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updateLinks="never"/>
  <mc:AlternateContent xmlns:mc="http://schemas.openxmlformats.org/markup-compatibility/2006">
    <mc:Choice Requires="x15">
      <x15ac:absPath xmlns:x15ac="http://schemas.microsoft.com/office/spreadsheetml/2010/11/ac" url="https://dataxbi-my.sharepoint.com/personal/dataxbi_dataxbi_com/Documents/Formación/Cilantro IT/Bankia 30 al 10-06-2022/Compartir/Tablas y gráficos dinámicos/Informe Ventas/"/>
    </mc:Choice>
  </mc:AlternateContent>
  <xr:revisionPtr revIDLastSave="21" documentId="11_2CD9EE51191AD9B9E608B842BFC560181E4CFA2B" xr6:coauthVersionLast="47" xr6:coauthVersionMax="47" xr10:uidLastSave="{BD405116-0BAF-4610-B817-59DB88B6950F}"/>
  <bookViews>
    <workbookView xWindow="-28920" yWindow="-2025" windowWidth="29040" windowHeight="15720" activeTab="1" xr2:uid="{00000000-000D-0000-FFFF-FFFF00000000}"/>
  </bookViews>
  <sheets>
    <sheet name="Evolucion" sheetId="3" r:id="rId1"/>
    <sheet name="Ventas" sheetId="2" r:id="rId2"/>
    <sheet name="Datos" sheetId="1" r:id="rId3"/>
  </sheets>
  <externalReferences>
    <externalReference r:id="rId4"/>
    <externalReference r:id="rId5"/>
  </externalReferences>
  <definedNames>
    <definedName name="SegmentaciónDeDatos_Año">#N/A</definedName>
    <definedName name="SegmentaciónDeDatos_Categoria">#N/A</definedName>
    <definedName name="SegmentaciónDeDatos_Mes">#N/A</definedName>
  </definedNames>
  <calcPr calcId="191029"/>
  <pivotCaches>
    <pivotCache cacheId="13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 i="1" l="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3650" i="1"/>
  <c r="N3651" i="1"/>
  <c r="N3652" i="1"/>
  <c r="N3653" i="1"/>
  <c r="N3654" i="1"/>
  <c r="N3655" i="1"/>
  <c r="N3656" i="1"/>
  <c r="N3657" i="1"/>
  <c r="N3658" i="1"/>
  <c r="N3659" i="1"/>
  <c r="N3660" i="1"/>
  <c r="N3661" i="1"/>
  <c r="N3662" i="1"/>
  <c r="N3663" i="1"/>
  <c r="N3664" i="1"/>
  <c r="N3665" i="1"/>
  <c r="N3666" i="1"/>
  <c r="N3667" i="1"/>
  <c r="N3668" i="1"/>
  <c r="N3669" i="1"/>
  <c r="N3670" i="1"/>
  <c r="N3671" i="1"/>
  <c r="N3672" i="1"/>
  <c r="N3673" i="1"/>
  <c r="N3674" i="1"/>
  <c r="N3675" i="1"/>
  <c r="N3676" i="1"/>
  <c r="N3677" i="1"/>
  <c r="N3678" i="1"/>
  <c r="N3679" i="1"/>
  <c r="N3680" i="1"/>
  <c r="N3681" i="1"/>
  <c r="N3682" i="1"/>
  <c r="N3683" i="1"/>
  <c r="N3684" i="1"/>
  <c r="N3685" i="1"/>
  <c r="N3686" i="1"/>
  <c r="N3687" i="1"/>
  <c r="N3688" i="1"/>
  <c r="N3689" i="1"/>
  <c r="N3690" i="1"/>
  <c r="N3691" i="1"/>
  <c r="N3692" i="1"/>
  <c r="N3693" i="1"/>
  <c r="N3694" i="1"/>
  <c r="N3695" i="1"/>
  <c r="N3696" i="1"/>
  <c r="N3697" i="1"/>
  <c r="N3698" i="1"/>
  <c r="N3699" i="1"/>
  <c r="N3700" i="1"/>
  <c r="N3701" i="1"/>
  <c r="N3702" i="1"/>
  <c r="N3703" i="1"/>
  <c r="N3704" i="1"/>
  <c r="N3705" i="1"/>
  <c r="N3706" i="1"/>
  <c r="N3707" i="1"/>
  <c r="N3708" i="1"/>
  <c r="N3709" i="1"/>
  <c r="N3710" i="1"/>
  <c r="N3711" i="1"/>
  <c r="N3712" i="1"/>
  <c r="N3713" i="1"/>
  <c r="N3714" i="1"/>
  <c r="N3715" i="1"/>
  <c r="N3716" i="1"/>
  <c r="N3717" i="1"/>
  <c r="N3718" i="1"/>
  <c r="N3719" i="1"/>
  <c r="N3720" i="1"/>
  <c r="N3721" i="1"/>
  <c r="N3722" i="1"/>
  <c r="N3723" i="1"/>
  <c r="N3724" i="1"/>
  <c r="N3725" i="1"/>
  <c r="N3726" i="1"/>
  <c r="N3727" i="1"/>
  <c r="N3728" i="1"/>
  <c r="N3729" i="1"/>
  <c r="N3730" i="1"/>
  <c r="N3731" i="1"/>
  <c r="N3732" i="1"/>
  <c r="N3733" i="1"/>
  <c r="N3734" i="1"/>
  <c r="N3735" i="1"/>
  <c r="N3736" i="1"/>
  <c r="N3737" i="1"/>
  <c r="N3738" i="1"/>
  <c r="N3739" i="1"/>
  <c r="N3740" i="1"/>
  <c r="N3741" i="1"/>
  <c r="N3742" i="1"/>
  <c r="N3743" i="1"/>
  <c r="N3744" i="1"/>
  <c r="N3745" i="1"/>
  <c r="N3746" i="1"/>
  <c r="N3747" i="1"/>
  <c r="N3748" i="1"/>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M3727" i="1"/>
  <c r="M3728" i="1"/>
  <c r="M3729" i="1"/>
  <c r="M3730" i="1"/>
  <c r="M3731" i="1"/>
  <c r="M3732" i="1"/>
  <c r="M3733" i="1"/>
  <c r="M3734" i="1"/>
  <c r="M3735" i="1"/>
  <c r="M3736" i="1"/>
  <c r="M3737" i="1"/>
  <c r="M3738" i="1"/>
  <c r="M3739" i="1"/>
  <c r="M3740" i="1"/>
  <c r="M3741" i="1"/>
  <c r="M3742" i="1"/>
  <c r="M3743" i="1"/>
  <c r="M3744" i="1"/>
  <c r="M3745" i="1"/>
  <c r="M3746" i="1"/>
  <c r="M3747" i="1"/>
  <c r="M3748" i="1"/>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Q2"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 i="1"/>
</calcChain>
</file>

<file path=xl/sharedStrings.xml><?xml version="1.0" encoding="utf-8"?>
<sst xmlns="http://schemas.openxmlformats.org/spreadsheetml/2006/main" count="18888" uniqueCount="315">
  <si>
    <t>Order ID</t>
  </si>
  <si>
    <t>Product</t>
  </si>
  <si>
    <t>Singaporean Hokkien Fried Mee</t>
  </si>
  <si>
    <t>Grains/Cereals</t>
  </si>
  <si>
    <t>Vins et alcools Chevalier</t>
  </si>
  <si>
    <t>Reims</t>
  </si>
  <si>
    <t>France</t>
  </si>
  <si>
    <t>Mozzarella di Giovanni</t>
  </si>
  <si>
    <t>Dairy Products</t>
  </si>
  <si>
    <t>Queso Cabrales</t>
  </si>
  <si>
    <t>Tofu</t>
  </si>
  <si>
    <t>Produce</t>
  </si>
  <si>
    <t>Toms Spezialitäten</t>
  </si>
  <si>
    <t>Münster</t>
  </si>
  <si>
    <t>Germany</t>
  </si>
  <si>
    <t>Manjimup Dried Apples</t>
  </si>
  <si>
    <t>Louisiana Fiery Hot Pepper Sauce</t>
  </si>
  <si>
    <t>Condiments</t>
  </si>
  <si>
    <t>Hanari Carnes</t>
  </si>
  <si>
    <t>Rio de Janeiro</t>
  </si>
  <si>
    <t>Brazil</t>
  </si>
  <si>
    <t>Jack's New England Clam Chowder</t>
  </si>
  <si>
    <t>Seafood</t>
  </si>
  <si>
    <t>Victuailles en stock</t>
  </si>
  <si>
    <t>Lyon</t>
  </si>
  <si>
    <t>Gustaf's Knäckebröd</t>
  </si>
  <si>
    <t>Ravioli Angelo</t>
  </si>
  <si>
    <t>Sir Rodney's Marmalade</t>
  </si>
  <si>
    <t>Confections</t>
  </si>
  <si>
    <t>Suprêmes délices</t>
  </si>
  <si>
    <t>Charleroi</t>
  </si>
  <si>
    <t>Belgium</t>
  </si>
  <si>
    <t>Geitost</t>
  </si>
  <si>
    <t>Camembert Pierrot</t>
  </si>
  <si>
    <t>Maxilaku</t>
  </si>
  <si>
    <t>Chartreuse verte</t>
  </si>
  <si>
    <t>Beverages</t>
  </si>
  <si>
    <t>Gorgonzola Telino</t>
  </si>
  <si>
    <t>Pâté chinois</t>
  </si>
  <si>
    <t>Meat/Poultry</t>
  </si>
  <si>
    <t>Chop-suey Chinese</t>
  </si>
  <si>
    <t>Bern</t>
  </si>
  <si>
    <t>Switzerland</t>
  </si>
  <si>
    <t>Longlife Tofu</t>
  </si>
  <si>
    <t>Guaraná Fantástica</t>
  </si>
  <si>
    <t>Raclette Courdavault</t>
  </si>
  <si>
    <t>Richter Supermarkt</t>
  </si>
  <si>
    <t>Genève</t>
  </si>
  <si>
    <t>Chang</t>
  </si>
  <si>
    <t>Pavlova</t>
  </si>
  <si>
    <t>Inlagd Sill</t>
  </si>
  <si>
    <t>Perth Pasties</t>
  </si>
  <si>
    <t>Wellington Importadora</t>
  </si>
  <si>
    <t>Resende</t>
  </si>
  <si>
    <t>Original Frankfurter grüne Soße</t>
  </si>
  <si>
    <t>Schoggi Schokolade</t>
  </si>
  <si>
    <t>HILARIÓN-Abastos</t>
  </si>
  <si>
    <t>San Cristóbal</t>
  </si>
  <si>
    <t>Venezuela</t>
  </si>
  <si>
    <t>Ernst Handel</t>
  </si>
  <si>
    <t>Graz</t>
  </si>
  <si>
    <t>Austria</t>
  </si>
  <si>
    <t>Chef Anton's Gumbo Mix</t>
  </si>
  <si>
    <t>Mascarpone Fabioli</t>
  </si>
  <si>
    <t>Sir Rodney's Scones</t>
  </si>
  <si>
    <t>Centro comercial Moctezuma</t>
  </si>
  <si>
    <t>México D.F.</t>
  </si>
  <si>
    <t>Mexico</t>
  </si>
  <si>
    <t>Gravad lax</t>
  </si>
  <si>
    <t>Ottilies Käseladen</t>
  </si>
  <si>
    <t>Köln</t>
  </si>
  <si>
    <t>Tarte au sucre</t>
  </si>
  <si>
    <t>Outback Lager</t>
  </si>
  <si>
    <t>Que Delícia</t>
  </si>
  <si>
    <t>Steeleye Stout</t>
  </si>
  <si>
    <t>Rattlesnake Canyon Grocery</t>
  </si>
  <si>
    <t>Albuquerque</t>
  </si>
  <si>
    <t>USA</t>
  </si>
  <si>
    <t>Uncle Bob's Organic Dried Pears</t>
  </si>
  <si>
    <t>Gnocchi di nonna Alice</t>
  </si>
  <si>
    <t>Nord-Ost Matjeshering</t>
  </si>
  <si>
    <t>Folk och fä HB</t>
  </si>
  <si>
    <t>Bräcke</t>
  </si>
  <si>
    <t>Sweden</t>
  </si>
  <si>
    <t>Alice Mutton</t>
  </si>
  <si>
    <t>Blondel père et fils</t>
  </si>
  <si>
    <t>Strasbourg</t>
  </si>
  <si>
    <t>Queso Manchego La Pastora</t>
  </si>
  <si>
    <t>Wartian Herkku</t>
  </si>
  <si>
    <t>Oulu</t>
  </si>
  <si>
    <t>Finland</t>
  </si>
  <si>
    <t>Boston Crab Meat</t>
  </si>
  <si>
    <t>Frankenversand</t>
  </si>
  <si>
    <t>München</t>
  </si>
  <si>
    <t>Lakkalikööri</t>
  </si>
  <si>
    <t>Thüringer Rostbratwurst</t>
  </si>
  <si>
    <t>GROSELLA-Restaurante</t>
  </si>
  <si>
    <t>Caracas</t>
  </si>
  <si>
    <t>White Clover Markets</t>
  </si>
  <si>
    <t>Seattle</t>
  </si>
  <si>
    <t>Ipoh Coffee</t>
  </si>
  <si>
    <t>Split Rail Beer &amp; Ale</t>
  </si>
  <si>
    <t>Lander</t>
  </si>
  <si>
    <t>QUICK-Stop</t>
  </si>
  <si>
    <t>Cunewalde</t>
  </si>
  <si>
    <t>Ikura</t>
  </si>
  <si>
    <t>Fløtemysost</t>
  </si>
  <si>
    <t>Magazzini Alimentari Riuniti</t>
  </si>
  <si>
    <t>Bergamo</t>
  </si>
  <si>
    <t>Italy</t>
  </si>
  <si>
    <t>Tortuga Restaurante</t>
  </si>
  <si>
    <t>Konbu</t>
  </si>
  <si>
    <t>Morgenstern Gesundkost</t>
  </si>
  <si>
    <t>Leipzig</t>
  </si>
  <si>
    <t>Rössle Sauerkraut</t>
  </si>
  <si>
    <t>Gula Malacca</t>
  </si>
  <si>
    <t>Berglunds snabbköp</t>
  </si>
  <si>
    <t>Luleå</t>
  </si>
  <si>
    <t>Vegie-spread</t>
  </si>
  <si>
    <t>Röd Kaviar</t>
  </si>
  <si>
    <t>Lehmanns Marktstand</t>
  </si>
  <si>
    <t xml:space="preserve">Frankfurt a.M. </t>
  </si>
  <si>
    <t>Rhönbräu Klosterbier</t>
  </si>
  <si>
    <t>Teatime Chocolate Biscuits</t>
  </si>
  <si>
    <t>Romero y tomillo</t>
  </si>
  <si>
    <t>Madrid</t>
  </si>
  <si>
    <t>Spain</t>
  </si>
  <si>
    <t>Genen Shouyu</t>
  </si>
  <si>
    <t>LILA-Supermercado</t>
  </si>
  <si>
    <t>Barquisimeto</t>
  </si>
  <si>
    <t>Laughing Lumberjack Lager</t>
  </si>
  <si>
    <t>Chai</t>
  </si>
  <si>
    <t>Ricardo Adocicados</t>
  </si>
  <si>
    <t>Sasquatch Ale</t>
  </si>
  <si>
    <t>Spegesild</t>
  </si>
  <si>
    <t>Scottish Longbreads</t>
  </si>
  <si>
    <t>Reggiani Caseifici</t>
  </si>
  <si>
    <t>Reggio Emilia</t>
  </si>
  <si>
    <t>Tourtière</t>
  </si>
  <si>
    <t>Aniseed Syrup</t>
  </si>
  <si>
    <t>B's Beverages</t>
  </si>
  <si>
    <t>London</t>
  </si>
  <si>
    <t>UK</t>
  </si>
  <si>
    <t>Wimmers gute Semmelknödel</t>
  </si>
  <si>
    <t>Comércio Mineiro</t>
  </si>
  <si>
    <t>São Paulo</t>
  </si>
  <si>
    <t>Tradição Hipermercados</t>
  </si>
  <si>
    <t>Carnarvon Tigers</t>
  </si>
  <si>
    <t>Gudbrandsdalsost</t>
  </si>
  <si>
    <t>Hungry Owl All-Night Grocers</t>
  </si>
  <si>
    <t>Cork</t>
  </si>
  <si>
    <t>Ireland</t>
  </si>
  <si>
    <t>Louisiana Hot Spiced Okra</t>
  </si>
  <si>
    <t>Die Wandernde Kuh</t>
  </si>
  <si>
    <t>Stuttgart</t>
  </si>
  <si>
    <t>Godos Cocina Típica</t>
  </si>
  <si>
    <t>Sevilla</t>
  </si>
  <si>
    <t>Old World Delicatessen</t>
  </si>
  <si>
    <t>Anchorage</t>
  </si>
  <si>
    <t>Lonesome Pine Restaurant</t>
  </si>
  <si>
    <t>Portland</t>
  </si>
  <si>
    <t>Ana Trujillo Emparedados y helados</t>
  </si>
  <si>
    <t>Chef Anton's Cajun Seasoning</t>
  </si>
  <si>
    <t>Grandma's Boysenberry Spread</t>
  </si>
  <si>
    <t>The Big Cheese</t>
  </si>
  <si>
    <t>Du monde entier</t>
  </si>
  <si>
    <t>Nantes</t>
  </si>
  <si>
    <t>Escargots de Bourgogne</t>
  </si>
  <si>
    <t>Island Trading</t>
  </si>
  <si>
    <t>Cowes</t>
  </si>
  <si>
    <t>Filo Mix</t>
  </si>
  <si>
    <t>Pericles Comidas clásicas</t>
  </si>
  <si>
    <t>Königlich Essen</t>
  </si>
  <si>
    <t>Brandenburg</t>
  </si>
  <si>
    <t>NuNuCa Nuß-Nougat-Creme</t>
  </si>
  <si>
    <t>Save-a-lot Markets</t>
  </si>
  <si>
    <t>Boise</t>
  </si>
  <si>
    <t>Bólido Comidas preparadas</t>
  </si>
  <si>
    <t>Furia Bacalhau e Frutos do Mar</t>
  </si>
  <si>
    <t>Lisboa</t>
  </si>
  <si>
    <t>Portugal</t>
  </si>
  <si>
    <t>Côte de Blaye</t>
  </si>
  <si>
    <t>Gumbär Gummibärchen</t>
  </si>
  <si>
    <t>Bon app'</t>
  </si>
  <si>
    <t>Marseille</t>
  </si>
  <si>
    <t>Mère Paillarde</t>
  </si>
  <si>
    <t>Montréal</t>
  </si>
  <si>
    <t>Canada</t>
  </si>
  <si>
    <t>Zaanse koeken</t>
  </si>
  <si>
    <t>Princesa Isabel Vinhos</t>
  </si>
  <si>
    <t>Tunnbröd</t>
  </si>
  <si>
    <t>Simons bistro</t>
  </si>
  <si>
    <t>København</t>
  </si>
  <si>
    <t>Denmark</t>
  </si>
  <si>
    <t>Northwoods Cranberry Sauce</t>
  </si>
  <si>
    <t>Familia Arquibaldo</t>
  </si>
  <si>
    <t>Valkoinen suklaa</t>
  </si>
  <si>
    <t>La maison d'Asie</t>
  </si>
  <si>
    <t>Toulouse</t>
  </si>
  <si>
    <t>Piccolo und mehr</t>
  </si>
  <si>
    <t>Salzburg</t>
  </si>
  <si>
    <t>Around the Horn</t>
  </si>
  <si>
    <t>Colchester</t>
  </si>
  <si>
    <t>Seven Seas Imports</t>
  </si>
  <si>
    <t>Drachenblut Delikatessen</t>
  </si>
  <si>
    <t>Aachen</t>
  </si>
  <si>
    <t>Eastern Connection</t>
  </si>
  <si>
    <t>Antonio Moreno Taquería</t>
  </si>
  <si>
    <t>Galería del gastrónomo</t>
  </si>
  <si>
    <t>Barcelona</t>
  </si>
  <si>
    <t>Vaffeljernet</t>
  </si>
  <si>
    <t>Århus</t>
  </si>
  <si>
    <t>Queen Cozinha</t>
  </si>
  <si>
    <t>Wolski  Zajazd</t>
  </si>
  <si>
    <t>Warszawa</t>
  </si>
  <si>
    <t>Poland</t>
  </si>
  <si>
    <t>Hungry Coyote Import Store</t>
  </si>
  <si>
    <t>Elgin</t>
  </si>
  <si>
    <t>Santé Gourmet</t>
  </si>
  <si>
    <t>Stavern</t>
  </si>
  <si>
    <t>Norway</t>
  </si>
  <si>
    <t>Røgede sild</t>
  </si>
  <si>
    <t>Bottom-Dollar Markets</t>
  </si>
  <si>
    <t>Tsawassen</t>
  </si>
  <si>
    <t>Chocolade</t>
  </si>
  <si>
    <t>LINO-Delicateses</t>
  </si>
  <si>
    <t>I. de Margarita</t>
  </si>
  <si>
    <t>Folies gourmandes</t>
  </si>
  <si>
    <t>Lille</t>
  </si>
  <si>
    <t>Océano Atlántico Ltda.</t>
  </si>
  <si>
    <t>Buenos Aires</t>
  </si>
  <si>
    <t>Argentina</t>
  </si>
  <si>
    <t>Sirop d'érable</t>
  </si>
  <si>
    <t>Mishi Kobe Niku</t>
  </si>
  <si>
    <t>Franchi S.p.A.</t>
  </si>
  <si>
    <t>Torino</t>
  </si>
  <si>
    <t>Gourmet Lanchonetes</t>
  </si>
  <si>
    <t>Campinas</t>
  </si>
  <si>
    <t>Consolidated Holdings</t>
  </si>
  <si>
    <t>Rancho grande</t>
  </si>
  <si>
    <t>Lazy K Kountry Store</t>
  </si>
  <si>
    <t>Walla Walla</t>
  </si>
  <si>
    <t>Laughing Bacchus Wine Cellars</t>
  </si>
  <si>
    <t>Vancouver</t>
  </si>
  <si>
    <t>Blauer See Delikatessen</t>
  </si>
  <si>
    <t>Mannheim</t>
  </si>
  <si>
    <t>North/South</t>
  </si>
  <si>
    <t>Cactus Comidas para llevar</t>
  </si>
  <si>
    <t>Great Lakes Food Market</t>
  </si>
  <si>
    <t>Eugene</t>
  </si>
  <si>
    <t>Maison Dewey</t>
  </si>
  <si>
    <t>Bruxelles</t>
  </si>
  <si>
    <t>Trail's Head Gourmet Provisioners</t>
  </si>
  <si>
    <t>Kirkland</t>
  </si>
  <si>
    <t>Let's Stop N Shop</t>
  </si>
  <si>
    <t>San Francisco</t>
  </si>
  <si>
    <t>Wilman Kala</t>
  </si>
  <si>
    <t>Helsinki</t>
  </si>
  <si>
    <t>The Cracker Box</t>
  </si>
  <si>
    <t>Butte</t>
  </si>
  <si>
    <t>Alfreds Futterkiste</t>
  </si>
  <si>
    <t>Berlin</t>
  </si>
  <si>
    <t>France restauration</t>
  </si>
  <si>
    <t>Spécialités du monde</t>
  </si>
  <si>
    <t>Paris</t>
  </si>
  <si>
    <t>La corne d'abondance</t>
  </si>
  <si>
    <t>Versailles</t>
  </si>
  <si>
    <t>Mes</t>
  </si>
  <si>
    <t>Prod/Manager</t>
  </si>
  <si>
    <t>Area</t>
  </si>
  <si>
    <t>Año</t>
  </si>
  <si>
    <t>Fecha</t>
  </si>
  <si>
    <t>Pais</t>
  </si>
  <si>
    <t>Ciudad</t>
  </si>
  <si>
    <t>Cliente</t>
  </si>
  <si>
    <t>Qtd</t>
  </si>
  <si>
    <t>Coste</t>
  </si>
  <si>
    <t>P/Venta</t>
  </si>
  <si>
    <t>P/Coste</t>
  </si>
  <si>
    <t>Categoria</t>
  </si>
  <si>
    <t>Ventas</t>
  </si>
  <si>
    <t>Continente</t>
  </si>
  <si>
    <t>Etiquetas de fila</t>
  </si>
  <si>
    <t>Total general</t>
  </si>
  <si>
    <t>Suma de Ventas</t>
  </si>
  <si>
    <t>Etiquetas de columna</t>
  </si>
  <si>
    <t>I/Ventas</t>
  </si>
  <si>
    <t>Total I/Ventas</t>
  </si>
  <si>
    <t>Total % Peso</t>
  </si>
  <si>
    <t>% Peso</t>
  </si>
  <si>
    <t>enero</t>
  </si>
  <si>
    <t>febrero</t>
  </si>
  <si>
    <t>marzo</t>
  </si>
  <si>
    <t>abril</t>
  </si>
  <si>
    <t>mayo</t>
  </si>
  <si>
    <t>junio</t>
  </si>
  <si>
    <t>julio</t>
  </si>
  <si>
    <t>agosto</t>
  </si>
  <si>
    <t>septiembre</t>
  </si>
  <si>
    <t>octubre</t>
  </si>
  <si>
    <t>noviembre</t>
  </si>
  <si>
    <t>diciembre</t>
  </si>
  <si>
    <t>YTD</t>
  </si>
  <si>
    <t xml:space="preserve"> Ventas</t>
  </si>
  <si>
    <t>%Total</t>
  </si>
  <si>
    <t>America</t>
  </si>
  <si>
    <t>Nord America</t>
  </si>
  <si>
    <t>Sud America</t>
  </si>
  <si>
    <t>Europe</t>
  </si>
  <si>
    <t>Nord Europe</t>
  </si>
  <si>
    <t>Sud Europe</t>
  </si>
  <si>
    <t>Lydia Sinn</t>
  </si>
  <si>
    <t>John Matter</t>
  </si>
  <si>
    <t>Marc Caine</t>
  </si>
  <si>
    <t>Peter Stone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</si>
</sst>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0"/>
      <color theme="1"/>
      <name val="Calibri"/>
      <family val="2"/>
      <scheme val="minor"/>
    </font>
    <font>
      <b/>
      <sz val="10"/>
      <color theme="0"/>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9"/>
        <bgColor theme="9"/>
      </patternFill>
    </fill>
  </fills>
  <borders count="2">
    <border>
      <left/>
      <right/>
      <top/>
      <bottom/>
      <diagonal/>
    </border>
    <border>
      <left/>
      <right/>
      <top style="thin">
        <color theme="9"/>
      </top>
      <bottom/>
      <diagonal/>
    </border>
  </borders>
  <cellStyleXfs count="1">
    <xf numFmtId="0" fontId="0" fillId="0" borderId="0"/>
  </cellStyleXfs>
  <cellXfs count="24">
    <xf numFmtId="0" fontId="0" fillId="0" borderId="0" xfId="0"/>
    <xf numFmtId="0" fontId="1" fillId="0" borderId="0" xfId="0" applyFont="1"/>
    <xf numFmtId="2" fontId="1" fillId="0" borderId="0" xfId="0" applyNumberFormat="1" applyFont="1"/>
    <xf numFmtId="49" fontId="1" fillId="0" borderId="0" xfId="0" applyNumberFormat="1" applyFont="1"/>
    <xf numFmtId="49" fontId="1" fillId="0" borderId="1" xfId="0" applyNumberFormat="1" applyFont="1" applyBorder="1"/>
    <xf numFmtId="0" fontId="1" fillId="0" borderId="1" xfId="0" applyFont="1" applyBorder="1"/>
    <xf numFmtId="14" fontId="1" fillId="0" borderId="1" xfId="0" applyNumberFormat="1" applyFont="1" applyBorder="1"/>
    <xf numFmtId="2" fontId="1" fillId="0" borderId="1" xfId="0" applyNumberFormat="1" applyFont="1" applyBorder="1"/>
    <xf numFmtId="0" fontId="2" fillId="3" borderId="0" xfId="0" applyFont="1" applyFill="1" applyBorder="1" applyAlignment="1">
      <alignment vertical="center"/>
    </xf>
    <xf numFmtId="0" fontId="2" fillId="2" borderId="0" xfId="0" applyFont="1" applyFill="1" applyBorder="1" applyAlignment="1">
      <alignment vertical="center"/>
    </xf>
    <xf numFmtId="49" fontId="2" fillId="2" borderId="0" xfId="0" applyNumberFormat="1" applyFont="1" applyFill="1" applyBorder="1" applyAlignment="1">
      <alignment vertical="center"/>
    </xf>
    <xf numFmtId="0" fontId="1" fillId="0" borderId="0" xfId="0" pivotButton="1" applyFont="1"/>
    <xf numFmtId="49" fontId="1" fillId="0" borderId="0" xfId="0" applyNumberFormat="1" applyFont="1" applyAlignment="1">
      <alignment horizontal="left"/>
    </xf>
    <xf numFmtId="3" fontId="1" fillId="0" borderId="0" xfId="0" applyNumberFormat="1" applyFont="1"/>
    <xf numFmtId="0" fontId="1" fillId="0" borderId="0" xfId="0" applyFont="1" applyAlignment="1">
      <alignment horizontal="left"/>
    </xf>
    <xf numFmtId="4" fontId="1" fillId="0" borderId="0" xfId="0" applyNumberFormat="1" applyFont="1"/>
    <xf numFmtId="10" fontId="1" fillId="0" borderId="0" xfId="0" applyNumberFormat="1" applyFont="1"/>
    <xf numFmtId="0" fontId="1" fillId="0" borderId="0" xfId="0" applyFont="1" applyAlignment="1">
      <alignment horizontal="left" indent="1"/>
    </xf>
    <xf numFmtId="0" fontId="1" fillId="0" borderId="0" xfId="0" applyFont="1" applyAlignment="1">
      <alignment horizontal="left" indent="2"/>
    </xf>
    <xf numFmtId="0" fontId="1" fillId="0" borderId="0" xfId="0" applyFont="1" applyAlignment="1">
      <alignment horizontal="left" indent="3"/>
    </xf>
    <xf numFmtId="0" fontId="1" fillId="0" borderId="0" xfId="0" applyFont="1" applyAlignment="1"/>
    <xf numFmtId="10" fontId="1" fillId="0" borderId="0" xfId="0" applyNumberFormat="1" applyFont="1" applyAlignment="1"/>
    <xf numFmtId="0" fontId="0" fillId="0" borderId="0" xfId="0" applyAlignment="1"/>
    <xf numFmtId="49" fontId="1" fillId="0" borderId="0" xfId="0" applyNumberFormat="1" applyFont="1" applyAlignment="1"/>
  </cellXfs>
  <cellStyles count="1">
    <cellStyle name="Normal" xfId="0" builtinId="0"/>
  </cellStyles>
  <dxfs count="144">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numFmt numFmtId="30" formatCode="@"/>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numFmt numFmtId="2" formatCode="0.00"/>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numFmt numFmtId="2" formatCode="0.00"/>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numFmt numFmtId="19" formatCode="dd/mm/yyyy"/>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0"/>
        <color theme="1"/>
        <name val="Calibri"/>
        <scheme val="minor"/>
      </font>
      <border diagonalUp="0" diagonalDown="0">
        <left/>
        <right/>
        <top style="thin">
          <color theme="9"/>
        </top>
        <bottom/>
        <vertical/>
        <horizontal/>
      </border>
    </dxf>
    <dxf>
      <border outline="0">
        <left style="thin">
          <color theme="9"/>
        </left>
        <right style="thin">
          <color theme="9"/>
        </right>
        <top style="thin">
          <color theme="9"/>
        </top>
        <bottom style="thin">
          <color theme="9"/>
        </bottom>
      </border>
    </dxf>
    <dxf>
      <font>
        <b val="0"/>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10"/>
        <color theme="0"/>
        <name val="Calibri"/>
        <scheme val="minor"/>
      </font>
      <fill>
        <patternFill patternType="solid">
          <fgColor indexed="64"/>
          <bgColor rgb="FF002060"/>
        </patternFill>
      </fill>
      <alignment horizontal="general" vertical="center" textRotation="0" wrapText="0" indent="0" justifyLastLine="0" shrinkToFit="0" readingOrder="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bgColor rgb="FFFFFF00"/>
        </patternFill>
      </fill>
    </dxf>
    <dxf>
      <fill>
        <patternFill>
          <bgColor rgb="FFFFC000"/>
        </patternFill>
      </fill>
    </dxf>
    <dxf>
      <alignment vertical="bottom" readingOrder="0"/>
    </dxf>
    <dxf>
      <alignment vertical="bottom" readingOrder="0"/>
    </dxf>
    <dxf>
      <alignment vertical="center" readingOrder="0"/>
    </dxf>
    <dxf>
      <alignment vertical="center" readingOrder="0"/>
    </dxf>
    <dxf>
      <numFmt numFmtId="14" formatCode="0.00%"/>
    </dxf>
    <dxf>
      <numFmt numFmtId="0" formatCode="General"/>
    </dxf>
    <dxf>
      <numFmt numFmtId="14" formatCode="0.00%"/>
    </dxf>
    <dxf>
      <numFmt numFmtId="4" formatCode="#,##0.00"/>
    </dxf>
    <dxf>
      <font>
        <sz val="10"/>
      </font>
    </dxf>
    <dxf>
      <font>
        <sz val="10"/>
      </font>
    </dxf>
    <dxf>
      <font>
        <sz val="10"/>
      </font>
    </dxf>
    <dxf>
      <font>
        <sz val="10"/>
      </font>
    </dxf>
    <dxf>
      <font>
        <sz val="10"/>
      </font>
    </dxf>
    <dxf>
      <numFmt numFmtId="3" formatCode="#,##0"/>
    </dxf>
    <dxf>
      <font>
        <sz val="10"/>
      </font>
    </dxf>
    <dxf>
      <font>
        <sz val="10"/>
      </font>
    </dxf>
    <dxf>
      <font>
        <sz val="10"/>
      </font>
    </dxf>
    <dxf>
      <font>
        <sz val="10"/>
      </font>
    </dxf>
    <dxf>
      <font>
        <sz val="10"/>
      </font>
    </dxf>
    <dxf>
      <font>
        <sz val="10"/>
      </font>
    </dxf>
    <dxf>
      <numFmt numFmtId="4" formatCode="#,##0.00"/>
    </dxf>
    <dxf>
      <font>
        <sz val="10"/>
      </font>
    </dxf>
    <dxf>
      <font>
        <sz val="10"/>
      </font>
    </dxf>
    <dxf>
      <font>
        <sz val="10"/>
      </font>
    </dxf>
    <dxf>
      <font>
        <sz val="10"/>
      </font>
    </dxf>
    <dxf>
      <font>
        <sz val="10"/>
      </font>
    </dxf>
    <dxf>
      <font>
        <sz val="10"/>
      </font>
    </dxf>
    <dxf>
      <alignment vertical="bottom" readingOrder="0"/>
    </dxf>
    <dxf>
      <alignment vertical="bottom" readingOrder="0"/>
    </dxf>
    <dxf>
      <alignment vertical="center" readingOrder="0"/>
    </dxf>
    <dxf>
      <alignment vertical="center" readingOrder="0"/>
    </dxf>
    <dxf>
      <numFmt numFmtId="3" formatCode="#,##0"/>
    </dxf>
    <dxf>
      <numFmt numFmtId="14" formatCode="0.00%"/>
    </dxf>
    <dxf>
      <numFmt numFmtId="0" formatCode="General"/>
    </dxf>
    <dxf>
      <numFmt numFmtId="14" formatCode="0.00%"/>
    </dxf>
    <dxf>
      <numFmt numFmtId="4" formatCode="#,##0.00"/>
    </dxf>
    <dxf>
      <font>
        <sz val="10"/>
      </font>
    </dxf>
    <dxf>
      <font>
        <sz val="10"/>
      </font>
    </dxf>
    <dxf>
      <font>
        <sz val="10"/>
      </font>
    </dxf>
    <dxf>
      <font>
        <sz val="10"/>
      </font>
    </dxf>
    <dxf>
      <font>
        <sz val="10"/>
      </font>
    </dxf>
    <dxf>
      <fill>
        <patternFill patternType="solid">
          <fgColor theme="9" tint="0.79998168889431442"/>
          <bgColor theme="9" tint="0.79998168889431442"/>
        </patternFill>
      </fill>
    </dxf>
    <dxf>
      <fill>
        <patternFill patternType="solid">
          <fgColor theme="9" tint="0.79998168889431442"/>
          <bgColor theme="9" tint="0.79998168889431442"/>
        </patternFill>
      </fill>
    </dxf>
    <dxf>
      <font>
        <b/>
        <color theme="1"/>
      </font>
    </dxf>
    <dxf>
      <font>
        <b/>
        <color theme="1"/>
      </font>
      <fill>
        <patternFill patternType="solid">
          <fgColor theme="9" tint="0.79998168889431442"/>
          <bgColor theme="9" tint="0.79998168889431442"/>
        </patternFill>
      </fill>
    </dxf>
    <dxf>
      <font>
        <b/>
        <color theme="1"/>
      </font>
    </dxf>
    <dxf>
      <font>
        <b/>
        <color theme="1"/>
      </font>
      <fill>
        <patternFill patternType="solid">
          <fgColor theme="9" tint="0.59999389629810485"/>
          <bgColor theme="9" tint="0.59999389629810485"/>
        </patternFill>
      </fill>
    </dxf>
    <dxf>
      <font>
        <b/>
        <color theme="1"/>
      </font>
      <border>
        <left style="medium">
          <color theme="9" tint="0.59999389629810485"/>
        </left>
        <right style="medium">
          <color theme="9" tint="0.59999389629810485"/>
        </right>
        <top style="medium">
          <color theme="9" tint="0.59999389629810485"/>
        </top>
        <bottom style="medium">
          <color theme="9" tint="0.59999389629810485"/>
        </bottom>
      </border>
    </dxf>
    <dxf>
      <border>
        <left style="thin">
          <color theme="9" tint="0.39997558519241921"/>
        </left>
        <right style="thin">
          <color theme="9" tint="0.39997558519241921"/>
        </right>
      </border>
    </dxf>
    <dxf>
      <border>
        <top style="thin">
          <color theme="9" tint="0.39997558519241921"/>
        </top>
        <bottom style="thin">
          <color theme="9" tint="0.39997558519241921"/>
        </bottom>
        <horizontal style="thin">
          <color theme="9" tint="0.39997558519241921"/>
        </horizontal>
      </border>
    </dxf>
    <dxf>
      <font>
        <b/>
        <color theme="1"/>
      </font>
      <border>
        <top style="thin">
          <color theme="9" tint="-0.249977111117893"/>
        </top>
        <bottom style="medium">
          <color theme="9" tint="-0.249977111117893"/>
        </bottom>
      </border>
    </dxf>
    <dxf>
      <font>
        <b/>
        <color theme="0"/>
      </font>
      <fill>
        <patternFill patternType="solid">
          <fgColor theme="9"/>
          <bgColor theme="9"/>
        </patternFill>
      </fill>
      <border>
        <top style="medium">
          <color theme="9" tint="-0.249977111117893"/>
        </top>
      </border>
    </dxf>
    <dxf>
      <font>
        <color theme="1"/>
      </font>
    </dxf>
    <dxf>
      <border>
        <top style="thin">
          <color theme="9" tint="0.79998168889431442"/>
        </top>
        <bottom style="thin">
          <color theme="9" tint="0.79998168889431442"/>
        </bottom>
      </border>
    </dxf>
    <dxf>
      <border>
        <top style="thin">
          <color theme="9" tint="0.79998168889431442"/>
        </top>
        <bottom style="thin">
          <color theme="9" tint="0.79998168889431442"/>
        </bottom>
      </border>
    </dxf>
    <dxf>
      <font>
        <b/>
        <i val="0"/>
        <color theme="1" tint="0.34998626667073579"/>
      </font>
      <fill>
        <patternFill>
          <bgColor theme="9" tint="0.39994506668294322"/>
        </patternFill>
      </fill>
    </dxf>
    <dxf>
      <font>
        <b/>
        <i val="0"/>
        <color theme="9" tint="-0.499984740745262"/>
      </font>
      <fill>
        <patternFill patternType="solid">
          <fgColor theme="9" tint="0.79992065187536243"/>
          <bgColor theme="9" tint="0.39994506668294322"/>
        </patternFill>
      </fill>
      <border>
        <bottom style="thin">
          <color theme="9"/>
        </bottom>
      </border>
    </dxf>
    <dxf>
      <font>
        <b/>
        <i val="0"/>
        <color auto="1"/>
      </font>
      <fill>
        <patternFill patternType="solid">
          <fgColor theme="9" tint="0.39994506668294322"/>
          <bgColor theme="9"/>
        </patternFill>
      </fill>
      <border>
        <bottom style="thin">
          <color theme="9" tint="0.79998168889431442"/>
        </bottom>
        <horizontal style="thin">
          <color theme="9" tint="0.39997558519241921"/>
        </horizontal>
      </border>
    </dxf>
    <dxf>
      <border>
        <bottom style="thin">
          <color theme="9" tint="0.59999389629810485"/>
        </bottom>
      </border>
    </dxf>
    <dxf>
      <font>
        <b/>
        <color theme="1"/>
      </font>
      <fill>
        <patternFill patternType="solid">
          <fgColor theme="0" tint="-0.14999847407452621"/>
          <bgColor theme="0" tint="-0.14999847407452621"/>
        </patternFill>
      </fill>
    </dxf>
    <dxf>
      <font>
        <b/>
        <i val="0"/>
        <color auto="1"/>
      </font>
      <fill>
        <patternFill patternType="solid">
          <fgColor rgb="FF7CB854"/>
          <bgColor rgb="FF92D050"/>
        </patternFill>
      </fill>
    </dxf>
    <dxf>
      <font>
        <color theme="9" tint="-0.24994659260841701"/>
      </font>
    </dxf>
    <dxf>
      <border>
        <left style="thin">
          <color theme="9" tint="-0.249977111117893"/>
        </left>
        <right style="thin">
          <color theme="9" tint="-0.249977111117893"/>
        </right>
      </border>
    </dxf>
    <dxf>
      <border>
        <top style="thin">
          <color theme="9" tint="-0.249977111117893"/>
        </top>
        <bottom style="thin">
          <color theme="9" tint="-0.249977111117893"/>
        </bottom>
        <horizontal style="thin">
          <color theme="9" tint="-0.249977111117893"/>
        </horizontal>
      </border>
    </dxf>
    <dxf>
      <fill>
        <patternFill patternType="solid">
          <fgColor auto="1"/>
          <bgColor rgb="FFF8F8F8"/>
        </patternFill>
      </fill>
    </dxf>
    <dxf>
      <font>
        <b/>
        <color theme="1"/>
      </font>
      <border>
        <top style="double">
          <color theme="9" tint="-0.249977111117893"/>
        </top>
      </border>
    </dxf>
    <dxf>
      <font>
        <color theme="0"/>
      </font>
      <fill>
        <patternFill patternType="solid">
          <fgColor theme="9" tint="-0.249977111117893"/>
          <bgColor theme="9" tint="-0.249977111117893"/>
        </patternFill>
      </fill>
      <border>
        <horizontal style="thin">
          <color theme="9" tint="-0.249977111117893"/>
        </horizontal>
      </border>
    </dxf>
    <dxf>
      <font>
        <b val="0"/>
        <i val="0"/>
        <color auto="1"/>
      </font>
      <fill>
        <patternFill>
          <bgColor rgb="FFF8F8F8"/>
        </patternFill>
      </fill>
      <border>
        <horizontal style="thin">
          <color theme="9" tint="0.79998168889431442"/>
        </horizontal>
      </border>
    </dxf>
  </dxfs>
  <tableStyles count="2" defaultTableStyle="TableStyleMedium2" defaultPivotStyle="PivotStyleLight16">
    <tableStyle name="Informes" table="0" count="15" xr9:uid="{00000000-0011-0000-FFFF-FFFF00000000}">
      <tableStyleElement type="wholeTable" dxfId="143"/>
      <tableStyleElement type="headerRow" dxfId="142"/>
      <tableStyleElement type="totalRow" dxfId="141"/>
      <tableStyleElement type="firstColumn" dxfId="140"/>
      <tableStyleElement type="firstRowStripe" dxfId="139"/>
      <tableStyleElement type="firstColumnStripe" dxfId="138"/>
      <tableStyleElement type="firstHeaderCell" dxfId="137"/>
      <tableStyleElement type="firstSubtotalRow" dxfId="136"/>
      <tableStyleElement type="secondSubtotalRow" dxfId="135"/>
      <tableStyleElement type="firstColumnSubheading" dxfId="134"/>
      <tableStyleElement type="firstRowSubheading" dxfId="133"/>
      <tableStyleElement type="secondRowSubheading" dxfId="132"/>
      <tableStyleElement type="thirdRowSubheading" dxfId="131"/>
      <tableStyleElement type="pageFieldLabels" dxfId="130"/>
      <tableStyleElement type="pageFieldValues" dxfId="129"/>
    </tableStyle>
    <tableStyle name="PivotStyleMedium14 2" table="0" count="12" xr9:uid="{00000000-0011-0000-FFFF-FFFF01000000}">
      <tableStyleElement type="wholeTable" dxfId="128"/>
      <tableStyleElement type="headerRow" dxfId="127"/>
      <tableStyleElement type="totalRow" dxfId="126"/>
      <tableStyleElement type="firstRowStripe" dxfId="125"/>
      <tableStyleElement type="firstColumnStripe" dxfId="124"/>
      <tableStyleElement type="firstSubtotalColumn" dxfId="123"/>
      <tableStyleElement type="firstSubtotalRow" dxfId="122"/>
      <tableStyleElement type="secondSubtotalRow" dxfId="121"/>
      <tableStyleElement type="firstRowSubheading" dxfId="120"/>
      <tableStyleElement type="secondRowSubheading" dxfId="119"/>
      <tableStyleElement type="pageFieldLabels" dxfId="118"/>
      <tableStyleElement type="pageFieldValues" dxfId="117"/>
    </tableStyle>
  </tableStyles>
  <colors>
    <mruColors>
      <color rgb="FFC0FCB6"/>
      <color rgb="FFBCFEA4"/>
      <color rgb="FFEFEB41"/>
      <color rgb="FFF8F8F8"/>
      <color rgb="FF7CB8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[01-Informe.xlsx]Evolucion!TablaDinámica5</c:name>
    <c:fmtId val="0"/>
  </c:pivotSource>
  <c:chart>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w="28575" cap="rnd">
            <a:solidFill>
              <a:schemeClr val="accent2"/>
            </a:solidFill>
            <a:round/>
          </a:ln>
          <a:effectLst/>
        </c:spPr>
        <c:marker>
          <c:symbol val="none"/>
        </c:marker>
      </c:pivotFmt>
      <c:pivotFmt>
        <c:idx val="4"/>
        <c:spPr>
          <a:solidFill>
            <a:schemeClr val="accent2"/>
          </a:solidFill>
          <a:ln w="28575" cap="rnd">
            <a:solidFill>
              <a:schemeClr val="accent2"/>
            </a:solidFill>
            <a:round/>
          </a:ln>
          <a:effectLst/>
        </c:spPr>
        <c:marker>
          <c:symbol val="none"/>
        </c:marker>
      </c:pivotFmt>
      <c:pivotFmt>
        <c:idx val="5"/>
        <c:spPr>
          <a:solidFill>
            <a:schemeClr val="accent2"/>
          </a:solidFill>
          <a:ln w="28575" cap="rnd">
            <a:solidFill>
              <a:schemeClr val="accent2"/>
            </a:solidFill>
            <a:round/>
          </a:ln>
          <a:effectLst/>
        </c:spPr>
        <c:marker>
          <c:symbol val="none"/>
        </c:marker>
      </c:pivotFmt>
      <c:pivotFmt>
        <c:idx val="6"/>
        <c:spPr>
          <a:solidFill>
            <a:schemeClr val="accent2"/>
          </a:solidFill>
          <a:ln w="28575" cap="rnd">
            <a:solidFill>
              <a:schemeClr val="accent2"/>
            </a:solidFill>
            <a:round/>
          </a:ln>
          <a:effectLst/>
        </c:spPr>
        <c:marker>
          <c:symbol val="none"/>
        </c:marker>
      </c:pivotFmt>
      <c:pivotFmt>
        <c:idx val="7"/>
        <c:spPr>
          <a:solidFill>
            <a:schemeClr val="accent2"/>
          </a:solidFill>
          <a:ln w="28575" cap="rnd">
            <a:solidFill>
              <a:schemeClr val="accent2"/>
            </a:solidFill>
            <a:round/>
          </a:ln>
          <a:effectLst/>
        </c:spPr>
        <c:marker>
          <c:symbol val="none"/>
        </c:marker>
      </c:pivotFmt>
      <c:pivotFmt>
        <c:idx val="8"/>
        <c:spPr>
          <a:solidFill>
            <a:schemeClr val="accent2"/>
          </a:solidFill>
          <a:ln w="28575" cap="rnd">
            <a:solidFill>
              <a:schemeClr val="accent2"/>
            </a:solidFill>
            <a:round/>
          </a:ln>
          <a:effectLst/>
        </c:spPr>
        <c:marker>
          <c:symbol val="none"/>
        </c:marker>
      </c:pivotFmt>
      <c:pivotFmt>
        <c:idx val="9"/>
        <c:spPr>
          <a:solidFill>
            <a:schemeClr val="accent2"/>
          </a:solidFill>
          <a:ln w="28575" cap="rnd">
            <a:solidFill>
              <a:schemeClr val="accent2"/>
            </a:solidFill>
            <a:round/>
          </a:ln>
          <a:effectLst/>
        </c:spPr>
        <c:marker>
          <c:symbol val="none"/>
        </c:marker>
      </c:pivotFmt>
      <c:pivotFmt>
        <c:idx val="10"/>
        <c:spPr>
          <a:solidFill>
            <a:schemeClr val="accent2"/>
          </a:solidFill>
          <a:ln w="28575" cap="rnd">
            <a:solidFill>
              <a:schemeClr val="accent2"/>
            </a:solidFill>
            <a:round/>
          </a:ln>
          <a:effectLst/>
        </c:spPr>
        <c:marker>
          <c:symbol val="none"/>
        </c:marker>
      </c:pivotFmt>
      <c:pivotFmt>
        <c:idx val="11"/>
        <c:spPr>
          <a:solidFill>
            <a:schemeClr val="accent2"/>
          </a:solidFill>
          <a:ln w="28575" cap="rnd">
            <a:solidFill>
              <a:schemeClr val="accent2"/>
            </a:solidFill>
            <a:round/>
          </a:ln>
          <a:effectLst/>
        </c:spPr>
        <c:marker>
          <c:symbol val="none"/>
        </c:marker>
      </c:pivotFmt>
      <c:pivotFmt>
        <c:idx val="12"/>
        <c:spPr>
          <a:solidFill>
            <a:schemeClr val="accent2"/>
          </a:solidFill>
          <a:ln w="28575" cap="rnd">
            <a:solidFill>
              <a:schemeClr val="accent2"/>
            </a:solidFill>
            <a:round/>
          </a:ln>
          <a:effectLst/>
        </c:spPr>
        <c:marker>
          <c:symbol val="none"/>
        </c:marker>
      </c:pivotFmt>
      <c:pivotFmt>
        <c:idx val="13"/>
        <c:spPr>
          <a:solidFill>
            <a:schemeClr val="accent2"/>
          </a:solidFill>
          <a:ln w="28575" cap="rnd">
            <a:solidFill>
              <a:schemeClr val="accent2"/>
            </a:solidFill>
            <a:round/>
          </a:ln>
          <a:effectLst/>
        </c:spPr>
        <c:marker>
          <c:symbol val="none"/>
        </c:marker>
      </c:pivotFmt>
      <c:pivotFmt>
        <c:idx val="14"/>
        <c:spPr>
          <a:solidFill>
            <a:schemeClr val="accent2"/>
          </a:solidFill>
          <a:ln w="28575" cap="rnd">
            <a:solidFill>
              <a:schemeClr val="accent2"/>
            </a:solidFill>
            <a:round/>
          </a:ln>
          <a:effectLst/>
        </c:spPr>
        <c:marker>
          <c:symbol val="none"/>
        </c:marker>
      </c:pivotFmt>
      <c:pivotFmt>
        <c:idx val="15"/>
        <c:spPr>
          <a:solidFill>
            <a:schemeClr val="accent2"/>
          </a:solidFill>
          <a:ln>
            <a:noFill/>
          </a:ln>
          <a:effectLst/>
        </c:spPr>
        <c:marker>
          <c:symbol val="none"/>
        </c:marker>
      </c:pivotFmt>
      <c:pivotFmt>
        <c:idx val="16"/>
        <c:spPr>
          <a:solidFill>
            <a:schemeClr val="accent2"/>
          </a:solidFill>
          <a:ln>
            <a:noFill/>
          </a:ln>
          <a:effectLst/>
        </c:spPr>
        <c:marker>
          <c:symbol val="none"/>
        </c:marker>
      </c:pivotFmt>
      <c:pivotFmt>
        <c:idx val="17"/>
        <c:spPr>
          <a:solidFill>
            <a:schemeClr val="accent2"/>
          </a:solidFill>
          <a:ln>
            <a:noFill/>
          </a:ln>
          <a:effectLst/>
        </c:spPr>
        <c:marker>
          <c:symbol val="none"/>
        </c:marker>
      </c:pivotFmt>
      <c:pivotFmt>
        <c:idx val="18"/>
        <c:spPr>
          <a:solidFill>
            <a:schemeClr val="accent2"/>
          </a:solidFill>
          <a:ln>
            <a:noFill/>
          </a:ln>
          <a:effectLst/>
        </c:spPr>
        <c:marker>
          <c:symbol val="none"/>
        </c:marker>
      </c:pivotFmt>
      <c:pivotFmt>
        <c:idx val="19"/>
        <c:spPr>
          <a:solidFill>
            <a:schemeClr val="accent2"/>
          </a:solidFill>
          <a:ln>
            <a:noFill/>
          </a:ln>
          <a:effectLst/>
        </c:spPr>
        <c:marker>
          <c:symbol val="none"/>
        </c:marker>
      </c:pivotFmt>
      <c:pivotFmt>
        <c:idx val="20"/>
        <c:spPr>
          <a:solidFill>
            <a:schemeClr val="accent2"/>
          </a:solidFill>
          <a:ln>
            <a:noFill/>
          </a:ln>
          <a:effectLst/>
        </c:spPr>
        <c:marker>
          <c:symbol val="none"/>
        </c:marker>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pivotFmt>
    </c:pivotFmts>
    <c:plotArea>
      <c:layout/>
      <c:barChart>
        <c:barDir val="col"/>
        <c:grouping val="clustered"/>
        <c:varyColors val="0"/>
        <c:ser>
          <c:idx val="0"/>
          <c:order val="0"/>
          <c:tx>
            <c:strRef>
              <c:f>Evolucion!$B$11:$B$12</c:f>
              <c:strCache>
                <c:ptCount val="1"/>
                <c:pt idx="0">
                  <c:v>2014</c:v>
                </c:pt>
              </c:strCache>
            </c:strRef>
          </c:tx>
          <c:spPr>
            <a:solidFill>
              <a:schemeClr val="accent2"/>
            </a:solidFill>
            <a:ln>
              <a:noFill/>
            </a:ln>
            <a:effectLst/>
          </c:spPr>
          <c:invertIfNegative val="0"/>
          <c:cat>
            <c:strRef>
              <c:f>Evolucion!$A$13:$A$25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Evolucion!$B$13:$B$25</c:f>
              <c:numCache>
                <c:formatCode>#,##0.00</c:formatCode>
                <c:ptCount val="12"/>
                <c:pt idx="0">
                  <c:v>37943.199999999997</c:v>
                </c:pt>
                <c:pt idx="1">
                  <c:v>22669.399999999998</c:v>
                </c:pt>
                <c:pt idx="2">
                  <c:v>25434.3</c:v>
                </c:pt>
                <c:pt idx="3">
                  <c:v>17089</c:v>
                </c:pt>
                <c:pt idx="4">
                  <c:v>14713.300000000001</c:v>
                </c:pt>
                <c:pt idx="5">
                  <c:v>42247</c:v>
                </c:pt>
                <c:pt idx="6">
                  <c:v>28660.2</c:v>
                </c:pt>
                <c:pt idx="7">
                  <c:v>89466.500000000029</c:v>
                </c:pt>
                <c:pt idx="8">
                  <c:v>119170.89999999998</c:v>
                </c:pt>
                <c:pt idx="9">
                  <c:v>73360.600000000006</c:v>
                </c:pt>
                <c:pt idx="10">
                  <c:v>97669.699999999983</c:v>
                </c:pt>
                <c:pt idx="11">
                  <c:v>122123.69999999997</c:v>
                </c:pt>
              </c:numCache>
            </c:numRef>
          </c:val>
          <c:extLst>
            <c:ext xmlns:c16="http://schemas.microsoft.com/office/drawing/2014/chart" uri="{C3380CC4-5D6E-409C-BE32-E72D297353CC}">
              <c16:uniqueId val="{00000000-D805-4CE4-8DC6-76B54674A55A}"/>
            </c:ext>
          </c:extLst>
        </c:ser>
        <c:ser>
          <c:idx val="1"/>
          <c:order val="1"/>
          <c:tx>
            <c:strRef>
              <c:f>Evolucion!$C$11:$C$12</c:f>
              <c:strCache>
                <c:ptCount val="1"/>
                <c:pt idx="0">
                  <c:v>2015</c:v>
                </c:pt>
              </c:strCache>
            </c:strRef>
          </c:tx>
          <c:spPr>
            <a:solidFill>
              <a:schemeClr val="accent4"/>
            </a:solidFill>
            <a:ln>
              <a:noFill/>
            </a:ln>
            <a:effectLst/>
          </c:spPr>
          <c:invertIfNegative val="0"/>
          <c:cat>
            <c:strRef>
              <c:f>Evolucion!$A$13:$A$25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Evolucion!$C$13:$C$25</c:f>
              <c:numCache>
                <c:formatCode>#,##0.00</c:formatCode>
                <c:ptCount val="12"/>
                <c:pt idx="0">
                  <c:v>70399.000000000015</c:v>
                </c:pt>
                <c:pt idx="1">
                  <c:v>70178.100000000006</c:v>
                </c:pt>
                <c:pt idx="2">
                  <c:v>67604.399999999994</c:v>
                </c:pt>
                <c:pt idx="3">
                  <c:v>55347.4</c:v>
                </c:pt>
                <c:pt idx="4">
                  <c:v>78306.789999999994</c:v>
                </c:pt>
                <c:pt idx="5">
                  <c:v>87799.64999999998</c:v>
                </c:pt>
                <c:pt idx="6">
                  <c:v>62673.099999999984</c:v>
                </c:pt>
                <c:pt idx="7">
                  <c:v>74697.03</c:v>
                </c:pt>
                <c:pt idx="8">
                  <c:v>49981.69</c:v>
                </c:pt>
                <c:pt idx="9">
                  <c:v>59733.02</c:v>
                </c:pt>
                <c:pt idx="10">
                  <c:v>70040.700000000012</c:v>
                </c:pt>
                <c:pt idx="11">
                  <c:v>48466.359999999993</c:v>
                </c:pt>
              </c:numCache>
            </c:numRef>
          </c:val>
          <c:extLst>
            <c:ext xmlns:c16="http://schemas.microsoft.com/office/drawing/2014/chart" uri="{C3380CC4-5D6E-409C-BE32-E72D297353CC}">
              <c16:uniqueId val="{00000004-D805-4CE4-8DC6-76B54674A55A}"/>
            </c:ext>
          </c:extLst>
        </c:ser>
        <c:ser>
          <c:idx val="2"/>
          <c:order val="2"/>
          <c:tx>
            <c:strRef>
              <c:f>Evolucion!$D$11:$D$12</c:f>
              <c:strCache>
                <c:ptCount val="1"/>
                <c:pt idx="0">
                  <c:v>2016</c:v>
                </c:pt>
              </c:strCache>
            </c:strRef>
          </c:tx>
          <c:spPr>
            <a:solidFill>
              <a:schemeClr val="accent6"/>
            </a:solidFill>
            <a:ln>
              <a:noFill/>
            </a:ln>
            <a:effectLst/>
          </c:spPr>
          <c:invertIfNegative val="0"/>
          <c:cat>
            <c:strRef>
              <c:f>Evolucion!$A$13:$A$25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Evolucion!$D$13:$D$25</c:f>
              <c:numCache>
                <c:formatCode>#,##0.00</c:formatCode>
                <c:ptCount val="12"/>
                <c:pt idx="0">
                  <c:v>64447.750000000007</c:v>
                </c:pt>
                <c:pt idx="1">
                  <c:v>70511</c:v>
                </c:pt>
                <c:pt idx="2">
                  <c:v>77636.45</c:v>
                </c:pt>
                <c:pt idx="3">
                  <c:v>78970.470000000016</c:v>
                </c:pt>
                <c:pt idx="4">
                  <c:v>92561.19</c:v>
                </c:pt>
                <c:pt idx="5">
                  <c:v>59547.240000000013</c:v>
                </c:pt>
                <c:pt idx="6">
                  <c:v>96955.51</c:v>
                </c:pt>
                <c:pt idx="7">
                  <c:v>91772.85000000002</c:v>
                </c:pt>
                <c:pt idx="8">
                  <c:v>52702.27</c:v>
                </c:pt>
                <c:pt idx="9">
                  <c:v>62072.83</c:v>
                </c:pt>
                <c:pt idx="10">
                  <c:v>77514.939999999973</c:v>
                </c:pt>
                <c:pt idx="11">
                  <c:v>68740.650000000009</c:v>
                </c:pt>
              </c:numCache>
            </c:numRef>
          </c:val>
          <c:extLst>
            <c:ext xmlns:c16="http://schemas.microsoft.com/office/drawing/2014/chart" uri="{C3380CC4-5D6E-409C-BE32-E72D297353CC}">
              <c16:uniqueId val="{00000005-D805-4CE4-8DC6-76B54674A55A}"/>
            </c:ext>
          </c:extLst>
        </c:ser>
        <c:dLbls>
          <c:showLegendKey val="0"/>
          <c:showVal val="0"/>
          <c:showCatName val="0"/>
          <c:showSerName val="0"/>
          <c:showPercent val="0"/>
          <c:showBubbleSize val="0"/>
        </c:dLbls>
        <c:gapWidth val="150"/>
        <c:axId val="529582232"/>
        <c:axId val="529580920"/>
      </c:barChart>
      <c:catAx>
        <c:axId val="529582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29580920"/>
        <c:crossesAt val="0"/>
        <c:auto val="1"/>
        <c:lblAlgn val="ctr"/>
        <c:lblOffset val="100"/>
        <c:noMultiLvlLbl val="0"/>
      </c:catAx>
      <c:valAx>
        <c:axId val="5295809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s-ES"/>
          </a:p>
        </c:txPr>
        <c:crossAx val="529582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[01-Informe.xlsx]Evolucion!TablaDinámica6</c:name>
    <c:fmtId val="2"/>
  </c:pivotSource>
  <c:chart>
    <c:autoTitleDeleted val="0"/>
    <c:pivotFmts>
      <c:pivotFmt>
        <c:idx val="0"/>
        <c:spPr>
          <a:solidFill>
            <a:schemeClr val="accent2"/>
          </a:solidFill>
          <a:ln w="28575" cap="rnd">
            <a:solidFill>
              <a:schemeClr val="accent2"/>
            </a:solidFill>
            <a:round/>
          </a:ln>
          <a:effectLst/>
        </c:spPr>
        <c:marker>
          <c:symbol val="none"/>
        </c:marker>
      </c:pivotFmt>
      <c:pivotFmt>
        <c:idx val="1"/>
        <c:spPr>
          <a:solidFill>
            <a:schemeClr val="accent2"/>
          </a:solidFill>
          <a:ln w="28575" cap="rnd">
            <a:solidFill>
              <a:schemeClr val="accent2"/>
            </a:solidFill>
            <a:round/>
          </a:ln>
          <a:effectLst/>
        </c:spPr>
        <c:marker>
          <c:symbol val="none"/>
        </c:marker>
      </c:pivotFmt>
      <c:pivotFmt>
        <c:idx val="2"/>
        <c:spPr>
          <a:solidFill>
            <a:schemeClr val="accent2"/>
          </a:solidFill>
          <a:ln w="28575" cap="rnd">
            <a:solidFill>
              <a:schemeClr val="accent2"/>
            </a:solidFill>
            <a:round/>
          </a:ln>
          <a:effectLst/>
        </c:spPr>
        <c:marker>
          <c:symbol val="none"/>
        </c:marker>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pivotFmt>
    </c:pivotFmts>
    <c:plotArea>
      <c:layout>
        <c:manualLayout>
          <c:layoutTarget val="inner"/>
          <c:xMode val="edge"/>
          <c:yMode val="edge"/>
          <c:x val="0.14252537182852143"/>
          <c:y val="4.1666666666666664E-2"/>
          <c:w val="0.67208573928258963"/>
          <c:h val="0.62806175269757947"/>
        </c:manualLayout>
      </c:layout>
      <c:lineChart>
        <c:grouping val="standard"/>
        <c:varyColors val="0"/>
        <c:ser>
          <c:idx val="0"/>
          <c:order val="0"/>
          <c:tx>
            <c:strRef>
              <c:f>Evolucion!$B$27:$B$28</c:f>
              <c:strCache>
                <c:ptCount val="1"/>
                <c:pt idx="0">
                  <c:v>2014</c:v>
                </c:pt>
              </c:strCache>
            </c:strRef>
          </c:tx>
          <c:spPr>
            <a:ln w="28575" cap="rnd">
              <a:solidFill>
                <a:schemeClr val="accent2"/>
              </a:solidFill>
              <a:round/>
            </a:ln>
            <a:effectLst/>
          </c:spPr>
          <c:marker>
            <c:symbol val="none"/>
          </c:marker>
          <c:cat>
            <c:strRef>
              <c:f>Evolucion!$A$29:$A$40</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Evolucion!$B$29:$B$40</c:f>
              <c:numCache>
                <c:formatCode>#,##0</c:formatCode>
                <c:ptCount val="12"/>
                <c:pt idx="0">
                  <c:v>37943.199999999997</c:v>
                </c:pt>
                <c:pt idx="1">
                  <c:v>60612.599999999991</c:v>
                </c:pt>
                <c:pt idx="2">
                  <c:v>86046.9</c:v>
                </c:pt>
                <c:pt idx="3">
                  <c:v>103135.9</c:v>
                </c:pt>
                <c:pt idx="4">
                  <c:v>117849.2</c:v>
                </c:pt>
                <c:pt idx="5">
                  <c:v>160096.20000000001</c:v>
                </c:pt>
                <c:pt idx="6">
                  <c:v>188756.40000000002</c:v>
                </c:pt>
                <c:pt idx="7">
                  <c:v>278222.90000000002</c:v>
                </c:pt>
                <c:pt idx="8">
                  <c:v>397393.8</c:v>
                </c:pt>
                <c:pt idx="9">
                  <c:v>470754.4</c:v>
                </c:pt>
                <c:pt idx="10">
                  <c:v>568424.1</c:v>
                </c:pt>
                <c:pt idx="11">
                  <c:v>690547.79999999993</c:v>
                </c:pt>
              </c:numCache>
            </c:numRef>
          </c:val>
          <c:smooth val="0"/>
          <c:extLst>
            <c:ext xmlns:c16="http://schemas.microsoft.com/office/drawing/2014/chart" uri="{C3380CC4-5D6E-409C-BE32-E72D297353CC}">
              <c16:uniqueId val="{00000000-8645-41BB-B9A0-720121F7FB95}"/>
            </c:ext>
          </c:extLst>
        </c:ser>
        <c:ser>
          <c:idx val="1"/>
          <c:order val="1"/>
          <c:tx>
            <c:strRef>
              <c:f>Evolucion!$C$27:$C$28</c:f>
              <c:strCache>
                <c:ptCount val="1"/>
                <c:pt idx="0">
                  <c:v>2015</c:v>
                </c:pt>
              </c:strCache>
            </c:strRef>
          </c:tx>
          <c:spPr>
            <a:ln w="28575" cap="rnd">
              <a:solidFill>
                <a:schemeClr val="accent4"/>
              </a:solidFill>
              <a:round/>
            </a:ln>
            <a:effectLst/>
          </c:spPr>
          <c:marker>
            <c:symbol val="none"/>
          </c:marker>
          <c:cat>
            <c:strRef>
              <c:f>Evolucion!$A$29:$A$40</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Evolucion!$C$29:$C$40</c:f>
              <c:numCache>
                <c:formatCode>#,##0</c:formatCode>
                <c:ptCount val="12"/>
                <c:pt idx="0">
                  <c:v>70399.000000000015</c:v>
                </c:pt>
                <c:pt idx="1">
                  <c:v>140577.10000000003</c:v>
                </c:pt>
                <c:pt idx="2">
                  <c:v>208181.50000000003</c:v>
                </c:pt>
                <c:pt idx="3">
                  <c:v>263528.90000000002</c:v>
                </c:pt>
                <c:pt idx="4">
                  <c:v>341835.69</c:v>
                </c:pt>
                <c:pt idx="5">
                  <c:v>429635.33999999997</c:v>
                </c:pt>
                <c:pt idx="6">
                  <c:v>492308.43999999994</c:v>
                </c:pt>
                <c:pt idx="7">
                  <c:v>567005.47</c:v>
                </c:pt>
                <c:pt idx="8">
                  <c:v>616987.15999999992</c:v>
                </c:pt>
                <c:pt idx="9">
                  <c:v>676720.17999999993</c:v>
                </c:pt>
                <c:pt idx="10">
                  <c:v>746760.87999999989</c:v>
                </c:pt>
                <c:pt idx="11">
                  <c:v>795227.23999999987</c:v>
                </c:pt>
              </c:numCache>
            </c:numRef>
          </c:val>
          <c:smooth val="0"/>
          <c:extLst>
            <c:ext xmlns:c16="http://schemas.microsoft.com/office/drawing/2014/chart" uri="{C3380CC4-5D6E-409C-BE32-E72D297353CC}">
              <c16:uniqueId val="{00000001-2D02-4550-89F7-360309140BA4}"/>
            </c:ext>
          </c:extLst>
        </c:ser>
        <c:ser>
          <c:idx val="2"/>
          <c:order val="2"/>
          <c:tx>
            <c:strRef>
              <c:f>Evolucion!$D$27:$D$28</c:f>
              <c:strCache>
                <c:ptCount val="1"/>
                <c:pt idx="0">
                  <c:v>2016</c:v>
                </c:pt>
              </c:strCache>
            </c:strRef>
          </c:tx>
          <c:spPr>
            <a:ln w="28575" cap="rnd">
              <a:solidFill>
                <a:schemeClr val="accent6"/>
              </a:solidFill>
              <a:round/>
            </a:ln>
            <a:effectLst/>
          </c:spPr>
          <c:marker>
            <c:symbol val="none"/>
          </c:marker>
          <c:cat>
            <c:strRef>
              <c:f>Evolucion!$A$29:$A$40</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Evolucion!$D$29:$D$40</c:f>
              <c:numCache>
                <c:formatCode>#,##0</c:formatCode>
                <c:ptCount val="12"/>
                <c:pt idx="0">
                  <c:v>64447.750000000007</c:v>
                </c:pt>
                <c:pt idx="1">
                  <c:v>134958.75</c:v>
                </c:pt>
                <c:pt idx="2">
                  <c:v>212595.20000000001</c:v>
                </c:pt>
                <c:pt idx="3">
                  <c:v>291565.67000000004</c:v>
                </c:pt>
                <c:pt idx="4">
                  <c:v>384126.86000000004</c:v>
                </c:pt>
                <c:pt idx="5">
                  <c:v>443674.10000000003</c:v>
                </c:pt>
                <c:pt idx="6">
                  <c:v>540629.61</c:v>
                </c:pt>
                <c:pt idx="7">
                  <c:v>632402.46</c:v>
                </c:pt>
                <c:pt idx="8">
                  <c:v>685104.73</c:v>
                </c:pt>
                <c:pt idx="9">
                  <c:v>747177.55999999994</c:v>
                </c:pt>
                <c:pt idx="10">
                  <c:v>824692.49999999988</c:v>
                </c:pt>
                <c:pt idx="11">
                  <c:v>893433.14999999991</c:v>
                </c:pt>
              </c:numCache>
            </c:numRef>
          </c:val>
          <c:smooth val="0"/>
          <c:extLst>
            <c:ext xmlns:c16="http://schemas.microsoft.com/office/drawing/2014/chart" uri="{C3380CC4-5D6E-409C-BE32-E72D297353CC}">
              <c16:uniqueId val="{00000002-2D02-4550-89F7-360309140BA4}"/>
            </c:ext>
          </c:extLst>
        </c:ser>
        <c:dLbls>
          <c:showLegendKey val="0"/>
          <c:showVal val="0"/>
          <c:showCatName val="0"/>
          <c:showSerName val="0"/>
          <c:showPercent val="0"/>
          <c:showBubbleSize val="0"/>
        </c:dLbls>
        <c:smooth val="0"/>
        <c:axId val="324839672"/>
        <c:axId val="324834424"/>
      </c:lineChart>
      <c:catAx>
        <c:axId val="324839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24834424"/>
        <c:crosses val="autoZero"/>
        <c:auto val="1"/>
        <c:lblAlgn val="ctr"/>
        <c:lblOffset val="100"/>
        <c:noMultiLvlLbl val="0"/>
      </c:catAx>
      <c:valAx>
        <c:axId val="324834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24839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[01-Informe.xlsx]Evolucion!TablaDinámica2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s>
    <c:plotArea>
      <c:layout/>
      <c:pieChart>
        <c:varyColors val="1"/>
        <c:ser>
          <c:idx val="0"/>
          <c:order val="0"/>
          <c:tx>
            <c:strRef>
              <c:f>Evolucion!$L$27:$L$28</c:f>
              <c:strCache>
                <c:ptCount val="1"/>
                <c:pt idx="0">
                  <c:v>2014 -  Ventas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1B-4789-8DFA-ABFB48E2B225}"/>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D31B-4789-8DFA-ABFB48E2B225}"/>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D31B-4789-8DFA-ABFB48E2B225}"/>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D31B-4789-8DFA-ABFB48E2B2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Evolucion!$K$29:$K$33</c:f>
              <c:strCache>
                <c:ptCount val="4"/>
                <c:pt idx="0">
                  <c:v>John Matter</c:v>
                </c:pt>
                <c:pt idx="1">
                  <c:v>Peter Stone</c:v>
                </c:pt>
                <c:pt idx="2">
                  <c:v>Lydia Sinn</c:v>
                </c:pt>
                <c:pt idx="3">
                  <c:v>Marc Caine</c:v>
                </c:pt>
              </c:strCache>
            </c:strRef>
          </c:cat>
          <c:val>
            <c:numRef>
              <c:f>Evolucion!$L$29:$L$33</c:f>
              <c:numCache>
                <c:formatCode>#,##0</c:formatCode>
                <c:ptCount val="4"/>
                <c:pt idx="0">
                  <c:v>237347.20000000019</c:v>
                </c:pt>
                <c:pt idx="1">
                  <c:v>192580.2000000001</c:v>
                </c:pt>
                <c:pt idx="2">
                  <c:v>174545.99999999991</c:v>
                </c:pt>
                <c:pt idx="3">
                  <c:v>86074.4</c:v>
                </c:pt>
              </c:numCache>
            </c:numRef>
          </c:val>
          <c:extLst>
            <c:ext xmlns:c16="http://schemas.microsoft.com/office/drawing/2014/chart" uri="{C3380CC4-5D6E-409C-BE32-E72D297353CC}">
              <c16:uniqueId val="{00000002-5D15-4E41-82D0-4266C00417C7}"/>
            </c:ext>
          </c:extLst>
        </c:ser>
        <c:ser>
          <c:idx val="1"/>
          <c:order val="1"/>
          <c:tx>
            <c:strRef>
              <c:f>Evolucion!$M$27:$M$28</c:f>
              <c:strCache>
                <c:ptCount val="1"/>
                <c:pt idx="0">
                  <c:v>2014 -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D31B-4789-8DFA-ABFB48E2B225}"/>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B-D31B-4789-8DFA-ABFB48E2B225}"/>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D-D31B-4789-8DFA-ABFB48E2B225}"/>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F-D31B-4789-8DFA-ABFB48E2B2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Evolucion!$K$29:$K$33</c:f>
              <c:strCache>
                <c:ptCount val="4"/>
                <c:pt idx="0">
                  <c:v>John Matter</c:v>
                </c:pt>
                <c:pt idx="1">
                  <c:v>Peter Stone</c:v>
                </c:pt>
                <c:pt idx="2">
                  <c:v>Lydia Sinn</c:v>
                </c:pt>
                <c:pt idx="3">
                  <c:v>Marc Caine</c:v>
                </c:pt>
              </c:strCache>
            </c:strRef>
          </c:cat>
          <c:val>
            <c:numRef>
              <c:f>Evolucion!$M$29:$M$33</c:f>
              <c:numCache>
                <c:formatCode>0.00%</c:formatCode>
                <c:ptCount val="4"/>
                <c:pt idx="0">
                  <c:v>0.34370857455486808</c:v>
                </c:pt>
                <c:pt idx="1">
                  <c:v>0.27888033239697535</c:v>
                </c:pt>
                <c:pt idx="2">
                  <c:v>0.25276454432263756</c:v>
                </c:pt>
                <c:pt idx="3">
                  <c:v>0.12464654872551903</c:v>
                </c:pt>
              </c:numCache>
            </c:numRef>
          </c:val>
          <c:extLst>
            <c:ext xmlns:c16="http://schemas.microsoft.com/office/drawing/2014/chart" uri="{C3380CC4-5D6E-409C-BE32-E72D297353CC}">
              <c16:uniqueId val="{00000003-5D15-4E41-82D0-4266C00417C7}"/>
            </c:ext>
          </c:extLst>
        </c:ser>
        <c:ser>
          <c:idx val="2"/>
          <c:order val="2"/>
          <c:tx>
            <c:strRef>
              <c:f>Evolucion!$N$27:$N$28</c:f>
              <c:strCache>
                <c:ptCount val="1"/>
                <c:pt idx="0">
                  <c:v>2015 -  Ventas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F1D2-4A1B-B758-52E608471DB9}"/>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13-F1D2-4A1B-B758-52E608471DB9}"/>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15-F1D2-4A1B-B758-52E608471DB9}"/>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17-F1D2-4A1B-B758-52E608471D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Evolucion!$K$29:$K$33</c:f>
              <c:strCache>
                <c:ptCount val="4"/>
                <c:pt idx="0">
                  <c:v>John Matter</c:v>
                </c:pt>
                <c:pt idx="1">
                  <c:v>Peter Stone</c:v>
                </c:pt>
                <c:pt idx="2">
                  <c:v>Lydia Sinn</c:v>
                </c:pt>
                <c:pt idx="3">
                  <c:v>Marc Caine</c:v>
                </c:pt>
              </c:strCache>
            </c:strRef>
          </c:cat>
          <c:val>
            <c:numRef>
              <c:f>Evolucion!$N$29:$N$33</c:f>
              <c:numCache>
                <c:formatCode>#,##0</c:formatCode>
                <c:ptCount val="4"/>
                <c:pt idx="0">
                  <c:v>240679.94999999998</c:v>
                </c:pt>
                <c:pt idx="1">
                  <c:v>245958.55000000008</c:v>
                </c:pt>
                <c:pt idx="2">
                  <c:v>178491.69</c:v>
                </c:pt>
                <c:pt idx="3">
                  <c:v>130097.05</c:v>
                </c:pt>
              </c:numCache>
            </c:numRef>
          </c:val>
          <c:extLst>
            <c:ext xmlns:c16="http://schemas.microsoft.com/office/drawing/2014/chart" uri="{C3380CC4-5D6E-409C-BE32-E72D297353CC}">
              <c16:uniqueId val="{00000010-D31B-4789-8DFA-ABFB48E2B225}"/>
            </c:ext>
          </c:extLst>
        </c:ser>
        <c:ser>
          <c:idx val="3"/>
          <c:order val="3"/>
          <c:tx>
            <c:strRef>
              <c:f>Evolucion!$O$27:$O$28</c:f>
              <c:strCache>
                <c:ptCount val="1"/>
                <c:pt idx="0">
                  <c:v>2015 -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F1D2-4A1B-B758-52E608471DB9}"/>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1B-F1D2-4A1B-B758-52E608471DB9}"/>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1D-F1D2-4A1B-B758-52E608471DB9}"/>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1F-F1D2-4A1B-B758-52E608471D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Evolucion!$K$29:$K$33</c:f>
              <c:strCache>
                <c:ptCount val="4"/>
                <c:pt idx="0">
                  <c:v>John Matter</c:v>
                </c:pt>
                <c:pt idx="1">
                  <c:v>Peter Stone</c:v>
                </c:pt>
                <c:pt idx="2">
                  <c:v>Lydia Sinn</c:v>
                </c:pt>
                <c:pt idx="3">
                  <c:v>Marc Caine</c:v>
                </c:pt>
              </c:strCache>
            </c:strRef>
          </c:cat>
          <c:val>
            <c:numRef>
              <c:f>Evolucion!$O$29:$O$33</c:f>
              <c:numCache>
                <c:formatCode>0.00%</c:formatCode>
                <c:ptCount val="4"/>
                <c:pt idx="0">
                  <c:v>0.30265556547082062</c:v>
                </c:pt>
                <c:pt idx="1">
                  <c:v>0.30929341655851739</c:v>
                </c:pt>
                <c:pt idx="2">
                  <c:v>0.22445369200381013</c:v>
                </c:pt>
                <c:pt idx="3">
                  <c:v>0.16359732596685195</c:v>
                </c:pt>
              </c:numCache>
            </c:numRef>
          </c:val>
          <c:extLst>
            <c:ext xmlns:c16="http://schemas.microsoft.com/office/drawing/2014/chart" uri="{C3380CC4-5D6E-409C-BE32-E72D297353CC}">
              <c16:uniqueId val="{00000011-D31B-4789-8DFA-ABFB48E2B225}"/>
            </c:ext>
          </c:extLst>
        </c:ser>
        <c:ser>
          <c:idx val="4"/>
          <c:order val="4"/>
          <c:tx>
            <c:strRef>
              <c:f>Evolucion!$P$27:$P$28</c:f>
              <c:strCache>
                <c:ptCount val="1"/>
                <c:pt idx="0">
                  <c:v>2016 -  Ventas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F1D2-4A1B-B758-52E608471DB9}"/>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23-F1D2-4A1B-B758-52E608471DB9}"/>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25-F1D2-4A1B-B758-52E608471DB9}"/>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27-F1D2-4A1B-B758-52E608471D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Evolucion!$K$29:$K$33</c:f>
              <c:strCache>
                <c:ptCount val="4"/>
                <c:pt idx="0">
                  <c:v>John Matter</c:v>
                </c:pt>
                <c:pt idx="1">
                  <c:v>Peter Stone</c:v>
                </c:pt>
                <c:pt idx="2">
                  <c:v>Lydia Sinn</c:v>
                </c:pt>
                <c:pt idx="3">
                  <c:v>Marc Caine</c:v>
                </c:pt>
              </c:strCache>
            </c:strRef>
          </c:cat>
          <c:val>
            <c:numRef>
              <c:f>Evolucion!$P$29:$P$33</c:f>
              <c:numCache>
                <c:formatCode>#,##0</c:formatCode>
                <c:ptCount val="4"/>
                <c:pt idx="0">
                  <c:v>335426.10000000003</c:v>
                </c:pt>
                <c:pt idx="1">
                  <c:v>239454.34000000005</c:v>
                </c:pt>
                <c:pt idx="2">
                  <c:v>192480.15999999995</c:v>
                </c:pt>
                <c:pt idx="3">
                  <c:v>126072.55000000002</c:v>
                </c:pt>
              </c:numCache>
            </c:numRef>
          </c:val>
          <c:extLst>
            <c:ext xmlns:c16="http://schemas.microsoft.com/office/drawing/2014/chart" uri="{C3380CC4-5D6E-409C-BE32-E72D297353CC}">
              <c16:uniqueId val="{00000012-D31B-4789-8DFA-ABFB48E2B225}"/>
            </c:ext>
          </c:extLst>
        </c:ser>
        <c:ser>
          <c:idx val="5"/>
          <c:order val="5"/>
          <c:tx>
            <c:strRef>
              <c:f>Evolucion!$Q$27:$Q$28</c:f>
              <c:strCache>
                <c:ptCount val="1"/>
                <c:pt idx="0">
                  <c:v>2016 -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F1D2-4A1B-B758-52E608471DB9}"/>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2B-F1D2-4A1B-B758-52E608471DB9}"/>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2D-F1D2-4A1B-B758-52E608471DB9}"/>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2F-F1D2-4A1B-B758-52E608471D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Evolucion!$K$29:$K$33</c:f>
              <c:strCache>
                <c:ptCount val="4"/>
                <c:pt idx="0">
                  <c:v>John Matter</c:v>
                </c:pt>
                <c:pt idx="1">
                  <c:v>Peter Stone</c:v>
                </c:pt>
                <c:pt idx="2">
                  <c:v>Lydia Sinn</c:v>
                </c:pt>
                <c:pt idx="3">
                  <c:v>Marc Caine</c:v>
                </c:pt>
              </c:strCache>
            </c:strRef>
          </c:cat>
          <c:val>
            <c:numRef>
              <c:f>Evolucion!$Q$29:$Q$33</c:f>
              <c:numCache>
                <c:formatCode>0.00%</c:formatCode>
                <c:ptCount val="4"/>
                <c:pt idx="0">
                  <c:v>0.37543502835102993</c:v>
                </c:pt>
                <c:pt idx="1">
                  <c:v>0.2680159562022072</c:v>
                </c:pt>
                <c:pt idx="2">
                  <c:v>0.21543879360196105</c:v>
                </c:pt>
                <c:pt idx="3">
                  <c:v>0.14111022184480171</c:v>
                </c:pt>
              </c:numCache>
            </c:numRef>
          </c:val>
          <c:extLst>
            <c:ext xmlns:c16="http://schemas.microsoft.com/office/drawing/2014/chart" uri="{C3380CC4-5D6E-409C-BE32-E72D297353CC}">
              <c16:uniqueId val="{00000013-D31B-4789-8DFA-ABFB48E2B225}"/>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[01-Informe.xlsx]Ventas!TablaDinámica3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ES"/>
              <a:t>Ventas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ES"/>
        </a:p>
      </c:txPr>
    </c:title>
    <c:autoTitleDeleted val="0"/>
    <c:pivotFmts>
      <c:pivotFmt>
        <c:idx val="0"/>
      </c:pivotFmt>
      <c:pivotFmt>
        <c:idx val="1"/>
      </c:pivotFmt>
      <c:pivotFmt>
        <c:idx val="2"/>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s-E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pivotFmt>
      <c:pivotFmt>
        <c:idx val="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showLegendKey val="1"/>
          <c:showVal val="1"/>
          <c:showCatName val="1"/>
          <c:showSerName val="1"/>
          <c:showPercent val="1"/>
          <c:showBubbleSize val="1"/>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showLegendKey val="1"/>
          <c:showVal val="1"/>
          <c:showCatName val="1"/>
          <c:showSerName val="1"/>
          <c:showPercent val="1"/>
          <c:showBubbleSize val="1"/>
          <c:extLst>
            <c:ext xmlns:c15="http://schemas.microsoft.com/office/drawing/2012/chart" uri="{CE6537A1-D6FC-4f65-9D91-7224C49458BB}"/>
          </c:extLst>
        </c:dLbl>
      </c:pivotFmt>
      <c:pivotFmt>
        <c:idx val="9"/>
        <c:dLbl>
          <c:idx val="0"/>
          <c:layout>
            <c:manualLayout>
              <c:x val="-1.3888732587540717E-16"/>
              <c:y val="-3.9716312056737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showLegendKey val="0"/>
          <c:showVal val="1"/>
          <c:showCatName val="1"/>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3"/>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pivotFmt>
    </c:pivotFmts>
    <c:plotArea>
      <c:layout>
        <c:manualLayout>
          <c:layoutTarget val="inner"/>
          <c:xMode val="edge"/>
          <c:yMode val="edge"/>
          <c:x val="0.19982373071162779"/>
          <c:y val="0.32568229013844213"/>
          <c:w val="0.78339896102083795"/>
          <c:h val="0.62077830024839709"/>
        </c:manualLayout>
      </c:layout>
      <c:barChart>
        <c:barDir val="col"/>
        <c:grouping val="stacked"/>
        <c:varyColors val="0"/>
        <c:ser>
          <c:idx val="0"/>
          <c:order val="0"/>
          <c:tx>
            <c:strRef>
              <c:f>Ventas!$M$3:$M$4</c:f>
              <c:strCache>
                <c:ptCount val="1"/>
                <c:pt idx="0">
                  <c:v>Beverages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Ventas!$L$5:$L$8</c:f>
              <c:strCache>
                <c:ptCount val="3"/>
                <c:pt idx="0">
                  <c:v>2014</c:v>
                </c:pt>
                <c:pt idx="1">
                  <c:v>2015</c:v>
                </c:pt>
                <c:pt idx="2">
                  <c:v>2016</c:v>
                </c:pt>
              </c:strCache>
            </c:strRef>
          </c:cat>
          <c:val>
            <c:numRef>
              <c:f>Ventas!$M$5:$M$8</c:f>
              <c:numCache>
                <c:formatCode>#,##0</c:formatCode>
                <c:ptCount val="3"/>
                <c:pt idx="0">
                  <c:v>161172.00000000009</c:v>
                </c:pt>
                <c:pt idx="1">
                  <c:v>139858.34999999998</c:v>
                </c:pt>
                <c:pt idx="2">
                  <c:v>218485.00000000003</c:v>
                </c:pt>
              </c:numCache>
            </c:numRef>
          </c:val>
          <c:extLst>
            <c:ext xmlns:c16="http://schemas.microsoft.com/office/drawing/2014/chart" uri="{C3380CC4-5D6E-409C-BE32-E72D297353CC}">
              <c16:uniqueId val="{00000000-A824-4CCD-9953-A5A66A168D70}"/>
            </c:ext>
          </c:extLst>
        </c:ser>
        <c:ser>
          <c:idx val="1"/>
          <c:order val="1"/>
          <c:tx>
            <c:strRef>
              <c:f>Ventas!$N$3:$N$4</c:f>
              <c:strCache>
                <c:ptCount val="1"/>
                <c:pt idx="0">
                  <c:v>Condiments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Ventas!$L$5:$L$8</c:f>
              <c:strCache>
                <c:ptCount val="3"/>
                <c:pt idx="0">
                  <c:v>2014</c:v>
                </c:pt>
                <c:pt idx="1">
                  <c:v>2015</c:v>
                </c:pt>
                <c:pt idx="2">
                  <c:v>2016</c:v>
                </c:pt>
              </c:strCache>
            </c:strRef>
          </c:cat>
          <c:val>
            <c:numRef>
              <c:f>Ventas!$N$5:$N$8</c:f>
              <c:numCache>
                <c:formatCode>#,##0</c:formatCode>
                <c:ptCount val="3"/>
                <c:pt idx="0">
                  <c:v>75644.60000000002</c:v>
                </c:pt>
                <c:pt idx="1">
                  <c:v>65788.899999999994</c:v>
                </c:pt>
                <c:pt idx="2">
                  <c:v>72890.85000000002</c:v>
                </c:pt>
              </c:numCache>
            </c:numRef>
          </c:val>
          <c:extLst>
            <c:ext xmlns:c16="http://schemas.microsoft.com/office/drawing/2014/chart" uri="{C3380CC4-5D6E-409C-BE32-E72D297353CC}">
              <c16:uniqueId val="{00000039-A824-4CCD-9953-A5A66A168D70}"/>
            </c:ext>
          </c:extLst>
        </c:ser>
        <c:ser>
          <c:idx val="2"/>
          <c:order val="2"/>
          <c:tx>
            <c:strRef>
              <c:f>Ventas!$O$3:$O$4</c:f>
              <c:strCache>
                <c:ptCount val="1"/>
                <c:pt idx="0">
                  <c:v>Confections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Ventas!$L$5:$L$8</c:f>
              <c:strCache>
                <c:ptCount val="3"/>
                <c:pt idx="0">
                  <c:v>2014</c:v>
                </c:pt>
                <c:pt idx="1">
                  <c:v>2015</c:v>
                </c:pt>
                <c:pt idx="2">
                  <c:v>2016</c:v>
                </c:pt>
              </c:strCache>
            </c:strRef>
          </c:cat>
          <c:val>
            <c:numRef>
              <c:f>Ventas!$O$5:$O$8</c:f>
              <c:numCache>
                <c:formatCode>#,##0</c:formatCode>
                <c:ptCount val="3"/>
                <c:pt idx="0">
                  <c:v>98901.39999999998</c:v>
                </c:pt>
                <c:pt idx="1">
                  <c:v>112702.78999999998</c:v>
                </c:pt>
                <c:pt idx="2">
                  <c:v>119589.30999999997</c:v>
                </c:pt>
              </c:numCache>
            </c:numRef>
          </c:val>
          <c:extLst>
            <c:ext xmlns:c16="http://schemas.microsoft.com/office/drawing/2014/chart" uri="{C3380CC4-5D6E-409C-BE32-E72D297353CC}">
              <c16:uniqueId val="{0000003A-A824-4CCD-9953-A5A66A168D70}"/>
            </c:ext>
          </c:extLst>
        </c:ser>
        <c:ser>
          <c:idx val="3"/>
          <c:order val="3"/>
          <c:tx>
            <c:strRef>
              <c:f>Ventas!$P$3:$P$4</c:f>
              <c:strCache>
                <c:ptCount val="1"/>
                <c:pt idx="0">
                  <c:v>Dairy Products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Ventas!$L$5:$L$8</c:f>
              <c:strCache>
                <c:ptCount val="3"/>
                <c:pt idx="0">
                  <c:v>2014</c:v>
                </c:pt>
                <c:pt idx="1">
                  <c:v>2015</c:v>
                </c:pt>
                <c:pt idx="2">
                  <c:v>2016</c:v>
                </c:pt>
              </c:strCache>
            </c:strRef>
          </c:cat>
          <c:val>
            <c:numRef>
              <c:f>Ventas!$P$5:$P$8</c:f>
              <c:numCache>
                <c:formatCode>#,##0</c:formatCode>
                <c:ptCount val="3"/>
                <c:pt idx="0">
                  <c:v>127884.80000000002</c:v>
                </c:pt>
                <c:pt idx="1">
                  <c:v>165821.90000000002</c:v>
                </c:pt>
                <c:pt idx="2">
                  <c:v>158455</c:v>
                </c:pt>
              </c:numCache>
            </c:numRef>
          </c:val>
          <c:extLst>
            <c:ext xmlns:c16="http://schemas.microsoft.com/office/drawing/2014/chart" uri="{C3380CC4-5D6E-409C-BE32-E72D297353CC}">
              <c16:uniqueId val="{0000003B-A824-4CCD-9953-A5A66A168D70}"/>
            </c:ext>
          </c:extLst>
        </c:ser>
        <c:ser>
          <c:idx val="4"/>
          <c:order val="4"/>
          <c:tx>
            <c:strRef>
              <c:f>Ventas!$Q$3:$Q$4</c:f>
              <c:strCache>
                <c:ptCount val="1"/>
                <c:pt idx="0">
                  <c:v>Grains/Cereals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Ventas!$L$5:$L$8</c:f>
              <c:strCache>
                <c:ptCount val="3"/>
                <c:pt idx="0">
                  <c:v>2014</c:v>
                </c:pt>
                <c:pt idx="1">
                  <c:v>2015</c:v>
                </c:pt>
                <c:pt idx="2">
                  <c:v>2016</c:v>
                </c:pt>
              </c:strCache>
            </c:strRef>
          </c:cat>
          <c:val>
            <c:numRef>
              <c:f>Ventas!$Q$5:$Q$8</c:f>
              <c:numCache>
                <c:formatCode>#,##0</c:formatCode>
                <c:ptCount val="3"/>
                <c:pt idx="0">
                  <c:v>39684.19999999999</c:v>
                </c:pt>
                <c:pt idx="1">
                  <c:v>71213.399999999994</c:v>
                </c:pt>
                <c:pt idx="2">
                  <c:v>59177.399999999994</c:v>
                </c:pt>
              </c:numCache>
            </c:numRef>
          </c:val>
          <c:extLst>
            <c:ext xmlns:c16="http://schemas.microsoft.com/office/drawing/2014/chart" uri="{C3380CC4-5D6E-409C-BE32-E72D297353CC}">
              <c16:uniqueId val="{0000003C-A824-4CCD-9953-A5A66A168D70}"/>
            </c:ext>
          </c:extLst>
        </c:ser>
        <c:ser>
          <c:idx val="5"/>
          <c:order val="5"/>
          <c:tx>
            <c:strRef>
              <c:f>Ventas!$R$3:$R$4</c:f>
              <c:strCache>
                <c:ptCount val="1"/>
                <c:pt idx="0">
                  <c:v>Meat/Poultry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Ventas!$L$5:$L$8</c:f>
              <c:strCache>
                <c:ptCount val="3"/>
                <c:pt idx="0">
                  <c:v>2014</c:v>
                </c:pt>
                <c:pt idx="1">
                  <c:v>2015</c:v>
                </c:pt>
                <c:pt idx="2">
                  <c:v>2016</c:v>
                </c:pt>
              </c:strCache>
            </c:strRef>
          </c:cat>
          <c:val>
            <c:numRef>
              <c:f>Ventas!$R$5:$R$8</c:f>
              <c:numCache>
                <c:formatCode>#,##0</c:formatCode>
                <c:ptCount val="3"/>
                <c:pt idx="0">
                  <c:v>76175.199999999983</c:v>
                </c:pt>
                <c:pt idx="1">
                  <c:v>100821.59999999999</c:v>
                </c:pt>
                <c:pt idx="2">
                  <c:v>116941.09999999999</c:v>
                </c:pt>
              </c:numCache>
            </c:numRef>
          </c:val>
          <c:extLst>
            <c:ext xmlns:c16="http://schemas.microsoft.com/office/drawing/2014/chart" uri="{C3380CC4-5D6E-409C-BE32-E72D297353CC}">
              <c16:uniqueId val="{0000003D-A824-4CCD-9953-A5A66A168D70}"/>
            </c:ext>
          </c:extLst>
        </c:ser>
        <c:ser>
          <c:idx val="6"/>
          <c:order val="6"/>
          <c:tx>
            <c:strRef>
              <c:f>Ventas!$S$3:$S$4</c:f>
              <c:strCache>
                <c:ptCount val="1"/>
                <c:pt idx="0">
                  <c:v>Produce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Ventas!$L$5:$L$8</c:f>
              <c:strCache>
                <c:ptCount val="3"/>
                <c:pt idx="0">
                  <c:v>2014</c:v>
                </c:pt>
                <c:pt idx="1">
                  <c:v>2015</c:v>
                </c:pt>
                <c:pt idx="2">
                  <c:v>2016</c:v>
                </c:pt>
              </c:strCache>
            </c:strRef>
          </c:cat>
          <c:val>
            <c:numRef>
              <c:f>Ventas!$S$5:$S$8</c:f>
              <c:numCache>
                <c:formatCode>#,##0</c:formatCode>
                <c:ptCount val="3"/>
                <c:pt idx="0">
                  <c:v>46390.2</c:v>
                </c:pt>
                <c:pt idx="1">
                  <c:v>58883.649999999987</c:v>
                </c:pt>
                <c:pt idx="2">
                  <c:v>66895.150000000009</c:v>
                </c:pt>
              </c:numCache>
            </c:numRef>
          </c:val>
          <c:extLst>
            <c:ext xmlns:c16="http://schemas.microsoft.com/office/drawing/2014/chart" uri="{C3380CC4-5D6E-409C-BE32-E72D297353CC}">
              <c16:uniqueId val="{0000003E-A824-4CCD-9953-A5A66A168D70}"/>
            </c:ext>
          </c:extLst>
        </c:ser>
        <c:ser>
          <c:idx val="7"/>
          <c:order val="7"/>
          <c:tx>
            <c:strRef>
              <c:f>Ventas!$T$3:$T$4</c:f>
              <c:strCache>
                <c:ptCount val="1"/>
                <c:pt idx="0">
                  <c:v>Seafood</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Ventas!$L$5:$L$8</c:f>
              <c:strCache>
                <c:ptCount val="3"/>
                <c:pt idx="0">
                  <c:v>2014</c:v>
                </c:pt>
                <c:pt idx="1">
                  <c:v>2015</c:v>
                </c:pt>
                <c:pt idx="2">
                  <c:v>2016</c:v>
                </c:pt>
              </c:strCache>
            </c:strRef>
          </c:cat>
          <c:val>
            <c:numRef>
              <c:f>Ventas!$T$5:$T$8</c:f>
              <c:numCache>
                <c:formatCode>#,##0</c:formatCode>
                <c:ptCount val="3"/>
                <c:pt idx="0">
                  <c:v>64695.4</c:v>
                </c:pt>
                <c:pt idx="1">
                  <c:v>80136.649999999965</c:v>
                </c:pt>
                <c:pt idx="2">
                  <c:v>80999.339999999967</c:v>
                </c:pt>
              </c:numCache>
            </c:numRef>
          </c:val>
          <c:extLst>
            <c:ext xmlns:c16="http://schemas.microsoft.com/office/drawing/2014/chart" uri="{C3380CC4-5D6E-409C-BE32-E72D297353CC}">
              <c16:uniqueId val="{0000003F-A824-4CCD-9953-A5A66A168D70}"/>
            </c:ext>
          </c:extLst>
        </c:ser>
        <c:dLbls>
          <c:dLblPos val="ctr"/>
          <c:showLegendKey val="0"/>
          <c:showVal val="1"/>
          <c:showCatName val="0"/>
          <c:showSerName val="0"/>
          <c:showPercent val="0"/>
          <c:showBubbleSize val="0"/>
        </c:dLbls>
        <c:gapWidth val="75"/>
        <c:overlap val="100"/>
        <c:axId val="378535192"/>
        <c:axId val="378535520"/>
      </c:barChart>
      <c:catAx>
        <c:axId val="3785351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378535520"/>
        <c:crosses val="autoZero"/>
        <c:auto val="1"/>
        <c:lblAlgn val="ctr"/>
        <c:lblOffset val="100"/>
        <c:noMultiLvlLbl val="0"/>
      </c:catAx>
      <c:valAx>
        <c:axId val="37853552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378535192"/>
        <c:crosses val="autoZero"/>
        <c:crossBetween val="between"/>
      </c:valAx>
      <c:spPr>
        <a:noFill/>
        <a:ln w="3175">
          <a:solidFill>
            <a:schemeClr val="bg1"/>
          </a:solidFill>
        </a:ln>
        <a:effectLst/>
      </c:spPr>
    </c:plotArea>
    <c:legend>
      <c:legendPos val="t"/>
      <c:layout>
        <c:manualLayout>
          <c:xMode val="edge"/>
          <c:yMode val="edge"/>
          <c:x val="0.10559848655759806"/>
          <c:y val="8.7919386386713691E-2"/>
          <c:w val="0.82332265570000784"/>
          <c:h val="0.183311436497437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legend>
    <c:plotVisOnly val="1"/>
    <c:dispBlanksAs val="gap"/>
    <c:showDLblsOverMax val="0"/>
  </c:chart>
  <c:spPr>
    <a:solidFill>
      <a:schemeClr val="bg1"/>
    </a:solidFill>
    <a:ln w="0" cap="flat" cmpd="sng" algn="ctr">
      <a:solidFill>
        <a:schemeClr val="tx2">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[01-Informe.xlsx]Ventas!TablaDinámica4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Ventas!$AC$5:$AC$6</c:f>
              <c:strCache>
                <c:ptCount val="1"/>
                <c:pt idx="0">
                  <c:v>2014</c:v>
                </c:pt>
              </c:strCache>
            </c:strRef>
          </c:tx>
          <c:spPr>
            <a:solidFill>
              <a:schemeClr val="accent1"/>
            </a:solidFill>
            <a:ln>
              <a:noFill/>
            </a:ln>
            <a:effectLst/>
          </c:spPr>
          <c:invertIfNegative val="0"/>
          <c:cat>
            <c:strRef>
              <c:f>Ventas!$AB$7:$AB$14</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Ventas!$AC$7:$AC$14</c:f>
              <c:numCache>
                <c:formatCode>0.00%</c:formatCode>
                <c:ptCount val="8"/>
              </c:numCache>
            </c:numRef>
          </c:val>
          <c:extLst>
            <c:ext xmlns:c16="http://schemas.microsoft.com/office/drawing/2014/chart" uri="{C3380CC4-5D6E-409C-BE32-E72D297353CC}">
              <c16:uniqueId val="{00000000-8B22-4D39-A5E5-74D04A4935F4}"/>
            </c:ext>
          </c:extLst>
        </c:ser>
        <c:ser>
          <c:idx val="1"/>
          <c:order val="1"/>
          <c:tx>
            <c:strRef>
              <c:f>Ventas!$AD$5:$AD$6</c:f>
              <c:strCache>
                <c:ptCount val="1"/>
                <c:pt idx="0">
                  <c:v>2015</c:v>
                </c:pt>
              </c:strCache>
            </c:strRef>
          </c:tx>
          <c:spPr>
            <a:solidFill>
              <a:schemeClr val="accent2"/>
            </a:solidFill>
            <a:ln>
              <a:noFill/>
            </a:ln>
            <a:effectLst/>
          </c:spPr>
          <c:invertIfNegative val="0"/>
          <c:cat>
            <c:strRef>
              <c:f>Ventas!$AB$7:$AB$14</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Ventas!$AD$7:$AD$14</c:f>
              <c:numCache>
                <c:formatCode>0.00%</c:formatCode>
                <c:ptCount val="8"/>
                <c:pt idx="0">
                  <c:v>-0.13224164246891582</c:v>
                </c:pt>
                <c:pt idx="1">
                  <c:v>-0.13028953818250111</c:v>
                </c:pt>
                <c:pt idx="2">
                  <c:v>0.13954696293480176</c:v>
                </c:pt>
                <c:pt idx="3">
                  <c:v>0.29665057927134419</c:v>
                </c:pt>
                <c:pt idx="4">
                  <c:v>0.79450259801129952</c:v>
                </c:pt>
                <c:pt idx="5">
                  <c:v>0.32354887154874573</c:v>
                </c:pt>
                <c:pt idx="6">
                  <c:v>0.26931226853947582</c:v>
                </c:pt>
                <c:pt idx="7">
                  <c:v>0.23867616553881671</c:v>
                </c:pt>
              </c:numCache>
            </c:numRef>
          </c:val>
          <c:extLst>
            <c:ext xmlns:c16="http://schemas.microsoft.com/office/drawing/2014/chart" uri="{C3380CC4-5D6E-409C-BE32-E72D297353CC}">
              <c16:uniqueId val="{00000003-8B22-4D39-A5E5-74D04A4935F4}"/>
            </c:ext>
          </c:extLst>
        </c:ser>
        <c:ser>
          <c:idx val="2"/>
          <c:order val="2"/>
          <c:tx>
            <c:strRef>
              <c:f>Ventas!$AE$5:$AE$6</c:f>
              <c:strCache>
                <c:ptCount val="1"/>
                <c:pt idx="0">
                  <c:v>2016</c:v>
                </c:pt>
              </c:strCache>
            </c:strRef>
          </c:tx>
          <c:spPr>
            <a:solidFill>
              <a:srgbClr val="92D050"/>
            </a:solidFill>
            <a:ln>
              <a:noFill/>
            </a:ln>
            <a:effectLst/>
          </c:spPr>
          <c:invertIfNegative val="0"/>
          <c:cat>
            <c:strRef>
              <c:f>Ventas!$AB$7:$AB$14</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Ventas!$AE$7:$AE$14</c:f>
              <c:numCache>
                <c:formatCode>0.00%</c:formatCode>
                <c:ptCount val="8"/>
                <c:pt idx="0">
                  <c:v>0.56218774209763001</c:v>
                </c:pt>
                <c:pt idx="1">
                  <c:v>0.10795058132906959</c:v>
                </c:pt>
                <c:pt idx="2">
                  <c:v>6.1103367538638494E-2</c:v>
                </c:pt>
                <c:pt idx="3">
                  <c:v>-4.442658056625827E-2</c:v>
                </c:pt>
                <c:pt idx="4">
                  <c:v>-0.16901313516838123</c:v>
                </c:pt>
                <c:pt idx="5">
                  <c:v>0.1598814143001103</c:v>
                </c:pt>
                <c:pt idx="6">
                  <c:v>0.13605644351190904</c:v>
                </c:pt>
                <c:pt idx="7">
                  <c:v>1.0765236630181106E-2</c:v>
                </c:pt>
              </c:numCache>
            </c:numRef>
          </c:val>
          <c:extLst>
            <c:ext xmlns:c16="http://schemas.microsoft.com/office/drawing/2014/chart" uri="{C3380CC4-5D6E-409C-BE32-E72D297353CC}">
              <c16:uniqueId val="{00000004-8B22-4D39-A5E5-74D04A4935F4}"/>
            </c:ext>
          </c:extLst>
        </c:ser>
        <c:dLbls>
          <c:showLegendKey val="0"/>
          <c:showVal val="0"/>
          <c:showCatName val="0"/>
          <c:showSerName val="0"/>
          <c:showPercent val="0"/>
          <c:showBubbleSize val="0"/>
        </c:dLbls>
        <c:gapWidth val="150"/>
        <c:overlap val="100"/>
        <c:axId val="501148912"/>
        <c:axId val="501155144"/>
      </c:barChart>
      <c:catAx>
        <c:axId val="50114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01155144"/>
        <c:crosses val="autoZero"/>
        <c:auto val="1"/>
        <c:lblAlgn val="ctr"/>
        <c:lblOffset val="100"/>
        <c:noMultiLvlLbl val="0"/>
      </c:catAx>
      <c:valAx>
        <c:axId val="501155144"/>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01148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361951</xdr:colOff>
      <xdr:row>10</xdr:row>
      <xdr:rowOff>9525</xdr:rowOff>
    </xdr:from>
    <xdr:to>
      <xdr:col>9</xdr:col>
      <xdr:colOff>381000</xdr:colOff>
      <xdr:row>24</xdr:row>
      <xdr:rowOff>114300</xdr:rowOff>
    </xdr:to>
    <xdr:graphicFrame macro="">
      <xdr:nvGraphicFramePr>
        <xdr:cNvPr id="2" name="Gráfico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xdr:colOff>
      <xdr:row>0</xdr:row>
      <xdr:rowOff>9526</xdr:rowOff>
    </xdr:from>
    <xdr:to>
      <xdr:col>8</xdr:col>
      <xdr:colOff>847726</xdr:colOff>
      <xdr:row>4</xdr:row>
      <xdr:rowOff>38100</xdr:rowOff>
    </xdr:to>
    <mc:AlternateContent xmlns:mc="http://schemas.openxmlformats.org/markup-compatibility/2006" xmlns:a14="http://schemas.microsoft.com/office/drawing/2010/main">
      <mc:Choice Requires="a14">
        <xdr:graphicFrame macro="">
          <xdr:nvGraphicFramePr>
            <xdr:cNvPr id="3" name="Categoria">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Categoria"/>
            </a:graphicData>
          </a:graphic>
        </xdr:graphicFrame>
      </mc:Choice>
      <mc:Fallback xmlns="">
        <xdr:sp macro="" textlink="">
          <xdr:nvSpPr>
            <xdr:cNvPr id="0" name=""/>
            <xdr:cNvSpPr>
              <a:spLocks noTextEdit="1"/>
            </xdr:cNvSpPr>
          </xdr:nvSpPr>
          <xdr:spPr>
            <a:xfrm>
              <a:off x="9525" y="9526"/>
              <a:ext cx="6848476" cy="676274"/>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4</xdr:col>
      <xdr:colOff>438150</xdr:colOff>
      <xdr:row>26</xdr:row>
      <xdr:rowOff>38100</xdr:rowOff>
    </xdr:from>
    <xdr:to>
      <xdr:col>9</xdr:col>
      <xdr:colOff>419100</xdr:colOff>
      <xdr:row>40</xdr:row>
      <xdr:rowOff>76200</xdr:rowOff>
    </xdr:to>
    <xdr:graphicFrame macro="">
      <xdr:nvGraphicFramePr>
        <xdr:cNvPr id="6" name="Gráfico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33</xdr:row>
      <xdr:rowOff>152400</xdr:rowOff>
    </xdr:from>
    <xdr:to>
      <xdr:col>15</xdr:col>
      <xdr:colOff>28575</xdr:colOff>
      <xdr:row>42</xdr:row>
      <xdr:rowOff>152400</xdr:rowOff>
    </xdr:to>
    <xdr:graphicFrame macro="">
      <xdr:nvGraphicFramePr>
        <xdr:cNvPr id="5" name="Gráfico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4</xdr:row>
      <xdr:rowOff>85725</xdr:rowOff>
    </xdr:from>
    <xdr:to>
      <xdr:col>2</xdr:col>
      <xdr:colOff>104775</xdr:colOff>
      <xdr:row>9</xdr:row>
      <xdr:rowOff>0</xdr:rowOff>
    </xdr:to>
    <mc:AlternateContent xmlns:mc="http://schemas.openxmlformats.org/markup-compatibility/2006" xmlns:a14="http://schemas.microsoft.com/office/drawing/2010/main">
      <mc:Choice Requires="a14">
        <xdr:graphicFrame macro="">
          <xdr:nvGraphicFramePr>
            <xdr:cNvPr id="9" name="Año">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microsoft.com/office/drawing/2010/slicer">
              <sle:slicer xmlns:sle="http://schemas.microsoft.com/office/drawing/2010/slicer" name="Año"/>
            </a:graphicData>
          </a:graphic>
        </xdr:graphicFrame>
      </mc:Choice>
      <mc:Fallback xmlns="">
        <xdr:sp macro="" textlink="">
          <xdr:nvSpPr>
            <xdr:cNvPr id="0" name=""/>
            <xdr:cNvSpPr>
              <a:spLocks noTextEdit="1"/>
            </xdr:cNvSpPr>
          </xdr:nvSpPr>
          <xdr:spPr>
            <a:xfrm>
              <a:off x="38100" y="733425"/>
              <a:ext cx="1657350" cy="723900"/>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2</xdr:col>
      <xdr:colOff>342899</xdr:colOff>
      <xdr:row>4</xdr:row>
      <xdr:rowOff>66675</xdr:rowOff>
    </xdr:from>
    <xdr:to>
      <xdr:col>9</xdr:col>
      <xdr:colOff>38100</xdr:colOff>
      <xdr:row>10</xdr:row>
      <xdr:rowOff>19050</xdr:rowOff>
    </xdr:to>
    <mc:AlternateContent xmlns:mc="http://schemas.openxmlformats.org/markup-compatibility/2006" xmlns:a14="http://schemas.microsoft.com/office/drawing/2010/main">
      <mc:Choice Requires="a14">
        <xdr:graphicFrame macro="">
          <xdr:nvGraphicFramePr>
            <xdr:cNvPr id="10" name="Mes">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Mes"/>
            </a:graphicData>
          </a:graphic>
        </xdr:graphicFrame>
      </mc:Choice>
      <mc:Fallback xmlns="">
        <xdr:sp macro="" textlink="">
          <xdr:nvSpPr>
            <xdr:cNvPr id="0" name=""/>
            <xdr:cNvSpPr>
              <a:spLocks noTextEdit="1"/>
            </xdr:cNvSpPr>
          </xdr:nvSpPr>
          <xdr:spPr>
            <a:xfrm>
              <a:off x="1933574" y="714375"/>
              <a:ext cx="5457826" cy="923925"/>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476251</xdr:colOff>
      <xdr:row>3</xdr:row>
      <xdr:rowOff>180975</xdr:rowOff>
    </xdr:from>
    <xdr:to>
      <xdr:col>26</xdr:col>
      <xdr:colOff>304800</xdr:colOff>
      <xdr:row>30</xdr:row>
      <xdr:rowOff>133349</xdr:rowOff>
    </xdr:to>
    <xdr:graphicFrame macro="">
      <xdr:nvGraphicFramePr>
        <xdr:cNvPr id="3" name="Gráfico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485773</xdr:colOff>
      <xdr:row>4</xdr:row>
      <xdr:rowOff>9523</xdr:rowOff>
    </xdr:from>
    <xdr:to>
      <xdr:col>36</xdr:col>
      <xdr:colOff>466724</xdr:colOff>
      <xdr:row>25</xdr:row>
      <xdr:rowOff>76199</xdr:rowOff>
    </xdr:to>
    <xdr:graphicFrame macro="">
      <xdr:nvGraphicFramePr>
        <xdr:cNvPr id="4" name="Gráfico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os/Countri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os/ProdManag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Countries"/>
    </sheetNames>
    <sheetDataSet>
      <sheetData sheetId="0"/>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ntertic" refreshedDate="42813.846088773149" createdVersion="6" refreshedVersion="6" minRefreshableVersion="3" recordCount="3747" xr:uid="{00000000-000A-0000-FFFF-FFFF00000000}">
  <cacheSource type="worksheet">
    <worksheetSource name="DiarioVentas"/>
  </cacheSource>
  <cacheFields count="17">
    <cacheField name="Order ID" numFmtId="0">
      <sharedItems containsSemiMixedTypes="0" containsString="0" containsNumber="1" containsInteger="1" minValue="10248" maxValue="11077"/>
    </cacheField>
    <cacheField name="Product" numFmtId="0">
      <sharedItems/>
    </cacheField>
    <cacheField name="Categoria" numFmtId="0">
      <sharedItems count="8">
        <s v="Grains/Cereals"/>
        <s v="Dairy Products"/>
        <s v="Produce"/>
        <s v="Condiments"/>
        <s v="Seafood"/>
        <s v="Confections"/>
        <s v="Beverages"/>
        <s v="Meat/Poultry"/>
      </sharedItems>
    </cacheField>
    <cacheField name="P/Venta" numFmtId="0">
      <sharedItems containsSemiMixedTypes="0" containsString="0" containsNumber="1" minValue="2" maxValue="263.5"/>
    </cacheField>
    <cacheField name="P/Coste" numFmtId="0">
      <sharedItems containsSemiMixedTypes="0" containsString="0" containsNumber="1" minValue="1.5" maxValue="242.42000000000002"/>
    </cacheField>
    <cacheField name="Qtd" numFmtId="0">
      <sharedItems containsSemiMixedTypes="0" containsString="0" containsNumber="1" containsInteger="1" minValue="1" maxValue="130"/>
    </cacheField>
    <cacheField name="Cliente" numFmtId="0">
      <sharedItems/>
    </cacheField>
    <cacheField name="Ciudad" numFmtId="0">
      <sharedItems count="70">
        <s v="Reims"/>
        <s v="Münster"/>
        <s v="Rio de Janeiro"/>
        <s v="Lyon"/>
        <s v="Charleroi"/>
        <s v="Bern"/>
        <s v="Genève"/>
        <s v="Resende"/>
        <s v="San Cristóbal"/>
        <s v="Graz"/>
        <s v="México D.F."/>
        <s v="Köln"/>
        <s v="Albuquerque"/>
        <s v="Bräcke"/>
        <s v="Strasbourg"/>
        <s v="Oulu"/>
        <s v="München"/>
        <s v="Caracas"/>
        <s v="Seattle"/>
        <s v="Lander"/>
        <s v="Cunewalde"/>
        <s v="Bergamo"/>
        <s v="Leipzig"/>
        <s v="Luleå"/>
        <s v="Frankfurt a.M. "/>
        <s v="Madrid"/>
        <s v="Barquisimeto"/>
        <s v="Reggio Emilia"/>
        <s v="London"/>
        <s v="São Paulo"/>
        <s v="Cork"/>
        <s v="Stuttgart"/>
        <s v="Sevilla"/>
        <s v="Anchorage"/>
        <s v="Portland"/>
        <s v="Nantes"/>
        <s v="Cowes"/>
        <s v="Brandenburg"/>
        <s v="Boise"/>
        <s v="Lisboa"/>
        <s v="Marseille"/>
        <s v="Montréal"/>
        <s v="København"/>
        <s v="Toulouse"/>
        <s v="Salzburg"/>
        <s v="Colchester"/>
        <s v="Aachen"/>
        <s v="Barcelona"/>
        <s v="Århus"/>
        <s v="Warszawa"/>
        <s v="Elgin"/>
        <s v="Stavern"/>
        <s v="Tsawassen"/>
        <s v="I. de Margarita"/>
        <s v="Lille"/>
        <s v="Buenos Aires"/>
        <s v="Torino"/>
        <s v="Campinas"/>
        <s v="Walla Walla"/>
        <s v="Vancouver"/>
        <s v="Mannheim"/>
        <s v="Eugene"/>
        <s v="Bruxelles"/>
        <s v="Kirkland"/>
        <s v="San Francisco"/>
        <s v="Helsinki"/>
        <s v="Butte"/>
        <s v="Berlin"/>
        <s v="Paris"/>
        <s v="Versailles"/>
      </sharedItems>
    </cacheField>
    <cacheField name="Pais"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 name="Fecha" numFmtId="14">
      <sharedItems containsSemiMixedTypes="0" containsNonDate="0" containsDate="1" containsString="0" minDate="2014-01-01T00:00:00" maxDate="2016-12-27T00:00:00" count="946">
        <d v="2014-08-04T00:00:00"/>
        <d v="2014-08-05T00:00:00"/>
        <d v="2014-08-08T00:00:00"/>
        <d v="2014-08-09T00:00:00"/>
        <d v="2014-08-10T00:00:00"/>
        <d v="2014-08-11T00:00:00"/>
        <d v="2014-08-12T00:00:00"/>
        <d v="2014-08-15T00:00:00"/>
        <d v="2014-08-16T00:00:00"/>
        <d v="2014-08-17T00:00:00"/>
        <d v="2014-08-18T00:00:00"/>
        <d v="2014-08-19T00:00:00"/>
        <d v="2014-08-22T00:00:00"/>
        <d v="2014-08-23T00:00:00"/>
        <d v="2014-08-24T00:00:00"/>
        <d v="2014-08-25T00:00:00"/>
        <d v="2014-08-26T00:00:00"/>
        <d v="2014-08-29T00:00:00"/>
        <d v="2014-08-30T00:00:00"/>
        <d v="2014-08-31T00:00:00"/>
        <d v="2014-09-01T00:00:00"/>
        <d v="2014-09-02T00:00:00"/>
        <d v="2014-09-05T00:00:00"/>
        <d v="2014-09-06T00:00:00"/>
        <d v="2014-09-07T00:00:00"/>
        <d v="2014-09-08T00:00:00"/>
        <d v="2014-09-09T00:00:00"/>
        <d v="2014-09-12T00:00:00"/>
        <d v="2014-09-13T00:00:00"/>
        <d v="2014-09-14T00:00:00"/>
        <d v="2014-09-15T00:00:00"/>
        <d v="2014-09-16T00:00:00"/>
        <d v="2014-09-19T00:00:00"/>
        <d v="2014-09-20T00:00:00"/>
        <d v="2014-09-21T00:00:00"/>
        <d v="2014-09-22T00:00:00"/>
        <d v="2014-09-23T00:00:00"/>
        <d v="2014-09-26T00:00:00"/>
        <d v="2014-09-27T00:00:00"/>
        <d v="2014-09-28T00:00:00"/>
        <d v="2014-09-29T00:00:00"/>
        <d v="2014-09-30T00:00:00"/>
        <d v="2014-10-03T00:00:00"/>
        <d v="2014-10-04T00:00:00"/>
        <d v="2014-10-05T00:00:00"/>
        <d v="2014-10-06T00:00:00"/>
        <d v="2014-10-07T00:00:00"/>
        <d v="2014-10-10T00:00:00"/>
        <d v="2014-10-11T00:00:00"/>
        <d v="2014-10-12T00:00:00"/>
        <d v="2014-10-13T00:00:00"/>
        <d v="2014-10-14T00:00:00"/>
        <d v="2014-10-17T00:00:00"/>
        <d v="2014-10-18T00:00:00"/>
        <d v="2014-10-19T00:00:00"/>
        <d v="2014-10-20T00:00:00"/>
        <d v="2014-10-21T00:00:00"/>
        <d v="2014-10-24T00:00:00"/>
        <d v="2014-10-25T00:00:00"/>
        <d v="2014-10-26T00:00:00"/>
        <d v="2014-10-27T00:00:00"/>
        <d v="2014-10-28T00:00:00"/>
        <d v="2014-10-31T00:00:00"/>
        <d v="2014-11-01T00:00:00"/>
        <d v="2014-11-02T00:00:00"/>
        <d v="2014-11-03T00:00:00"/>
        <d v="2014-11-04T00:00:00"/>
        <d v="2014-11-07T00:00:00"/>
        <d v="2014-11-08T00:00:00"/>
        <d v="2014-11-09T00:00:00"/>
        <d v="2014-11-10T00:00:00"/>
        <d v="2014-11-11T00:00:00"/>
        <d v="2014-11-14T00:00:00"/>
        <d v="2014-11-15T00:00:00"/>
        <d v="2014-11-16T00:00:00"/>
        <d v="2014-11-17T00:00:00"/>
        <d v="2014-11-18T00:00:00"/>
        <d v="2014-11-21T00:00:00"/>
        <d v="2014-11-22T00:00:00"/>
        <d v="2014-11-23T00:00:00"/>
        <d v="2014-11-24T00:00:00"/>
        <d v="2014-11-25T00:00:00"/>
        <d v="2014-11-28T00:00:00"/>
        <d v="2014-11-29T00:00:00"/>
        <d v="2014-11-30T00:00:00"/>
        <d v="2014-12-01T00:00:00"/>
        <d v="2014-12-02T00:00:00"/>
        <d v="2014-12-05T00:00:00"/>
        <d v="2014-12-06T00:00:00"/>
        <d v="2014-12-07T00:00:00"/>
        <d v="2014-12-08T00:00:00"/>
        <d v="2014-12-09T00:00:00"/>
        <d v="2014-12-12T00:00:00"/>
        <d v="2014-12-13T00:00:00"/>
        <d v="2014-12-14T00:00:00"/>
        <d v="2014-12-15T00:00:00"/>
        <d v="2014-12-16T00:00:00"/>
        <d v="2014-12-19T00:00:00"/>
        <d v="2014-12-20T00:00:00"/>
        <d v="2014-12-21T00:00:00"/>
        <d v="2014-12-22T00:00:00"/>
        <d v="2014-12-23T00:00:00"/>
        <d v="2014-12-26T00:00:00"/>
        <d v="2014-12-27T00:00:00"/>
        <d v="2014-12-28T00:00:00"/>
        <d v="2014-12-29T00:00:00"/>
        <d v="2015-12-29T00:00:00"/>
        <d v="2015-12-30T00:00:00"/>
        <d v="2015-01-02T00:00:00"/>
        <d v="2015-01-03T00:00:00"/>
        <d v="2015-01-04T00:00:00"/>
        <d v="2015-01-05T00:00:00"/>
        <d v="2015-01-06T00:00:00"/>
        <d v="2015-01-09T00:00:00"/>
        <d v="2015-01-10T00:00:00"/>
        <d v="2015-01-11T00:00:00"/>
        <d v="2015-01-12T00:00:00"/>
        <d v="2015-01-13T00:00:00"/>
        <d v="2015-01-16T00:00:00"/>
        <d v="2015-01-17T00:00:00"/>
        <d v="2015-01-18T00:00:00"/>
        <d v="2015-01-19T00:00:00"/>
        <d v="2015-01-20T00:00:00"/>
        <d v="2015-01-23T00:00:00"/>
        <d v="2015-01-24T00:00:00"/>
        <d v="2015-01-25T00:00:00"/>
        <d v="2015-01-26T00:00:00"/>
        <d v="2015-01-27T00:00:00"/>
        <d v="2015-01-30T00:00:00"/>
        <d v="2015-01-31T00:00:00"/>
        <d v="2015-02-01T00:00:00"/>
        <d v="2015-02-02T00:00:00"/>
        <d v="2015-02-03T00:00:00"/>
        <d v="2015-02-06T00:00:00"/>
        <d v="2015-02-07T00:00:00"/>
        <d v="2015-02-08T00:00:00"/>
        <d v="2015-02-09T00:00:00"/>
        <d v="2015-02-10T00:00:00"/>
        <d v="2015-02-13T00:00:00"/>
        <d v="2015-02-14T00:00:00"/>
        <d v="2015-02-15T00:00:00"/>
        <d v="2015-02-16T00:00:00"/>
        <d v="2015-02-17T00:00:00"/>
        <d v="2015-02-20T00:00:00"/>
        <d v="2015-02-21T00:00:00"/>
        <d v="2015-02-22T00:00:00"/>
        <d v="2015-02-23T00:00:00"/>
        <d v="2015-02-24T00:00:00"/>
        <d v="2015-02-27T00:00:00"/>
        <d v="2015-02-28T00:00:00"/>
        <d v="2015-03-01T00:00:00"/>
        <d v="2015-03-02T00:00:00"/>
        <d v="2015-03-03T00:00:00"/>
        <d v="2015-03-06T00:00:00"/>
        <d v="2015-03-07T00:00:00"/>
        <d v="2015-03-08T00:00:00"/>
        <d v="2015-03-09T00:00:00"/>
        <d v="2015-03-10T00:00:00"/>
        <d v="2015-03-13T00:00:00"/>
        <d v="2015-03-14T00:00:00"/>
        <d v="2015-03-15T00:00:00"/>
        <d v="2015-03-16T00:00:00"/>
        <d v="2015-03-17T00:00:00"/>
        <d v="2015-03-20T00:00:00"/>
        <d v="2015-03-21T00:00:00"/>
        <d v="2015-03-22T00:00:00"/>
        <d v="2015-03-23T00:00:00"/>
        <d v="2015-03-24T00:00:00"/>
        <d v="2015-03-27T00:00:00"/>
        <d v="2015-03-28T00:00:00"/>
        <d v="2015-03-29T00:00:00"/>
        <d v="2015-03-30T00:00:00"/>
        <d v="2015-03-31T00:00:00"/>
        <d v="2015-04-03T00:00:00"/>
        <d v="2015-04-04T00:00:00"/>
        <d v="2015-04-05T00:00:00"/>
        <d v="2015-04-06T00:00:00"/>
        <d v="2015-04-07T00:00:00"/>
        <d v="2015-04-10T00:00:00"/>
        <d v="2015-04-11T00:00:00"/>
        <d v="2015-04-12T00:00:00"/>
        <d v="2015-04-13T00:00:00"/>
        <d v="2015-04-14T00:00:00"/>
        <d v="2015-04-17T00:00:00"/>
        <d v="2015-04-18T00:00:00"/>
        <d v="2015-04-19T00:00:00"/>
        <d v="2015-04-20T00:00:00"/>
        <d v="2015-04-21T00:00:00"/>
        <d v="2015-04-24T00:00:00"/>
        <d v="2015-04-25T00:00:00"/>
        <d v="2015-04-26T00:00:00"/>
        <d v="2015-04-27T00:00:00"/>
        <d v="2015-04-28T00:00:00"/>
        <d v="2015-05-01T00:00:00"/>
        <d v="2015-05-02T00:00:00"/>
        <d v="2015-05-03T00:00:00"/>
        <d v="2015-05-04T00:00:00"/>
        <d v="2015-05-05T00:00:00"/>
        <d v="2015-05-08T00:00:00"/>
        <d v="2015-05-09T00:00:00"/>
        <d v="2015-05-10T00:00:00"/>
        <d v="2015-05-11T00:00:00"/>
        <d v="2015-05-12T00:00:00"/>
        <d v="2015-05-15T00:00:00"/>
        <d v="2015-05-16T00:00:00"/>
        <d v="2015-05-17T00:00:00"/>
        <d v="2015-05-18T00:00:00"/>
        <d v="2015-05-19T00:00:00"/>
        <d v="2015-05-22T00:00:00"/>
        <d v="2015-05-23T00:00:00"/>
        <d v="2015-05-24T00:00:00"/>
        <d v="2015-05-25T00:00:00"/>
        <d v="2015-05-26T00:00:00"/>
        <d v="2015-05-29T00:00:00"/>
        <d v="2015-05-30T00:00:00"/>
        <d v="2015-05-31T00:00:00"/>
        <d v="2015-06-01T00:00:00"/>
        <d v="2015-06-02T00:00:00"/>
        <d v="2015-06-05T00:00:00"/>
        <d v="2015-06-06T00:00:00"/>
        <d v="2015-06-07T00:00:00"/>
        <d v="2015-06-08T00:00:00"/>
        <d v="2015-06-09T00:00:00"/>
        <d v="2015-06-12T00:00:00"/>
        <d v="2015-06-13T00:00:00"/>
        <d v="2015-06-14T00:00:00"/>
        <d v="2015-06-15T00:00:00"/>
        <d v="2015-06-16T00:00:00"/>
        <d v="2015-06-19T00:00:00"/>
        <d v="2015-06-20T00:00:00"/>
        <d v="2015-06-21T00:00:00"/>
        <d v="2015-06-22T00:00:00"/>
        <d v="2015-06-23T00:00:00"/>
        <d v="2015-06-26T00:00:00"/>
        <d v="2015-06-27T00:00:00"/>
        <d v="2015-06-28T00:00:00"/>
        <d v="2015-06-29T00:00:00"/>
        <d v="2015-06-30T00:00:00"/>
        <d v="2015-07-03T00:00:00"/>
        <d v="2015-07-04T00:00:00"/>
        <d v="2015-07-05T00:00:00"/>
        <d v="2015-07-06T00:00:00"/>
        <d v="2015-07-07T00:00:00"/>
        <d v="2015-07-10T00:00:00"/>
        <d v="2015-07-11T00:00:00"/>
        <d v="2015-07-12T00:00:00"/>
        <d v="2015-07-13T00:00:00"/>
        <d v="2015-07-14T00:00:00"/>
        <d v="2015-07-17T00:00:00"/>
        <d v="2015-07-18T00:00:00"/>
        <d v="2015-07-19T00:00:00"/>
        <d v="2015-07-20T00:00:00"/>
        <d v="2015-07-21T00:00:00"/>
        <d v="2015-07-24T00:00:00"/>
        <d v="2015-07-25T00:00:00"/>
        <d v="2015-07-26T00:00:00"/>
        <d v="2015-07-27T00:00:00"/>
        <d v="2015-07-28T00:00:00"/>
        <d v="2015-07-31T00:00:00"/>
        <d v="2015-08-01T00:00:00"/>
        <d v="2015-08-02T00:00:00"/>
        <d v="2015-08-03T00:00:00"/>
        <d v="2015-08-04T00:00:00"/>
        <d v="2015-08-07T00:00:00"/>
        <d v="2015-08-08T00:00:00"/>
        <d v="2015-08-09T00:00:00"/>
        <d v="2015-08-10T00:00:00"/>
        <d v="2015-08-11T00:00:00"/>
        <d v="2015-08-14T00:00:00"/>
        <d v="2015-08-15T00:00:00"/>
        <d v="2015-08-16T00:00:00"/>
        <d v="2015-08-17T00:00:00"/>
        <d v="2015-08-18T00:00:00"/>
        <d v="2015-08-21T00:00:00"/>
        <d v="2015-08-22T00:00:00"/>
        <d v="2015-08-23T00:00:00"/>
        <d v="2015-08-24T00:00:00"/>
        <d v="2015-08-25T00:00:00"/>
        <d v="2015-08-28T00:00:00"/>
        <d v="2015-08-29T00:00:00"/>
        <d v="2015-08-30T00:00:00"/>
        <d v="2015-08-31T00:00:00"/>
        <d v="2015-09-01T00:00:00"/>
        <d v="2015-09-04T00:00:00"/>
        <d v="2015-09-05T00:00:00"/>
        <d v="2015-09-06T00:00:00"/>
        <d v="2015-09-07T00:00:00"/>
        <d v="2015-09-08T00:00:00"/>
        <d v="2015-09-11T00:00:00"/>
        <d v="2015-09-12T00:00:00"/>
        <d v="2015-09-13T00:00:00"/>
        <d v="2015-09-14T00:00:00"/>
        <d v="2015-09-15T00:00:00"/>
        <d v="2015-09-18T00:00:00"/>
        <d v="2015-09-19T00:00:00"/>
        <d v="2015-09-20T00:00:00"/>
        <d v="2015-09-21T00:00:00"/>
        <d v="2015-09-22T00:00:00"/>
        <d v="2015-09-25T00:00:00"/>
        <d v="2015-09-26T00:00:00"/>
        <d v="2015-09-27T00:00:00"/>
        <d v="2015-09-28T00:00:00"/>
        <d v="2015-09-29T00:00:00"/>
        <d v="2015-10-02T00:00:00"/>
        <d v="2015-10-03T00:00:00"/>
        <d v="2015-10-04T00:00:00"/>
        <d v="2015-10-05T00:00:00"/>
        <d v="2015-10-06T00:00:00"/>
        <d v="2015-10-09T00:00:00"/>
        <d v="2015-10-10T00:00:00"/>
        <d v="2015-10-11T00:00:00"/>
        <d v="2015-10-12T00:00:00"/>
        <d v="2015-10-13T00:00:00"/>
        <d v="2015-10-16T00:00:00"/>
        <d v="2015-10-17T00:00:00"/>
        <d v="2015-10-18T00:00:00"/>
        <d v="2015-10-19T00:00:00"/>
        <d v="2015-10-20T00:00:00"/>
        <d v="2015-10-23T00:00:00"/>
        <d v="2015-10-24T00:00:00"/>
        <d v="2015-10-25T00:00:00"/>
        <d v="2015-10-26T00:00:00"/>
        <d v="2015-10-27T00:00:00"/>
        <d v="2015-10-30T00:00:00"/>
        <d v="2015-10-31T00:00:00"/>
        <d v="2015-11-01T00:00:00"/>
        <d v="2015-11-02T00:00:00"/>
        <d v="2015-11-03T00:00:00"/>
        <d v="2015-11-06T00:00:00"/>
        <d v="2015-11-07T00:00:00"/>
        <d v="2015-11-08T00:00:00"/>
        <d v="2015-11-09T00:00:00"/>
        <d v="2015-11-10T00:00:00"/>
        <d v="2015-11-13T00:00:00"/>
        <d v="2015-11-14T00:00:00"/>
        <d v="2015-11-15T00:00:00"/>
        <d v="2015-11-16T00:00:00"/>
        <d v="2015-11-17T00:00:00"/>
        <d v="2015-11-20T00:00:00"/>
        <d v="2015-11-21T00:00:00"/>
        <d v="2015-11-22T00:00:00"/>
        <d v="2015-11-23T00:00:00"/>
        <d v="2015-11-24T00:00:00"/>
        <d v="2015-11-27T00:00:00"/>
        <d v="2015-11-28T00:00:00"/>
        <d v="2015-11-29T00:00:00"/>
        <d v="2015-11-30T00:00:00"/>
        <d v="2015-12-01T00:00:00"/>
        <d v="2015-12-04T00:00:00"/>
        <d v="2015-12-05T00:00:00"/>
        <d v="2015-12-06T00:00:00"/>
        <d v="2015-12-07T00:00:00"/>
        <d v="2015-12-08T00:00:00"/>
        <d v="2015-12-11T00:00:00"/>
        <d v="2015-12-12T00:00:00"/>
        <d v="2015-12-13T00:00:00"/>
        <d v="2015-12-14T00:00:00"/>
        <d v="2015-12-15T00:00:00"/>
        <d v="2015-12-18T00:00:00"/>
        <d v="2015-12-19T00:00:00"/>
        <d v="2015-12-20T00:00:00"/>
        <d v="2015-12-21T00:00:00"/>
        <d v="2015-12-22T00:00:00"/>
        <d v="2015-12-25T00:00:00"/>
        <d v="2015-12-26T00:00:00"/>
        <d v="2015-12-27T00:00:00"/>
        <d v="2015-12-28T00:00:00"/>
        <d v="2016-03-14T00:00:00"/>
        <d v="2016-10-05T00:00:00"/>
        <d v="2016-04-30T00:00:00"/>
        <d v="2016-10-31T00:00:00"/>
        <d v="2016-11-07T00:00:00"/>
        <d v="2016-01-17T00:00:00"/>
        <d v="2016-05-25T00:00:00"/>
        <d v="2016-08-03T00:00:00"/>
        <d v="2016-08-17T00:00:00"/>
        <d v="2016-02-27T00:00:00"/>
        <d v="2016-01-03T00:00:00"/>
        <d v="2016-07-17T00:00:00"/>
        <d v="2016-12-10T00:00:00"/>
        <d v="2016-08-06T00:00:00"/>
        <d v="2016-05-04T00:00:00"/>
        <d v="2016-08-13T00:00:00"/>
        <d v="2016-09-09T00:00:00"/>
        <d v="2016-07-26T00:00:00"/>
        <d v="2016-09-26T00:00:00"/>
        <d v="2016-07-18T00:00:00"/>
        <d v="2016-04-08T00:00:00"/>
        <d v="2016-01-30T00:00:00"/>
        <d v="2016-04-06T00:00:00"/>
        <d v="2016-08-28T00:00:00"/>
        <d v="2016-03-05T00:00:00"/>
        <d v="2016-10-19T00:00:00"/>
        <d v="2016-01-22T00:00:00"/>
        <d v="2016-04-22T00:00:00"/>
        <d v="2016-03-25T00:00:00"/>
        <d v="2016-12-23T00:00:00"/>
        <d v="2016-05-27T00:00:00"/>
        <d v="2016-12-25T00:00:00"/>
        <d v="2016-08-19T00:00:00"/>
        <d v="2016-12-05T00:00:00"/>
        <d v="2016-12-08T00:00:00"/>
        <d v="2016-07-03T00:00:00"/>
        <d v="2016-12-03T00:00:00"/>
        <d v="2016-03-23T00:00:00"/>
        <d v="2016-03-09T00:00:00"/>
        <d v="2016-02-17T00:00:00"/>
        <d v="2016-04-13T00:00:00"/>
        <d v="2016-09-15T00:00:00"/>
        <d v="2016-10-12T00:00:00"/>
        <d v="2016-02-14T00:00:00"/>
        <d v="2016-11-18T00:00:00"/>
        <d v="2016-04-07T00:00:00"/>
        <d v="2016-03-06T00:00:00"/>
        <d v="2016-01-16T00:00:00"/>
        <d v="2016-09-06T00:00:00"/>
        <d v="2016-11-21T00:00:00"/>
        <d v="2016-01-11T00:00:00"/>
        <d v="2016-07-25T00:00:00"/>
        <d v="2016-01-13T00:00:00"/>
        <d v="2016-07-13T00:00:00"/>
        <d v="2016-12-19T00:00:00"/>
        <d v="2016-10-09T00:00:00"/>
        <d v="2016-03-10T00:00:00"/>
        <d v="2016-01-14T00:00:00"/>
        <d v="2016-10-04T00:00:00"/>
        <d v="2016-01-25T00:00:00"/>
        <d v="2016-11-22T00:00:00"/>
        <d v="2016-10-29T00:00:00"/>
        <d v="2016-08-24T00:00:00"/>
        <d v="2016-08-15T00:00:00"/>
        <d v="2016-01-24T00:00:00"/>
        <d v="2016-07-02T00:00:00"/>
        <d v="2016-05-16T00:00:00"/>
        <d v="2016-03-26T00:00:00"/>
        <d v="2016-06-28T00:00:00"/>
        <d v="2016-06-13T00:00:00"/>
        <d v="2016-01-09T00:00:00"/>
        <d v="2016-10-18T00:00:00"/>
        <d v="2016-06-15T00:00:00"/>
        <d v="2016-12-02T00:00:00"/>
        <d v="2016-11-16T00:00:00"/>
        <d v="2016-06-19T00:00:00"/>
        <d v="2016-03-30T00:00:00"/>
        <d v="2016-08-04T00:00:00"/>
        <d v="2016-03-16T00:00:00"/>
        <d v="2016-05-11T00:00:00"/>
        <d v="2016-04-09T00:00:00"/>
        <d v="2016-08-11T00:00:00"/>
        <d v="2016-08-31T00:00:00"/>
        <d v="2016-05-17T00:00:00"/>
        <d v="2016-09-04T00:00:00"/>
        <d v="2016-09-24T00:00:00"/>
        <d v="2016-05-28T00:00:00"/>
        <d v="2016-10-15T00:00:00"/>
        <d v="2016-11-08T00:00:00"/>
        <d v="2016-10-07T00:00:00"/>
        <d v="2016-06-29T00:00:00"/>
        <d v="2016-05-02T00:00:00"/>
        <d v="2016-05-08T00:00:00"/>
        <d v="2016-03-15T00:00:00"/>
        <d v="2016-03-22T00:00:00"/>
        <d v="2016-11-06T00:00:00"/>
        <d v="2016-09-02T00:00:00"/>
        <d v="2016-02-18T00:00:00"/>
        <d v="2016-03-19T00:00:00"/>
        <d v="2016-10-01T00:00:00"/>
        <d v="2016-06-27T00:00:00"/>
        <d v="2016-06-14T00:00:00"/>
        <d v="2016-04-24T00:00:00"/>
        <d v="2016-03-13T00:00:00"/>
        <d v="2016-09-22T00:00:00"/>
        <d v="2016-06-12T00:00:00"/>
        <d v="2016-08-05T00:00:00"/>
        <d v="2016-01-06T00:00:00"/>
        <d v="2016-04-02T00:00:00"/>
        <d v="2016-09-21T00:00:00"/>
        <d v="2016-01-31T00:00:00"/>
        <d v="2016-10-10T00:00:00"/>
        <d v="2016-12-21T00:00:00"/>
        <d v="2016-12-20T00:00:00"/>
        <d v="2016-02-09T00:00:00"/>
        <d v="2016-02-03T00:00:00"/>
        <d v="2016-05-15T00:00:00"/>
        <d v="2016-05-07T00:00:00"/>
        <d v="2016-05-30T00:00:00"/>
        <d v="2016-09-20T00:00:00"/>
        <d v="2016-10-16T00:00:00"/>
        <d v="2016-05-10T00:00:00"/>
        <d v="2016-03-02T00:00:00"/>
        <d v="2016-04-18T00:00:00"/>
        <d v="2016-08-23T00:00:00"/>
        <d v="2016-08-07T00:00:00"/>
        <d v="2016-11-13T00:00:00"/>
        <d v="2016-09-08T00:00:00"/>
        <d v="2016-07-05T00:00:00"/>
        <d v="2016-05-20T00:00:00"/>
        <d v="2016-08-12T00:00:00"/>
        <d v="2016-10-08T00:00:00"/>
        <d v="2016-02-05T00:00:00"/>
        <d v="2016-10-02T00:00:00"/>
        <d v="2016-03-28T00:00:00"/>
        <d v="2016-09-19T00:00:00"/>
        <d v="2016-11-30T00:00:00"/>
        <d v="2016-03-03T00:00:00"/>
        <d v="2016-12-12T00:00:00"/>
        <d v="2016-04-26T00:00:00"/>
        <d v="2016-05-21T00:00:00"/>
        <d v="2016-03-24T00:00:00"/>
        <d v="2016-02-04T00:00:00"/>
        <d v="2016-11-03T00:00:00"/>
        <d v="2016-11-26T00:00:00"/>
        <d v="2016-04-05T00:00:00"/>
        <d v="2016-12-06T00:00:00"/>
        <d v="2016-02-13T00:00:00"/>
        <d v="2016-09-30T00:00:00"/>
        <d v="2016-10-22T00:00:00"/>
        <d v="2016-04-19T00:00:00"/>
        <d v="2016-01-07T00:00:00"/>
        <d v="2016-08-14T00:00:00"/>
        <d v="2016-12-14T00:00:00"/>
        <d v="2016-11-01T00:00:00"/>
        <d v="2016-05-06T00:00:00"/>
        <d v="2016-08-30T00:00:00"/>
        <d v="2016-06-02T00:00:00"/>
        <d v="2016-05-05T00:00:00"/>
        <d v="2016-10-26T00:00:00"/>
        <d v="2016-07-01T00:00:00"/>
        <d v="2016-07-30T00:00:00"/>
        <d v="2016-07-08T00:00:00"/>
        <d v="2016-06-08T00:00:00"/>
        <d v="2016-08-21T00:00:00"/>
        <d v="2016-03-01T00:00:00"/>
        <d v="2016-09-11T00:00:00"/>
        <d v="2016-01-26T00:00:00"/>
        <d v="2016-08-09T00:00:00"/>
        <d v="2016-01-29T00:00:00"/>
        <d v="2016-09-07T00:00:00"/>
        <d v="2016-12-24T00:00:00"/>
        <d v="2016-06-24T00:00:00"/>
        <d v="2016-06-17T00:00:00"/>
        <d v="2016-01-04T00:00:00"/>
        <d v="2016-01-21T00:00:00"/>
        <d v="2016-02-01T00:00:00"/>
        <d v="2016-10-23T00:00:00"/>
        <d v="2016-08-02T00:00:00"/>
        <d v="2016-10-30T00:00:00"/>
        <d v="2016-05-03T00:00:00"/>
        <d v="2016-07-12T00:00:00"/>
        <d v="2016-01-10T00:00:00"/>
        <d v="2016-02-26T00:00:00"/>
        <d v="2016-04-29T00:00:00"/>
        <d v="2016-03-07T00:00:00"/>
        <d v="2016-04-15T00:00:00"/>
        <d v="2016-01-15T00:00:00"/>
        <d v="2016-07-04T00:00:00"/>
        <d v="2016-10-24T00:00:00"/>
        <d v="2016-02-25T00:00:00"/>
        <d v="2016-11-23T00:00:00"/>
        <d v="2016-01-05T00:00:00"/>
        <d v="2016-03-20T00:00:00"/>
        <d v="2016-06-11T00:00:00"/>
        <d v="2016-11-09T00:00:00"/>
        <d v="2016-09-10T00:00:00"/>
        <d v="2016-12-11T00:00:00"/>
        <d v="2016-04-23T00:00:00"/>
        <d v="2016-05-29T00:00:00"/>
        <d v="2016-12-22T00:00:00"/>
        <d v="2016-09-27T00:00:00"/>
        <d v="2016-03-08T00:00:00"/>
        <d v="2016-07-21T00:00:00"/>
        <d v="2016-06-07T00:00:00"/>
        <d v="2016-05-01T00:00:00"/>
        <d v="2016-04-01T00:00:00"/>
        <d v="2016-10-14T00:00:00"/>
        <d v="2016-02-02T00:00:00"/>
        <d v="2016-05-22T00:00:00"/>
        <d v="2016-11-28T00:00:00"/>
        <d v="2016-01-02T00:00:00"/>
        <d v="2016-09-25T00:00:00"/>
        <d v="2016-03-04T00:00:00"/>
        <d v="2016-03-29T00:00:00"/>
        <d v="2016-03-18T00:00:00"/>
        <d v="2016-11-14T00:00:00"/>
        <d v="2016-11-11T00:00:00"/>
        <d v="2016-02-21T00:00:00"/>
        <d v="2016-03-12T00:00:00"/>
        <d v="2016-03-17T00:00:00"/>
        <d v="2016-04-14T00:00:00"/>
        <d v="2016-06-25T00:00:00"/>
        <d v="2016-07-10T00:00:00"/>
        <d v="2016-11-10T00:00:00"/>
        <d v="2016-04-21T00:00:00"/>
        <d v="2016-09-14T00:00:00"/>
        <d v="2016-01-19T00:00:00"/>
        <d v="2016-09-13T00:00:00"/>
        <d v="2016-10-25T00:00:00"/>
        <d v="2016-11-17T00:00:00"/>
        <d v="2016-01-08T00:00:00"/>
        <d v="2016-01-23T00:00:00"/>
        <d v="2016-06-04T00:00:00"/>
        <d v="2016-05-19T00:00:00"/>
        <d v="2016-01-12T00:00:00"/>
        <d v="2016-02-16T00:00:00"/>
        <d v="2016-02-10T00:00:00"/>
        <d v="2016-08-10T00:00:00"/>
        <d v="2016-02-20T00:00:00"/>
        <d v="2016-02-15T00:00:00"/>
        <d v="2016-06-23T00:00:00"/>
        <d v="2016-09-01T00:00:00"/>
        <d v="2016-06-20T00:00:00"/>
        <d v="2016-11-04T00:00:00"/>
        <d v="2016-02-28T00:00:00"/>
        <d v="2016-05-26T00:00:00"/>
        <d v="2016-06-26T00:00:00"/>
        <d v="2016-11-05T00:00:00"/>
        <d v="2016-06-09T00:00:00"/>
        <d v="2016-07-19T00:00:00"/>
        <d v="2016-10-20T00:00:00"/>
        <d v="2016-06-01T00:00:00"/>
        <d v="2016-08-16T00:00:00"/>
        <d v="2016-06-18T00:00:00"/>
        <d v="2016-02-11T00:00:00"/>
        <d v="2016-04-16T00:00:00"/>
        <d v="2016-01-18T00:00:00"/>
        <d v="2016-07-06T00:00:00"/>
        <d v="2016-12-16T00:00:00"/>
        <d v="2016-11-19T00:00:00"/>
        <d v="2016-04-12T00:00:00"/>
        <d v="2016-08-20T00:00:00"/>
        <d v="2016-08-22T00:00:00"/>
        <d v="2016-07-27T00:00:00"/>
        <d v="2016-02-24T00:00:00"/>
        <d v="2016-07-29T00:00:00"/>
        <d v="2016-05-31T00:00:00"/>
        <d v="2016-11-24T00:00:00"/>
        <d v="2016-12-15T00:00:00"/>
        <d v="2016-02-12T00:00:00"/>
        <d v="2016-10-27T00:00:00"/>
        <d v="2016-10-11T00:00:00"/>
        <d v="2016-07-28T00:00:00"/>
        <d v="2016-04-20T00:00:00"/>
        <d v="2016-12-04T00:00:00"/>
        <d v="2016-03-31T00:00:00"/>
        <d v="2016-12-13T00:00:00"/>
        <d v="2016-04-11T00:00:00"/>
        <d v="2016-04-04T00:00:00"/>
        <d v="2016-07-22T00:00:00"/>
        <d v="2016-07-24T00:00:00"/>
        <d v="2016-05-14T00:00:00"/>
        <d v="2016-07-11T00:00:00"/>
        <d v="2016-05-09T00:00:00"/>
        <d v="2016-10-03T00:00:00"/>
        <d v="2016-07-31T00:00:00"/>
        <d v="2016-09-16T00:00:00"/>
        <d v="2016-05-12T00:00:00"/>
        <d v="2016-11-27T00:00:00"/>
        <d v="2016-08-08T00:00:00"/>
        <d v="2016-05-13T00:00:00"/>
        <d v="2016-01-28T00:00:00"/>
        <d v="2016-06-10T00:00:00"/>
        <d v="2016-09-05T00:00:00"/>
        <d v="2016-11-15T00:00:00"/>
        <d v="2016-04-10T00:00:00"/>
        <d v="2016-06-21T00:00:00"/>
        <d v="2016-07-20T00:00:00"/>
        <d v="2016-12-18T00:00:00"/>
        <d v="2016-04-25T00:00:00"/>
        <d v="2016-05-18T00:00:00"/>
        <d v="2016-01-20T00:00:00"/>
        <d v="2016-09-23T00:00:00"/>
        <d v="2016-02-22T00:00:00"/>
        <d v="2016-03-27T00:00:00"/>
        <d v="2016-01-01T00:00:00"/>
        <d v="2016-08-25T00:00:00"/>
        <d v="2016-07-09T00:00:00"/>
        <d v="2016-08-26T00:00:00"/>
        <d v="2016-10-13T00:00:00"/>
        <d v="2016-11-25T00:00:00"/>
        <d v="2016-06-03T00:00:00"/>
        <d v="2016-09-28T00:00:00"/>
        <d v="2016-08-27T00:00:00"/>
        <d v="2016-09-18T00:00:00"/>
        <d v="2016-10-28T00:00:00"/>
        <d v="2016-08-01T00:00:00"/>
        <d v="2016-07-07T00:00:00"/>
        <d v="2016-07-16T00:00:00"/>
        <d v="2016-10-21T00:00:00"/>
        <d v="2016-02-23T00:00:00"/>
        <d v="2016-06-16T00:00:00"/>
        <d v="2016-03-21T00:00:00"/>
        <d v="2016-12-01T00:00:00"/>
        <d v="2016-03-11T00:00:00"/>
        <d v="2016-09-03T00:00:00"/>
        <d v="2016-02-08T00:00:00"/>
        <d v="2016-10-06T00:00:00"/>
        <d v="2016-02-29T00:00:00"/>
        <d v="2016-02-07T00:00:00"/>
        <d v="2016-09-17T00:00:00"/>
        <d v="2014-04-08T00:00:00"/>
        <d v="2014-03-15T00:00:00"/>
        <d v="2014-04-07T00:00:00"/>
        <d v="2014-10-22T00:00:00"/>
        <d v="2014-12-03T00:00:00"/>
        <d v="2014-08-21T00:00:00"/>
        <d v="2015-07-16T00:00:00"/>
        <d v="2014-02-07T00:00:00"/>
        <d v="2015-04-01T00:00:00"/>
        <d v="2014-07-07T00:00:00"/>
        <d v="2014-01-26T00:00:00"/>
        <d v="2014-07-09T00:00:00"/>
        <d v="2014-01-20T00:00:00"/>
        <d v="2014-05-15T00:00:00"/>
        <d v="2015-02-25T00:00:00"/>
        <d v="2014-01-01T00:00:00"/>
        <d v="2014-07-05T00:00:00"/>
        <d v="2015-03-19T00:00:00"/>
        <d v="2014-04-03T00:00:00"/>
        <d v="2014-04-30T00:00:00"/>
        <d v="2014-02-09T00:00:00"/>
        <d v="2014-11-19T00:00:00"/>
        <d v="2014-03-07T00:00:00"/>
        <d v="2015-07-09T00:00:00"/>
        <d v="2014-06-27T00:00:00"/>
        <d v="2014-03-23T00:00:00"/>
        <d v="2015-08-12T00:00:00"/>
        <d v="2014-07-11T00:00:00"/>
        <d v="2014-05-13T00:00:00"/>
        <d v="2015-04-08T00:00:00"/>
        <d v="2014-04-14T00:00:00"/>
        <d v="2014-12-31T00:00:00"/>
        <d v="2015-06-11T00:00:00"/>
        <d v="2014-01-10T00:00:00"/>
        <d v="2014-01-19T00:00:00"/>
        <d v="2014-01-28T00:00:00"/>
        <d v="2014-02-14T00:00:00"/>
        <d v="2015-04-30T00:00:00"/>
        <d v="2015-03-05T00:00:00"/>
        <d v="2014-07-18T00:00:00"/>
        <d v="2014-03-10T00:00:00"/>
        <d v="2014-05-28T00:00:00"/>
        <d v="2015-08-20T00:00:00"/>
        <d v="2015-03-12T00:00:00"/>
        <d v="2015-03-25T00:00:00"/>
        <d v="2014-05-27T00:00:00"/>
        <d v="2014-08-20T00:00:00"/>
        <d v="2014-08-27T00:00:00"/>
        <d v="2014-07-22T00:00:00"/>
        <d v="2014-06-14T00:00:00"/>
        <d v="2014-01-31T00:00:00"/>
        <d v="2014-03-09T00:00:00"/>
        <d v="2014-04-10T00:00:00"/>
        <d v="2014-08-01T00:00:00"/>
        <d v="2014-07-13T00:00:00"/>
        <d v="2014-01-07T00:00:00"/>
        <d v="2014-08-14T00:00:00"/>
        <d v="2014-01-17T00:00:00"/>
        <d v="2014-06-18T00:00:00"/>
        <d v="2015-04-02T00:00:00"/>
        <d v="2015-06-17T00:00:00"/>
        <d v="2014-03-06T00:00:00"/>
        <d v="2014-02-21T00:00:00"/>
        <d v="2014-03-22T00:00:00"/>
        <d v="2014-04-05T00:00:00"/>
        <d v="2014-07-16T00:00:00"/>
        <d v="2014-12-11T00:00:00"/>
        <d v="2015-03-11T00:00:00"/>
        <d v="2014-03-03T00:00:00"/>
        <d v="2014-05-23T00:00:00"/>
        <d v="2014-07-15T00:00:00"/>
        <d v="2015-05-28T00:00:00"/>
        <d v="2015-04-23T00:00:00"/>
        <d v="2015-07-30T00:00:00"/>
        <d v="2014-03-24T00:00:00"/>
        <d v="2014-01-30T00:00:00"/>
        <d v="2014-06-25T00:00:00"/>
        <d v="2014-04-17T00:00:00"/>
        <d v="2014-03-02T00:00:00"/>
        <d v="2014-06-30T00:00:00"/>
        <d v="2014-03-04T00:00:00"/>
        <d v="2015-01-01T00:00:00"/>
        <d v="2014-05-09T00:00:00"/>
        <d v="2014-02-16T00:00:00"/>
        <d v="2014-06-12T00:00:00"/>
        <d v="2015-06-24T00:00:00"/>
        <d v="2014-06-08T00:00:00"/>
        <d v="2014-08-28T00:00:00"/>
        <d v="2014-04-12T00:00:00"/>
        <d v="2014-01-04T00:00:00"/>
        <d v="2014-07-10T00:00:00"/>
        <d v="2014-07-29T00:00:00"/>
        <d v="2014-03-28T00:00:00"/>
        <d v="2014-04-02T00:00:00"/>
        <d v="2014-06-29T00:00:00"/>
        <d v="2014-04-28T00:00:00"/>
        <d v="2014-01-22T00:00:00"/>
        <d v="2014-03-30T00:00:00"/>
        <d v="2014-02-13T00:00:00"/>
        <d v="2014-04-09T00:00:00"/>
        <d v="2014-02-02T00:00:00"/>
        <d v="2014-03-26T00:00:00"/>
        <d v="2014-06-01T00:00:00"/>
        <d v="2014-03-20T00:00:00"/>
        <d v="2014-06-03T00:00:00"/>
        <d v="2015-04-16T00:00:00"/>
        <d v="2014-05-03T00:00:00"/>
        <d v="2015-02-18T00:00:00"/>
        <d v="2014-05-05T00:00:00"/>
        <d v="2014-11-06T00:00:00"/>
        <d v="2015-02-05T00:00:00"/>
        <d v="2014-03-25T00:00:00"/>
        <d v="2014-06-20T00:00:00"/>
        <d v="2014-07-01T00:00:00"/>
        <d v="2015-04-15T00:00:00"/>
        <d v="2014-05-24T00:00:00"/>
        <d v="2014-02-10T00:00:00"/>
        <d v="2015-06-04T00:00:00"/>
        <d v="2014-04-19T00:00:00"/>
        <d v="2014-02-17T00:00:00"/>
        <d v="2014-07-20T00:00:00"/>
        <d v="2014-02-24T00:00:00"/>
        <d v="2014-05-30T00:00:00"/>
        <d v="2014-07-28T00:00:00"/>
        <d v="2014-02-05T00:00:00"/>
        <d v="2014-06-23T00:00:00"/>
        <d v="2014-07-26T00:00:00"/>
        <d v="2015-05-20T00:00:00"/>
        <d v="2014-01-16T00:00:00"/>
        <d v="2014-06-13T00:00:00"/>
        <d v="2014-06-26T00:00:00"/>
        <d v="2015-02-11T00:00:00"/>
        <d v="2014-01-21T00:00:00"/>
        <d v="2014-11-27T00:00:00"/>
        <d v="2015-07-23T00:00:00"/>
        <d v="2015-07-22T00:00:00"/>
        <d v="2014-03-21T00:00:00"/>
        <d v="2014-01-18T00:00:00"/>
        <d v="2014-03-05T00:00:00"/>
        <d v="2014-03-12T00:00:00"/>
        <d v="2014-05-10T00:00:00"/>
        <d v="2014-11-26T00:00:00"/>
        <d v="2014-06-11T00:00:00"/>
        <d v="2014-04-15T00:00:00"/>
        <d v="2014-03-29T00:00:00"/>
        <d v="2014-06-21T00:00:00"/>
        <d v="2014-08-06T00:00:00"/>
        <d v="2014-07-03T00:00:00"/>
        <d v="2014-01-27T00:00:00"/>
        <d v="2014-09-04T00:00:00"/>
        <d v="2014-06-19T00:00:00"/>
        <d v="2014-06-28T00:00:00"/>
        <d v="2014-01-03T00:00:00"/>
        <d v="2014-05-17T00:00:00"/>
        <d v="2014-05-22T00:00:00"/>
        <d v="2014-01-25T00:00:00"/>
        <d v="2014-07-12T00:00:00"/>
        <d v="2014-09-25T00:00:00"/>
        <d v="2014-12-25T00:00:00"/>
        <d v="2014-09-24T00:00:00"/>
        <d v="2014-10-29T00:00:00"/>
        <d v="2014-07-24T00:00:00"/>
        <d v="2014-01-29T00:00:00"/>
        <d v="2014-04-16T00:00:00"/>
        <d v="2014-10-15T00:00:00"/>
        <d v="2014-09-03T00:00:00"/>
        <d v="2014-02-18T00:00:00"/>
        <d v="2014-02-23T00:00:00"/>
        <d v="2014-04-27T00:00:00"/>
        <d v="2014-12-30T00:00:00"/>
        <d v="2014-01-13T00:00:00"/>
        <d v="2015-01-28T00:00:00"/>
        <d v="2014-03-11T00:00:00"/>
        <d v="2014-10-08T00:00:00"/>
        <d v="2014-06-24T00:00:00"/>
        <d v="2014-08-03T00:00:00"/>
        <d v="2014-01-08T00:00:00"/>
        <d v="2014-10-02T00:00:00"/>
        <d v="2014-02-08T00:00:00"/>
        <d v="2014-10-30T00:00:00"/>
        <d v="2014-09-18T00:00:00"/>
        <d v="2014-03-18T00:00:00"/>
        <d v="2014-08-02T00:00:00"/>
        <d v="2014-01-14T00:00:00"/>
        <d v="2014-01-02T00:00:00"/>
        <d v="2014-05-18T00:00:00"/>
        <d v="2014-04-01T00:00:00"/>
        <d v="2015-08-19T00:00:00"/>
        <d v="2014-01-11T00:00:00"/>
        <d v="2014-02-28T00:00:00"/>
        <d v="2014-02-27T00:00:00"/>
        <d v="2015-07-15T00:00:00"/>
        <d v="2014-06-17T00:00:00"/>
        <d v="2015-06-03T00:00:00"/>
        <d v="2014-03-14T00:00:00"/>
        <d v="2015-06-10T00:00:00"/>
        <d v="2014-03-01T00:00:00"/>
        <d v="2014-05-16T00:00:00"/>
        <d v="2014-05-11T00:00:00"/>
        <d v="2014-05-12T00:00:00"/>
        <d v="2014-04-04T00:00:00"/>
        <d v="2015-08-05T00:00:00"/>
        <d v="2015-08-06T00:00:00"/>
        <d v="2014-12-10T00:00:00"/>
        <d v="2014-06-16T00:00:00"/>
        <d v="2014-01-12T00:00:00"/>
        <d v="2014-03-31T00:00:00"/>
        <d v="2014-02-15T00:00:00"/>
        <d v="2014-11-12T00:00:00"/>
        <d v="2014-07-06T00:00:00"/>
        <d v="2014-04-26T00:00:00"/>
        <d v="2015-03-18T00:00:00"/>
        <d v="2014-04-25T00:00:00"/>
        <d v="2015-01-14T00:00:00"/>
        <d v="2014-04-24T00:00:00"/>
        <d v="2015-06-18T00:00:00"/>
        <d v="2014-01-23T00:00:00"/>
        <d v="2014-05-29T00:00:00"/>
        <d v="2014-12-24T00:00:00"/>
        <d v="2014-07-17T00:00:00"/>
        <d v="2014-04-13T00:00:00"/>
        <d v="2015-01-29T00:00:00"/>
        <d v="2015-05-27T00:00:00"/>
        <d v="2014-05-04T00:00:00"/>
        <d v="2014-05-01T00:00:00"/>
        <d v="2014-05-21T00:00:00"/>
        <d v="2016-04-27T00:00:00"/>
        <d v="2016-06-22T00:00:00"/>
        <d v="2016-11-02T00:00:00"/>
        <d v="2016-05-24T00:00:00"/>
        <d v="2016-11-20T00:00:00"/>
        <d v="2016-04-03T00:00:00"/>
        <d v="2016-07-23T00:00:00"/>
        <d v="2016-11-29T00:00:00"/>
        <d v="2016-09-12T00:00:00"/>
        <d v="2016-07-14T00:00:00"/>
        <d v="2016-12-09T00:00:00"/>
        <d v="2016-12-07T00:00:00"/>
        <d v="2016-12-26T00:00:00"/>
        <d v="2016-02-06T00:00:00"/>
        <d v="2016-11-12T00:00:00"/>
        <d v="2016-06-06T00:00:00"/>
        <d v="2016-04-28T00:00:00"/>
        <d v="2016-01-27T00:00:00"/>
        <d v="2016-06-30T00:00:00"/>
        <d v="2016-10-17T00:00:00"/>
        <d v="2016-06-05T00:00:00"/>
      </sharedItems>
    </cacheField>
    <cacheField name="Ventas" numFmtId="2">
      <sharedItems containsSemiMixedTypes="0" containsString="0" containsNumber="1" minValue="4.8" maxValue="15810"/>
    </cacheField>
    <cacheField name="Coste" numFmtId="2">
      <sharedItems containsSemiMixedTypes="0" containsString="0" containsNumber="1" minValue="3.9359999999999999" maxValue="14229"/>
    </cacheField>
    <cacheField name="Año" numFmtId="49">
      <sharedItems containsSemiMixedTypes="0" containsString="0" containsNumber="1" containsInteger="1" minValue="2014" maxValue="2016" count="3">
        <n v="2014"/>
        <n v="2015"/>
        <n v="2016"/>
      </sharedItems>
    </cacheField>
    <cacheField name="Mes" numFmtId="0">
      <sharedItems count="12">
        <s v="agosto"/>
        <s v="septiembre"/>
        <s v="octubre"/>
        <s v="noviembre"/>
        <s v="diciembre"/>
        <s v="enero"/>
        <s v="febrero"/>
        <s v="marzo"/>
        <s v="abril"/>
        <s v="mayo"/>
        <s v="junio"/>
        <s v="julio"/>
      </sharedItems>
    </cacheField>
    <cacheField name="Prod/Manager" numFmtId="0">
      <sharedItems count="5">
        <s v="Marc Caine"/>
        <s v="Peter Stone"/>
        <s v="Lydia Sinn"/>
        <s v="John Matter"/>
        <e v="#REF!" u="1"/>
      </sharedItems>
    </cacheField>
    <cacheField name="Area" numFmtId="0">
      <sharedItems count="5">
        <s v="Nord Europe"/>
        <s v="Sud America"/>
        <s v="Nord America"/>
        <s v="Sud Europe"/>
        <e v="#REF!" u="1"/>
      </sharedItems>
    </cacheField>
    <cacheField name="Continente" numFmtId="0">
      <sharedItems count="3">
        <s v="Europe"/>
        <s v="America"/>
        <e v="#REF!"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47">
  <r>
    <n v="10248"/>
    <s v="Singaporean Hokkien Fried Mee"/>
    <x v="0"/>
    <n v="9.8000000000000007"/>
    <n v="8.1340000000000003"/>
    <n v="10"/>
    <s v="Vins et alcools Chevalier"/>
    <x v="0"/>
    <x v="0"/>
    <x v="0"/>
    <n v="98"/>
    <n v="81.34"/>
    <x v="0"/>
    <x v="0"/>
    <x v="0"/>
    <x v="0"/>
    <x v="0"/>
  </r>
  <r>
    <n v="10248"/>
    <s v="Mozzarella di Giovanni"/>
    <x v="1"/>
    <n v="34.799999999999997"/>
    <n v="27.143999999999998"/>
    <n v="50"/>
    <s v="Vins et alcools Chevalier"/>
    <x v="0"/>
    <x v="0"/>
    <x v="0"/>
    <n v="1739.9999999999998"/>
    <n v="1357.1999999999998"/>
    <x v="0"/>
    <x v="0"/>
    <x v="1"/>
    <x v="0"/>
    <x v="0"/>
  </r>
  <r>
    <n v="10248"/>
    <s v="Queso Cabrales"/>
    <x v="1"/>
    <n v="14"/>
    <n v="11.76"/>
    <n v="12"/>
    <s v="Vins et alcools Chevalier"/>
    <x v="0"/>
    <x v="0"/>
    <x v="0"/>
    <n v="168"/>
    <n v="141.12"/>
    <x v="0"/>
    <x v="0"/>
    <x v="1"/>
    <x v="0"/>
    <x v="0"/>
  </r>
  <r>
    <n v="10249"/>
    <s v="Tofu"/>
    <x v="2"/>
    <n v="18.600000000000001"/>
    <n v="15.066000000000003"/>
    <n v="90"/>
    <s v="Toms Spezialitäten"/>
    <x v="1"/>
    <x v="1"/>
    <x v="1"/>
    <n v="1674.0000000000002"/>
    <n v="1355.9400000000003"/>
    <x v="0"/>
    <x v="0"/>
    <x v="0"/>
    <x v="0"/>
    <x v="0"/>
  </r>
  <r>
    <n v="10249"/>
    <s v="Manjimup Dried Apples"/>
    <x v="2"/>
    <n v="42.4"/>
    <n v="34.768000000000001"/>
    <n v="40"/>
    <s v="Toms Spezialitäten"/>
    <x v="1"/>
    <x v="1"/>
    <x v="1"/>
    <n v="1696"/>
    <n v="1390.72"/>
    <x v="0"/>
    <x v="0"/>
    <x v="0"/>
    <x v="0"/>
    <x v="0"/>
  </r>
  <r>
    <n v="10250"/>
    <s v="Louisiana Fiery Hot Pepper Sauce"/>
    <x v="3"/>
    <n v="16.8"/>
    <n v="11.76"/>
    <n v="15"/>
    <s v="Hanari Carnes"/>
    <x v="2"/>
    <x v="2"/>
    <x v="2"/>
    <n v="252"/>
    <n v="176.4"/>
    <x v="0"/>
    <x v="0"/>
    <x v="2"/>
    <x v="1"/>
    <x v="1"/>
  </r>
  <r>
    <n v="10250"/>
    <s v="Jack's New England Clam Chowder"/>
    <x v="4"/>
    <n v="7.7"/>
    <n v="6.237000000000001"/>
    <n v="10"/>
    <s v="Hanari Carnes"/>
    <x v="2"/>
    <x v="2"/>
    <x v="2"/>
    <n v="77"/>
    <n v="62.370000000000012"/>
    <x v="0"/>
    <x v="0"/>
    <x v="1"/>
    <x v="1"/>
    <x v="1"/>
  </r>
  <r>
    <n v="10250"/>
    <s v="Manjimup Dried Apples"/>
    <x v="2"/>
    <n v="42.4"/>
    <n v="33.072000000000003"/>
    <n v="35"/>
    <s v="Hanari Carnes"/>
    <x v="2"/>
    <x v="2"/>
    <x v="2"/>
    <n v="1484"/>
    <n v="1157.52"/>
    <x v="0"/>
    <x v="0"/>
    <x v="0"/>
    <x v="1"/>
    <x v="1"/>
  </r>
  <r>
    <n v="10251"/>
    <s v="Louisiana Fiery Hot Pepper Sauce"/>
    <x v="3"/>
    <n v="16.8"/>
    <n v="13.272000000000002"/>
    <n v="20"/>
    <s v="Victuailles en stock"/>
    <x v="3"/>
    <x v="0"/>
    <x v="2"/>
    <n v="336"/>
    <n v="265.44000000000005"/>
    <x v="0"/>
    <x v="0"/>
    <x v="2"/>
    <x v="0"/>
    <x v="0"/>
  </r>
  <r>
    <n v="10251"/>
    <s v="Gustaf's Knäckebröd"/>
    <x v="0"/>
    <n v="16.8"/>
    <n v="13.272000000000002"/>
    <n v="60"/>
    <s v="Victuailles en stock"/>
    <x v="3"/>
    <x v="0"/>
    <x v="2"/>
    <n v="1008"/>
    <n v="796.32000000000016"/>
    <x v="0"/>
    <x v="0"/>
    <x v="0"/>
    <x v="0"/>
    <x v="0"/>
  </r>
  <r>
    <n v="10251"/>
    <s v="Ravioli Angelo"/>
    <x v="0"/>
    <n v="15.6"/>
    <n v="12.947999999999999"/>
    <n v="15"/>
    <s v="Victuailles en stock"/>
    <x v="3"/>
    <x v="0"/>
    <x v="2"/>
    <n v="234"/>
    <n v="194.21999999999997"/>
    <x v="0"/>
    <x v="0"/>
    <x v="0"/>
    <x v="0"/>
    <x v="0"/>
  </r>
  <r>
    <n v="10252"/>
    <s v="Sir Rodney's Marmalade"/>
    <x v="5"/>
    <n v="64.8"/>
    <n v="42.767999999999994"/>
    <n v="40"/>
    <s v="Suprêmes délices"/>
    <x v="4"/>
    <x v="3"/>
    <x v="3"/>
    <n v="2592"/>
    <n v="1710.7199999999998"/>
    <x v="0"/>
    <x v="0"/>
    <x v="2"/>
    <x v="0"/>
    <x v="0"/>
  </r>
  <r>
    <n v="10252"/>
    <s v="Geitost"/>
    <x v="1"/>
    <n v="2"/>
    <n v="1.66"/>
    <n v="25"/>
    <s v="Suprêmes délices"/>
    <x v="4"/>
    <x v="3"/>
    <x v="3"/>
    <n v="50"/>
    <n v="41.5"/>
    <x v="0"/>
    <x v="0"/>
    <x v="1"/>
    <x v="0"/>
    <x v="0"/>
  </r>
  <r>
    <n v="10252"/>
    <s v="Camembert Pierrot"/>
    <x v="1"/>
    <n v="27.2"/>
    <n v="20.672000000000001"/>
    <n v="40"/>
    <s v="Suprêmes délices"/>
    <x v="4"/>
    <x v="3"/>
    <x v="3"/>
    <n v="1088"/>
    <n v="826.88"/>
    <x v="0"/>
    <x v="0"/>
    <x v="1"/>
    <x v="0"/>
    <x v="0"/>
  </r>
  <r>
    <n v="10253"/>
    <s v="Maxilaku"/>
    <x v="5"/>
    <n v="16"/>
    <n v="10.879999999999999"/>
    <n v="40"/>
    <s v="Hanari Carnes"/>
    <x v="2"/>
    <x v="2"/>
    <x v="4"/>
    <n v="640"/>
    <n v="435.19999999999993"/>
    <x v="0"/>
    <x v="0"/>
    <x v="2"/>
    <x v="1"/>
    <x v="1"/>
  </r>
  <r>
    <n v="10253"/>
    <s v="Chartreuse verte"/>
    <x v="6"/>
    <n v="14.4"/>
    <n v="12.672000000000001"/>
    <n v="42"/>
    <s v="Hanari Carnes"/>
    <x v="2"/>
    <x v="2"/>
    <x v="4"/>
    <n v="604.80000000000007"/>
    <n v="532.22400000000005"/>
    <x v="0"/>
    <x v="0"/>
    <x v="3"/>
    <x v="1"/>
    <x v="1"/>
  </r>
  <r>
    <n v="10253"/>
    <s v="Gorgonzola Telino"/>
    <x v="1"/>
    <n v="10"/>
    <n v="7.9"/>
    <n v="20"/>
    <s v="Hanari Carnes"/>
    <x v="2"/>
    <x v="2"/>
    <x v="4"/>
    <n v="200"/>
    <n v="158"/>
    <x v="0"/>
    <x v="0"/>
    <x v="1"/>
    <x v="1"/>
    <x v="1"/>
  </r>
  <r>
    <n v="10254"/>
    <s v="Pâté chinois"/>
    <x v="7"/>
    <n v="19.2"/>
    <n v="15.167999999999999"/>
    <n v="21"/>
    <s v="Chop-suey Chinese"/>
    <x v="5"/>
    <x v="4"/>
    <x v="5"/>
    <n v="403.2"/>
    <n v="318.52799999999996"/>
    <x v="0"/>
    <x v="0"/>
    <x v="3"/>
    <x v="0"/>
    <x v="0"/>
  </r>
  <r>
    <n v="10254"/>
    <s v="Longlife Tofu"/>
    <x v="2"/>
    <n v="8"/>
    <n v="6.32"/>
    <n v="21"/>
    <s v="Chop-suey Chinese"/>
    <x v="5"/>
    <x v="4"/>
    <x v="5"/>
    <n v="168"/>
    <n v="132.72"/>
    <x v="0"/>
    <x v="0"/>
    <x v="0"/>
    <x v="0"/>
    <x v="0"/>
  </r>
  <r>
    <n v="10254"/>
    <s v="Guaraná Fantástica"/>
    <x v="6"/>
    <n v="3.6"/>
    <n v="3.2760000000000002"/>
    <n v="15"/>
    <s v="Chop-suey Chinese"/>
    <x v="5"/>
    <x v="4"/>
    <x v="5"/>
    <n v="54"/>
    <n v="49.14"/>
    <x v="0"/>
    <x v="0"/>
    <x v="3"/>
    <x v="0"/>
    <x v="0"/>
  </r>
  <r>
    <n v="10255"/>
    <s v="Raclette Courdavault"/>
    <x v="1"/>
    <n v="44"/>
    <n v="35.64"/>
    <n v="30"/>
    <s v="Richter Supermarkt"/>
    <x v="6"/>
    <x v="4"/>
    <x v="6"/>
    <n v="1320"/>
    <n v="1069.2"/>
    <x v="0"/>
    <x v="0"/>
    <x v="1"/>
    <x v="0"/>
    <x v="0"/>
  </r>
  <r>
    <n v="10255"/>
    <s v="Chang"/>
    <x v="6"/>
    <n v="15.2"/>
    <n v="13.984"/>
    <n v="20"/>
    <s v="Richter Supermarkt"/>
    <x v="6"/>
    <x v="4"/>
    <x v="6"/>
    <n v="304"/>
    <n v="279.68"/>
    <x v="0"/>
    <x v="0"/>
    <x v="3"/>
    <x v="0"/>
    <x v="0"/>
  </r>
  <r>
    <n v="10255"/>
    <s v="Pavlova"/>
    <x v="5"/>
    <n v="13.9"/>
    <n v="9.452"/>
    <n v="35"/>
    <s v="Richter Supermarkt"/>
    <x v="6"/>
    <x v="4"/>
    <x v="6"/>
    <n v="486.5"/>
    <n v="330.82"/>
    <x v="0"/>
    <x v="0"/>
    <x v="2"/>
    <x v="0"/>
    <x v="0"/>
  </r>
  <r>
    <n v="10255"/>
    <s v="Inlagd Sill"/>
    <x v="4"/>
    <n v="15.2"/>
    <n v="11.703999999999999"/>
    <n v="25"/>
    <s v="Richter Supermarkt"/>
    <x v="6"/>
    <x v="4"/>
    <x v="6"/>
    <n v="380"/>
    <n v="292.59999999999997"/>
    <x v="0"/>
    <x v="0"/>
    <x v="1"/>
    <x v="0"/>
    <x v="0"/>
  </r>
  <r>
    <n v="10256"/>
    <s v="Perth Pasties"/>
    <x v="7"/>
    <n v="26.2"/>
    <n v="19.911999999999999"/>
    <n v="15"/>
    <s v="Wellington Importadora"/>
    <x v="7"/>
    <x v="2"/>
    <x v="7"/>
    <n v="393"/>
    <n v="298.68"/>
    <x v="0"/>
    <x v="0"/>
    <x v="3"/>
    <x v="1"/>
    <x v="1"/>
  </r>
  <r>
    <n v="10256"/>
    <s v="Original Frankfurter grüne Soße"/>
    <x v="3"/>
    <n v="10.4"/>
    <n v="8.4240000000000013"/>
    <n v="12"/>
    <s v="Wellington Importadora"/>
    <x v="7"/>
    <x v="2"/>
    <x v="7"/>
    <n v="124.80000000000001"/>
    <n v="101.08800000000002"/>
    <x v="0"/>
    <x v="0"/>
    <x v="2"/>
    <x v="1"/>
    <x v="1"/>
  </r>
  <r>
    <n v="10257"/>
    <s v="Schoggi Schokolade"/>
    <x v="5"/>
    <n v="35.1"/>
    <n v="24.57"/>
    <n v="25"/>
    <s v="HILARIÓN-Abastos"/>
    <x v="8"/>
    <x v="5"/>
    <x v="8"/>
    <n v="877.5"/>
    <n v="614.25"/>
    <x v="0"/>
    <x v="0"/>
    <x v="2"/>
    <x v="1"/>
    <x v="1"/>
  </r>
  <r>
    <n v="10257"/>
    <s v="Chartreuse verte"/>
    <x v="6"/>
    <n v="14.4"/>
    <n v="12.96"/>
    <n v="60"/>
    <s v="HILARIÓN-Abastos"/>
    <x v="8"/>
    <x v="5"/>
    <x v="8"/>
    <n v="864"/>
    <n v="777.6"/>
    <x v="0"/>
    <x v="0"/>
    <x v="3"/>
    <x v="1"/>
    <x v="1"/>
  </r>
  <r>
    <n v="10257"/>
    <s v="Original Frankfurter grüne Soße"/>
    <x v="3"/>
    <n v="10.4"/>
    <n v="8.2160000000000011"/>
    <n v="15"/>
    <s v="HILARIÓN-Abastos"/>
    <x v="8"/>
    <x v="5"/>
    <x v="8"/>
    <n v="156"/>
    <n v="123.24000000000001"/>
    <x v="0"/>
    <x v="0"/>
    <x v="2"/>
    <x v="1"/>
    <x v="1"/>
  </r>
  <r>
    <n v="10258"/>
    <s v="Chang"/>
    <x v="6"/>
    <n v="15.2"/>
    <n v="13.375999999999999"/>
    <n v="50"/>
    <s v="Ernst Handel"/>
    <x v="9"/>
    <x v="6"/>
    <x v="9"/>
    <n v="760"/>
    <n v="668.8"/>
    <x v="0"/>
    <x v="0"/>
    <x v="3"/>
    <x v="0"/>
    <x v="0"/>
  </r>
  <r>
    <n v="10258"/>
    <s v="Chef Anton's Gumbo Mix"/>
    <x v="3"/>
    <n v="17"/>
    <n v="12.24"/>
    <n v="65"/>
    <s v="Ernst Handel"/>
    <x v="9"/>
    <x v="6"/>
    <x v="9"/>
    <n v="1105"/>
    <n v="795.6"/>
    <x v="0"/>
    <x v="0"/>
    <x v="2"/>
    <x v="0"/>
    <x v="0"/>
  </r>
  <r>
    <n v="10258"/>
    <s v="Mascarpone Fabioli"/>
    <x v="1"/>
    <n v="25.6"/>
    <n v="19.200000000000003"/>
    <n v="60"/>
    <s v="Ernst Handel"/>
    <x v="9"/>
    <x v="6"/>
    <x v="9"/>
    <n v="1536"/>
    <n v="1152.0000000000002"/>
    <x v="0"/>
    <x v="0"/>
    <x v="1"/>
    <x v="0"/>
    <x v="0"/>
  </r>
  <r>
    <n v="10259"/>
    <s v="Sir Rodney's Scones"/>
    <x v="5"/>
    <n v="8"/>
    <n v="5.4399999999999995"/>
    <n v="10"/>
    <s v="Centro comercial Moctezuma"/>
    <x v="10"/>
    <x v="7"/>
    <x v="10"/>
    <n v="80"/>
    <n v="54.399999999999991"/>
    <x v="0"/>
    <x v="0"/>
    <x v="2"/>
    <x v="1"/>
    <x v="1"/>
  </r>
  <r>
    <n v="10259"/>
    <s v="Gravad lax"/>
    <x v="4"/>
    <n v="20.8"/>
    <n v="15.183999999999999"/>
    <n v="10"/>
    <s v="Centro comercial Moctezuma"/>
    <x v="10"/>
    <x v="7"/>
    <x v="10"/>
    <n v="208"/>
    <n v="151.84"/>
    <x v="0"/>
    <x v="0"/>
    <x v="1"/>
    <x v="1"/>
    <x v="1"/>
  </r>
  <r>
    <n v="10260"/>
    <s v="Jack's New England Clam Chowder"/>
    <x v="4"/>
    <n v="7.7"/>
    <n v="6.3140000000000009"/>
    <n v="16"/>
    <s v="Ottilies Käseladen"/>
    <x v="11"/>
    <x v="1"/>
    <x v="11"/>
    <n v="123.2"/>
    <n v="101.02400000000002"/>
    <x v="0"/>
    <x v="0"/>
    <x v="1"/>
    <x v="0"/>
    <x v="0"/>
  </r>
  <r>
    <n v="10260"/>
    <s v="Ravioli Angelo"/>
    <x v="0"/>
    <n v="15.6"/>
    <n v="12.324"/>
    <n v="50"/>
    <s v="Ottilies Käseladen"/>
    <x v="11"/>
    <x v="1"/>
    <x v="11"/>
    <n v="780"/>
    <n v="616.20000000000005"/>
    <x v="0"/>
    <x v="0"/>
    <x v="0"/>
    <x v="0"/>
    <x v="0"/>
  </r>
  <r>
    <n v="10260"/>
    <s v="Tarte au sucre"/>
    <x v="5"/>
    <n v="39.4"/>
    <n v="26.003999999999994"/>
    <n v="15"/>
    <s v="Ottilies Käseladen"/>
    <x v="11"/>
    <x v="1"/>
    <x v="11"/>
    <n v="591"/>
    <n v="390.05999999999989"/>
    <x v="0"/>
    <x v="0"/>
    <x v="2"/>
    <x v="0"/>
    <x v="0"/>
  </r>
  <r>
    <n v="10260"/>
    <s v="Outback Lager"/>
    <x v="6"/>
    <n v="12"/>
    <n v="10.56"/>
    <n v="21"/>
    <s v="Ottilies Käseladen"/>
    <x v="11"/>
    <x v="1"/>
    <x v="11"/>
    <n v="252"/>
    <n v="221.76000000000002"/>
    <x v="0"/>
    <x v="0"/>
    <x v="3"/>
    <x v="0"/>
    <x v="0"/>
  </r>
  <r>
    <n v="10261"/>
    <s v="Sir Rodney's Scones"/>
    <x v="5"/>
    <n v="8"/>
    <n v="5.52"/>
    <n v="20"/>
    <s v="Que Delícia"/>
    <x v="2"/>
    <x v="2"/>
    <x v="11"/>
    <n v="160"/>
    <n v="110.39999999999999"/>
    <x v="0"/>
    <x v="0"/>
    <x v="2"/>
    <x v="1"/>
    <x v="1"/>
  </r>
  <r>
    <n v="10261"/>
    <s v="Steeleye Stout"/>
    <x v="6"/>
    <n v="14.4"/>
    <n v="12.96"/>
    <n v="20"/>
    <s v="Que Delícia"/>
    <x v="2"/>
    <x v="2"/>
    <x v="11"/>
    <n v="288"/>
    <n v="259.20000000000005"/>
    <x v="0"/>
    <x v="0"/>
    <x v="3"/>
    <x v="1"/>
    <x v="1"/>
  </r>
  <r>
    <n v="10262"/>
    <s v="Chef Anton's Gumbo Mix"/>
    <x v="3"/>
    <n v="17"/>
    <n v="12.58"/>
    <n v="12"/>
    <s v="Rattlesnake Canyon Grocery"/>
    <x v="12"/>
    <x v="8"/>
    <x v="12"/>
    <n v="204"/>
    <n v="150.96"/>
    <x v="0"/>
    <x v="0"/>
    <x v="2"/>
    <x v="2"/>
    <x v="1"/>
  </r>
  <r>
    <n v="10262"/>
    <s v="Uncle Bob's Organic Dried Pears"/>
    <x v="2"/>
    <n v="24"/>
    <n v="19.200000000000003"/>
    <n v="15"/>
    <s v="Rattlesnake Canyon Grocery"/>
    <x v="12"/>
    <x v="8"/>
    <x v="12"/>
    <n v="360"/>
    <n v="288.00000000000006"/>
    <x v="0"/>
    <x v="0"/>
    <x v="0"/>
    <x v="2"/>
    <x v="1"/>
  </r>
  <r>
    <n v="10262"/>
    <s v="Gnocchi di nonna Alice"/>
    <x v="0"/>
    <n v="30.4"/>
    <n v="24.623999999999999"/>
    <n v="20"/>
    <s v="Rattlesnake Canyon Grocery"/>
    <x v="12"/>
    <x v="8"/>
    <x v="12"/>
    <n v="608"/>
    <n v="492.47999999999996"/>
    <x v="0"/>
    <x v="0"/>
    <x v="0"/>
    <x v="2"/>
    <x v="1"/>
  </r>
  <r>
    <n v="10263"/>
    <s v="Pavlova"/>
    <x v="5"/>
    <n v="13.9"/>
    <n v="9.5909999999999993"/>
    <n v="60"/>
    <s v="Ernst Handel"/>
    <x v="9"/>
    <x v="6"/>
    <x v="13"/>
    <n v="834"/>
    <n v="575.45999999999992"/>
    <x v="0"/>
    <x v="0"/>
    <x v="2"/>
    <x v="0"/>
    <x v="0"/>
  </r>
  <r>
    <n v="10263"/>
    <s v="Guaraná Fantástica"/>
    <x v="6"/>
    <n v="3.6"/>
    <n v="3.24"/>
    <n v="28"/>
    <s v="Ernst Handel"/>
    <x v="9"/>
    <x v="6"/>
    <x v="13"/>
    <n v="100.8"/>
    <n v="90.72"/>
    <x v="0"/>
    <x v="0"/>
    <x v="3"/>
    <x v="0"/>
    <x v="0"/>
  </r>
  <r>
    <n v="10263"/>
    <s v="Nord-Ost Matjeshering"/>
    <x v="4"/>
    <n v="20.7"/>
    <n v="16.353000000000002"/>
    <n v="60"/>
    <s v="Ernst Handel"/>
    <x v="9"/>
    <x v="6"/>
    <x v="13"/>
    <n v="1242"/>
    <n v="981.18000000000006"/>
    <x v="0"/>
    <x v="0"/>
    <x v="1"/>
    <x v="0"/>
    <x v="0"/>
  </r>
  <r>
    <n v="10263"/>
    <s v="Longlife Tofu"/>
    <x v="2"/>
    <n v="8"/>
    <n v="6.24"/>
    <n v="36"/>
    <s v="Ernst Handel"/>
    <x v="9"/>
    <x v="6"/>
    <x v="13"/>
    <n v="288"/>
    <n v="224.64000000000001"/>
    <x v="0"/>
    <x v="0"/>
    <x v="0"/>
    <x v="0"/>
    <x v="0"/>
  </r>
  <r>
    <n v="10264"/>
    <s v="Chang"/>
    <x v="6"/>
    <n v="15.2"/>
    <n v="13.68"/>
    <n v="35"/>
    <s v="Folk och fä HB"/>
    <x v="13"/>
    <x v="9"/>
    <x v="14"/>
    <n v="532"/>
    <n v="478.8"/>
    <x v="0"/>
    <x v="0"/>
    <x v="3"/>
    <x v="0"/>
    <x v="0"/>
  </r>
  <r>
    <n v="10264"/>
    <s v="Jack's New England Clam Chowder"/>
    <x v="4"/>
    <n v="7.7"/>
    <n v="5.8520000000000003"/>
    <n v="25"/>
    <s v="Folk och fä HB"/>
    <x v="13"/>
    <x v="9"/>
    <x v="14"/>
    <n v="192.5"/>
    <n v="146.30000000000001"/>
    <x v="0"/>
    <x v="0"/>
    <x v="1"/>
    <x v="0"/>
    <x v="0"/>
  </r>
  <r>
    <n v="10265"/>
    <s v="Alice Mutton"/>
    <x v="7"/>
    <n v="31.2"/>
    <n v="24.648"/>
    <n v="30"/>
    <s v="Blondel père et fils"/>
    <x v="14"/>
    <x v="0"/>
    <x v="15"/>
    <n v="936"/>
    <n v="739.43999999999994"/>
    <x v="0"/>
    <x v="0"/>
    <x v="3"/>
    <x v="0"/>
    <x v="0"/>
  </r>
  <r>
    <n v="10265"/>
    <s v="Outback Lager"/>
    <x v="6"/>
    <n v="12"/>
    <n v="10.8"/>
    <n v="20"/>
    <s v="Blondel père et fils"/>
    <x v="14"/>
    <x v="0"/>
    <x v="15"/>
    <n v="240"/>
    <n v="216"/>
    <x v="0"/>
    <x v="0"/>
    <x v="3"/>
    <x v="0"/>
    <x v="0"/>
  </r>
  <r>
    <n v="10266"/>
    <s v="Queso Manchego La Pastora"/>
    <x v="1"/>
    <n v="30.4"/>
    <n v="25.231999999999999"/>
    <n v="12"/>
    <s v="Wartian Herkku"/>
    <x v="15"/>
    <x v="10"/>
    <x v="16"/>
    <n v="364.79999999999995"/>
    <n v="302.78399999999999"/>
    <x v="0"/>
    <x v="0"/>
    <x v="1"/>
    <x v="0"/>
    <x v="0"/>
  </r>
  <r>
    <n v="10267"/>
    <s v="Boston Crab Meat"/>
    <x v="4"/>
    <n v="14.7"/>
    <n v="11.318999999999999"/>
    <n v="50"/>
    <s v="Frankenversand"/>
    <x v="16"/>
    <x v="1"/>
    <x v="17"/>
    <n v="735"/>
    <n v="565.94999999999993"/>
    <x v="0"/>
    <x v="0"/>
    <x v="1"/>
    <x v="0"/>
    <x v="0"/>
  </r>
  <r>
    <n v="10267"/>
    <s v="Raclette Courdavault"/>
    <x v="1"/>
    <n v="44"/>
    <n v="34.760000000000005"/>
    <n v="70"/>
    <s v="Frankenversand"/>
    <x v="16"/>
    <x v="1"/>
    <x v="17"/>
    <n v="3080"/>
    <n v="2433.2000000000003"/>
    <x v="0"/>
    <x v="0"/>
    <x v="1"/>
    <x v="0"/>
    <x v="0"/>
  </r>
  <r>
    <n v="10267"/>
    <s v="Lakkalikööri"/>
    <x v="6"/>
    <n v="14.4"/>
    <n v="13.104000000000001"/>
    <n v="15"/>
    <s v="Frankenversand"/>
    <x v="16"/>
    <x v="1"/>
    <x v="17"/>
    <n v="216"/>
    <n v="196.56"/>
    <x v="0"/>
    <x v="0"/>
    <x v="3"/>
    <x v="0"/>
    <x v="0"/>
  </r>
  <r>
    <n v="10268"/>
    <s v="Thüringer Rostbratwurst"/>
    <x v="7"/>
    <n v="99"/>
    <n v="80.190000000000012"/>
    <n v="10"/>
    <s v="GROSELLA-Restaurante"/>
    <x v="17"/>
    <x v="5"/>
    <x v="18"/>
    <n v="990"/>
    <n v="801.90000000000009"/>
    <x v="0"/>
    <x v="0"/>
    <x v="3"/>
    <x v="1"/>
    <x v="1"/>
  </r>
  <r>
    <n v="10268"/>
    <s v="Mozzarella di Giovanni"/>
    <x v="1"/>
    <n v="27.8"/>
    <n v="21.962000000000003"/>
    <n v="80"/>
    <s v="GROSELLA-Restaurante"/>
    <x v="17"/>
    <x v="5"/>
    <x v="18"/>
    <n v="2224"/>
    <n v="1756.9600000000003"/>
    <x v="0"/>
    <x v="0"/>
    <x v="1"/>
    <x v="1"/>
    <x v="1"/>
  </r>
  <r>
    <n v="10269"/>
    <s v="Geitost"/>
    <x v="1"/>
    <n v="2"/>
    <n v="1.5"/>
    <n v="60"/>
    <s v="White Clover Markets"/>
    <x v="18"/>
    <x v="8"/>
    <x v="19"/>
    <n v="120"/>
    <n v="90"/>
    <x v="0"/>
    <x v="0"/>
    <x v="1"/>
    <x v="2"/>
    <x v="1"/>
  </r>
  <r>
    <n v="10269"/>
    <s v="Mozzarella di Giovanni"/>
    <x v="1"/>
    <n v="27.8"/>
    <n v="21.128"/>
    <n v="20"/>
    <s v="White Clover Markets"/>
    <x v="18"/>
    <x v="8"/>
    <x v="19"/>
    <n v="556"/>
    <n v="422.56"/>
    <x v="0"/>
    <x v="0"/>
    <x v="1"/>
    <x v="2"/>
    <x v="1"/>
  </r>
  <r>
    <n v="10270"/>
    <s v="Ipoh Coffee"/>
    <x v="6"/>
    <n v="36.799999999999997"/>
    <n v="33.488"/>
    <n v="25"/>
    <s v="Wartian Herkku"/>
    <x v="15"/>
    <x v="10"/>
    <x v="20"/>
    <n v="919.99999999999989"/>
    <n v="837.2"/>
    <x v="0"/>
    <x v="1"/>
    <x v="3"/>
    <x v="0"/>
    <x v="0"/>
  </r>
  <r>
    <n v="10270"/>
    <s v="Inlagd Sill"/>
    <x v="4"/>
    <n v="15.2"/>
    <n v="12.16"/>
    <n v="30"/>
    <s v="Wartian Herkku"/>
    <x v="15"/>
    <x v="10"/>
    <x v="20"/>
    <n v="456"/>
    <n v="364.8"/>
    <x v="0"/>
    <x v="1"/>
    <x v="1"/>
    <x v="0"/>
    <x v="0"/>
  </r>
  <r>
    <n v="10271"/>
    <s v="Geitost"/>
    <x v="1"/>
    <n v="2"/>
    <n v="1.6400000000000001"/>
    <n v="24"/>
    <s v="Split Rail Beer &amp; Ale"/>
    <x v="19"/>
    <x v="8"/>
    <x v="20"/>
    <n v="48"/>
    <n v="39.36"/>
    <x v="0"/>
    <x v="1"/>
    <x v="1"/>
    <x v="2"/>
    <x v="1"/>
  </r>
  <r>
    <n v="10272"/>
    <s v="Sir Rodney's Marmalade"/>
    <x v="5"/>
    <n v="64.8"/>
    <n v="44.711999999999996"/>
    <n v="60"/>
    <s v="Rattlesnake Canyon Grocery"/>
    <x v="12"/>
    <x v="8"/>
    <x v="21"/>
    <n v="3888"/>
    <n v="2682.72"/>
    <x v="0"/>
    <x v="1"/>
    <x v="2"/>
    <x v="2"/>
    <x v="1"/>
  </r>
  <r>
    <n v="10272"/>
    <s v="Gorgonzola Telino"/>
    <x v="1"/>
    <n v="10"/>
    <n v="7.5"/>
    <n v="40"/>
    <s v="Rattlesnake Canyon Grocery"/>
    <x v="12"/>
    <x v="8"/>
    <x v="21"/>
    <n v="400"/>
    <n v="300"/>
    <x v="0"/>
    <x v="1"/>
    <x v="1"/>
    <x v="2"/>
    <x v="1"/>
  </r>
  <r>
    <n v="10272"/>
    <s v="Mozzarella di Giovanni"/>
    <x v="1"/>
    <n v="27.8"/>
    <n v="22.518000000000001"/>
    <n v="24"/>
    <s v="Rattlesnake Canyon Grocery"/>
    <x v="12"/>
    <x v="8"/>
    <x v="21"/>
    <n v="667.2"/>
    <n v="540.43200000000002"/>
    <x v="0"/>
    <x v="1"/>
    <x v="1"/>
    <x v="2"/>
    <x v="1"/>
  </r>
  <r>
    <n v="10273"/>
    <s v="Boston Crab Meat"/>
    <x v="4"/>
    <n v="14.7"/>
    <n v="11.465999999999999"/>
    <n v="60"/>
    <s v="QUICK-Stop"/>
    <x v="20"/>
    <x v="1"/>
    <x v="22"/>
    <n v="882"/>
    <n v="687.95999999999992"/>
    <x v="0"/>
    <x v="1"/>
    <x v="1"/>
    <x v="0"/>
    <x v="0"/>
  </r>
  <r>
    <n v="10273"/>
    <s v="Geitost"/>
    <x v="1"/>
    <n v="2"/>
    <n v="1.68"/>
    <n v="20"/>
    <s v="QUICK-Stop"/>
    <x v="20"/>
    <x v="1"/>
    <x v="22"/>
    <n v="40"/>
    <n v="33.6"/>
    <x v="0"/>
    <x v="1"/>
    <x v="1"/>
    <x v="0"/>
    <x v="0"/>
  </r>
  <r>
    <n v="10273"/>
    <s v="Gorgonzola Telino"/>
    <x v="1"/>
    <n v="10"/>
    <n v="8"/>
    <n v="15"/>
    <s v="QUICK-Stop"/>
    <x v="20"/>
    <x v="1"/>
    <x v="22"/>
    <n v="150"/>
    <n v="120"/>
    <x v="0"/>
    <x v="1"/>
    <x v="1"/>
    <x v="0"/>
    <x v="0"/>
  </r>
  <r>
    <n v="10273"/>
    <s v="Ikura"/>
    <x v="4"/>
    <n v="24.8"/>
    <n v="19.096"/>
    <n v="24"/>
    <s v="QUICK-Stop"/>
    <x v="20"/>
    <x v="1"/>
    <x v="22"/>
    <n v="595.20000000000005"/>
    <n v="458.30399999999997"/>
    <x v="0"/>
    <x v="1"/>
    <x v="1"/>
    <x v="0"/>
    <x v="0"/>
  </r>
  <r>
    <n v="10273"/>
    <s v="Lakkalikööri"/>
    <x v="6"/>
    <n v="14.4"/>
    <n v="12.816000000000001"/>
    <n v="33"/>
    <s v="QUICK-Stop"/>
    <x v="20"/>
    <x v="1"/>
    <x v="22"/>
    <n v="475.2"/>
    <n v="422.928"/>
    <x v="0"/>
    <x v="1"/>
    <x v="3"/>
    <x v="0"/>
    <x v="0"/>
  </r>
  <r>
    <n v="10274"/>
    <s v="Fløtemysost"/>
    <x v="1"/>
    <n v="17.2"/>
    <n v="14.447999999999999"/>
    <n v="20"/>
    <s v="Vins et alcools Chevalier"/>
    <x v="0"/>
    <x v="0"/>
    <x v="23"/>
    <n v="344"/>
    <n v="288.95999999999998"/>
    <x v="0"/>
    <x v="1"/>
    <x v="1"/>
    <x v="0"/>
    <x v="0"/>
  </r>
  <r>
    <n v="10274"/>
    <s v="Mozzarella di Giovanni"/>
    <x v="1"/>
    <n v="27.8"/>
    <n v="21.406000000000002"/>
    <n v="70"/>
    <s v="Vins et alcools Chevalier"/>
    <x v="0"/>
    <x v="0"/>
    <x v="23"/>
    <n v="1946"/>
    <n v="1498.42"/>
    <x v="0"/>
    <x v="1"/>
    <x v="1"/>
    <x v="0"/>
    <x v="0"/>
  </r>
  <r>
    <n v="10275"/>
    <s v="Guaraná Fantástica"/>
    <x v="6"/>
    <n v="3.6"/>
    <n v="3.24"/>
    <n v="12"/>
    <s v="Magazzini Alimentari Riuniti"/>
    <x v="21"/>
    <x v="11"/>
    <x v="24"/>
    <n v="43.2"/>
    <n v="38.880000000000003"/>
    <x v="0"/>
    <x v="1"/>
    <x v="3"/>
    <x v="3"/>
    <x v="0"/>
  </r>
  <r>
    <n v="10275"/>
    <s v="Raclette Courdavault"/>
    <x v="1"/>
    <n v="44"/>
    <n v="33"/>
    <n v="6"/>
    <s v="Magazzini Alimentari Riuniti"/>
    <x v="21"/>
    <x v="11"/>
    <x v="24"/>
    <n v="264"/>
    <n v="198"/>
    <x v="0"/>
    <x v="1"/>
    <x v="1"/>
    <x v="3"/>
    <x v="0"/>
  </r>
  <r>
    <n v="10276"/>
    <s v="Ikura"/>
    <x v="4"/>
    <n v="24.8"/>
    <n v="19.096"/>
    <n v="15"/>
    <s v="Tortuga Restaurante"/>
    <x v="10"/>
    <x v="7"/>
    <x v="25"/>
    <n v="372"/>
    <n v="286.44"/>
    <x v="0"/>
    <x v="1"/>
    <x v="1"/>
    <x v="1"/>
    <x v="1"/>
  </r>
  <r>
    <n v="10276"/>
    <s v="Konbu"/>
    <x v="4"/>
    <n v="4.8"/>
    <n v="3.6479999999999997"/>
    <n v="10"/>
    <s v="Tortuga Restaurante"/>
    <x v="10"/>
    <x v="7"/>
    <x v="25"/>
    <n v="48"/>
    <n v="36.479999999999997"/>
    <x v="0"/>
    <x v="1"/>
    <x v="1"/>
    <x v="1"/>
    <x v="1"/>
  </r>
  <r>
    <n v="10277"/>
    <s v="Tarte au sucre"/>
    <x v="5"/>
    <n v="39.4"/>
    <n v="25.61"/>
    <n v="12"/>
    <s v="Morgenstern Gesundkost"/>
    <x v="22"/>
    <x v="1"/>
    <x v="26"/>
    <n v="472.79999999999995"/>
    <n v="307.32"/>
    <x v="0"/>
    <x v="1"/>
    <x v="2"/>
    <x v="0"/>
    <x v="0"/>
  </r>
  <r>
    <n v="10277"/>
    <s v="Rössle Sauerkraut"/>
    <x v="2"/>
    <n v="36.4"/>
    <n v="29.484000000000002"/>
    <n v="20"/>
    <s v="Morgenstern Gesundkost"/>
    <x v="22"/>
    <x v="1"/>
    <x v="26"/>
    <n v="728"/>
    <n v="589.68000000000006"/>
    <x v="0"/>
    <x v="1"/>
    <x v="0"/>
    <x v="0"/>
    <x v="0"/>
  </r>
  <r>
    <n v="10278"/>
    <s v="Gula Malacca"/>
    <x v="3"/>
    <n v="15.5"/>
    <n v="12.245000000000001"/>
    <n v="16"/>
    <s v="Berglunds snabbköp"/>
    <x v="23"/>
    <x v="9"/>
    <x v="27"/>
    <n v="248"/>
    <n v="195.92000000000002"/>
    <x v="0"/>
    <x v="1"/>
    <x v="2"/>
    <x v="0"/>
    <x v="0"/>
  </r>
  <r>
    <n v="10278"/>
    <s v="Raclette Courdavault"/>
    <x v="1"/>
    <n v="44"/>
    <n v="36.519999999999996"/>
    <n v="15"/>
    <s v="Berglunds snabbköp"/>
    <x v="23"/>
    <x v="9"/>
    <x v="27"/>
    <n v="660"/>
    <n v="547.79999999999995"/>
    <x v="0"/>
    <x v="1"/>
    <x v="1"/>
    <x v="0"/>
    <x v="0"/>
  </r>
  <r>
    <n v="10278"/>
    <s v="Vegie-spread"/>
    <x v="3"/>
    <n v="35.1"/>
    <n v="29.132999999999999"/>
    <n v="80"/>
    <s v="Berglunds snabbköp"/>
    <x v="23"/>
    <x v="9"/>
    <x v="27"/>
    <n v="2808"/>
    <n v="2330.64"/>
    <x v="0"/>
    <x v="1"/>
    <x v="2"/>
    <x v="0"/>
    <x v="0"/>
  </r>
  <r>
    <n v="10278"/>
    <s v="Röd Kaviar"/>
    <x v="4"/>
    <n v="12"/>
    <n v="8.76"/>
    <n v="25"/>
    <s v="Berglunds snabbköp"/>
    <x v="23"/>
    <x v="9"/>
    <x v="27"/>
    <n v="300"/>
    <n v="219"/>
    <x v="0"/>
    <x v="1"/>
    <x v="1"/>
    <x v="0"/>
    <x v="0"/>
  </r>
  <r>
    <n v="10279"/>
    <s v="Alice Mutton"/>
    <x v="7"/>
    <n v="31.2"/>
    <n v="25.272000000000002"/>
    <n v="15"/>
    <s v="Lehmanns Marktstand"/>
    <x v="24"/>
    <x v="1"/>
    <x v="28"/>
    <n v="468"/>
    <n v="379.08000000000004"/>
    <x v="0"/>
    <x v="1"/>
    <x v="3"/>
    <x v="0"/>
    <x v="0"/>
  </r>
  <r>
    <n v="10280"/>
    <s v="Guaraná Fantástica"/>
    <x v="6"/>
    <n v="3.6"/>
    <n v="3.24"/>
    <n v="12"/>
    <s v="Berglunds snabbköp"/>
    <x v="23"/>
    <x v="9"/>
    <x v="29"/>
    <n v="43.2"/>
    <n v="38.880000000000003"/>
    <x v="0"/>
    <x v="1"/>
    <x v="3"/>
    <x v="0"/>
    <x v="0"/>
  </r>
  <r>
    <n v="10280"/>
    <s v="Pâté chinois"/>
    <x v="7"/>
    <n v="19.2"/>
    <n v="14.591999999999999"/>
    <n v="20"/>
    <s v="Berglunds snabbköp"/>
    <x v="23"/>
    <x v="9"/>
    <x v="29"/>
    <n v="384"/>
    <n v="291.83999999999997"/>
    <x v="0"/>
    <x v="1"/>
    <x v="3"/>
    <x v="0"/>
    <x v="0"/>
  </r>
  <r>
    <n v="10280"/>
    <s v="Rhönbräu Klosterbier"/>
    <x v="6"/>
    <n v="6.2"/>
    <n v="5.6420000000000003"/>
    <n v="30"/>
    <s v="Berglunds snabbköp"/>
    <x v="23"/>
    <x v="9"/>
    <x v="29"/>
    <n v="186"/>
    <n v="169.26000000000002"/>
    <x v="0"/>
    <x v="1"/>
    <x v="3"/>
    <x v="0"/>
    <x v="0"/>
  </r>
  <r>
    <n v="10281"/>
    <s v="Teatime Chocolate Biscuits"/>
    <x v="5"/>
    <n v="7.3"/>
    <n v="4.7450000000000001"/>
    <n v="10"/>
    <s v="Romero y tomillo"/>
    <x v="25"/>
    <x v="12"/>
    <x v="29"/>
    <n v="73"/>
    <n v="47.45"/>
    <x v="0"/>
    <x v="1"/>
    <x v="2"/>
    <x v="3"/>
    <x v="0"/>
  </r>
  <r>
    <n v="10281"/>
    <s v="Guaraná Fantástica"/>
    <x v="6"/>
    <n v="3.6"/>
    <n v="3.2040000000000002"/>
    <n v="60"/>
    <s v="Romero y tomillo"/>
    <x v="25"/>
    <x v="12"/>
    <x v="29"/>
    <n v="216"/>
    <n v="192.24"/>
    <x v="0"/>
    <x v="1"/>
    <x v="3"/>
    <x v="3"/>
    <x v="0"/>
  </r>
  <r>
    <n v="10281"/>
    <s v="Steeleye Stout"/>
    <x v="6"/>
    <n v="14.4"/>
    <n v="12.96"/>
    <n v="40"/>
    <s v="Romero y tomillo"/>
    <x v="25"/>
    <x v="12"/>
    <x v="29"/>
    <n v="576"/>
    <n v="518.40000000000009"/>
    <x v="0"/>
    <x v="1"/>
    <x v="3"/>
    <x v="3"/>
    <x v="0"/>
  </r>
  <r>
    <n v="10282"/>
    <s v="Nord-Ost Matjeshering"/>
    <x v="4"/>
    <n v="20.7"/>
    <n v="15.524999999999999"/>
    <n v="60"/>
    <s v="Romero y tomillo"/>
    <x v="25"/>
    <x v="12"/>
    <x v="30"/>
    <n v="1242"/>
    <n v="931.49999999999989"/>
    <x v="0"/>
    <x v="1"/>
    <x v="1"/>
    <x v="3"/>
    <x v="0"/>
  </r>
  <r>
    <n v="10282"/>
    <s v="Ravioli Angelo"/>
    <x v="0"/>
    <n v="15.6"/>
    <n v="12.792"/>
    <n v="20"/>
    <s v="Romero y tomillo"/>
    <x v="25"/>
    <x v="12"/>
    <x v="30"/>
    <n v="312"/>
    <n v="255.84"/>
    <x v="0"/>
    <x v="1"/>
    <x v="0"/>
    <x v="3"/>
    <x v="0"/>
  </r>
  <r>
    <n v="10283"/>
    <s v="Genen Shouyu"/>
    <x v="3"/>
    <n v="12.4"/>
    <n v="10.54"/>
    <n v="20"/>
    <s v="LILA-Supermercado"/>
    <x v="26"/>
    <x v="5"/>
    <x v="31"/>
    <n v="248"/>
    <n v="210.79999999999998"/>
    <x v="0"/>
    <x v="1"/>
    <x v="2"/>
    <x v="1"/>
    <x v="1"/>
  </r>
  <r>
    <n v="10283"/>
    <s v="Mozzarella di Giovanni"/>
    <x v="1"/>
    <n v="27.8"/>
    <n v="21.962000000000003"/>
    <n v="30"/>
    <s v="LILA-Supermercado"/>
    <x v="26"/>
    <x v="5"/>
    <x v="31"/>
    <n v="834"/>
    <n v="658.86000000000013"/>
    <x v="0"/>
    <x v="1"/>
    <x v="1"/>
    <x v="1"/>
    <x v="1"/>
  </r>
  <r>
    <n v="10283"/>
    <s v="Teatime Chocolate Biscuits"/>
    <x v="5"/>
    <n v="7.3"/>
    <n v="5.0369999999999999"/>
    <n v="18"/>
    <s v="LILA-Supermercado"/>
    <x v="26"/>
    <x v="5"/>
    <x v="31"/>
    <n v="131.4"/>
    <n v="90.665999999999997"/>
    <x v="0"/>
    <x v="1"/>
    <x v="2"/>
    <x v="1"/>
    <x v="1"/>
  </r>
  <r>
    <n v="10283"/>
    <s v="Camembert Pierrot"/>
    <x v="1"/>
    <n v="27.2"/>
    <n v="22.032"/>
    <n v="35"/>
    <s v="LILA-Supermercado"/>
    <x v="26"/>
    <x v="5"/>
    <x v="31"/>
    <n v="952"/>
    <n v="771.12"/>
    <x v="0"/>
    <x v="1"/>
    <x v="1"/>
    <x v="1"/>
    <x v="1"/>
  </r>
  <r>
    <n v="10284"/>
    <s v="Schoggi Schokolade"/>
    <x v="5"/>
    <n v="35.1"/>
    <n v="23.867999999999999"/>
    <n v="15"/>
    <s v="Lehmanns Marktstand"/>
    <x v="24"/>
    <x v="1"/>
    <x v="32"/>
    <n v="526.5"/>
    <n v="358.02"/>
    <x v="0"/>
    <x v="1"/>
    <x v="2"/>
    <x v="0"/>
    <x v="0"/>
  </r>
  <r>
    <n v="10284"/>
    <s v="Gula Malacca"/>
    <x v="3"/>
    <n v="15.5"/>
    <n v="10.85"/>
    <n v="21"/>
    <s v="Lehmanns Marktstand"/>
    <x v="24"/>
    <x v="1"/>
    <x v="32"/>
    <n v="325.5"/>
    <n v="227.85"/>
    <x v="0"/>
    <x v="1"/>
    <x v="2"/>
    <x v="0"/>
    <x v="0"/>
  </r>
  <r>
    <n v="10284"/>
    <s v="Camembert Pierrot"/>
    <x v="1"/>
    <n v="27.2"/>
    <n v="20.672000000000001"/>
    <n v="20"/>
    <s v="Lehmanns Marktstand"/>
    <x v="24"/>
    <x v="1"/>
    <x v="32"/>
    <n v="544"/>
    <n v="413.44"/>
    <x v="0"/>
    <x v="1"/>
    <x v="1"/>
    <x v="0"/>
    <x v="0"/>
  </r>
  <r>
    <n v="10284"/>
    <s v="Laughing Lumberjack Lager"/>
    <x v="6"/>
    <n v="11.2"/>
    <n v="10.192"/>
    <n v="50"/>
    <s v="Lehmanns Marktstand"/>
    <x v="24"/>
    <x v="1"/>
    <x v="32"/>
    <n v="560"/>
    <n v="509.6"/>
    <x v="0"/>
    <x v="1"/>
    <x v="3"/>
    <x v="0"/>
    <x v="0"/>
  </r>
  <r>
    <n v="10285"/>
    <s v="Perth Pasties"/>
    <x v="7"/>
    <n v="26.2"/>
    <n v="19.649999999999999"/>
    <n v="36"/>
    <s v="QUICK-Stop"/>
    <x v="20"/>
    <x v="1"/>
    <x v="33"/>
    <n v="943.19999999999993"/>
    <n v="707.4"/>
    <x v="0"/>
    <x v="1"/>
    <x v="3"/>
    <x v="0"/>
    <x v="0"/>
  </r>
  <r>
    <n v="10285"/>
    <s v="Boston Crab Meat"/>
    <x v="4"/>
    <n v="14.7"/>
    <n v="10.436999999999999"/>
    <n v="40"/>
    <s v="QUICK-Stop"/>
    <x v="20"/>
    <x v="1"/>
    <x v="33"/>
    <n v="588"/>
    <n v="417.47999999999996"/>
    <x v="0"/>
    <x v="1"/>
    <x v="1"/>
    <x v="0"/>
    <x v="0"/>
  </r>
  <r>
    <n v="10285"/>
    <s v="Chai"/>
    <x v="6"/>
    <n v="14.4"/>
    <n v="12.816000000000001"/>
    <n v="45"/>
    <s v="QUICK-Stop"/>
    <x v="20"/>
    <x v="1"/>
    <x v="33"/>
    <n v="648"/>
    <n v="576.72"/>
    <x v="0"/>
    <x v="1"/>
    <x v="3"/>
    <x v="0"/>
    <x v="0"/>
  </r>
  <r>
    <n v="10286"/>
    <s v="Tarte au sucre"/>
    <x v="5"/>
    <n v="39.4"/>
    <n v="27.58"/>
    <n v="40"/>
    <s v="QUICK-Stop"/>
    <x v="20"/>
    <x v="1"/>
    <x v="34"/>
    <n v="1576"/>
    <n v="1103.1999999999998"/>
    <x v="0"/>
    <x v="1"/>
    <x v="2"/>
    <x v="0"/>
    <x v="0"/>
  </r>
  <r>
    <n v="10286"/>
    <s v="Steeleye Stout"/>
    <x v="6"/>
    <n v="14.4"/>
    <n v="13.248000000000001"/>
    <n v="100"/>
    <s v="QUICK-Stop"/>
    <x v="20"/>
    <x v="1"/>
    <x v="34"/>
    <n v="1440"/>
    <n v="1324.8000000000002"/>
    <x v="0"/>
    <x v="1"/>
    <x v="3"/>
    <x v="0"/>
    <x v="0"/>
  </r>
  <r>
    <n v="10287"/>
    <s v="Pavlova"/>
    <x v="5"/>
    <n v="13.9"/>
    <n v="9.73"/>
    <n v="40"/>
    <s v="Ricardo Adocicados"/>
    <x v="2"/>
    <x v="2"/>
    <x v="35"/>
    <n v="556"/>
    <n v="389.20000000000005"/>
    <x v="0"/>
    <x v="1"/>
    <x v="2"/>
    <x v="1"/>
    <x v="1"/>
  </r>
  <r>
    <n v="10287"/>
    <s v="Sasquatch Ale"/>
    <x v="6"/>
    <n v="11.2"/>
    <n v="10.192"/>
    <n v="20"/>
    <s v="Ricardo Adocicados"/>
    <x v="2"/>
    <x v="2"/>
    <x v="35"/>
    <n v="224"/>
    <n v="203.84"/>
    <x v="0"/>
    <x v="1"/>
    <x v="3"/>
    <x v="1"/>
    <x v="1"/>
  </r>
  <r>
    <n v="10287"/>
    <s v="Spegesild"/>
    <x v="4"/>
    <n v="9.6"/>
    <n v="7.7759999999999998"/>
    <n v="15"/>
    <s v="Ricardo Adocicados"/>
    <x v="2"/>
    <x v="2"/>
    <x v="35"/>
    <n v="144"/>
    <n v="116.64"/>
    <x v="0"/>
    <x v="1"/>
    <x v="1"/>
    <x v="1"/>
    <x v="1"/>
  </r>
  <r>
    <n v="10288"/>
    <s v="Scottish Longbreads"/>
    <x v="5"/>
    <n v="10"/>
    <n v="7"/>
    <n v="10"/>
    <s v="Reggiani Caseifici"/>
    <x v="27"/>
    <x v="11"/>
    <x v="36"/>
    <n v="100"/>
    <n v="70"/>
    <x v="0"/>
    <x v="1"/>
    <x v="2"/>
    <x v="3"/>
    <x v="0"/>
  </r>
  <r>
    <n v="10288"/>
    <s v="Tourtière"/>
    <x v="7"/>
    <n v="5.9"/>
    <n v="4.484"/>
    <n v="10"/>
    <s v="Reggiani Caseifici"/>
    <x v="27"/>
    <x v="11"/>
    <x v="36"/>
    <n v="59"/>
    <n v="44.84"/>
    <x v="0"/>
    <x v="1"/>
    <x v="3"/>
    <x v="3"/>
    <x v="0"/>
  </r>
  <r>
    <n v="10289"/>
    <s v="Aniseed Syrup"/>
    <x v="3"/>
    <n v="8"/>
    <n v="6.48"/>
    <n v="30"/>
    <s v="B's Beverages"/>
    <x v="28"/>
    <x v="13"/>
    <x v="37"/>
    <n v="240"/>
    <n v="194.4"/>
    <x v="0"/>
    <x v="1"/>
    <x v="2"/>
    <x v="0"/>
    <x v="0"/>
  </r>
  <r>
    <n v="10289"/>
    <s v="Wimmers gute Semmelknödel"/>
    <x v="0"/>
    <n v="26.6"/>
    <n v="20.482000000000003"/>
    <n v="90"/>
    <s v="B's Beverages"/>
    <x v="28"/>
    <x v="13"/>
    <x v="37"/>
    <n v="2394"/>
    <n v="1843.3800000000003"/>
    <x v="0"/>
    <x v="1"/>
    <x v="0"/>
    <x v="0"/>
    <x v="0"/>
  </r>
  <r>
    <n v="10290"/>
    <s v="Chef Anton's Gumbo Mix"/>
    <x v="3"/>
    <n v="17"/>
    <n v="13.600000000000001"/>
    <n v="20"/>
    <s v="Comércio Mineiro"/>
    <x v="29"/>
    <x v="2"/>
    <x v="38"/>
    <n v="340"/>
    <n v="272"/>
    <x v="0"/>
    <x v="1"/>
    <x v="2"/>
    <x v="1"/>
    <x v="1"/>
  </r>
  <r>
    <n v="10290"/>
    <s v="Thüringer Rostbratwurst"/>
    <x v="7"/>
    <n v="99"/>
    <n v="80.190000000000012"/>
    <n v="15"/>
    <s v="Comércio Mineiro"/>
    <x v="29"/>
    <x v="2"/>
    <x v="38"/>
    <n v="1485"/>
    <n v="1202.8500000000001"/>
    <x v="0"/>
    <x v="1"/>
    <x v="3"/>
    <x v="1"/>
    <x v="1"/>
  </r>
  <r>
    <n v="10290"/>
    <s v="Maxilaku"/>
    <x v="5"/>
    <n v="16"/>
    <n v="10.879999999999999"/>
    <n v="15"/>
    <s v="Comércio Mineiro"/>
    <x v="29"/>
    <x v="2"/>
    <x v="38"/>
    <n v="240"/>
    <n v="163.19999999999999"/>
    <x v="0"/>
    <x v="1"/>
    <x v="2"/>
    <x v="1"/>
    <x v="1"/>
  </r>
  <r>
    <n v="10290"/>
    <s v="Original Frankfurter grüne Soße"/>
    <x v="3"/>
    <n v="10.4"/>
    <n v="7.2799999999999994"/>
    <n v="10"/>
    <s v="Comércio Mineiro"/>
    <x v="29"/>
    <x v="2"/>
    <x v="38"/>
    <n v="104"/>
    <n v="72.8"/>
    <x v="0"/>
    <x v="1"/>
    <x v="2"/>
    <x v="1"/>
    <x v="1"/>
  </r>
  <r>
    <n v="10291"/>
    <s v="Manjimup Dried Apples"/>
    <x v="2"/>
    <n v="42.4"/>
    <n v="32.223999999999997"/>
    <n v="20"/>
    <s v="Que Delícia"/>
    <x v="2"/>
    <x v="2"/>
    <x v="38"/>
    <n v="848"/>
    <n v="644.4799999999999"/>
    <x v="0"/>
    <x v="1"/>
    <x v="0"/>
    <x v="1"/>
    <x v="1"/>
  </r>
  <r>
    <n v="10291"/>
    <s v="Konbu"/>
    <x v="4"/>
    <n v="4.8"/>
    <n v="3.552"/>
    <n v="20"/>
    <s v="Que Delícia"/>
    <x v="2"/>
    <x v="2"/>
    <x v="38"/>
    <n v="96"/>
    <n v="71.040000000000006"/>
    <x v="0"/>
    <x v="1"/>
    <x v="1"/>
    <x v="1"/>
    <x v="1"/>
  </r>
  <r>
    <n v="10291"/>
    <s v="Gula Malacca"/>
    <x v="3"/>
    <n v="15.5"/>
    <n v="11.935"/>
    <n v="24"/>
    <s v="Que Delícia"/>
    <x v="2"/>
    <x v="2"/>
    <x v="38"/>
    <n v="372"/>
    <n v="286.44"/>
    <x v="0"/>
    <x v="1"/>
    <x v="2"/>
    <x v="1"/>
    <x v="1"/>
  </r>
  <r>
    <n v="10292"/>
    <s v="Sir Rodney's Marmalade"/>
    <x v="5"/>
    <n v="64.8"/>
    <n v="42.12"/>
    <n v="20"/>
    <s v="Tradição Hipermercados"/>
    <x v="29"/>
    <x v="2"/>
    <x v="39"/>
    <n v="1296"/>
    <n v="842.4"/>
    <x v="0"/>
    <x v="1"/>
    <x v="2"/>
    <x v="1"/>
    <x v="1"/>
  </r>
  <r>
    <n v="10293"/>
    <s v="Carnarvon Tigers"/>
    <x v="4"/>
    <n v="50"/>
    <n v="35.5"/>
    <n v="12"/>
    <s v="Tortuga Restaurante"/>
    <x v="10"/>
    <x v="7"/>
    <x v="40"/>
    <n v="600"/>
    <n v="426"/>
    <x v="0"/>
    <x v="1"/>
    <x v="1"/>
    <x v="1"/>
    <x v="1"/>
  </r>
  <r>
    <n v="10293"/>
    <s v="Guaraná Fantástica"/>
    <x v="6"/>
    <n v="3.6"/>
    <n v="3.24"/>
    <n v="10"/>
    <s v="Tortuga Restaurante"/>
    <x v="10"/>
    <x v="7"/>
    <x v="40"/>
    <n v="36"/>
    <n v="32.400000000000006"/>
    <x v="0"/>
    <x v="1"/>
    <x v="3"/>
    <x v="1"/>
    <x v="1"/>
  </r>
  <r>
    <n v="10293"/>
    <s v="Vegie-spread"/>
    <x v="3"/>
    <n v="35.1"/>
    <n v="29.132999999999999"/>
    <n v="50"/>
    <s v="Tortuga Restaurante"/>
    <x v="10"/>
    <x v="7"/>
    <x v="40"/>
    <n v="1755"/>
    <n v="1456.6499999999999"/>
    <x v="0"/>
    <x v="1"/>
    <x v="2"/>
    <x v="1"/>
    <x v="1"/>
  </r>
  <r>
    <n v="10293"/>
    <s v="Rhönbräu Klosterbier"/>
    <x v="6"/>
    <n v="6.2"/>
    <n v="5.6420000000000003"/>
    <n v="60"/>
    <s v="Tortuga Restaurante"/>
    <x v="10"/>
    <x v="7"/>
    <x v="40"/>
    <n v="372"/>
    <n v="338.52000000000004"/>
    <x v="0"/>
    <x v="1"/>
    <x v="3"/>
    <x v="1"/>
    <x v="1"/>
  </r>
  <r>
    <n v="10294"/>
    <s v="Camembert Pierrot"/>
    <x v="1"/>
    <n v="27.2"/>
    <n v="21.216000000000001"/>
    <n v="21"/>
    <s v="Rattlesnake Canyon Grocery"/>
    <x v="12"/>
    <x v="8"/>
    <x v="41"/>
    <n v="571.19999999999993"/>
    <n v="445.536"/>
    <x v="0"/>
    <x v="1"/>
    <x v="1"/>
    <x v="2"/>
    <x v="1"/>
  </r>
  <r>
    <n v="10294"/>
    <s v="Rhönbräu Klosterbier"/>
    <x v="6"/>
    <n v="6.2"/>
    <n v="5.5180000000000007"/>
    <n v="60"/>
    <s v="Rattlesnake Canyon Grocery"/>
    <x v="12"/>
    <x v="8"/>
    <x v="41"/>
    <n v="372"/>
    <n v="331.08000000000004"/>
    <x v="0"/>
    <x v="1"/>
    <x v="3"/>
    <x v="2"/>
    <x v="1"/>
  </r>
  <r>
    <n v="10294"/>
    <s v="Ipoh Coffee"/>
    <x v="6"/>
    <n v="36.799999999999997"/>
    <n v="32.384"/>
    <n v="15"/>
    <s v="Rattlesnake Canyon Grocery"/>
    <x v="12"/>
    <x v="8"/>
    <x v="41"/>
    <n v="552"/>
    <n v="485.76"/>
    <x v="0"/>
    <x v="1"/>
    <x v="3"/>
    <x v="2"/>
    <x v="1"/>
  </r>
  <r>
    <n v="10294"/>
    <s v="Alice Mutton"/>
    <x v="7"/>
    <n v="31.2"/>
    <n v="24.648"/>
    <n v="15"/>
    <s v="Rattlesnake Canyon Grocery"/>
    <x v="12"/>
    <x v="8"/>
    <x v="41"/>
    <n v="468"/>
    <n v="369.71999999999997"/>
    <x v="0"/>
    <x v="1"/>
    <x v="3"/>
    <x v="2"/>
    <x v="1"/>
  </r>
  <r>
    <n v="10294"/>
    <s v="Chai"/>
    <x v="6"/>
    <n v="14.4"/>
    <n v="13.104000000000001"/>
    <n v="18"/>
    <s v="Rattlesnake Canyon Grocery"/>
    <x v="12"/>
    <x v="8"/>
    <x v="41"/>
    <n v="259.2"/>
    <n v="235.87200000000001"/>
    <x v="0"/>
    <x v="1"/>
    <x v="3"/>
    <x v="2"/>
    <x v="1"/>
  </r>
  <r>
    <n v="10295"/>
    <s v="Gnocchi di nonna Alice"/>
    <x v="0"/>
    <n v="30.4"/>
    <n v="25.535999999999998"/>
    <n v="40"/>
    <s v="Vins et alcools Chevalier"/>
    <x v="0"/>
    <x v="0"/>
    <x v="42"/>
    <n v="1216"/>
    <n v="1021.4399999999999"/>
    <x v="0"/>
    <x v="2"/>
    <x v="0"/>
    <x v="0"/>
    <x v="0"/>
  </r>
  <r>
    <n v="10296"/>
    <s v="Queso Cabrales"/>
    <x v="1"/>
    <n v="16.8"/>
    <n v="14.28"/>
    <n v="12"/>
    <s v="LILA-Supermercado"/>
    <x v="26"/>
    <x v="5"/>
    <x v="43"/>
    <n v="201.60000000000002"/>
    <n v="171.35999999999999"/>
    <x v="0"/>
    <x v="2"/>
    <x v="1"/>
    <x v="1"/>
    <x v="1"/>
  </r>
  <r>
    <n v="10296"/>
    <s v="Pavlova"/>
    <x v="5"/>
    <n v="13.9"/>
    <n v="9.0350000000000001"/>
    <n v="30"/>
    <s v="LILA-Supermercado"/>
    <x v="26"/>
    <x v="5"/>
    <x v="43"/>
    <n v="417"/>
    <n v="271.05"/>
    <x v="0"/>
    <x v="2"/>
    <x v="2"/>
    <x v="1"/>
    <x v="1"/>
  </r>
  <r>
    <n v="10296"/>
    <s v="Gudbrandsdalsost"/>
    <x v="1"/>
    <n v="28.8"/>
    <n v="24.48"/>
    <n v="15"/>
    <s v="LILA-Supermercado"/>
    <x v="26"/>
    <x v="5"/>
    <x v="43"/>
    <n v="432"/>
    <n v="367.2"/>
    <x v="0"/>
    <x v="2"/>
    <x v="1"/>
    <x v="1"/>
    <x v="1"/>
  </r>
  <r>
    <n v="10297"/>
    <s v="Chartreuse verte"/>
    <x v="6"/>
    <n v="14.4"/>
    <n v="13.248000000000001"/>
    <n v="60"/>
    <s v="Blondel père et fils"/>
    <x v="14"/>
    <x v="0"/>
    <x v="44"/>
    <n v="864"/>
    <n v="794.88000000000011"/>
    <x v="0"/>
    <x v="2"/>
    <x v="3"/>
    <x v="0"/>
    <x v="0"/>
  </r>
  <r>
    <n v="10297"/>
    <s v="Mozzarella di Giovanni"/>
    <x v="1"/>
    <n v="27.8"/>
    <n v="21.128"/>
    <n v="20"/>
    <s v="Blondel père et fils"/>
    <x v="14"/>
    <x v="0"/>
    <x v="44"/>
    <n v="556"/>
    <n v="422.56"/>
    <x v="0"/>
    <x v="2"/>
    <x v="1"/>
    <x v="0"/>
    <x v="0"/>
  </r>
  <r>
    <n v="10298"/>
    <s v="Chang"/>
    <x v="6"/>
    <n v="15.2"/>
    <n v="13.984"/>
    <n v="40"/>
    <s v="Hungry Owl All-Night Grocers"/>
    <x v="30"/>
    <x v="14"/>
    <x v="45"/>
    <n v="608"/>
    <n v="559.36"/>
    <x v="0"/>
    <x v="2"/>
    <x v="3"/>
    <x v="0"/>
    <x v="0"/>
  </r>
  <r>
    <n v="10298"/>
    <s v="Tarte au sucre"/>
    <x v="5"/>
    <n v="39.4"/>
    <n v="27.58"/>
    <n v="15"/>
    <s v="Hungry Owl All-Night Grocers"/>
    <x v="30"/>
    <x v="14"/>
    <x v="45"/>
    <n v="591"/>
    <n v="413.7"/>
    <x v="0"/>
    <x v="2"/>
    <x v="2"/>
    <x v="0"/>
    <x v="0"/>
  </r>
  <r>
    <n v="10298"/>
    <s v="Raclette Courdavault"/>
    <x v="1"/>
    <n v="44"/>
    <n v="33.44"/>
    <n v="30"/>
    <s v="Hungry Owl All-Night Grocers"/>
    <x v="30"/>
    <x v="14"/>
    <x v="45"/>
    <n v="1320"/>
    <n v="1003.1999999999999"/>
    <x v="0"/>
    <x v="2"/>
    <x v="1"/>
    <x v="0"/>
    <x v="0"/>
  </r>
  <r>
    <n v="10298"/>
    <s v="Inlagd Sill"/>
    <x v="4"/>
    <n v="15.2"/>
    <n v="12.464"/>
    <n v="40"/>
    <s v="Hungry Owl All-Night Grocers"/>
    <x v="30"/>
    <x v="14"/>
    <x v="45"/>
    <n v="608"/>
    <n v="498.56"/>
    <x v="0"/>
    <x v="2"/>
    <x v="1"/>
    <x v="0"/>
    <x v="0"/>
  </r>
  <r>
    <n v="10299"/>
    <s v="Teatime Chocolate Biscuits"/>
    <x v="5"/>
    <n v="7.3"/>
    <n v="5.0369999999999999"/>
    <n v="15"/>
    <s v="Ricardo Adocicados"/>
    <x v="2"/>
    <x v="2"/>
    <x v="46"/>
    <n v="109.5"/>
    <n v="75.554999999999993"/>
    <x v="0"/>
    <x v="2"/>
    <x v="2"/>
    <x v="1"/>
    <x v="1"/>
  </r>
  <r>
    <n v="10299"/>
    <s v="Outback Lager"/>
    <x v="6"/>
    <n v="12"/>
    <n v="10.92"/>
    <n v="20"/>
    <s v="Ricardo Adocicados"/>
    <x v="2"/>
    <x v="2"/>
    <x v="46"/>
    <n v="240"/>
    <n v="218.4"/>
    <x v="0"/>
    <x v="2"/>
    <x v="3"/>
    <x v="1"/>
    <x v="1"/>
  </r>
  <r>
    <n v="10300"/>
    <s v="Louisiana Hot Spiced Okra"/>
    <x v="3"/>
    <n v="13.6"/>
    <n v="10.199999999999999"/>
    <n v="30"/>
    <s v="Magazzini Alimentari Riuniti"/>
    <x v="21"/>
    <x v="11"/>
    <x v="47"/>
    <n v="408"/>
    <n v="306"/>
    <x v="0"/>
    <x v="2"/>
    <x v="2"/>
    <x v="3"/>
    <x v="0"/>
  </r>
  <r>
    <n v="10300"/>
    <s v="Scottish Longbreads"/>
    <x v="5"/>
    <n v="10"/>
    <n v="6.5"/>
    <n v="20"/>
    <s v="Magazzini Alimentari Riuniti"/>
    <x v="21"/>
    <x v="11"/>
    <x v="47"/>
    <n v="200"/>
    <n v="130"/>
    <x v="0"/>
    <x v="2"/>
    <x v="2"/>
    <x v="3"/>
    <x v="0"/>
  </r>
  <r>
    <n v="10301"/>
    <s v="Gnocchi di nonna Alice"/>
    <x v="0"/>
    <n v="30.4"/>
    <n v="24.32"/>
    <n v="20"/>
    <s v="Die Wandernde Kuh"/>
    <x v="31"/>
    <x v="1"/>
    <x v="47"/>
    <n v="608"/>
    <n v="486.4"/>
    <x v="0"/>
    <x v="2"/>
    <x v="0"/>
    <x v="0"/>
    <x v="0"/>
  </r>
  <r>
    <n v="10301"/>
    <s v="Boston Crab Meat"/>
    <x v="4"/>
    <n v="14.7"/>
    <n v="11.465999999999999"/>
    <n v="10"/>
    <s v="Die Wandernde Kuh"/>
    <x v="31"/>
    <x v="1"/>
    <x v="47"/>
    <n v="147"/>
    <n v="114.66"/>
    <x v="0"/>
    <x v="2"/>
    <x v="1"/>
    <x v="0"/>
    <x v="0"/>
  </r>
  <r>
    <n v="10302"/>
    <s v="Ipoh Coffee"/>
    <x v="6"/>
    <n v="36.799999999999997"/>
    <n v="33.856000000000002"/>
    <n v="12"/>
    <s v="Suprêmes délices"/>
    <x v="4"/>
    <x v="3"/>
    <x v="48"/>
    <n v="441.59999999999997"/>
    <n v="406.27200000000005"/>
    <x v="0"/>
    <x v="2"/>
    <x v="3"/>
    <x v="0"/>
    <x v="0"/>
  </r>
  <r>
    <n v="10302"/>
    <s v="Alice Mutton"/>
    <x v="7"/>
    <n v="31.2"/>
    <n v="24.024000000000001"/>
    <n v="40"/>
    <s v="Suprêmes délices"/>
    <x v="4"/>
    <x v="3"/>
    <x v="48"/>
    <n v="1248"/>
    <n v="960.96"/>
    <x v="0"/>
    <x v="2"/>
    <x v="3"/>
    <x v="0"/>
    <x v="0"/>
  </r>
  <r>
    <n v="10302"/>
    <s v="Rössle Sauerkraut"/>
    <x v="2"/>
    <n v="36.4"/>
    <n v="28.391999999999999"/>
    <n v="28"/>
    <s v="Suprêmes délices"/>
    <x v="4"/>
    <x v="3"/>
    <x v="48"/>
    <n v="1019.1999999999999"/>
    <n v="794.976"/>
    <x v="0"/>
    <x v="2"/>
    <x v="0"/>
    <x v="0"/>
    <x v="0"/>
  </r>
  <r>
    <n v="10303"/>
    <s v="Boston Crab Meat"/>
    <x v="4"/>
    <n v="14.7"/>
    <n v="12.054"/>
    <n v="40"/>
    <s v="Godos Cocina Típica"/>
    <x v="32"/>
    <x v="12"/>
    <x v="49"/>
    <n v="588"/>
    <n v="482.16"/>
    <x v="0"/>
    <x v="2"/>
    <x v="1"/>
    <x v="3"/>
    <x v="0"/>
  </r>
  <r>
    <n v="10303"/>
    <s v="Louisiana Fiery Hot Pepper Sauce"/>
    <x v="3"/>
    <n v="16.8"/>
    <n v="13.776000000000002"/>
    <n v="30"/>
    <s v="Godos Cocina Típica"/>
    <x v="32"/>
    <x v="12"/>
    <x v="49"/>
    <n v="504"/>
    <n v="413.28000000000003"/>
    <x v="0"/>
    <x v="2"/>
    <x v="2"/>
    <x v="3"/>
    <x v="0"/>
  </r>
  <r>
    <n v="10303"/>
    <s v="Scottish Longbreads"/>
    <x v="5"/>
    <n v="10"/>
    <n v="7"/>
    <n v="15"/>
    <s v="Godos Cocina Típica"/>
    <x v="32"/>
    <x v="12"/>
    <x v="49"/>
    <n v="150"/>
    <n v="105"/>
    <x v="0"/>
    <x v="2"/>
    <x v="2"/>
    <x v="3"/>
    <x v="0"/>
  </r>
  <r>
    <n v="10304"/>
    <s v="Fløtemysost"/>
    <x v="1"/>
    <n v="17.2"/>
    <n v="12.899999999999999"/>
    <n v="2"/>
    <s v="Tortuga Restaurante"/>
    <x v="10"/>
    <x v="7"/>
    <x v="50"/>
    <n v="34.4"/>
    <n v="25.799999999999997"/>
    <x v="0"/>
    <x v="2"/>
    <x v="1"/>
    <x v="1"/>
    <x v="1"/>
  </r>
  <r>
    <n v="10304"/>
    <s v="Raclette Courdavault"/>
    <x v="1"/>
    <n v="44"/>
    <n v="33"/>
    <n v="10"/>
    <s v="Tortuga Restaurante"/>
    <x v="10"/>
    <x v="7"/>
    <x v="50"/>
    <n v="440"/>
    <n v="330"/>
    <x v="0"/>
    <x v="2"/>
    <x v="1"/>
    <x v="1"/>
    <x v="1"/>
  </r>
  <r>
    <n v="10304"/>
    <s v="Maxilaku"/>
    <x v="5"/>
    <n v="16"/>
    <n v="10.4"/>
    <n v="30"/>
    <s v="Tortuga Restaurante"/>
    <x v="10"/>
    <x v="7"/>
    <x v="50"/>
    <n v="480"/>
    <n v="312"/>
    <x v="0"/>
    <x v="2"/>
    <x v="2"/>
    <x v="1"/>
    <x v="1"/>
  </r>
  <r>
    <n v="10305"/>
    <s v="Thüringer Rostbratwurst"/>
    <x v="7"/>
    <n v="99"/>
    <n v="80.190000000000012"/>
    <n v="25"/>
    <s v="Old World Delicatessen"/>
    <x v="33"/>
    <x v="8"/>
    <x v="51"/>
    <n v="2475"/>
    <n v="2004.7500000000002"/>
    <x v="0"/>
    <x v="2"/>
    <x v="3"/>
    <x v="2"/>
    <x v="1"/>
  </r>
  <r>
    <n v="10305"/>
    <s v="Chartreuse verte"/>
    <x v="6"/>
    <n v="14.4"/>
    <n v="13.248000000000001"/>
    <n v="30"/>
    <s v="Old World Delicatessen"/>
    <x v="33"/>
    <x v="8"/>
    <x v="51"/>
    <n v="432"/>
    <n v="397.44000000000005"/>
    <x v="0"/>
    <x v="2"/>
    <x v="3"/>
    <x v="2"/>
    <x v="1"/>
  </r>
  <r>
    <n v="10305"/>
    <s v="Carnarvon Tigers"/>
    <x v="4"/>
    <n v="50"/>
    <n v="37"/>
    <n v="25"/>
    <s v="Old World Delicatessen"/>
    <x v="33"/>
    <x v="8"/>
    <x v="51"/>
    <n v="1250"/>
    <n v="925"/>
    <x v="0"/>
    <x v="2"/>
    <x v="1"/>
    <x v="2"/>
    <x v="1"/>
  </r>
  <r>
    <n v="10306"/>
    <s v="Nord-Ost Matjeshering"/>
    <x v="4"/>
    <n v="20.7"/>
    <n v="14.903999999999998"/>
    <n v="10"/>
    <s v="Romero y tomillo"/>
    <x v="25"/>
    <x v="12"/>
    <x v="52"/>
    <n v="207"/>
    <n v="149.04"/>
    <x v="0"/>
    <x v="2"/>
    <x v="1"/>
    <x v="3"/>
    <x v="0"/>
  </r>
  <r>
    <n v="10306"/>
    <s v="Perth Pasties"/>
    <x v="7"/>
    <n v="26.2"/>
    <n v="20.173999999999999"/>
    <n v="10"/>
    <s v="Romero y tomillo"/>
    <x v="25"/>
    <x v="12"/>
    <x v="52"/>
    <n v="262"/>
    <n v="201.74"/>
    <x v="0"/>
    <x v="2"/>
    <x v="3"/>
    <x v="3"/>
    <x v="0"/>
  </r>
  <r>
    <n v="10306"/>
    <s v="Tourtière"/>
    <x v="7"/>
    <n v="5.9"/>
    <n v="4.7200000000000006"/>
    <n v="5"/>
    <s v="Romero y tomillo"/>
    <x v="25"/>
    <x v="12"/>
    <x v="52"/>
    <n v="29.5"/>
    <n v="23.6"/>
    <x v="0"/>
    <x v="2"/>
    <x v="3"/>
    <x v="3"/>
    <x v="0"/>
  </r>
  <r>
    <n v="10307"/>
    <s v="Tarte au sucre"/>
    <x v="5"/>
    <n v="39.4"/>
    <n v="25.61"/>
    <n v="10"/>
    <s v="Lonesome Pine Restaurant"/>
    <x v="34"/>
    <x v="8"/>
    <x v="53"/>
    <n v="394"/>
    <n v="256.10000000000002"/>
    <x v="0"/>
    <x v="2"/>
    <x v="2"/>
    <x v="2"/>
    <x v="1"/>
  </r>
  <r>
    <n v="10307"/>
    <s v="Scottish Longbreads"/>
    <x v="5"/>
    <n v="10"/>
    <n v="6.8999999999999995"/>
    <n v="3"/>
    <s v="Lonesome Pine Restaurant"/>
    <x v="34"/>
    <x v="8"/>
    <x v="53"/>
    <n v="30"/>
    <n v="20.7"/>
    <x v="0"/>
    <x v="2"/>
    <x v="2"/>
    <x v="2"/>
    <x v="1"/>
  </r>
  <r>
    <n v="10308"/>
    <s v="Outback Lager"/>
    <x v="6"/>
    <n v="12"/>
    <n v="10.8"/>
    <n v="5"/>
    <s v="Ana Trujillo Emparedados y helados"/>
    <x v="10"/>
    <x v="7"/>
    <x v="54"/>
    <n v="60"/>
    <n v="54"/>
    <x v="0"/>
    <x v="2"/>
    <x v="3"/>
    <x v="1"/>
    <x v="1"/>
  </r>
  <r>
    <n v="10308"/>
    <s v="Gudbrandsdalsost"/>
    <x v="1"/>
    <n v="28.8"/>
    <n v="22.464000000000002"/>
    <n v="1"/>
    <s v="Ana Trujillo Emparedados y helados"/>
    <x v="10"/>
    <x v="7"/>
    <x v="54"/>
    <n v="28.8"/>
    <n v="22.464000000000002"/>
    <x v="0"/>
    <x v="2"/>
    <x v="1"/>
    <x v="1"/>
    <x v="1"/>
  </r>
  <r>
    <n v="10309"/>
    <s v="Chef Anton's Cajun Seasoning"/>
    <x v="3"/>
    <n v="17.600000000000001"/>
    <n v="12.496"/>
    <n v="20"/>
    <s v="Hungry Owl All-Night Grocers"/>
    <x v="30"/>
    <x v="14"/>
    <x v="55"/>
    <n v="352"/>
    <n v="249.92000000000002"/>
    <x v="0"/>
    <x v="2"/>
    <x v="2"/>
    <x v="0"/>
    <x v="0"/>
  </r>
  <r>
    <n v="10309"/>
    <s v="Grandma's Boysenberry Spread"/>
    <x v="3"/>
    <n v="20"/>
    <n v="14.2"/>
    <n v="30"/>
    <s v="Hungry Owl All-Night Grocers"/>
    <x v="30"/>
    <x v="14"/>
    <x v="55"/>
    <n v="600"/>
    <n v="426"/>
    <x v="0"/>
    <x v="2"/>
    <x v="2"/>
    <x v="0"/>
    <x v="0"/>
  </r>
  <r>
    <n v="10309"/>
    <s v="Singaporean Hokkien Fried Mee"/>
    <x v="0"/>
    <n v="11.2"/>
    <n v="9.2959999999999994"/>
    <n v="2"/>
    <s v="Hungry Owl All-Night Grocers"/>
    <x v="30"/>
    <x v="14"/>
    <x v="55"/>
    <n v="22.4"/>
    <n v="18.591999999999999"/>
    <x v="0"/>
    <x v="2"/>
    <x v="0"/>
    <x v="0"/>
    <x v="0"/>
  </r>
  <r>
    <n v="10309"/>
    <s v="Ipoh Coffee"/>
    <x v="6"/>
    <n v="36.799999999999997"/>
    <n v="32.751999999999995"/>
    <n v="20"/>
    <s v="Hungry Owl All-Night Grocers"/>
    <x v="30"/>
    <x v="14"/>
    <x v="55"/>
    <n v="736"/>
    <n v="655.04"/>
    <x v="0"/>
    <x v="2"/>
    <x v="3"/>
    <x v="0"/>
    <x v="0"/>
  </r>
  <r>
    <n v="10309"/>
    <s v="Fløtemysost"/>
    <x v="1"/>
    <n v="17.2"/>
    <n v="13.932"/>
    <n v="3"/>
    <s v="Hungry Owl All-Night Grocers"/>
    <x v="30"/>
    <x v="14"/>
    <x v="55"/>
    <n v="51.599999999999994"/>
    <n v="41.795999999999999"/>
    <x v="0"/>
    <x v="2"/>
    <x v="1"/>
    <x v="0"/>
    <x v="0"/>
  </r>
  <r>
    <n v="10310"/>
    <s v="Pavlova"/>
    <x v="5"/>
    <n v="13.9"/>
    <n v="9.452"/>
    <n v="10"/>
    <s v="The Big Cheese"/>
    <x v="34"/>
    <x v="8"/>
    <x v="56"/>
    <n v="139"/>
    <n v="94.52"/>
    <x v="0"/>
    <x v="2"/>
    <x v="2"/>
    <x v="2"/>
    <x v="1"/>
  </r>
  <r>
    <n v="10310"/>
    <s v="Tarte au sucre"/>
    <x v="5"/>
    <n v="39.4"/>
    <n v="27.58"/>
    <n v="5"/>
    <s v="The Big Cheese"/>
    <x v="34"/>
    <x v="8"/>
    <x v="56"/>
    <n v="197"/>
    <n v="137.89999999999998"/>
    <x v="0"/>
    <x v="2"/>
    <x v="2"/>
    <x v="2"/>
    <x v="1"/>
  </r>
  <r>
    <n v="10311"/>
    <s v="Singaporean Hokkien Fried Mee"/>
    <x v="0"/>
    <n v="11.2"/>
    <n v="8.6239999999999988"/>
    <n v="6"/>
    <s v="Du monde entier"/>
    <x v="35"/>
    <x v="0"/>
    <x v="56"/>
    <n v="67.199999999999989"/>
    <n v="51.743999999999993"/>
    <x v="0"/>
    <x v="2"/>
    <x v="0"/>
    <x v="0"/>
    <x v="0"/>
  </r>
  <r>
    <n v="10311"/>
    <s v="Gudbrandsdalsost"/>
    <x v="1"/>
    <n v="28.8"/>
    <n v="23.040000000000003"/>
    <n v="7"/>
    <s v="Du monde entier"/>
    <x v="35"/>
    <x v="0"/>
    <x v="56"/>
    <n v="201.6"/>
    <n v="161.28000000000003"/>
    <x v="0"/>
    <x v="2"/>
    <x v="1"/>
    <x v="0"/>
    <x v="0"/>
  </r>
  <r>
    <n v="10312"/>
    <s v="Rössle Sauerkraut"/>
    <x v="2"/>
    <n v="36.4"/>
    <n v="29.12"/>
    <n v="4"/>
    <s v="Die Wandernde Kuh"/>
    <x v="31"/>
    <x v="1"/>
    <x v="57"/>
    <n v="145.6"/>
    <n v="116.48"/>
    <x v="0"/>
    <x v="2"/>
    <x v="0"/>
    <x v="0"/>
    <x v="0"/>
  </r>
  <r>
    <n v="10312"/>
    <s v="Ipoh Coffee"/>
    <x v="6"/>
    <n v="36.799999999999997"/>
    <n v="33.119999999999997"/>
    <n v="24"/>
    <s v="Die Wandernde Kuh"/>
    <x v="31"/>
    <x v="1"/>
    <x v="57"/>
    <n v="883.19999999999993"/>
    <n v="794.87999999999988"/>
    <x v="0"/>
    <x v="2"/>
    <x v="3"/>
    <x v="0"/>
    <x v="0"/>
  </r>
  <r>
    <n v="10312"/>
    <s v="Perth Pasties"/>
    <x v="7"/>
    <n v="26.2"/>
    <n v="20.96"/>
    <n v="20"/>
    <s v="Die Wandernde Kuh"/>
    <x v="31"/>
    <x v="1"/>
    <x v="57"/>
    <n v="524"/>
    <n v="419.20000000000005"/>
    <x v="0"/>
    <x v="2"/>
    <x v="3"/>
    <x v="0"/>
    <x v="0"/>
  </r>
  <r>
    <n v="10312"/>
    <s v="Rhönbräu Klosterbier"/>
    <x v="6"/>
    <n v="6.2"/>
    <n v="5.6420000000000003"/>
    <n v="10"/>
    <s v="Die Wandernde Kuh"/>
    <x v="31"/>
    <x v="1"/>
    <x v="57"/>
    <n v="62"/>
    <n v="56.42"/>
    <x v="0"/>
    <x v="2"/>
    <x v="3"/>
    <x v="0"/>
    <x v="0"/>
  </r>
  <r>
    <n v="10313"/>
    <s v="Inlagd Sill"/>
    <x v="4"/>
    <n v="15.2"/>
    <n v="11.247999999999999"/>
    <n v="12"/>
    <s v="QUICK-Stop"/>
    <x v="20"/>
    <x v="1"/>
    <x v="58"/>
    <n v="182.39999999999998"/>
    <n v="134.976"/>
    <x v="0"/>
    <x v="2"/>
    <x v="1"/>
    <x v="0"/>
    <x v="0"/>
  </r>
  <r>
    <n v="10314"/>
    <s v="Tarte au sucre"/>
    <x v="5"/>
    <n v="39.4"/>
    <n v="26.397999999999996"/>
    <n v="25"/>
    <s v="Rattlesnake Canyon Grocery"/>
    <x v="12"/>
    <x v="8"/>
    <x v="59"/>
    <n v="985"/>
    <n v="659.94999999999993"/>
    <x v="0"/>
    <x v="2"/>
    <x v="2"/>
    <x v="2"/>
    <x v="1"/>
  </r>
  <r>
    <n v="10314"/>
    <s v="Mascarpone Fabioli"/>
    <x v="1"/>
    <n v="25.6"/>
    <n v="20.992000000000004"/>
    <n v="40"/>
    <s v="Rattlesnake Canyon Grocery"/>
    <x v="12"/>
    <x v="8"/>
    <x v="59"/>
    <n v="1024"/>
    <n v="839.68000000000018"/>
    <x v="0"/>
    <x v="2"/>
    <x v="1"/>
    <x v="2"/>
    <x v="1"/>
  </r>
  <r>
    <n v="10314"/>
    <s v="Escargots de Bourgogne"/>
    <x v="4"/>
    <n v="10.6"/>
    <n v="8.161999999999999"/>
    <n v="30"/>
    <s v="Rattlesnake Canyon Grocery"/>
    <x v="12"/>
    <x v="8"/>
    <x v="59"/>
    <n v="318"/>
    <n v="244.85999999999996"/>
    <x v="0"/>
    <x v="2"/>
    <x v="1"/>
    <x v="2"/>
    <x v="1"/>
  </r>
  <r>
    <n v="10315"/>
    <s v="Sasquatch Ale"/>
    <x v="6"/>
    <n v="11.2"/>
    <n v="9.8559999999999999"/>
    <n v="14"/>
    <s v="Island Trading"/>
    <x v="36"/>
    <x v="13"/>
    <x v="60"/>
    <n v="156.79999999999998"/>
    <n v="137.98400000000001"/>
    <x v="0"/>
    <x v="2"/>
    <x v="3"/>
    <x v="0"/>
    <x v="0"/>
  </r>
  <r>
    <n v="10315"/>
    <s v="Outback Lager"/>
    <x v="6"/>
    <n v="12"/>
    <n v="11.040000000000001"/>
    <n v="30"/>
    <s v="Island Trading"/>
    <x v="36"/>
    <x v="13"/>
    <x v="60"/>
    <n v="360"/>
    <n v="331.20000000000005"/>
    <x v="0"/>
    <x v="2"/>
    <x v="3"/>
    <x v="0"/>
    <x v="0"/>
  </r>
  <r>
    <n v="10316"/>
    <s v="Jack's New England Clam Chowder"/>
    <x v="4"/>
    <n v="7.7"/>
    <n v="5.8520000000000003"/>
    <n v="10"/>
    <s v="Rattlesnake Canyon Grocery"/>
    <x v="12"/>
    <x v="8"/>
    <x v="61"/>
    <n v="77"/>
    <n v="58.52"/>
    <x v="0"/>
    <x v="2"/>
    <x v="1"/>
    <x v="2"/>
    <x v="1"/>
  </r>
  <r>
    <n v="10316"/>
    <s v="Tarte au sucre"/>
    <x v="5"/>
    <n v="39.4"/>
    <n v="25.61"/>
    <n v="70"/>
    <s v="Rattlesnake Canyon Grocery"/>
    <x v="12"/>
    <x v="8"/>
    <x v="61"/>
    <n v="2758"/>
    <n v="1792.7"/>
    <x v="0"/>
    <x v="2"/>
    <x v="2"/>
    <x v="2"/>
    <x v="1"/>
  </r>
  <r>
    <n v="10317"/>
    <s v="Chai"/>
    <x v="6"/>
    <n v="14.4"/>
    <n v="12.96"/>
    <n v="20"/>
    <s v="Lonesome Pine Restaurant"/>
    <x v="34"/>
    <x v="8"/>
    <x v="62"/>
    <n v="288"/>
    <n v="259.20000000000005"/>
    <x v="0"/>
    <x v="2"/>
    <x v="3"/>
    <x v="2"/>
    <x v="1"/>
  </r>
  <r>
    <n v="10318"/>
    <s v="Jack's New England Clam Chowder"/>
    <x v="4"/>
    <n v="7.7"/>
    <n v="5.6209999999999996"/>
    <n v="20"/>
    <s v="Island Trading"/>
    <x v="36"/>
    <x v="13"/>
    <x v="63"/>
    <n v="154"/>
    <n v="112.41999999999999"/>
    <x v="0"/>
    <x v="3"/>
    <x v="1"/>
    <x v="0"/>
    <x v="0"/>
  </r>
  <r>
    <n v="10318"/>
    <s v="Lakkalikööri"/>
    <x v="6"/>
    <n v="14.4"/>
    <n v="12.672000000000001"/>
    <n v="6"/>
    <s v="Island Trading"/>
    <x v="36"/>
    <x v="13"/>
    <x v="63"/>
    <n v="86.4"/>
    <n v="76.032000000000011"/>
    <x v="0"/>
    <x v="3"/>
    <x v="3"/>
    <x v="0"/>
    <x v="0"/>
  </r>
  <r>
    <n v="10319"/>
    <s v="Alice Mutton"/>
    <x v="7"/>
    <n v="31.2"/>
    <n v="24.024000000000001"/>
    <n v="8"/>
    <s v="Tortuga Restaurante"/>
    <x v="10"/>
    <x v="7"/>
    <x v="64"/>
    <n v="249.6"/>
    <n v="192.19200000000001"/>
    <x v="0"/>
    <x v="3"/>
    <x v="3"/>
    <x v="1"/>
    <x v="1"/>
  </r>
  <r>
    <n v="10319"/>
    <s v="Rössle Sauerkraut"/>
    <x v="2"/>
    <n v="36.4"/>
    <n v="28.391999999999999"/>
    <n v="14"/>
    <s v="Tortuga Restaurante"/>
    <x v="10"/>
    <x v="7"/>
    <x v="64"/>
    <n v="509.59999999999997"/>
    <n v="397.488"/>
    <x v="0"/>
    <x v="3"/>
    <x v="0"/>
    <x v="1"/>
    <x v="1"/>
  </r>
  <r>
    <n v="10319"/>
    <s v="Lakkalikööri"/>
    <x v="6"/>
    <n v="14.4"/>
    <n v="13.104000000000001"/>
    <n v="30"/>
    <s v="Tortuga Restaurante"/>
    <x v="10"/>
    <x v="7"/>
    <x v="64"/>
    <n v="432"/>
    <n v="393.12"/>
    <x v="0"/>
    <x v="3"/>
    <x v="3"/>
    <x v="1"/>
    <x v="1"/>
  </r>
  <r>
    <n v="10320"/>
    <s v="Fløtemysost"/>
    <x v="1"/>
    <n v="17.2"/>
    <n v="14.62"/>
    <n v="30"/>
    <s v="Wartian Herkku"/>
    <x v="15"/>
    <x v="10"/>
    <x v="65"/>
    <n v="516"/>
    <n v="438.59999999999997"/>
    <x v="0"/>
    <x v="3"/>
    <x v="1"/>
    <x v="0"/>
    <x v="0"/>
  </r>
  <r>
    <n v="10321"/>
    <s v="Steeleye Stout"/>
    <x v="6"/>
    <n v="14.4"/>
    <n v="12.816000000000001"/>
    <n v="10"/>
    <s v="Island Trading"/>
    <x v="36"/>
    <x v="13"/>
    <x v="65"/>
    <n v="144"/>
    <n v="128.16"/>
    <x v="0"/>
    <x v="3"/>
    <x v="3"/>
    <x v="0"/>
    <x v="0"/>
  </r>
  <r>
    <n v="10322"/>
    <s v="Filo Mix"/>
    <x v="0"/>
    <n v="5.6"/>
    <n v="4.2559999999999993"/>
    <n v="20"/>
    <s v="Pericles Comidas clásicas"/>
    <x v="10"/>
    <x v="7"/>
    <x v="66"/>
    <n v="112"/>
    <n v="85.11999999999999"/>
    <x v="0"/>
    <x v="3"/>
    <x v="0"/>
    <x v="1"/>
    <x v="1"/>
  </r>
  <r>
    <n v="10323"/>
    <s v="Genen Shouyu"/>
    <x v="3"/>
    <n v="12.4"/>
    <n v="10.54"/>
    <n v="5"/>
    <s v="Königlich Essen"/>
    <x v="37"/>
    <x v="1"/>
    <x v="67"/>
    <n v="62"/>
    <n v="52.699999999999996"/>
    <x v="0"/>
    <x v="3"/>
    <x v="2"/>
    <x v="0"/>
    <x v="0"/>
  </r>
  <r>
    <n v="10323"/>
    <s v="NuNuCa Nuß-Nougat-Creme"/>
    <x v="5"/>
    <n v="11.2"/>
    <n v="7.5039999999999987"/>
    <n v="4"/>
    <s v="Königlich Essen"/>
    <x v="37"/>
    <x v="1"/>
    <x v="67"/>
    <n v="44.8"/>
    <n v="30.015999999999995"/>
    <x v="0"/>
    <x v="3"/>
    <x v="2"/>
    <x v="0"/>
    <x v="0"/>
  </r>
  <r>
    <n v="10323"/>
    <s v="Chartreuse verte"/>
    <x v="6"/>
    <n v="14.4"/>
    <n v="12.672000000000001"/>
    <n v="4"/>
    <s v="Königlich Essen"/>
    <x v="37"/>
    <x v="1"/>
    <x v="67"/>
    <n v="57.6"/>
    <n v="50.688000000000002"/>
    <x v="0"/>
    <x v="3"/>
    <x v="3"/>
    <x v="0"/>
    <x v="0"/>
  </r>
  <r>
    <n v="10324"/>
    <s v="Pavlova"/>
    <x v="5"/>
    <n v="13.9"/>
    <n v="9.1739999999999995"/>
    <n v="21"/>
    <s v="Save-a-lot Markets"/>
    <x v="38"/>
    <x v="8"/>
    <x v="68"/>
    <n v="291.90000000000003"/>
    <n v="192.654"/>
    <x v="0"/>
    <x v="3"/>
    <x v="2"/>
    <x v="2"/>
    <x v="1"/>
  </r>
  <r>
    <n v="10324"/>
    <s v="Steeleye Stout"/>
    <x v="6"/>
    <n v="14.4"/>
    <n v="12.96"/>
    <n v="70"/>
    <s v="Save-a-lot Markets"/>
    <x v="38"/>
    <x v="8"/>
    <x v="68"/>
    <n v="1008"/>
    <n v="907.2"/>
    <x v="0"/>
    <x v="3"/>
    <x v="3"/>
    <x v="2"/>
    <x v="1"/>
  </r>
  <r>
    <n v="10324"/>
    <s v="Spegesild"/>
    <x v="4"/>
    <n v="9.6"/>
    <n v="7.3919999999999995"/>
    <n v="30"/>
    <s v="Save-a-lot Markets"/>
    <x v="38"/>
    <x v="8"/>
    <x v="68"/>
    <n v="288"/>
    <n v="221.76"/>
    <x v="0"/>
    <x v="3"/>
    <x v="1"/>
    <x v="2"/>
    <x v="1"/>
  </r>
  <r>
    <n v="10324"/>
    <s v="Raclette Courdavault"/>
    <x v="1"/>
    <n v="44"/>
    <n v="35.200000000000003"/>
    <n v="40"/>
    <s v="Save-a-lot Markets"/>
    <x v="38"/>
    <x v="8"/>
    <x v="68"/>
    <n v="1760"/>
    <n v="1408"/>
    <x v="0"/>
    <x v="3"/>
    <x v="1"/>
    <x v="2"/>
    <x v="1"/>
  </r>
  <r>
    <n v="10324"/>
    <s v="Vegie-spread"/>
    <x v="3"/>
    <n v="35.1"/>
    <n v="27.027000000000001"/>
    <n v="80"/>
    <s v="Save-a-lot Markets"/>
    <x v="38"/>
    <x v="8"/>
    <x v="68"/>
    <n v="2808"/>
    <n v="2162.16"/>
    <x v="0"/>
    <x v="3"/>
    <x v="2"/>
    <x v="2"/>
    <x v="1"/>
  </r>
  <r>
    <n v="10325"/>
    <s v="Konbu"/>
    <x v="4"/>
    <n v="4.8"/>
    <n v="3.36"/>
    <n v="12"/>
    <s v="Königlich Essen"/>
    <x v="37"/>
    <x v="1"/>
    <x v="69"/>
    <n v="57.599999999999994"/>
    <n v="40.32"/>
    <x v="0"/>
    <x v="3"/>
    <x v="1"/>
    <x v="0"/>
    <x v="0"/>
  </r>
  <r>
    <n v="10325"/>
    <s v="Mozzarella di Giovanni"/>
    <x v="1"/>
    <n v="27.8"/>
    <n v="23.63"/>
    <n v="40"/>
    <s v="Königlich Essen"/>
    <x v="37"/>
    <x v="1"/>
    <x v="69"/>
    <n v="1112"/>
    <n v="945.19999999999993"/>
    <x v="0"/>
    <x v="3"/>
    <x v="1"/>
    <x v="0"/>
    <x v="0"/>
  </r>
  <r>
    <n v="10325"/>
    <s v="Grandma's Boysenberry Spread"/>
    <x v="3"/>
    <n v="20"/>
    <n v="15.8"/>
    <n v="6"/>
    <s v="Königlich Essen"/>
    <x v="37"/>
    <x v="1"/>
    <x v="69"/>
    <n v="120"/>
    <n v="94.800000000000011"/>
    <x v="0"/>
    <x v="3"/>
    <x v="2"/>
    <x v="0"/>
    <x v="0"/>
  </r>
  <r>
    <n v="10325"/>
    <s v="Tofu"/>
    <x v="2"/>
    <n v="18.600000000000001"/>
    <n v="15.252000000000002"/>
    <n v="9"/>
    <s v="Königlich Essen"/>
    <x v="37"/>
    <x v="1"/>
    <x v="69"/>
    <n v="167.4"/>
    <n v="137.26800000000003"/>
    <x v="0"/>
    <x v="3"/>
    <x v="0"/>
    <x v="0"/>
    <x v="0"/>
  </r>
  <r>
    <n v="10325"/>
    <s v="Gorgonzola Telino"/>
    <x v="1"/>
    <n v="10"/>
    <n v="7.5"/>
    <n v="4"/>
    <s v="Königlich Essen"/>
    <x v="37"/>
    <x v="1"/>
    <x v="69"/>
    <n v="40"/>
    <n v="30"/>
    <x v="0"/>
    <x v="3"/>
    <x v="1"/>
    <x v="0"/>
    <x v="0"/>
  </r>
  <r>
    <n v="10326"/>
    <s v="Chef Anton's Cajun Seasoning"/>
    <x v="3"/>
    <n v="17.600000000000001"/>
    <n v="13.376000000000001"/>
    <n v="24"/>
    <s v="Bólido Comidas preparadas"/>
    <x v="25"/>
    <x v="12"/>
    <x v="70"/>
    <n v="422.40000000000003"/>
    <n v="321.024"/>
    <x v="0"/>
    <x v="3"/>
    <x v="2"/>
    <x v="3"/>
    <x v="0"/>
  </r>
  <r>
    <n v="10326"/>
    <s v="Ravioli Angelo"/>
    <x v="0"/>
    <n v="15.6"/>
    <n v="12.48"/>
    <n v="16"/>
    <s v="Bólido Comidas preparadas"/>
    <x v="25"/>
    <x v="12"/>
    <x v="70"/>
    <n v="249.6"/>
    <n v="199.68"/>
    <x v="0"/>
    <x v="3"/>
    <x v="0"/>
    <x v="3"/>
    <x v="0"/>
  </r>
  <r>
    <n v="10326"/>
    <s v="Rhönbräu Klosterbier"/>
    <x v="6"/>
    <n v="6.2"/>
    <n v="5.6420000000000003"/>
    <n v="50"/>
    <s v="Bólido Comidas preparadas"/>
    <x v="25"/>
    <x v="12"/>
    <x v="70"/>
    <n v="310"/>
    <n v="282.10000000000002"/>
    <x v="0"/>
    <x v="3"/>
    <x v="3"/>
    <x v="3"/>
    <x v="0"/>
  </r>
  <r>
    <n v="10327"/>
    <s v="Queso Cabrales"/>
    <x v="1"/>
    <n v="16.8"/>
    <n v="12.936000000000002"/>
    <n v="50"/>
    <s v="Folk och fä HB"/>
    <x v="13"/>
    <x v="9"/>
    <x v="71"/>
    <n v="840"/>
    <n v="646.80000000000007"/>
    <x v="0"/>
    <x v="3"/>
    <x v="1"/>
    <x v="0"/>
    <x v="0"/>
  </r>
  <r>
    <n v="10327"/>
    <s v="Nord-Ost Matjeshering"/>
    <x v="4"/>
    <n v="20.7"/>
    <n v="16.559999999999999"/>
    <n v="35"/>
    <s v="Folk och fä HB"/>
    <x v="13"/>
    <x v="9"/>
    <x v="71"/>
    <n v="724.5"/>
    <n v="579.59999999999991"/>
    <x v="0"/>
    <x v="3"/>
    <x v="1"/>
    <x v="0"/>
    <x v="0"/>
  </r>
  <r>
    <n v="10327"/>
    <s v="Chang"/>
    <x v="6"/>
    <n v="15.2"/>
    <n v="13.831999999999999"/>
    <n v="25"/>
    <s v="Folk och fä HB"/>
    <x v="13"/>
    <x v="9"/>
    <x v="71"/>
    <n v="380"/>
    <n v="345.79999999999995"/>
    <x v="0"/>
    <x v="3"/>
    <x v="3"/>
    <x v="0"/>
    <x v="0"/>
  </r>
  <r>
    <n v="10327"/>
    <s v="Escargots de Bourgogne"/>
    <x v="4"/>
    <n v="10.6"/>
    <n v="7.9499999999999993"/>
    <n v="30"/>
    <s v="Folk och fä HB"/>
    <x v="13"/>
    <x v="9"/>
    <x v="71"/>
    <n v="318"/>
    <n v="238.49999999999997"/>
    <x v="0"/>
    <x v="3"/>
    <x v="1"/>
    <x v="0"/>
    <x v="0"/>
  </r>
  <r>
    <n v="10328"/>
    <s v="Raclette Courdavault"/>
    <x v="1"/>
    <n v="44"/>
    <n v="33"/>
    <n v="9"/>
    <s v="Furia Bacalhau e Frutos do Mar"/>
    <x v="39"/>
    <x v="15"/>
    <x v="72"/>
    <n v="396"/>
    <n v="297"/>
    <x v="0"/>
    <x v="3"/>
    <x v="1"/>
    <x v="3"/>
    <x v="0"/>
  </r>
  <r>
    <n v="10328"/>
    <s v="Louisiana Fiery Hot Pepper Sauce"/>
    <x v="3"/>
    <n v="16.8"/>
    <n v="11.76"/>
    <n v="40"/>
    <s v="Furia Bacalhau e Frutos do Mar"/>
    <x v="39"/>
    <x v="15"/>
    <x v="72"/>
    <n v="672"/>
    <n v="470.4"/>
    <x v="0"/>
    <x v="3"/>
    <x v="2"/>
    <x v="3"/>
    <x v="0"/>
  </r>
  <r>
    <n v="10328"/>
    <s v="Scottish Longbreads"/>
    <x v="5"/>
    <n v="10"/>
    <n v="7"/>
    <n v="10"/>
    <s v="Furia Bacalhau e Frutos do Mar"/>
    <x v="39"/>
    <x v="15"/>
    <x v="72"/>
    <n v="100"/>
    <n v="70"/>
    <x v="0"/>
    <x v="3"/>
    <x v="2"/>
    <x v="3"/>
    <x v="0"/>
  </r>
  <r>
    <n v="10329"/>
    <s v="Gnocchi di nonna Alice"/>
    <x v="0"/>
    <n v="30.4"/>
    <n v="24.015999999999998"/>
    <n v="12"/>
    <s v="Split Rail Beer &amp; Ale"/>
    <x v="19"/>
    <x v="8"/>
    <x v="73"/>
    <n v="364.79999999999995"/>
    <n v="288.19200000000001"/>
    <x v="0"/>
    <x v="3"/>
    <x v="0"/>
    <x v="2"/>
    <x v="1"/>
  </r>
  <r>
    <n v="10329"/>
    <s v="Teatime Chocolate Biscuits"/>
    <x v="5"/>
    <n v="7.3"/>
    <n v="4.8179999999999996"/>
    <n v="10"/>
    <s v="Split Rail Beer &amp; Ale"/>
    <x v="19"/>
    <x v="8"/>
    <x v="73"/>
    <n v="73"/>
    <n v="48.179999999999993"/>
    <x v="0"/>
    <x v="3"/>
    <x v="2"/>
    <x v="2"/>
    <x v="1"/>
  </r>
  <r>
    <n v="10329"/>
    <s v="Nord-Ost Matjeshering"/>
    <x v="4"/>
    <n v="20.7"/>
    <n v="16.559999999999999"/>
    <n v="8"/>
    <s v="Split Rail Beer &amp; Ale"/>
    <x v="19"/>
    <x v="8"/>
    <x v="73"/>
    <n v="165.6"/>
    <n v="132.47999999999999"/>
    <x v="0"/>
    <x v="3"/>
    <x v="1"/>
    <x v="2"/>
    <x v="1"/>
  </r>
  <r>
    <n v="10329"/>
    <s v="Côte de Blaye"/>
    <x v="6"/>
    <n v="210.8"/>
    <n v="185.50400000000002"/>
    <n v="20"/>
    <s v="Split Rail Beer &amp; Ale"/>
    <x v="19"/>
    <x v="8"/>
    <x v="73"/>
    <n v="4216"/>
    <n v="3710.0800000000004"/>
    <x v="0"/>
    <x v="3"/>
    <x v="3"/>
    <x v="2"/>
    <x v="1"/>
  </r>
  <r>
    <n v="10330"/>
    <s v="Mozzarella di Giovanni"/>
    <x v="1"/>
    <n v="27.8"/>
    <n v="23.073999999999998"/>
    <n v="25"/>
    <s v="LILA-Supermercado"/>
    <x v="26"/>
    <x v="5"/>
    <x v="74"/>
    <n v="695"/>
    <n v="576.84999999999991"/>
    <x v="0"/>
    <x v="3"/>
    <x v="1"/>
    <x v="1"/>
    <x v="1"/>
  </r>
  <r>
    <n v="10330"/>
    <s v="Gumbär Gummibärchen"/>
    <x v="5"/>
    <n v="24.9"/>
    <n v="16.931999999999999"/>
    <n v="50"/>
    <s v="LILA-Supermercado"/>
    <x v="26"/>
    <x v="5"/>
    <x v="74"/>
    <n v="1245"/>
    <n v="846.59999999999991"/>
    <x v="0"/>
    <x v="3"/>
    <x v="2"/>
    <x v="1"/>
    <x v="1"/>
  </r>
  <r>
    <n v="10331"/>
    <s v="Tourtière"/>
    <x v="7"/>
    <n v="5.9"/>
    <n v="4.7200000000000006"/>
    <n v="15"/>
    <s v="Bon app'"/>
    <x v="40"/>
    <x v="0"/>
    <x v="74"/>
    <n v="88.5"/>
    <n v="70.800000000000011"/>
    <x v="0"/>
    <x v="3"/>
    <x v="3"/>
    <x v="0"/>
    <x v="0"/>
  </r>
  <r>
    <n v="10332"/>
    <s v="Carnarvon Tigers"/>
    <x v="4"/>
    <n v="50"/>
    <n v="40.5"/>
    <n v="40"/>
    <s v="Mère Paillarde"/>
    <x v="41"/>
    <x v="16"/>
    <x v="75"/>
    <n v="2000"/>
    <n v="1620"/>
    <x v="0"/>
    <x v="3"/>
    <x v="1"/>
    <x v="2"/>
    <x v="1"/>
  </r>
  <r>
    <n v="10332"/>
    <s v="Singaporean Hokkien Fried Mee"/>
    <x v="0"/>
    <n v="11.2"/>
    <n v="8.9599999999999991"/>
    <n v="10"/>
    <s v="Mère Paillarde"/>
    <x v="41"/>
    <x v="16"/>
    <x v="75"/>
    <n v="112"/>
    <n v="89.6"/>
    <x v="0"/>
    <x v="3"/>
    <x v="0"/>
    <x v="2"/>
    <x v="1"/>
  </r>
  <r>
    <n v="10332"/>
    <s v="Zaanse koeken"/>
    <x v="5"/>
    <n v="7.6"/>
    <n v="5.0159999999999991"/>
    <n v="16"/>
    <s v="Mère Paillarde"/>
    <x v="41"/>
    <x v="16"/>
    <x v="75"/>
    <n v="121.6"/>
    <n v="80.255999999999986"/>
    <x v="0"/>
    <x v="3"/>
    <x v="2"/>
    <x v="2"/>
    <x v="1"/>
  </r>
  <r>
    <n v="10333"/>
    <s v="Fløtemysost"/>
    <x v="1"/>
    <n v="17.2"/>
    <n v="12.899999999999999"/>
    <n v="40"/>
    <s v="Wartian Herkku"/>
    <x v="15"/>
    <x v="10"/>
    <x v="76"/>
    <n v="688"/>
    <n v="516"/>
    <x v="0"/>
    <x v="3"/>
    <x v="1"/>
    <x v="0"/>
    <x v="0"/>
  </r>
  <r>
    <n v="10333"/>
    <s v="Tofu"/>
    <x v="2"/>
    <n v="18.600000000000001"/>
    <n v="14.880000000000003"/>
    <n v="10"/>
    <s v="Wartian Herkku"/>
    <x v="15"/>
    <x v="10"/>
    <x v="76"/>
    <n v="186"/>
    <n v="148.80000000000001"/>
    <x v="0"/>
    <x v="3"/>
    <x v="0"/>
    <x v="0"/>
    <x v="0"/>
  </r>
  <r>
    <n v="10333"/>
    <s v="Sir Rodney's Scones"/>
    <x v="5"/>
    <n v="8"/>
    <n v="5.52"/>
    <n v="10"/>
    <s v="Wartian Herkku"/>
    <x v="15"/>
    <x v="10"/>
    <x v="76"/>
    <n v="80"/>
    <n v="55.199999999999996"/>
    <x v="0"/>
    <x v="3"/>
    <x v="2"/>
    <x v="0"/>
    <x v="0"/>
  </r>
  <r>
    <n v="10334"/>
    <s v="Filo Mix"/>
    <x v="0"/>
    <n v="5.6"/>
    <n v="4.3119999999999994"/>
    <n v="8"/>
    <s v="Victuailles en stock"/>
    <x v="3"/>
    <x v="0"/>
    <x v="77"/>
    <n v="44.8"/>
    <n v="34.495999999999995"/>
    <x v="0"/>
    <x v="3"/>
    <x v="0"/>
    <x v="0"/>
    <x v="0"/>
  </r>
  <r>
    <n v="10334"/>
    <s v="Scottish Longbreads"/>
    <x v="5"/>
    <n v="10"/>
    <n v="6.6999999999999993"/>
    <n v="10"/>
    <s v="Victuailles en stock"/>
    <x v="3"/>
    <x v="0"/>
    <x v="77"/>
    <n v="100"/>
    <n v="67"/>
    <x v="0"/>
    <x v="3"/>
    <x v="2"/>
    <x v="0"/>
    <x v="0"/>
  </r>
  <r>
    <n v="10335"/>
    <s v="Chang"/>
    <x v="6"/>
    <n v="15.2"/>
    <n v="13.831999999999999"/>
    <n v="7"/>
    <s v="Hungry Owl All-Night Grocers"/>
    <x v="30"/>
    <x v="14"/>
    <x v="78"/>
    <n v="106.39999999999999"/>
    <n v="96.823999999999998"/>
    <x v="0"/>
    <x v="3"/>
    <x v="3"/>
    <x v="0"/>
    <x v="0"/>
  </r>
  <r>
    <n v="10335"/>
    <s v="Gorgonzola Telino"/>
    <x v="1"/>
    <n v="10"/>
    <n v="8.1000000000000014"/>
    <n v="25"/>
    <s v="Hungry Owl All-Night Grocers"/>
    <x v="30"/>
    <x v="14"/>
    <x v="78"/>
    <n v="250"/>
    <n v="202.50000000000003"/>
    <x v="0"/>
    <x v="3"/>
    <x v="1"/>
    <x v="0"/>
    <x v="0"/>
  </r>
  <r>
    <n v="10335"/>
    <s v="Mascarpone Fabioli"/>
    <x v="1"/>
    <n v="25.6"/>
    <n v="19.456000000000003"/>
    <n v="6"/>
    <s v="Hungry Owl All-Night Grocers"/>
    <x v="30"/>
    <x v="14"/>
    <x v="78"/>
    <n v="153.60000000000002"/>
    <n v="116.73600000000002"/>
    <x v="0"/>
    <x v="3"/>
    <x v="1"/>
    <x v="0"/>
    <x v="0"/>
  </r>
  <r>
    <n v="10335"/>
    <s v="Manjimup Dried Apples"/>
    <x v="2"/>
    <n v="42.4"/>
    <n v="33.072000000000003"/>
    <n v="48"/>
    <s v="Hungry Owl All-Night Grocers"/>
    <x v="30"/>
    <x v="14"/>
    <x v="78"/>
    <n v="2035.1999999999998"/>
    <n v="1587.4560000000001"/>
    <x v="0"/>
    <x v="3"/>
    <x v="0"/>
    <x v="0"/>
    <x v="0"/>
  </r>
  <r>
    <n v="10336"/>
    <s v="Chef Anton's Cajun Seasoning"/>
    <x v="3"/>
    <n v="17.600000000000001"/>
    <n v="13.200000000000001"/>
    <n v="18"/>
    <s v="Princesa Isabel Vinhos"/>
    <x v="39"/>
    <x v="15"/>
    <x v="79"/>
    <n v="316.8"/>
    <n v="237.60000000000002"/>
    <x v="0"/>
    <x v="3"/>
    <x v="2"/>
    <x v="3"/>
    <x v="0"/>
  </r>
  <r>
    <n v="10337"/>
    <s v="Mozzarella di Giovanni"/>
    <x v="1"/>
    <n v="27.8"/>
    <n v="21.128"/>
    <n v="25"/>
    <s v="Frankenversand"/>
    <x v="16"/>
    <x v="1"/>
    <x v="80"/>
    <n v="695"/>
    <n v="528.20000000000005"/>
    <x v="0"/>
    <x v="3"/>
    <x v="1"/>
    <x v="0"/>
    <x v="0"/>
  </r>
  <r>
    <n v="10337"/>
    <s v="Gravad lax"/>
    <x v="4"/>
    <n v="20.8"/>
    <n v="14.767999999999999"/>
    <n v="28"/>
    <s v="Frankenversand"/>
    <x v="16"/>
    <x v="1"/>
    <x v="80"/>
    <n v="582.4"/>
    <n v="413.50399999999996"/>
    <x v="0"/>
    <x v="3"/>
    <x v="1"/>
    <x v="0"/>
    <x v="0"/>
  </r>
  <r>
    <n v="10337"/>
    <s v="Tunnbröd"/>
    <x v="0"/>
    <n v="7.2"/>
    <n v="5.6160000000000005"/>
    <n v="40"/>
    <s v="Frankenversand"/>
    <x v="16"/>
    <x v="1"/>
    <x v="80"/>
    <n v="288"/>
    <n v="224.64000000000001"/>
    <x v="0"/>
    <x v="3"/>
    <x v="0"/>
    <x v="0"/>
    <x v="0"/>
  </r>
  <r>
    <n v="10337"/>
    <s v="Gumbär Gummibärchen"/>
    <x v="5"/>
    <n v="24.9"/>
    <n v="17.180999999999997"/>
    <n v="24"/>
    <s v="Frankenversand"/>
    <x v="16"/>
    <x v="1"/>
    <x v="80"/>
    <n v="597.59999999999991"/>
    <n v="412.34399999999994"/>
    <x v="0"/>
    <x v="3"/>
    <x v="2"/>
    <x v="0"/>
    <x v="0"/>
  </r>
  <r>
    <n v="10337"/>
    <s v="Inlagd Sill"/>
    <x v="4"/>
    <n v="15.2"/>
    <n v="12.16"/>
    <n v="20"/>
    <s v="Frankenversand"/>
    <x v="16"/>
    <x v="1"/>
    <x v="80"/>
    <n v="304"/>
    <n v="243.2"/>
    <x v="0"/>
    <x v="3"/>
    <x v="1"/>
    <x v="0"/>
    <x v="0"/>
  </r>
  <r>
    <n v="10338"/>
    <s v="Alice Mutton"/>
    <x v="7"/>
    <n v="31.2"/>
    <n v="23.712"/>
    <n v="20"/>
    <s v="Old World Delicatessen"/>
    <x v="33"/>
    <x v="8"/>
    <x v="81"/>
    <n v="624"/>
    <n v="474.24"/>
    <x v="0"/>
    <x v="3"/>
    <x v="3"/>
    <x v="2"/>
    <x v="1"/>
  </r>
  <r>
    <n v="10338"/>
    <s v="Nord-Ost Matjeshering"/>
    <x v="4"/>
    <n v="20.7"/>
    <n v="15.524999999999999"/>
    <n v="15"/>
    <s v="Old World Delicatessen"/>
    <x v="33"/>
    <x v="8"/>
    <x v="81"/>
    <n v="310.5"/>
    <n v="232.87499999999997"/>
    <x v="0"/>
    <x v="3"/>
    <x v="1"/>
    <x v="2"/>
    <x v="1"/>
  </r>
  <r>
    <n v="10339"/>
    <s v="Chef Anton's Cajun Seasoning"/>
    <x v="3"/>
    <n v="17.600000000000001"/>
    <n v="14.080000000000002"/>
    <n v="10"/>
    <s v="Mère Paillarde"/>
    <x v="41"/>
    <x v="16"/>
    <x v="82"/>
    <n v="176"/>
    <n v="140.80000000000001"/>
    <x v="0"/>
    <x v="3"/>
    <x v="2"/>
    <x v="2"/>
    <x v="1"/>
  </r>
  <r>
    <n v="10339"/>
    <s v="Alice Mutton"/>
    <x v="7"/>
    <n v="31.2"/>
    <n v="23.712"/>
    <n v="70"/>
    <s v="Mère Paillarde"/>
    <x v="41"/>
    <x v="16"/>
    <x v="82"/>
    <n v="2184"/>
    <n v="1659.84"/>
    <x v="0"/>
    <x v="3"/>
    <x v="3"/>
    <x v="2"/>
    <x v="1"/>
  </r>
  <r>
    <n v="10339"/>
    <s v="Tarte au sucre"/>
    <x v="5"/>
    <n v="39.4"/>
    <n v="26.791999999999998"/>
    <n v="28"/>
    <s v="Mère Paillarde"/>
    <x v="41"/>
    <x v="16"/>
    <x v="82"/>
    <n v="1103.2"/>
    <n v="750.17599999999993"/>
    <x v="0"/>
    <x v="3"/>
    <x v="2"/>
    <x v="2"/>
    <x v="1"/>
  </r>
  <r>
    <n v="10340"/>
    <s v="Carnarvon Tigers"/>
    <x v="4"/>
    <n v="50"/>
    <n v="37"/>
    <n v="20"/>
    <s v="Bon app'"/>
    <x v="40"/>
    <x v="0"/>
    <x v="83"/>
    <n v="1000"/>
    <n v="740"/>
    <x v="0"/>
    <x v="3"/>
    <x v="1"/>
    <x v="0"/>
    <x v="0"/>
  </r>
  <r>
    <n v="10340"/>
    <s v="Jack's New England Clam Chowder"/>
    <x v="4"/>
    <n v="7.7"/>
    <n v="6.16"/>
    <n v="12"/>
    <s v="Bon app'"/>
    <x v="40"/>
    <x v="0"/>
    <x v="83"/>
    <n v="92.4"/>
    <n v="73.92"/>
    <x v="0"/>
    <x v="3"/>
    <x v="1"/>
    <x v="0"/>
    <x v="0"/>
  </r>
  <r>
    <n v="10340"/>
    <s v="Ipoh Coffee"/>
    <x v="6"/>
    <n v="36.799999999999997"/>
    <n v="33.856000000000002"/>
    <n v="40"/>
    <s v="Bon app'"/>
    <x v="40"/>
    <x v="0"/>
    <x v="83"/>
    <n v="1472"/>
    <n v="1354.24"/>
    <x v="0"/>
    <x v="3"/>
    <x v="3"/>
    <x v="0"/>
    <x v="0"/>
  </r>
  <r>
    <n v="10341"/>
    <s v="Geitost"/>
    <x v="1"/>
    <n v="2"/>
    <n v="1.58"/>
    <n v="8"/>
    <s v="Simons bistro"/>
    <x v="42"/>
    <x v="17"/>
    <x v="83"/>
    <n v="16"/>
    <n v="12.64"/>
    <x v="0"/>
    <x v="3"/>
    <x v="1"/>
    <x v="0"/>
    <x v="0"/>
  </r>
  <r>
    <n v="10341"/>
    <s v="Raclette Courdavault"/>
    <x v="1"/>
    <n v="44"/>
    <n v="36.96"/>
    <n v="9"/>
    <s v="Simons bistro"/>
    <x v="42"/>
    <x v="17"/>
    <x v="83"/>
    <n v="396"/>
    <n v="332.64"/>
    <x v="0"/>
    <x v="3"/>
    <x v="1"/>
    <x v="0"/>
    <x v="0"/>
  </r>
  <r>
    <n v="10342"/>
    <s v="Inlagd Sill"/>
    <x v="4"/>
    <n v="15.2"/>
    <n v="10.792"/>
    <n v="40"/>
    <s v="Frankenversand"/>
    <x v="16"/>
    <x v="1"/>
    <x v="84"/>
    <n v="608"/>
    <n v="431.68"/>
    <x v="0"/>
    <x v="3"/>
    <x v="1"/>
    <x v="0"/>
    <x v="0"/>
  </r>
  <r>
    <n v="10342"/>
    <s v="Pâté chinois"/>
    <x v="7"/>
    <n v="19.2"/>
    <n v="14.783999999999999"/>
    <n v="40"/>
    <s v="Frankenversand"/>
    <x v="16"/>
    <x v="1"/>
    <x v="84"/>
    <n v="768"/>
    <n v="591.3599999999999"/>
    <x v="0"/>
    <x v="3"/>
    <x v="3"/>
    <x v="0"/>
    <x v="0"/>
  </r>
  <r>
    <n v="10342"/>
    <s v="Chang"/>
    <x v="6"/>
    <n v="15.2"/>
    <n v="13.984"/>
    <n v="24"/>
    <s v="Frankenversand"/>
    <x v="16"/>
    <x v="1"/>
    <x v="84"/>
    <n v="364.79999999999995"/>
    <n v="335.61599999999999"/>
    <x v="0"/>
    <x v="3"/>
    <x v="3"/>
    <x v="0"/>
    <x v="0"/>
  </r>
  <r>
    <n v="10342"/>
    <s v="Gorgonzola Telino"/>
    <x v="1"/>
    <n v="10"/>
    <n v="8.5"/>
    <n v="56"/>
    <s v="Frankenversand"/>
    <x v="16"/>
    <x v="1"/>
    <x v="84"/>
    <n v="560"/>
    <n v="476"/>
    <x v="0"/>
    <x v="3"/>
    <x v="1"/>
    <x v="0"/>
    <x v="0"/>
  </r>
  <r>
    <n v="10343"/>
    <s v="Wimmers gute Semmelknödel"/>
    <x v="0"/>
    <n v="26.6"/>
    <n v="21.28"/>
    <n v="50"/>
    <s v="Lehmanns Marktstand"/>
    <x v="24"/>
    <x v="1"/>
    <x v="85"/>
    <n v="1330"/>
    <n v="1064"/>
    <x v="0"/>
    <x v="4"/>
    <x v="0"/>
    <x v="0"/>
    <x v="0"/>
  </r>
  <r>
    <n v="10343"/>
    <s v="Scottish Longbreads"/>
    <x v="5"/>
    <n v="10"/>
    <n v="6.7999999999999989"/>
    <n v="4"/>
    <s v="Lehmanns Marktstand"/>
    <x v="24"/>
    <x v="1"/>
    <x v="85"/>
    <n v="40"/>
    <n v="27.199999999999996"/>
    <x v="0"/>
    <x v="4"/>
    <x v="2"/>
    <x v="0"/>
    <x v="0"/>
  </r>
  <r>
    <n v="10343"/>
    <s v="Lakkalikööri"/>
    <x v="6"/>
    <n v="14.4"/>
    <n v="12.816000000000001"/>
    <n v="15"/>
    <s v="Lehmanns Marktstand"/>
    <x v="24"/>
    <x v="1"/>
    <x v="85"/>
    <n v="216"/>
    <n v="192.24"/>
    <x v="0"/>
    <x v="4"/>
    <x v="3"/>
    <x v="0"/>
    <x v="0"/>
  </r>
  <r>
    <n v="10344"/>
    <s v="Chef Anton's Cajun Seasoning"/>
    <x v="3"/>
    <n v="17.600000000000001"/>
    <n v="14.784000000000001"/>
    <n v="35"/>
    <s v="White Clover Markets"/>
    <x v="18"/>
    <x v="8"/>
    <x v="86"/>
    <n v="616"/>
    <n v="517.44000000000005"/>
    <x v="0"/>
    <x v="4"/>
    <x v="2"/>
    <x v="2"/>
    <x v="1"/>
  </r>
  <r>
    <n v="10344"/>
    <s v="Northwoods Cranberry Sauce"/>
    <x v="3"/>
    <n v="32"/>
    <n v="23.68"/>
    <n v="70"/>
    <s v="White Clover Markets"/>
    <x v="18"/>
    <x v="8"/>
    <x v="86"/>
    <n v="2240"/>
    <n v="1657.6"/>
    <x v="0"/>
    <x v="4"/>
    <x v="2"/>
    <x v="2"/>
    <x v="1"/>
  </r>
  <r>
    <n v="10345"/>
    <s v="Northwoods Cranberry Sauce"/>
    <x v="3"/>
    <n v="32"/>
    <n v="23.68"/>
    <n v="70"/>
    <s v="QUICK-Stop"/>
    <x v="20"/>
    <x v="1"/>
    <x v="87"/>
    <n v="2240"/>
    <n v="1657.6"/>
    <x v="0"/>
    <x v="4"/>
    <x v="2"/>
    <x v="0"/>
    <x v="0"/>
  </r>
  <r>
    <n v="10345"/>
    <s v="Teatime Chocolate Biscuits"/>
    <x v="5"/>
    <n v="7.3"/>
    <n v="4.8179999999999996"/>
    <n v="80"/>
    <s v="QUICK-Stop"/>
    <x v="20"/>
    <x v="1"/>
    <x v="87"/>
    <n v="584"/>
    <n v="385.43999999999994"/>
    <x v="0"/>
    <x v="4"/>
    <x v="2"/>
    <x v="0"/>
    <x v="0"/>
  </r>
  <r>
    <n v="10345"/>
    <s v="Singaporean Hokkien Fried Mee"/>
    <x v="0"/>
    <n v="11.2"/>
    <n v="8.6239999999999988"/>
    <n v="9"/>
    <s v="QUICK-Stop"/>
    <x v="20"/>
    <x v="1"/>
    <x v="87"/>
    <n v="100.8"/>
    <n v="77.615999999999985"/>
    <x v="0"/>
    <x v="4"/>
    <x v="0"/>
    <x v="0"/>
    <x v="0"/>
  </r>
  <r>
    <n v="10346"/>
    <s v="Alice Mutton"/>
    <x v="7"/>
    <n v="31.2"/>
    <n v="23.4"/>
    <n v="36"/>
    <s v="Rattlesnake Canyon Grocery"/>
    <x v="12"/>
    <x v="8"/>
    <x v="88"/>
    <n v="1123.2"/>
    <n v="842.4"/>
    <x v="0"/>
    <x v="4"/>
    <x v="3"/>
    <x v="2"/>
    <x v="1"/>
  </r>
  <r>
    <n v="10346"/>
    <s v="Gnocchi di nonna Alice"/>
    <x v="0"/>
    <n v="30.4"/>
    <n v="24.928000000000001"/>
    <n v="20"/>
    <s v="Rattlesnake Canyon Grocery"/>
    <x v="12"/>
    <x v="8"/>
    <x v="88"/>
    <n v="608"/>
    <n v="498.56"/>
    <x v="0"/>
    <x v="4"/>
    <x v="0"/>
    <x v="2"/>
    <x v="1"/>
  </r>
  <r>
    <n v="10347"/>
    <s v="NuNuCa Nuß-Nougat-Creme"/>
    <x v="5"/>
    <n v="11.2"/>
    <n v="7.7279999999999989"/>
    <n v="10"/>
    <s v="Familia Arquibaldo"/>
    <x v="29"/>
    <x v="2"/>
    <x v="89"/>
    <n v="112"/>
    <n v="77.279999999999987"/>
    <x v="0"/>
    <x v="4"/>
    <x v="2"/>
    <x v="1"/>
    <x v="1"/>
  </r>
  <r>
    <n v="10347"/>
    <s v="Chartreuse verte"/>
    <x v="6"/>
    <n v="14.4"/>
    <n v="13.104000000000001"/>
    <n v="50"/>
    <s v="Familia Arquibaldo"/>
    <x v="29"/>
    <x v="2"/>
    <x v="89"/>
    <n v="720"/>
    <n v="655.20000000000005"/>
    <x v="0"/>
    <x v="4"/>
    <x v="3"/>
    <x v="1"/>
    <x v="1"/>
  </r>
  <r>
    <n v="10347"/>
    <s v="Boston Crab Meat"/>
    <x v="4"/>
    <n v="14.7"/>
    <n v="10.584"/>
    <n v="4"/>
    <s v="Familia Arquibaldo"/>
    <x v="29"/>
    <x v="2"/>
    <x v="89"/>
    <n v="58.8"/>
    <n v="42.335999999999999"/>
    <x v="0"/>
    <x v="4"/>
    <x v="1"/>
    <x v="1"/>
    <x v="1"/>
  </r>
  <r>
    <n v="10347"/>
    <s v="Rhönbräu Klosterbier"/>
    <x v="6"/>
    <n v="6.2"/>
    <n v="5.6420000000000003"/>
    <n v="6"/>
    <s v="Familia Arquibaldo"/>
    <x v="29"/>
    <x v="2"/>
    <x v="89"/>
    <n v="37.200000000000003"/>
    <n v="33.852000000000004"/>
    <x v="0"/>
    <x v="4"/>
    <x v="3"/>
    <x v="1"/>
    <x v="1"/>
  </r>
  <r>
    <n v="10348"/>
    <s v="Chai"/>
    <x v="6"/>
    <n v="14.4"/>
    <n v="12.672000000000001"/>
    <n v="15"/>
    <s v="Die Wandernde Kuh"/>
    <x v="31"/>
    <x v="1"/>
    <x v="90"/>
    <n v="216"/>
    <n v="190.08"/>
    <x v="0"/>
    <x v="4"/>
    <x v="3"/>
    <x v="0"/>
    <x v="0"/>
  </r>
  <r>
    <n v="10348"/>
    <s v="Tunnbröd"/>
    <x v="0"/>
    <n v="7.2"/>
    <n v="5.9040000000000008"/>
    <n v="25"/>
    <s v="Die Wandernde Kuh"/>
    <x v="31"/>
    <x v="1"/>
    <x v="90"/>
    <n v="180"/>
    <n v="147.60000000000002"/>
    <x v="0"/>
    <x v="4"/>
    <x v="0"/>
    <x v="0"/>
    <x v="0"/>
  </r>
  <r>
    <n v="10349"/>
    <s v="Tourtière"/>
    <x v="7"/>
    <n v="5.9"/>
    <n v="4.6610000000000005"/>
    <n v="24"/>
    <s v="Split Rail Beer &amp; Ale"/>
    <x v="19"/>
    <x v="8"/>
    <x v="91"/>
    <n v="141.60000000000002"/>
    <n v="111.864"/>
    <x v="0"/>
    <x v="4"/>
    <x v="3"/>
    <x v="2"/>
    <x v="1"/>
  </r>
  <r>
    <n v="10350"/>
    <s v="Valkoinen suklaa"/>
    <x v="5"/>
    <n v="13"/>
    <n v="9.1"/>
    <n v="15"/>
    <s v="La maison d'Asie"/>
    <x v="43"/>
    <x v="0"/>
    <x v="92"/>
    <n v="195"/>
    <n v="136.5"/>
    <x v="0"/>
    <x v="4"/>
    <x v="2"/>
    <x v="0"/>
    <x v="0"/>
  </r>
  <r>
    <n v="10350"/>
    <s v="Gudbrandsdalsost"/>
    <x v="1"/>
    <n v="28.8"/>
    <n v="23.040000000000003"/>
    <n v="18"/>
    <s v="La maison d'Asie"/>
    <x v="43"/>
    <x v="0"/>
    <x v="92"/>
    <n v="518.4"/>
    <n v="414.72"/>
    <x v="0"/>
    <x v="4"/>
    <x v="1"/>
    <x v="0"/>
    <x v="0"/>
  </r>
  <r>
    <n v="10351"/>
    <s v="Louisiana Fiery Hot Pepper Sauce"/>
    <x v="3"/>
    <n v="16.8"/>
    <n v="13.608000000000002"/>
    <n v="10"/>
    <s v="Ernst Handel"/>
    <x v="9"/>
    <x v="6"/>
    <x v="92"/>
    <n v="168"/>
    <n v="136.08000000000001"/>
    <x v="0"/>
    <x v="4"/>
    <x v="2"/>
    <x v="0"/>
    <x v="0"/>
  </r>
  <r>
    <n v="10351"/>
    <s v="Côte de Blaye"/>
    <x v="6"/>
    <n v="210.8"/>
    <n v="185.50400000000002"/>
    <n v="20"/>
    <s v="Ernst Handel"/>
    <x v="9"/>
    <x v="6"/>
    <x v="92"/>
    <n v="4216"/>
    <n v="3710.0800000000004"/>
    <x v="0"/>
    <x v="4"/>
    <x v="3"/>
    <x v="0"/>
    <x v="0"/>
  </r>
  <r>
    <n v="10351"/>
    <s v="Jack's New England Clam Chowder"/>
    <x v="4"/>
    <n v="7.7"/>
    <n v="6.237000000000001"/>
    <n v="13"/>
    <s v="Ernst Handel"/>
    <x v="9"/>
    <x v="6"/>
    <x v="92"/>
    <n v="100.10000000000001"/>
    <n v="81.081000000000017"/>
    <x v="0"/>
    <x v="4"/>
    <x v="1"/>
    <x v="0"/>
    <x v="0"/>
  </r>
  <r>
    <n v="10351"/>
    <s v="Gula Malacca"/>
    <x v="3"/>
    <n v="15.5"/>
    <n v="12.4"/>
    <n v="77"/>
    <s v="Ernst Handel"/>
    <x v="9"/>
    <x v="6"/>
    <x v="92"/>
    <n v="1193.5"/>
    <n v="954.80000000000007"/>
    <x v="0"/>
    <x v="4"/>
    <x v="2"/>
    <x v="0"/>
    <x v="0"/>
  </r>
  <r>
    <n v="10352"/>
    <s v="Guaraná Fantástica"/>
    <x v="6"/>
    <n v="3.6"/>
    <n v="3.2040000000000002"/>
    <n v="10"/>
    <s v="Furia Bacalhau e Frutos do Mar"/>
    <x v="39"/>
    <x v="15"/>
    <x v="93"/>
    <n v="36"/>
    <n v="32.04"/>
    <x v="0"/>
    <x v="4"/>
    <x v="3"/>
    <x v="3"/>
    <x v="0"/>
  </r>
  <r>
    <n v="10352"/>
    <s v="Tourtière"/>
    <x v="7"/>
    <n v="5.9"/>
    <n v="4.6610000000000005"/>
    <n v="20"/>
    <s v="Furia Bacalhau e Frutos do Mar"/>
    <x v="39"/>
    <x v="15"/>
    <x v="93"/>
    <n v="118"/>
    <n v="93.220000000000013"/>
    <x v="0"/>
    <x v="4"/>
    <x v="3"/>
    <x v="3"/>
    <x v="0"/>
  </r>
  <r>
    <n v="10353"/>
    <s v="Queso Cabrales"/>
    <x v="1"/>
    <n v="16.8"/>
    <n v="13.776000000000002"/>
    <n v="12"/>
    <s v="Piccolo und mehr"/>
    <x v="44"/>
    <x v="6"/>
    <x v="94"/>
    <n v="201.60000000000002"/>
    <n v="165.31200000000001"/>
    <x v="0"/>
    <x v="4"/>
    <x v="1"/>
    <x v="0"/>
    <x v="0"/>
  </r>
  <r>
    <n v="10353"/>
    <s v="Côte de Blaye"/>
    <x v="6"/>
    <n v="210.8"/>
    <n v="187.61200000000002"/>
    <n v="50"/>
    <s v="Piccolo und mehr"/>
    <x v="44"/>
    <x v="6"/>
    <x v="94"/>
    <n v="10540"/>
    <n v="9380.6"/>
    <x v="0"/>
    <x v="4"/>
    <x v="3"/>
    <x v="0"/>
    <x v="0"/>
  </r>
  <r>
    <n v="10354"/>
    <s v="Chai"/>
    <x v="6"/>
    <n v="14.4"/>
    <n v="12.96"/>
    <n v="12"/>
    <s v="Pericles Comidas clásicas"/>
    <x v="10"/>
    <x v="7"/>
    <x v="95"/>
    <n v="172.8"/>
    <n v="155.52000000000001"/>
    <x v="0"/>
    <x v="4"/>
    <x v="3"/>
    <x v="1"/>
    <x v="1"/>
  </r>
  <r>
    <n v="10354"/>
    <s v="Thüringer Rostbratwurst"/>
    <x v="7"/>
    <n v="99"/>
    <n v="77.22"/>
    <n v="4"/>
    <s v="Pericles Comidas clásicas"/>
    <x v="10"/>
    <x v="7"/>
    <x v="95"/>
    <n v="396"/>
    <n v="308.88"/>
    <x v="0"/>
    <x v="4"/>
    <x v="3"/>
    <x v="1"/>
    <x v="1"/>
  </r>
  <r>
    <n v="10355"/>
    <s v="Guaraná Fantástica"/>
    <x v="6"/>
    <n v="3.6"/>
    <n v="3.1680000000000001"/>
    <n v="25"/>
    <s v="Around the Horn"/>
    <x v="45"/>
    <x v="13"/>
    <x v="96"/>
    <n v="90"/>
    <n v="79.2"/>
    <x v="0"/>
    <x v="4"/>
    <x v="3"/>
    <x v="0"/>
    <x v="0"/>
  </r>
  <r>
    <n v="10355"/>
    <s v="Ravioli Angelo"/>
    <x v="0"/>
    <n v="15.6"/>
    <n v="12.48"/>
    <n v="25"/>
    <s v="Around the Horn"/>
    <x v="45"/>
    <x v="13"/>
    <x v="96"/>
    <n v="390"/>
    <n v="312"/>
    <x v="0"/>
    <x v="4"/>
    <x v="0"/>
    <x v="0"/>
    <x v="0"/>
  </r>
  <r>
    <n v="10356"/>
    <s v="Gorgonzola Telino"/>
    <x v="1"/>
    <n v="10"/>
    <n v="7.5"/>
    <n v="30"/>
    <s v="Die Wandernde Kuh"/>
    <x v="31"/>
    <x v="1"/>
    <x v="97"/>
    <n v="300"/>
    <n v="225"/>
    <x v="0"/>
    <x v="4"/>
    <x v="1"/>
    <x v="0"/>
    <x v="0"/>
  </r>
  <r>
    <n v="10356"/>
    <s v="Pâté chinois"/>
    <x v="7"/>
    <n v="19.2"/>
    <n v="14.591999999999999"/>
    <n v="12"/>
    <s v="Die Wandernde Kuh"/>
    <x v="31"/>
    <x v="1"/>
    <x v="97"/>
    <n v="230.39999999999998"/>
    <n v="175.10399999999998"/>
    <x v="0"/>
    <x v="4"/>
    <x v="3"/>
    <x v="0"/>
    <x v="0"/>
  </r>
  <r>
    <n v="10356"/>
    <s v="Gudbrandsdalsost"/>
    <x v="1"/>
    <n v="28.8"/>
    <n v="22.176000000000002"/>
    <n v="20"/>
    <s v="Die Wandernde Kuh"/>
    <x v="31"/>
    <x v="1"/>
    <x v="97"/>
    <n v="576"/>
    <n v="443.52000000000004"/>
    <x v="0"/>
    <x v="4"/>
    <x v="1"/>
    <x v="0"/>
    <x v="0"/>
  </r>
  <r>
    <n v="10357"/>
    <s v="Ikura"/>
    <x v="4"/>
    <n v="24.8"/>
    <n v="18.848000000000003"/>
    <n v="30"/>
    <s v="LILA-Supermercado"/>
    <x v="26"/>
    <x v="5"/>
    <x v="98"/>
    <n v="744"/>
    <n v="565.44000000000005"/>
    <x v="0"/>
    <x v="4"/>
    <x v="1"/>
    <x v="1"/>
    <x v="1"/>
  </r>
  <r>
    <n v="10357"/>
    <s v="Gumbär Gummibärchen"/>
    <x v="5"/>
    <n v="24.9"/>
    <n v="16.184999999999999"/>
    <n v="16"/>
    <s v="LILA-Supermercado"/>
    <x v="26"/>
    <x v="5"/>
    <x v="98"/>
    <n v="398.4"/>
    <n v="258.95999999999998"/>
    <x v="0"/>
    <x v="4"/>
    <x v="2"/>
    <x v="1"/>
    <x v="1"/>
  </r>
  <r>
    <n v="10357"/>
    <s v="Camembert Pierrot"/>
    <x v="1"/>
    <n v="27.2"/>
    <n v="21.76"/>
    <n v="8"/>
    <s v="LILA-Supermercado"/>
    <x v="26"/>
    <x v="5"/>
    <x v="98"/>
    <n v="217.6"/>
    <n v="174.08"/>
    <x v="0"/>
    <x v="4"/>
    <x v="1"/>
    <x v="1"/>
    <x v="1"/>
  </r>
  <r>
    <n v="10358"/>
    <s v="Inlagd Sill"/>
    <x v="4"/>
    <n v="15.2"/>
    <n v="12.311999999999999"/>
    <n v="20"/>
    <s v="La maison d'Asie"/>
    <x v="43"/>
    <x v="0"/>
    <x v="99"/>
    <n v="304"/>
    <n v="246.23999999999998"/>
    <x v="0"/>
    <x v="4"/>
    <x v="1"/>
    <x v="0"/>
    <x v="0"/>
  </r>
  <r>
    <n v="10358"/>
    <s v="Guaraná Fantástica"/>
    <x v="6"/>
    <n v="3.6"/>
    <n v="3.2040000000000002"/>
    <n v="10"/>
    <s v="La maison d'Asie"/>
    <x v="43"/>
    <x v="0"/>
    <x v="99"/>
    <n v="36"/>
    <n v="32.04"/>
    <x v="0"/>
    <x v="4"/>
    <x v="3"/>
    <x v="0"/>
    <x v="0"/>
  </r>
  <r>
    <n v="10358"/>
    <s v="Sasquatch Ale"/>
    <x v="6"/>
    <n v="11.2"/>
    <n v="10.192"/>
    <n v="10"/>
    <s v="La maison d'Asie"/>
    <x v="43"/>
    <x v="0"/>
    <x v="99"/>
    <n v="112"/>
    <n v="101.92"/>
    <x v="0"/>
    <x v="4"/>
    <x v="3"/>
    <x v="0"/>
    <x v="0"/>
  </r>
  <r>
    <n v="10359"/>
    <s v="Camembert Pierrot"/>
    <x v="1"/>
    <n v="27.2"/>
    <n v="22.847999999999999"/>
    <n v="80"/>
    <s v="Seven Seas Imports"/>
    <x v="28"/>
    <x v="13"/>
    <x v="100"/>
    <n v="2176"/>
    <n v="1827.84"/>
    <x v="0"/>
    <x v="4"/>
    <x v="1"/>
    <x v="0"/>
    <x v="0"/>
  </r>
  <r>
    <n v="10359"/>
    <s v="Pavlova"/>
    <x v="5"/>
    <n v="13.9"/>
    <n v="9.0350000000000001"/>
    <n v="56"/>
    <s v="Seven Seas Imports"/>
    <x v="28"/>
    <x v="13"/>
    <x v="100"/>
    <n v="778.4"/>
    <n v="505.96000000000004"/>
    <x v="0"/>
    <x v="4"/>
    <x v="2"/>
    <x v="0"/>
    <x v="0"/>
  </r>
  <r>
    <n v="10359"/>
    <s v="Gorgonzola Telino"/>
    <x v="1"/>
    <n v="10"/>
    <n v="8.4"/>
    <n v="70"/>
    <s v="Seven Seas Imports"/>
    <x v="28"/>
    <x v="13"/>
    <x v="100"/>
    <n v="700"/>
    <n v="588"/>
    <x v="0"/>
    <x v="4"/>
    <x v="1"/>
    <x v="0"/>
    <x v="0"/>
  </r>
  <r>
    <n v="10360"/>
    <s v="Rössle Sauerkraut"/>
    <x v="2"/>
    <n v="36.4"/>
    <n v="28.027999999999999"/>
    <n v="30"/>
    <s v="Blondel père et fils"/>
    <x v="14"/>
    <x v="0"/>
    <x v="101"/>
    <n v="1092"/>
    <n v="840.83999999999992"/>
    <x v="0"/>
    <x v="4"/>
    <x v="0"/>
    <x v="0"/>
    <x v="0"/>
  </r>
  <r>
    <n v="10360"/>
    <s v="Thüringer Rostbratwurst"/>
    <x v="7"/>
    <n v="99"/>
    <n v="76.23"/>
    <n v="35"/>
    <s v="Blondel père et fils"/>
    <x v="14"/>
    <x v="0"/>
    <x v="101"/>
    <n v="3465"/>
    <n v="2668.05"/>
    <x v="0"/>
    <x v="4"/>
    <x v="3"/>
    <x v="0"/>
    <x v="0"/>
  </r>
  <r>
    <n v="10360"/>
    <s v="Côte de Blaye"/>
    <x v="6"/>
    <n v="210.8"/>
    <n v="189.72000000000003"/>
    <n v="10"/>
    <s v="Blondel père et fils"/>
    <x v="14"/>
    <x v="0"/>
    <x v="101"/>
    <n v="2108"/>
    <n v="1897.2000000000003"/>
    <x v="0"/>
    <x v="4"/>
    <x v="3"/>
    <x v="0"/>
    <x v="0"/>
  </r>
  <r>
    <n v="10360"/>
    <s v="Maxilaku"/>
    <x v="5"/>
    <n v="16"/>
    <n v="11.04"/>
    <n v="35"/>
    <s v="Blondel père et fils"/>
    <x v="14"/>
    <x v="0"/>
    <x v="101"/>
    <n v="560"/>
    <n v="386.4"/>
    <x v="0"/>
    <x v="4"/>
    <x v="2"/>
    <x v="0"/>
    <x v="0"/>
  </r>
  <r>
    <n v="10360"/>
    <s v="Tourtière"/>
    <x v="7"/>
    <n v="5.9"/>
    <n v="4.7790000000000008"/>
    <n v="28"/>
    <s v="Blondel père et fils"/>
    <x v="14"/>
    <x v="0"/>
    <x v="101"/>
    <n v="165.20000000000002"/>
    <n v="133.81200000000001"/>
    <x v="0"/>
    <x v="4"/>
    <x v="3"/>
    <x v="0"/>
    <x v="0"/>
  </r>
  <r>
    <n v="10361"/>
    <s v="Chartreuse verte"/>
    <x v="6"/>
    <n v="14.4"/>
    <n v="12.816000000000001"/>
    <n v="54"/>
    <s v="QUICK-Stop"/>
    <x v="20"/>
    <x v="1"/>
    <x v="101"/>
    <n v="777.6"/>
    <n v="692.06400000000008"/>
    <x v="0"/>
    <x v="4"/>
    <x v="3"/>
    <x v="0"/>
    <x v="0"/>
  </r>
  <r>
    <n v="10361"/>
    <s v="Camembert Pierrot"/>
    <x v="1"/>
    <n v="27.2"/>
    <n v="20.672000000000001"/>
    <n v="55"/>
    <s v="QUICK-Stop"/>
    <x v="20"/>
    <x v="1"/>
    <x v="101"/>
    <n v="1496"/>
    <n v="1136.96"/>
    <x v="0"/>
    <x v="4"/>
    <x v="1"/>
    <x v="0"/>
    <x v="0"/>
  </r>
  <r>
    <n v="10362"/>
    <s v="Manjimup Dried Apples"/>
    <x v="2"/>
    <n v="42.4"/>
    <n v="33.92"/>
    <n v="20"/>
    <s v="Bon app'"/>
    <x v="40"/>
    <x v="0"/>
    <x v="102"/>
    <n v="848"/>
    <n v="678.40000000000009"/>
    <x v="0"/>
    <x v="4"/>
    <x v="0"/>
    <x v="0"/>
    <x v="0"/>
  </r>
  <r>
    <n v="10362"/>
    <s v="Tourtière"/>
    <x v="7"/>
    <n v="5.9"/>
    <n v="4.6020000000000003"/>
    <n v="24"/>
    <s v="Bon app'"/>
    <x v="40"/>
    <x v="0"/>
    <x v="102"/>
    <n v="141.60000000000002"/>
    <n v="110.44800000000001"/>
    <x v="0"/>
    <x v="4"/>
    <x v="3"/>
    <x v="0"/>
    <x v="0"/>
  </r>
  <r>
    <n v="10362"/>
    <s v="NuNuCa Nuß-Nougat-Creme"/>
    <x v="5"/>
    <n v="11.2"/>
    <n v="7.5039999999999987"/>
    <n v="50"/>
    <s v="Bon app'"/>
    <x v="40"/>
    <x v="0"/>
    <x v="102"/>
    <n v="560"/>
    <n v="375.19999999999993"/>
    <x v="0"/>
    <x v="4"/>
    <x v="2"/>
    <x v="0"/>
    <x v="0"/>
  </r>
  <r>
    <n v="10363"/>
    <s v="Gorgonzola Telino"/>
    <x v="1"/>
    <n v="10"/>
    <n v="7.5"/>
    <n v="20"/>
    <s v="Drachenblut Delikatessen"/>
    <x v="46"/>
    <x v="1"/>
    <x v="103"/>
    <n v="200"/>
    <n v="150"/>
    <x v="0"/>
    <x v="4"/>
    <x v="1"/>
    <x v="0"/>
    <x v="0"/>
  </r>
  <r>
    <n v="10363"/>
    <s v="Rhönbräu Klosterbier"/>
    <x v="6"/>
    <n v="6.2"/>
    <n v="5.4560000000000004"/>
    <n v="12"/>
    <s v="Drachenblut Delikatessen"/>
    <x v="46"/>
    <x v="1"/>
    <x v="103"/>
    <n v="74.400000000000006"/>
    <n v="65.472000000000008"/>
    <x v="0"/>
    <x v="4"/>
    <x v="3"/>
    <x v="0"/>
    <x v="0"/>
  </r>
  <r>
    <n v="10363"/>
    <s v="Lakkalikööri"/>
    <x v="6"/>
    <n v="14.4"/>
    <n v="12.816000000000001"/>
    <n v="12"/>
    <s v="Drachenblut Delikatessen"/>
    <x v="46"/>
    <x v="1"/>
    <x v="103"/>
    <n v="172.8"/>
    <n v="153.792"/>
    <x v="0"/>
    <x v="4"/>
    <x v="3"/>
    <x v="0"/>
    <x v="0"/>
  </r>
  <r>
    <n v="10364"/>
    <s v="Fløtemysost"/>
    <x v="1"/>
    <n v="17.2"/>
    <n v="13.244"/>
    <n v="5"/>
    <s v="Eastern Connection"/>
    <x v="28"/>
    <x v="13"/>
    <x v="103"/>
    <n v="86"/>
    <n v="66.22"/>
    <x v="0"/>
    <x v="4"/>
    <x v="1"/>
    <x v="0"/>
    <x v="0"/>
  </r>
  <r>
    <n v="10364"/>
    <s v="Gudbrandsdalsost"/>
    <x v="1"/>
    <n v="28.8"/>
    <n v="24.48"/>
    <n v="30"/>
    <s v="Eastern Connection"/>
    <x v="28"/>
    <x v="13"/>
    <x v="103"/>
    <n v="864"/>
    <n v="734.4"/>
    <x v="0"/>
    <x v="4"/>
    <x v="1"/>
    <x v="0"/>
    <x v="0"/>
  </r>
  <r>
    <n v="10365"/>
    <s v="Queso Cabrales"/>
    <x v="1"/>
    <n v="16.8"/>
    <n v="13.440000000000001"/>
    <n v="24"/>
    <s v="Antonio Moreno Taquería"/>
    <x v="10"/>
    <x v="7"/>
    <x v="104"/>
    <n v="403.20000000000005"/>
    <n v="322.56000000000006"/>
    <x v="0"/>
    <x v="4"/>
    <x v="1"/>
    <x v="1"/>
    <x v="1"/>
  </r>
  <r>
    <n v="10366"/>
    <s v="Original Frankfurter grüne Soße"/>
    <x v="3"/>
    <n v="10.4"/>
    <n v="7.2799999999999994"/>
    <n v="5"/>
    <s v="Galería del gastrónomo"/>
    <x v="47"/>
    <x v="12"/>
    <x v="105"/>
    <n v="52"/>
    <n v="36.4"/>
    <x v="0"/>
    <x v="4"/>
    <x v="2"/>
    <x v="3"/>
    <x v="0"/>
  </r>
  <r>
    <n v="10366"/>
    <s v="Louisiana Fiery Hot Pepper Sauce"/>
    <x v="3"/>
    <n v="16.8"/>
    <n v="12.263999999999999"/>
    <n v="5"/>
    <s v="Galería del gastrónomo"/>
    <x v="47"/>
    <x v="12"/>
    <x v="105"/>
    <n v="84"/>
    <n v="61.319999999999993"/>
    <x v="0"/>
    <x v="4"/>
    <x v="2"/>
    <x v="3"/>
    <x v="0"/>
  </r>
  <r>
    <n v="10367"/>
    <s v="Sasquatch Ale"/>
    <x v="6"/>
    <n v="11.2"/>
    <n v="10.304"/>
    <n v="36"/>
    <s v="Vaffeljernet"/>
    <x v="48"/>
    <x v="17"/>
    <x v="105"/>
    <n v="403.2"/>
    <n v="370.94400000000002"/>
    <x v="0"/>
    <x v="4"/>
    <x v="3"/>
    <x v="0"/>
    <x v="0"/>
  </r>
  <r>
    <n v="10367"/>
    <s v="Tourtière"/>
    <x v="7"/>
    <n v="5.9"/>
    <n v="4.7790000000000008"/>
    <n v="18"/>
    <s v="Vaffeljernet"/>
    <x v="48"/>
    <x v="17"/>
    <x v="106"/>
    <n v="106.2"/>
    <n v="86.02200000000002"/>
    <x v="1"/>
    <x v="4"/>
    <x v="3"/>
    <x v="0"/>
    <x v="0"/>
  </r>
  <r>
    <n v="10367"/>
    <s v="Louisiana Fiery Hot Pepper Sauce"/>
    <x v="3"/>
    <n v="16.8"/>
    <n v="12.600000000000001"/>
    <n v="15"/>
    <s v="Vaffeljernet"/>
    <x v="48"/>
    <x v="17"/>
    <x v="106"/>
    <n v="252"/>
    <n v="189.00000000000003"/>
    <x v="1"/>
    <x v="4"/>
    <x v="2"/>
    <x v="0"/>
    <x v="0"/>
  </r>
  <r>
    <n v="10367"/>
    <s v="Original Frankfurter grüne Soße"/>
    <x v="3"/>
    <n v="10.4"/>
    <n v="7.8000000000000007"/>
    <n v="7"/>
    <s v="Vaffeljernet"/>
    <x v="48"/>
    <x v="17"/>
    <x v="106"/>
    <n v="72.8"/>
    <n v="54.600000000000009"/>
    <x v="1"/>
    <x v="4"/>
    <x v="2"/>
    <x v="0"/>
    <x v="0"/>
  </r>
  <r>
    <n v="10368"/>
    <s v="Sir Rodney's Scones"/>
    <x v="5"/>
    <n v="8"/>
    <n v="5.3599999999999994"/>
    <n v="5"/>
    <s v="Ernst Handel"/>
    <x v="9"/>
    <x v="6"/>
    <x v="107"/>
    <n v="40"/>
    <n v="26.799999999999997"/>
    <x v="1"/>
    <x v="4"/>
    <x v="2"/>
    <x v="0"/>
    <x v="0"/>
  </r>
  <r>
    <n v="10368"/>
    <s v="Wimmers gute Semmelknödel"/>
    <x v="0"/>
    <n v="26.6"/>
    <n v="20.216000000000001"/>
    <n v="35"/>
    <s v="Ernst Handel"/>
    <x v="9"/>
    <x v="6"/>
    <x v="107"/>
    <n v="931"/>
    <n v="707.56000000000006"/>
    <x v="1"/>
    <x v="4"/>
    <x v="0"/>
    <x v="0"/>
    <x v="0"/>
  </r>
  <r>
    <n v="10368"/>
    <s v="Rössle Sauerkraut"/>
    <x v="2"/>
    <n v="36.4"/>
    <n v="27.663999999999998"/>
    <n v="13"/>
    <s v="Ernst Handel"/>
    <x v="9"/>
    <x v="6"/>
    <x v="107"/>
    <n v="473.2"/>
    <n v="359.63199999999995"/>
    <x v="1"/>
    <x v="4"/>
    <x v="0"/>
    <x v="0"/>
    <x v="0"/>
  </r>
  <r>
    <n v="10368"/>
    <s v="Ravioli Angelo"/>
    <x v="0"/>
    <n v="15.6"/>
    <n v="12.792"/>
    <n v="25"/>
    <s v="Ernst Handel"/>
    <x v="9"/>
    <x v="6"/>
    <x v="107"/>
    <n v="390"/>
    <n v="319.8"/>
    <x v="1"/>
    <x v="4"/>
    <x v="0"/>
    <x v="0"/>
    <x v="0"/>
  </r>
  <r>
    <n v="10369"/>
    <s v="Thüringer Rostbratwurst"/>
    <x v="7"/>
    <n v="99"/>
    <n v="75.239999999999995"/>
    <n v="20"/>
    <s v="Split Rail Beer &amp; Ale"/>
    <x v="19"/>
    <x v="8"/>
    <x v="108"/>
    <n v="1980"/>
    <n v="1504.8"/>
    <x v="1"/>
    <x v="5"/>
    <x v="3"/>
    <x v="2"/>
    <x v="1"/>
  </r>
  <r>
    <n v="10369"/>
    <s v="Gnocchi di nonna Alice"/>
    <x v="0"/>
    <n v="30.4"/>
    <n v="24.623999999999999"/>
    <n v="18"/>
    <s v="Split Rail Beer &amp; Ale"/>
    <x v="19"/>
    <x v="8"/>
    <x v="108"/>
    <n v="547.19999999999993"/>
    <n v="443.23199999999997"/>
    <x v="1"/>
    <x v="5"/>
    <x v="0"/>
    <x v="2"/>
    <x v="1"/>
  </r>
  <r>
    <n v="10370"/>
    <s v="Chai"/>
    <x v="6"/>
    <n v="14.4"/>
    <n v="12.816000000000001"/>
    <n v="15"/>
    <s v="Chop-suey Chinese"/>
    <x v="5"/>
    <x v="4"/>
    <x v="109"/>
    <n v="216"/>
    <n v="192.24"/>
    <x v="1"/>
    <x v="5"/>
    <x v="3"/>
    <x v="0"/>
    <x v="0"/>
  </r>
  <r>
    <n v="10370"/>
    <s v="Wimmers gute Semmelknödel"/>
    <x v="0"/>
    <n v="26.6"/>
    <n v="19.950000000000003"/>
    <n v="30"/>
    <s v="Chop-suey Chinese"/>
    <x v="5"/>
    <x v="4"/>
    <x v="109"/>
    <n v="798"/>
    <n v="598.50000000000011"/>
    <x v="1"/>
    <x v="5"/>
    <x v="0"/>
    <x v="0"/>
    <x v="0"/>
  </r>
  <r>
    <n v="10370"/>
    <s v="Longlife Tofu"/>
    <x v="2"/>
    <n v="8"/>
    <n v="6.32"/>
    <n v="20"/>
    <s v="Chop-suey Chinese"/>
    <x v="5"/>
    <x v="4"/>
    <x v="109"/>
    <n v="160"/>
    <n v="126.4"/>
    <x v="1"/>
    <x v="5"/>
    <x v="0"/>
    <x v="0"/>
    <x v="0"/>
  </r>
  <r>
    <n v="10371"/>
    <s v="Inlagd Sill"/>
    <x v="4"/>
    <n v="15.2"/>
    <n v="12.16"/>
    <n v="6"/>
    <s v="La maison d'Asie"/>
    <x v="43"/>
    <x v="0"/>
    <x v="109"/>
    <n v="91.199999999999989"/>
    <n v="72.960000000000008"/>
    <x v="1"/>
    <x v="5"/>
    <x v="1"/>
    <x v="0"/>
    <x v="0"/>
  </r>
  <r>
    <n v="10372"/>
    <s v="Mozzarella di Giovanni"/>
    <x v="1"/>
    <n v="27.8"/>
    <n v="22.240000000000002"/>
    <n v="42"/>
    <s v="Queen Cozinha"/>
    <x v="29"/>
    <x v="2"/>
    <x v="110"/>
    <n v="1167.6000000000001"/>
    <n v="934.08"/>
    <x v="1"/>
    <x v="5"/>
    <x v="1"/>
    <x v="1"/>
    <x v="1"/>
  </r>
  <r>
    <n v="10372"/>
    <s v="Camembert Pierrot"/>
    <x v="1"/>
    <n v="27.2"/>
    <n v="21.76"/>
    <n v="70"/>
    <s v="Queen Cozinha"/>
    <x v="29"/>
    <x v="2"/>
    <x v="110"/>
    <n v="1904"/>
    <n v="1523.2"/>
    <x v="1"/>
    <x v="5"/>
    <x v="1"/>
    <x v="1"/>
    <x v="1"/>
  </r>
  <r>
    <n v="10372"/>
    <s v="Sir Rodney's Marmalade"/>
    <x v="5"/>
    <n v="64.8"/>
    <n v="45.359999999999992"/>
    <n v="12"/>
    <s v="Queen Cozinha"/>
    <x v="29"/>
    <x v="2"/>
    <x v="110"/>
    <n v="777.59999999999991"/>
    <n v="544.31999999999994"/>
    <x v="1"/>
    <x v="5"/>
    <x v="2"/>
    <x v="1"/>
    <x v="1"/>
  </r>
  <r>
    <n v="10372"/>
    <s v="Côte de Blaye"/>
    <x v="6"/>
    <n v="210.8"/>
    <n v="191.828"/>
    <n v="40"/>
    <s v="Queen Cozinha"/>
    <x v="29"/>
    <x v="2"/>
    <x v="110"/>
    <n v="8432"/>
    <n v="7673.12"/>
    <x v="1"/>
    <x v="5"/>
    <x v="3"/>
    <x v="1"/>
    <x v="1"/>
  </r>
  <r>
    <n v="10373"/>
    <s v="Escargots de Bourgogne"/>
    <x v="4"/>
    <n v="10.6"/>
    <n v="8.6920000000000002"/>
    <n v="80"/>
    <s v="Hungry Owl All-Night Grocers"/>
    <x v="30"/>
    <x v="14"/>
    <x v="111"/>
    <n v="848"/>
    <n v="695.36"/>
    <x v="1"/>
    <x v="5"/>
    <x v="1"/>
    <x v="0"/>
    <x v="0"/>
  </r>
  <r>
    <n v="10373"/>
    <s v="Fløtemysost"/>
    <x v="1"/>
    <n v="17.2"/>
    <n v="14.447999999999999"/>
    <n v="50"/>
    <s v="Hungry Owl All-Night Grocers"/>
    <x v="30"/>
    <x v="14"/>
    <x v="111"/>
    <n v="860"/>
    <n v="722.4"/>
    <x v="1"/>
    <x v="5"/>
    <x v="1"/>
    <x v="0"/>
    <x v="0"/>
  </r>
  <r>
    <n v="10374"/>
    <s v="Escargots de Bourgogne"/>
    <x v="4"/>
    <n v="10.6"/>
    <n v="7.7379999999999995"/>
    <n v="15"/>
    <s v="Wolski  Zajazd"/>
    <x v="49"/>
    <x v="18"/>
    <x v="111"/>
    <n v="159"/>
    <n v="116.07"/>
    <x v="1"/>
    <x v="5"/>
    <x v="1"/>
    <x v="0"/>
    <x v="0"/>
  </r>
  <r>
    <n v="10374"/>
    <s v="Gorgonzola Telino"/>
    <x v="1"/>
    <n v="10"/>
    <n v="8.5"/>
    <n v="30"/>
    <s v="Wolski  Zajazd"/>
    <x v="49"/>
    <x v="18"/>
    <x v="111"/>
    <n v="300"/>
    <n v="255"/>
    <x v="1"/>
    <x v="5"/>
    <x v="1"/>
    <x v="0"/>
    <x v="0"/>
  </r>
  <r>
    <n v="10375"/>
    <s v="Tourtière"/>
    <x v="7"/>
    <n v="5.9"/>
    <n v="4.4250000000000007"/>
    <n v="10"/>
    <s v="Hungry Coyote Import Store"/>
    <x v="50"/>
    <x v="8"/>
    <x v="112"/>
    <n v="59"/>
    <n v="44.250000000000007"/>
    <x v="1"/>
    <x v="5"/>
    <x v="3"/>
    <x v="2"/>
    <x v="1"/>
  </r>
  <r>
    <n v="10375"/>
    <s v="Tofu"/>
    <x v="2"/>
    <n v="18.600000000000001"/>
    <n v="14.880000000000003"/>
    <n v="15"/>
    <s v="Hungry Coyote Import Store"/>
    <x v="50"/>
    <x v="8"/>
    <x v="112"/>
    <n v="279"/>
    <n v="223.20000000000005"/>
    <x v="1"/>
    <x v="5"/>
    <x v="0"/>
    <x v="2"/>
    <x v="1"/>
  </r>
  <r>
    <n v="10376"/>
    <s v="Gorgonzola Telino"/>
    <x v="1"/>
    <n v="10"/>
    <n v="7.8000000000000007"/>
    <n v="42"/>
    <s v="Mère Paillarde"/>
    <x v="41"/>
    <x v="16"/>
    <x v="113"/>
    <n v="420"/>
    <n v="327.60000000000002"/>
    <x v="1"/>
    <x v="5"/>
    <x v="1"/>
    <x v="2"/>
    <x v="1"/>
  </r>
  <r>
    <n v="10377"/>
    <s v="Rössle Sauerkraut"/>
    <x v="2"/>
    <n v="36.4"/>
    <n v="28.027999999999999"/>
    <n v="20"/>
    <s v="Seven Seas Imports"/>
    <x v="28"/>
    <x v="13"/>
    <x v="113"/>
    <n v="728"/>
    <n v="560.55999999999995"/>
    <x v="1"/>
    <x v="5"/>
    <x v="0"/>
    <x v="0"/>
    <x v="0"/>
  </r>
  <r>
    <n v="10377"/>
    <s v="Chartreuse verte"/>
    <x v="6"/>
    <n v="14.4"/>
    <n v="13.104000000000001"/>
    <n v="20"/>
    <s v="Seven Seas Imports"/>
    <x v="28"/>
    <x v="13"/>
    <x v="113"/>
    <n v="288"/>
    <n v="262.08000000000004"/>
    <x v="1"/>
    <x v="5"/>
    <x v="3"/>
    <x v="0"/>
    <x v="0"/>
  </r>
  <r>
    <n v="10378"/>
    <s v="Fløtemysost"/>
    <x v="1"/>
    <n v="17.2"/>
    <n v="14.447999999999999"/>
    <n v="6"/>
    <s v="Folk och fä HB"/>
    <x v="13"/>
    <x v="9"/>
    <x v="114"/>
    <n v="103.19999999999999"/>
    <n v="86.687999999999988"/>
    <x v="1"/>
    <x v="5"/>
    <x v="1"/>
    <x v="0"/>
    <x v="0"/>
  </r>
  <r>
    <n v="10379"/>
    <s v="Vegie-spread"/>
    <x v="3"/>
    <n v="35.1"/>
    <n v="29.484000000000002"/>
    <n v="16"/>
    <s v="Que Delícia"/>
    <x v="2"/>
    <x v="2"/>
    <x v="115"/>
    <n v="561.6"/>
    <n v="471.74400000000003"/>
    <x v="1"/>
    <x v="5"/>
    <x v="2"/>
    <x v="1"/>
    <x v="1"/>
  </r>
  <r>
    <n v="10379"/>
    <s v="Louisiana Fiery Hot Pepper Sauce"/>
    <x v="3"/>
    <n v="16.8"/>
    <n v="14.28"/>
    <n v="20"/>
    <s v="Que Delícia"/>
    <x v="2"/>
    <x v="2"/>
    <x v="115"/>
    <n v="336"/>
    <n v="285.59999999999997"/>
    <x v="1"/>
    <x v="5"/>
    <x v="2"/>
    <x v="1"/>
    <x v="1"/>
  </r>
  <r>
    <n v="10379"/>
    <s v="Jack's New England Clam Chowder"/>
    <x v="4"/>
    <n v="7.7"/>
    <n v="5.39"/>
    <n v="8"/>
    <s v="Que Delícia"/>
    <x v="2"/>
    <x v="2"/>
    <x v="115"/>
    <n v="61.6"/>
    <n v="43.12"/>
    <x v="1"/>
    <x v="5"/>
    <x v="1"/>
    <x v="1"/>
    <x v="1"/>
  </r>
  <r>
    <n v="10380"/>
    <s v="Perth Pasties"/>
    <x v="7"/>
    <n v="26.2"/>
    <n v="20.698"/>
    <n v="20"/>
    <s v="Hungry Owl All-Night Grocers"/>
    <x v="30"/>
    <x v="14"/>
    <x v="116"/>
    <n v="524"/>
    <n v="413.96000000000004"/>
    <x v="1"/>
    <x v="5"/>
    <x v="3"/>
    <x v="0"/>
    <x v="0"/>
  </r>
  <r>
    <n v="10380"/>
    <s v="Camembert Pierrot"/>
    <x v="1"/>
    <n v="27.2"/>
    <n v="22.304000000000002"/>
    <n v="6"/>
    <s v="Hungry Owl All-Night Grocers"/>
    <x v="30"/>
    <x v="14"/>
    <x v="116"/>
    <n v="163.19999999999999"/>
    <n v="133.82400000000001"/>
    <x v="1"/>
    <x v="5"/>
    <x v="1"/>
    <x v="0"/>
    <x v="0"/>
  </r>
  <r>
    <n v="10380"/>
    <s v="Outback Lager"/>
    <x v="6"/>
    <n v="12"/>
    <n v="11.040000000000001"/>
    <n v="30"/>
    <s v="Hungry Owl All-Night Grocers"/>
    <x v="30"/>
    <x v="14"/>
    <x v="116"/>
    <n v="360"/>
    <n v="331.20000000000005"/>
    <x v="1"/>
    <x v="5"/>
    <x v="3"/>
    <x v="0"/>
    <x v="0"/>
  </r>
  <r>
    <n v="10380"/>
    <s v="Nord-Ost Matjeshering"/>
    <x v="4"/>
    <n v="20.7"/>
    <n v="16.559999999999999"/>
    <n v="18"/>
    <s v="Hungry Owl All-Night Grocers"/>
    <x v="30"/>
    <x v="14"/>
    <x v="116"/>
    <n v="372.59999999999997"/>
    <n v="298.08"/>
    <x v="1"/>
    <x v="5"/>
    <x v="1"/>
    <x v="0"/>
    <x v="0"/>
  </r>
  <r>
    <n v="10381"/>
    <s v="Longlife Tofu"/>
    <x v="2"/>
    <n v="8"/>
    <n v="6.24"/>
    <n v="14"/>
    <s v="LILA-Supermercado"/>
    <x v="26"/>
    <x v="5"/>
    <x v="116"/>
    <n v="112"/>
    <n v="87.36"/>
    <x v="1"/>
    <x v="5"/>
    <x v="0"/>
    <x v="1"/>
    <x v="1"/>
  </r>
  <r>
    <n v="10382"/>
    <s v="Thüringer Rostbratwurst"/>
    <x v="7"/>
    <n v="99"/>
    <n v="77.22"/>
    <n v="14"/>
    <s v="Ernst Handel"/>
    <x v="9"/>
    <x v="6"/>
    <x v="117"/>
    <n v="1386"/>
    <n v="1081.08"/>
    <x v="1"/>
    <x v="5"/>
    <x v="3"/>
    <x v="0"/>
    <x v="0"/>
  </r>
  <r>
    <n v="10382"/>
    <s v="Geitost"/>
    <x v="1"/>
    <n v="2"/>
    <n v="1.52"/>
    <n v="60"/>
    <s v="Ernst Handel"/>
    <x v="9"/>
    <x v="6"/>
    <x v="117"/>
    <n v="120"/>
    <n v="91.2"/>
    <x v="1"/>
    <x v="5"/>
    <x v="1"/>
    <x v="0"/>
    <x v="0"/>
  </r>
  <r>
    <n v="10382"/>
    <s v="Carnarvon Tigers"/>
    <x v="4"/>
    <n v="50"/>
    <n v="36.5"/>
    <n v="9"/>
    <s v="Ernst Handel"/>
    <x v="9"/>
    <x v="6"/>
    <x v="117"/>
    <n v="450"/>
    <n v="328.5"/>
    <x v="1"/>
    <x v="5"/>
    <x v="1"/>
    <x v="0"/>
    <x v="0"/>
  </r>
  <r>
    <n v="10382"/>
    <s v="Chef Anton's Gumbo Mix"/>
    <x v="3"/>
    <n v="17"/>
    <n v="14.45"/>
    <n v="32"/>
    <s v="Ernst Handel"/>
    <x v="9"/>
    <x v="6"/>
    <x v="117"/>
    <n v="544"/>
    <n v="462.4"/>
    <x v="1"/>
    <x v="5"/>
    <x v="2"/>
    <x v="0"/>
    <x v="0"/>
  </r>
  <r>
    <n v="10382"/>
    <s v="Longlife Tofu"/>
    <x v="2"/>
    <n v="8"/>
    <n v="6.32"/>
    <n v="50"/>
    <s v="Ernst Handel"/>
    <x v="9"/>
    <x v="6"/>
    <x v="117"/>
    <n v="400"/>
    <n v="316"/>
    <x v="1"/>
    <x v="5"/>
    <x v="0"/>
    <x v="0"/>
    <x v="0"/>
  </r>
  <r>
    <n v="10383"/>
    <s v="Konbu"/>
    <x v="4"/>
    <n v="4.8"/>
    <n v="3.5999999999999996"/>
    <n v="20"/>
    <s v="Around the Horn"/>
    <x v="45"/>
    <x v="13"/>
    <x v="118"/>
    <n v="96"/>
    <n v="72"/>
    <x v="1"/>
    <x v="5"/>
    <x v="1"/>
    <x v="0"/>
    <x v="0"/>
  </r>
  <r>
    <n v="10383"/>
    <s v="Valkoinen suklaa"/>
    <x v="5"/>
    <n v="13"/>
    <n v="8.4500000000000011"/>
    <n v="15"/>
    <s v="Around the Horn"/>
    <x v="45"/>
    <x v="13"/>
    <x v="118"/>
    <n v="195"/>
    <n v="126.75000000000001"/>
    <x v="1"/>
    <x v="5"/>
    <x v="2"/>
    <x v="0"/>
    <x v="0"/>
  </r>
  <r>
    <n v="10383"/>
    <s v="Gnocchi di nonna Alice"/>
    <x v="0"/>
    <n v="30.4"/>
    <n v="24.015999999999998"/>
    <n v="20"/>
    <s v="Around the Horn"/>
    <x v="45"/>
    <x v="13"/>
    <x v="118"/>
    <n v="608"/>
    <n v="480.31999999999994"/>
    <x v="1"/>
    <x v="5"/>
    <x v="0"/>
    <x v="0"/>
    <x v="0"/>
  </r>
  <r>
    <n v="10384"/>
    <s v="Sir Rodney's Marmalade"/>
    <x v="5"/>
    <n v="64.8"/>
    <n v="42.767999999999994"/>
    <n v="28"/>
    <s v="Berglunds snabbköp"/>
    <x v="23"/>
    <x v="9"/>
    <x v="118"/>
    <n v="1814.3999999999999"/>
    <n v="1197.5039999999999"/>
    <x v="1"/>
    <x v="5"/>
    <x v="2"/>
    <x v="0"/>
    <x v="0"/>
  </r>
  <r>
    <n v="10384"/>
    <s v="Camembert Pierrot"/>
    <x v="1"/>
    <n v="27.2"/>
    <n v="20.399999999999999"/>
    <n v="15"/>
    <s v="Berglunds snabbköp"/>
    <x v="23"/>
    <x v="9"/>
    <x v="118"/>
    <n v="408"/>
    <n v="306"/>
    <x v="1"/>
    <x v="5"/>
    <x v="1"/>
    <x v="0"/>
    <x v="0"/>
  </r>
  <r>
    <n v="10385"/>
    <s v="Uncle Bob's Organic Dried Pears"/>
    <x v="2"/>
    <n v="24"/>
    <n v="18.96"/>
    <n v="10"/>
    <s v="Split Rail Beer &amp; Ale"/>
    <x v="19"/>
    <x v="8"/>
    <x v="119"/>
    <n v="240"/>
    <n v="189.60000000000002"/>
    <x v="1"/>
    <x v="5"/>
    <x v="0"/>
    <x v="2"/>
    <x v="1"/>
  </r>
  <r>
    <n v="10385"/>
    <s v="Camembert Pierrot"/>
    <x v="1"/>
    <n v="27.2"/>
    <n v="20.399999999999999"/>
    <n v="20"/>
    <s v="Split Rail Beer &amp; Ale"/>
    <x v="19"/>
    <x v="8"/>
    <x v="119"/>
    <n v="544"/>
    <n v="408"/>
    <x v="1"/>
    <x v="5"/>
    <x v="1"/>
    <x v="2"/>
    <x v="1"/>
  </r>
  <r>
    <n v="10385"/>
    <s v="Scottish Longbreads"/>
    <x v="5"/>
    <n v="10"/>
    <n v="6.7999999999999989"/>
    <n v="8"/>
    <s v="Split Rail Beer &amp; Ale"/>
    <x v="19"/>
    <x v="8"/>
    <x v="119"/>
    <n v="80"/>
    <n v="54.399999999999991"/>
    <x v="1"/>
    <x v="5"/>
    <x v="2"/>
    <x v="2"/>
    <x v="1"/>
  </r>
  <r>
    <n v="10386"/>
    <s v="Guaraná Fantástica"/>
    <x v="6"/>
    <n v="3.6"/>
    <n v="3.3120000000000003"/>
    <n v="15"/>
    <s v="Familia Arquibaldo"/>
    <x v="29"/>
    <x v="2"/>
    <x v="120"/>
    <n v="54"/>
    <n v="49.680000000000007"/>
    <x v="1"/>
    <x v="5"/>
    <x v="3"/>
    <x v="1"/>
    <x v="1"/>
  </r>
  <r>
    <n v="10386"/>
    <s v="Sasquatch Ale"/>
    <x v="6"/>
    <n v="11.2"/>
    <n v="10.192"/>
    <n v="10"/>
    <s v="Familia Arquibaldo"/>
    <x v="29"/>
    <x v="2"/>
    <x v="120"/>
    <n v="112"/>
    <n v="101.92"/>
    <x v="1"/>
    <x v="5"/>
    <x v="3"/>
    <x v="1"/>
    <x v="1"/>
  </r>
  <r>
    <n v="10387"/>
    <s v="Guaraná Fantástica"/>
    <x v="6"/>
    <n v="3.6"/>
    <n v="3.24"/>
    <n v="15"/>
    <s v="Santé Gourmet"/>
    <x v="51"/>
    <x v="19"/>
    <x v="120"/>
    <n v="54"/>
    <n v="48.6"/>
    <x v="1"/>
    <x v="5"/>
    <x v="3"/>
    <x v="0"/>
    <x v="0"/>
  </r>
  <r>
    <n v="10387"/>
    <s v="Rössle Sauerkraut"/>
    <x v="2"/>
    <n v="36.4"/>
    <n v="29.484000000000002"/>
    <n v="6"/>
    <s v="Santé Gourmet"/>
    <x v="51"/>
    <x v="19"/>
    <x v="120"/>
    <n v="218.39999999999998"/>
    <n v="176.904"/>
    <x v="1"/>
    <x v="5"/>
    <x v="0"/>
    <x v="0"/>
    <x v="0"/>
  </r>
  <r>
    <n v="10387"/>
    <s v="Raclette Courdavault"/>
    <x v="1"/>
    <n v="44"/>
    <n v="35.200000000000003"/>
    <n v="12"/>
    <s v="Santé Gourmet"/>
    <x v="51"/>
    <x v="19"/>
    <x v="120"/>
    <n v="528"/>
    <n v="422.40000000000003"/>
    <x v="1"/>
    <x v="5"/>
    <x v="1"/>
    <x v="0"/>
    <x v="0"/>
  </r>
  <r>
    <n v="10387"/>
    <s v="Fløtemysost"/>
    <x v="1"/>
    <n v="17.2"/>
    <n v="14.447999999999999"/>
    <n v="15"/>
    <s v="Santé Gourmet"/>
    <x v="51"/>
    <x v="19"/>
    <x v="120"/>
    <n v="258"/>
    <n v="216.71999999999997"/>
    <x v="1"/>
    <x v="5"/>
    <x v="1"/>
    <x v="0"/>
    <x v="0"/>
  </r>
  <r>
    <n v="10388"/>
    <s v="Røgede sild"/>
    <x v="4"/>
    <n v="7.6"/>
    <n v="6.0039999999999996"/>
    <n v="15"/>
    <s v="Seven Seas Imports"/>
    <x v="28"/>
    <x v="13"/>
    <x v="121"/>
    <n v="114"/>
    <n v="90.059999999999988"/>
    <x v="1"/>
    <x v="5"/>
    <x v="1"/>
    <x v="0"/>
    <x v="0"/>
  </r>
  <r>
    <n v="10388"/>
    <s v="Perth Pasties"/>
    <x v="7"/>
    <n v="26.2"/>
    <n v="21.484000000000002"/>
    <n v="40"/>
    <s v="Seven Seas Imports"/>
    <x v="28"/>
    <x v="13"/>
    <x v="121"/>
    <n v="1048"/>
    <n v="859.36000000000013"/>
    <x v="1"/>
    <x v="5"/>
    <x v="3"/>
    <x v="0"/>
    <x v="0"/>
  </r>
  <r>
    <n v="10388"/>
    <s v="Filo Mix"/>
    <x v="0"/>
    <n v="5.6"/>
    <n v="4.3679999999999994"/>
    <n v="20"/>
    <s v="Seven Seas Imports"/>
    <x v="28"/>
    <x v="13"/>
    <x v="121"/>
    <n v="112"/>
    <n v="87.359999999999985"/>
    <x v="1"/>
    <x v="5"/>
    <x v="0"/>
    <x v="0"/>
    <x v="0"/>
  </r>
  <r>
    <n v="10389"/>
    <s v="Ikura"/>
    <x v="4"/>
    <n v="24.8"/>
    <n v="19.840000000000003"/>
    <n v="16"/>
    <s v="Bottom-Dollar Markets"/>
    <x v="52"/>
    <x v="16"/>
    <x v="122"/>
    <n v="396.8"/>
    <n v="317.44000000000005"/>
    <x v="1"/>
    <x v="5"/>
    <x v="1"/>
    <x v="2"/>
    <x v="1"/>
  </r>
  <r>
    <n v="10389"/>
    <s v="Pâté chinois"/>
    <x v="7"/>
    <n v="19.2"/>
    <n v="14.591999999999999"/>
    <n v="15"/>
    <s v="Bottom-Dollar Markets"/>
    <x v="52"/>
    <x v="16"/>
    <x v="122"/>
    <n v="288"/>
    <n v="218.88"/>
    <x v="1"/>
    <x v="5"/>
    <x v="3"/>
    <x v="2"/>
    <x v="1"/>
  </r>
  <r>
    <n v="10389"/>
    <s v="Tarte au sucre"/>
    <x v="5"/>
    <n v="39.4"/>
    <n v="26.791999999999998"/>
    <n v="20"/>
    <s v="Bottom-Dollar Markets"/>
    <x v="52"/>
    <x v="16"/>
    <x v="122"/>
    <n v="788"/>
    <n v="535.83999999999992"/>
    <x v="1"/>
    <x v="5"/>
    <x v="2"/>
    <x v="2"/>
    <x v="1"/>
  </r>
  <r>
    <n v="10389"/>
    <s v="Outback Lager"/>
    <x v="6"/>
    <n v="12"/>
    <n v="11.040000000000001"/>
    <n v="30"/>
    <s v="Bottom-Dollar Markets"/>
    <x v="52"/>
    <x v="16"/>
    <x v="122"/>
    <n v="360"/>
    <n v="331.20000000000005"/>
    <x v="1"/>
    <x v="5"/>
    <x v="3"/>
    <x v="2"/>
    <x v="1"/>
  </r>
  <r>
    <n v="10390"/>
    <s v="Steeleye Stout"/>
    <x v="6"/>
    <n v="14.4"/>
    <n v="13.248000000000001"/>
    <n v="40"/>
    <s v="Ernst Handel"/>
    <x v="9"/>
    <x v="6"/>
    <x v="123"/>
    <n v="576"/>
    <n v="529.92000000000007"/>
    <x v="1"/>
    <x v="5"/>
    <x v="3"/>
    <x v="0"/>
    <x v="0"/>
  </r>
  <r>
    <n v="10390"/>
    <s v="Spegesild"/>
    <x v="4"/>
    <n v="9.6"/>
    <n v="7.2959999999999994"/>
    <n v="45"/>
    <s v="Ernst Handel"/>
    <x v="9"/>
    <x v="6"/>
    <x v="123"/>
    <n v="432"/>
    <n v="328.32"/>
    <x v="1"/>
    <x v="5"/>
    <x v="1"/>
    <x v="0"/>
    <x v="0"/>
  </r>
  <r>
    <n v="10390"/>
    <s v="Gorgonzola Telino"/>
    <x v="1"/>
    <n v="10"/>
    <n v="7.5"/>
    <n v="60"/>
    <s v="Ernst Handel"/>
    <x v="9"/>
    <x v="6"/>
    <x v="123"/>
    <n v="600"/>
    <n v="450"/>
    <x v="1"/>
    <x v="5"/>
    <x v="1"/>
    <x v="0"/>
    <x v="0"/>
  </r>
  <r>
    <n v="10390"/>
    <s v="Mozzarella di Giovanni"/>
    <x v="1"/>
    <n v="27.8"/>
    <n v="23.63"/>
    <n v="24"/>
    <s v="Ernst Handel"/>
    <x v="9"/>
    <x v="6"/>
    <x v="123"/>
    <n v="667.2"/>
    <n v="567.12"/>
    <x v="1"/>
    <x v="5"/>
    <x v="1"/>
    <x v="0"/>
    <x v="0"/>
  </r>
  <r>
    <n v="10391"/>
    <s v="Konbu"/>
    <x v="4"/>
    <n v="4.8"/>
    <n v="3.7919999999999998"/>
    <n v="18"/>
    <s v="Drachenblut Delikatessen"/>
    <x v="46"/>
    <x v="1"/>
    <x v="123"/>
    <n v="86.399999999999991"/>
    <n v="68.256"/>
    <x v="1"/>
    <x v="5"/>
    <x v="1"/>
    <x v="0"/>
    <x v="0"/>
  </r>
  <r>
    <n v="10392"/>
    <s v="Gudbrandsdalsost"/>
    <x v="1"/>
    <n v="28.8"/>
    <n v="22.176000000000002"/>
    <n v="50"/>
    <s v="Piccolo und mehr"/>
    <x v="44"/>
    <x v="6"/>
    <x v="124"/>
    <n v="1440"/>
    <n v="1108.8000000000002"/>
    <x v="1"/>
    <x v="5"/>
    <x v="1"/>
    <x v="0"/>
    <x v="0"/>
  </r>
  <r>
    <n v="10393"/>
    <s v="Gorgonzola Telino"/>
    <x v="1"/>
    <n v="10"/>
    <n v="7.7"/>
    <n v="32"/>
    <s v="Save-a-lot Markets"/>
    <x v="38"/>
    <x v="8"/>
    <x v="125"/>
    <n v="320"/>
    <n v="246.4"/>
    <x v="1"/>
    <x v="5"/>
    <x v="1"/>
    <x v="2"/>
    <x v="1"/>
  </r>
  <r>
    <n v="10393"/>
    <s v="Chang"/>
    <x v="6"/>
    <n v="15.2"/>
    <n v="13.984"/>
    <n v="25"/>
    <s v="Save-a-lot Markets"/>
    <x v="38"/>
    <x v="8"/>
    <x v="125"/>
    <n v="380"/>
    <n v="349.6"/>
    <x v="1"/>
    <x v="5"/>
    <x v="3"/>
    <x v="2"/>
    <x v="1"/>
  </r>
  <r>
    <n v="10393"/>
    <s v="Tofu"/>
    <x v="2"/>
    <n v="18.600000000000001"/>
    <n v="14.136000000000001"/>
    <n v="42"/>
    <s v="Save-a-lot Markets"/>
    <x v="38"/>
    <x v="8"/>
    <x v="125"/>
    <n v="781.2"/>
    <n v="593.71199999999999"/>
    <x v="1"/>
    <x v="5"/>
    <x v="0"/>
    <x v="2"/>
    <x v="1"/>
  </r>
  <r>
    <n v="10393"/>
    <s v="NuNuCa Nuß-Nougat-Creme"/>
    <x v="5"/>
    <n v="11.2"/>
    <n v="7.3919999999999986"/>
    <n v="7"/>
    <s v="Save-a-lot Markets"/>
    <x v="38"/>
    <x v="8"/>
    <x v="125"/>
    <n v="78.399999999999991"/>
    <n v="51.743999999999993"/>
    <x v="1"/>
    <x v="5"/>
    <x v="2"/>
    <x v="2"/>
    <x v="1"/>
  </r>
  <r>
    <n v="10393"/>
    <s v="Gumbär Gummibärchen"/>
    <x v="5"/>
    <n v="24.9"/>
    <n v="16.931999999999999"/>
    <n v="70"/>
    <s v="Save-a-lot Markets"/>
    <x v="38"/>
    <x v="8"/>
    <x v="125"/>
    <n v="1743"/>
    <n v="1185.24"/>
    <x v="1"/>
    <x v="5"/>
    <x v="2"/>
    <x v="2"/>
    <x v="1"/>
  </r>
  <r>
    <n v="10394"/>
    <s v="Tarte au sucre"/>
    <x v="5"/>
    <n v="39.4"/>
    <n v="27.58"/>
    <n v="10"/>
    <s v="Hungry Coyote Import Store"/>
    <x v="50"/>
    <x v="8"/>
    <x v="125"/>
    <n v="394"/>
    <n v="275.79999999999995"/>
    <x v="1"/>
    <x v="5"/>
    <x v="2"/>
    <x v="2"/>
    <x v="1"/>
  </r>
  <r>
    <n v="10394"/>
    <s v="Konbu"/>
    <x v="4"/>
    <n v="4.8"/>
    <n v="3.552"/>
    <n v="10"/>
    <s v="Hungry Coyote Import Store"/>
    <x v="50"/>
    <x v="8"/>
    <x v="125"/>
    <n v="48"/>
    <n v="35.520000000000003"/>
    <x v="1"/>
    <x v="5"/>
    <x v="1"/>
    <x v="2"/>
    <x v="1"/>
  </r>
  <r>
    <n v="10395"/>
    <s v="Spegesild"/>
    <x v="4"/>
    <n v="9.6"/>
    <n v="7.68"/>
    <n v="28"/>
    <s v="HILARIÓN-Abastos"/>
    <x v="8"/>
    <x v="5"/>
    <x v="126"/>
    <n v="268.8"/>
    <n v="215.04"/>
    <x v="1"/>
    <x v="5"/>
    <x v="1"/>
    <x v="1"/>
    <x v="1"/>
  </r>
  <r>
    <n v="10395"/>
    <s v="Perth Pasties"/>
    <x v="7"/>
    <n v="26.2"/>
    <n v="20.436"/>
    <n v="70"/>
    <s v="HILARIÓN-Abastos"/>
    <x v="8"/>
    <x v="5"/>
    <x v="126"/>
    <n v="1834"/>
    <n v="1430.52"/>
    <x v="1"/>
    <x v="5"/>
    <x v="3"/>
    <x v="1"/>
    <x v="1"/>
  </r>
  <r>
    <n v="10395"/>
    <s v="Gudbrandsdalsost"/>
    <x v="1"/>
    <n v="28.8"/>
    <n v="23.616000000000003"/>
    <n v="8"/>
    <s v="HILARIÓN-Abastos"/>
    <x v="8"/>
    <x v="5"/>
    <x v="126"/>
    <n v="230.4"/>
    <n v="188.92800000000003"/>
    <x v="1"/>
    <x v="5"/>
    <x v="1"/>
    <x v="1"/>
    <x v="1"/>
  </r>
  <r>
    <n v="10396"/>
    <s v="Mozzarella di Giovanni"/>
    <x v="1"/>
    <n v="27.8"/>
    <n v="23.352"/>
    <n v="21"/>
    <s v="Frankenversand"/>
    <x v="16"/>
    <x v="1"/>
    <x v="127"/>
    <n v="583.80000000000007"/>
    <n v="490.392"/>
    <x v="1"/>
    <x v="5"/>
    <x v="1"/>
    <x v="0"/>
    <x v="0"/>
  </r>
  <r>
    <n v="10396"/>
    <s v="Tunnbröd"/>
    <x v="0"/>
    <n v="7.2"/>
    <n v="5.7600000000000007"/>
    <n v="40"/>
    <s v="Frankenversand"/>
    <x v="16"/>
    <x v="1"/>
    <x v="127"/>
    <n v="288"/>
    <n v="230.40000000000003"/>
    <x v="1"/>
    <x v="5"/>
    <x v="0"/>
    <x v="0"/>
    <x v="0"/>
  </r>
  <r>
    <n v="10396"/>
    <s v="Fløtemysost"/>
    <x v="1"/>
    <n v="17.2"/>
    <n v="14.104000000000001"/>
    <n v="60"/>
    <s v="Frankenversand"/>
    <x v="16"/>
    <x v="1"/>
    <x v="127"/>
    <n v="1032"/>
    <n v="846.24"/>
    <x v="1"/>
    <x v="5"/>
    <x v="1"/>
    <x v="0"/>
    <x v="0"/>
  </r>
  <r>
    <n v="10397"/>
    <s v="Sir Rodney's Scones"/>
    <x v="5"/>
    <n v="8"/>
    <n v="5.6"/>
    <n v="10"/>
    <s v="Princesa Isabel Vinhos"/>
    <x v="39"/>
    <x v="15"/>
    <x v="127"/>
    <n v="80"/>
    <n v="56"/>
    <x v="1"/>
    <x v="5"/>
    <x v="2"/>
    <x v="3"/>
    <x v="0"/>
  </r>
  <r>
    <n v="10397"/>
    <s v="Manjimup Dried Apples"/>
    <x v="2"/>
    <n v="42.4"/>
    <n v="32.647999999999996"/>
    <n v="18"/>
    <s v="Princesa Isabel Vinhos"/>
    <x v="39"/>
    <x v="15"/>
    <x v="127"/>
    <n v="763.19999999999993"/>
    <n v="587.66399999999999"/>
    <x v="1"/>
    <x v="5"/>
    <x v="0"/>
    <x v="3"/>
    <x v="0"/>
  </r>
  <r>
    <n v="10398"/>
    <s v="Steeleye Stout"/>
    <x v="6"/>
    <n v="14.4"/>
    <n v="12.96"/>
    <n v="30"/>
    <s v="Save-a-lot Markets"/>
    <x v="38"/>
    <x v="8"/>
    <x v="128"/>
    <n v="432"/>
    <n v="388.8"/>
    <x v="1"/>
    <x v="5"/>
    <x v="3"/>
    <x v="2"/>
    <x v="1"/>
  </r>
  <r>
    <n v="10398"/>
    <s v="Pâté chinois"/>
    <x v="7"/>
    <n v="19.2"/>
    <n v="14.591999999999999"/>
    <n v="120"/>
    <s v="Save-a-lot Markets"/>
    <x v="38"/>
    <x v="8"/>
    <x v="128"/>
    <n v="2304"/>
    <n v="1751.04"/>
    <x v="1"/>
    <x v="5"/>
    <x v="3"/>
    <x v="2"/>
    <x v="1"/>
  </r>
  <r>
    <n v="10399"/>
    <s v="Original Frankfurter grüne Soße"/>
    <x v="3"/>
    <n v="10.4"/>
    <n v="8.0080000000000009"/>
    <n v="14"/>
    <s v="Vaffeljernet"/>
    <x v="48"/>
    <x v="17"/>
    <x v="129"/>
    <n v="145.6"/>
    <n v="112.11200000000001"/>
    <x v="1"/>
    <x v="5"/>
    <x v="2"/>
    <x v="0"/>
    <x v="0"/>
  </r>
  <r>
    <n v="10399"/>
    <s v="Scottish Longbreads"/>
    <x v="5"/>
    <n v="10"/>
    <n v="6.7999999999999989"/>
    <n v="60"/>
    <s v="Vaffeljernet"/>
    <x v="48"/>
    <x v="17"/>
    <x v="129"/>
    <n v="600"/>
    <n v="407.99999999999994"/>
    <x v="1"/>
    <x v="5"/>
    <x v="2"/>
    <x v="0"/>
    <x v="0"/>
  </r>
  <r>
    <n v="10399"/>
    <s v="Fløtemysost"/>
    <x v="1"/>
    <n v="17.2"/>
    <n v="14.275999999999998"/>
    <n v="30"/>
    <s v="Vaffeljernet"/>
    <x v="48"/>
    <x v="17"/>
    <x v="129"/>
    <n v="516"/>
    <n v="428.27999999999992"/>
    <x v="1"/>
    <x v="5"/>
    <x v="1"/>
    <x v="0"/>
    <x v="0"/>
  </r>
  <r>
    <n v="10399"/>
    <s v="Lakkalikööri"/>
    <x v="6"/>
    <n v="14.4"/>
    <n v="13.104000000000001"/>
    <n v="35"/>
    <s v="Vaffeljernet"/>
    <x v="48"/>
    <x v="17"/>
    <x v="129"/>
    <n v="504"/>
    <n v="458.64000000000004"/>
    <x v="1"/>
    <x v="5"/>
    <x v="3"/>
    <x v="0"/>
    <x v="0"/>
  </r>
  <r>
    <n v="10400"/>
    <s v="Maxilaku"/>
    <x v="5"/>
    <n v="16"/>
    <n v="11.2"/>
    <n v="30"/>
    <s v="Eastern Connection"/>
    <x v="28"/>
    <x v="13"/>
    <x v="130"/>
    <n v="480"/>
    <n v="336"/>
    <x v="1"/>
    <x v="6"/>
    <x v="2"/>
    <x v="0"/>
    <x v="0"/>
  </r>
  <r>
    <n v="10400"/>
    <s v="Steeleye Stout"/>
    <x v="6"/>
    <n v="14.4"/>
    <n v="13.104000000000001"/>
    <n v="35"/>
    <s v="Eastern Connection"/>
    <x v="28"/>
    <x v="13"/>
    <x v="130"/>
    <n v="504"/>
    <n v="458.64000000000004"/>
    <x v="1"/>
    <x v="6"/>
    <x v="3"/>
    <x v="0"/>
    <x v="0"/>
  </r>
  <r>
    <n v="10400"/>
    <s v="Thüringer Rostbratwurst"/>
    <x v="7"/>
    <n v="99"/>
    <n v="81.180000000000007"/>
    <n v="21"/>
    <s v="Eastern Connection"/>
    <x v="28"/>
    <x v="13"/>
    <x v="130"/>
    <n v="2079"/>
    <n v="1704.7800000000002"/>
    <x v="1"/>
    <x v="6"/>
    <x v="3"/>
    <x v="0"/>
    <x v="0"/>
  </r>
  <r>
    <n v="10401"/>
    <s v="Nord-Ost Matjeshering"/>
    <x v="4"/>
    <n v="20.7"/>
    <n v="16.974"/>
    <n v="18"/>
    <s v="Rattlesnake Canyon Grocery"/>
    <x v="12"/>
    <x v="8"/>
    <x v="130"/>
    <n v="372.59999999999997"/>
    <n v="305.53199999999998"/>
    <x v="1"/>
    <x v="6"/>
    <x v="1"/>
    <x v="2"/>
    <x v="1"/>
  </r>
  <r>
    <n v="10401"/>
    <s v="Gnocchi di nonna Alice"/>
    <x v="0"/>
    <n v="30.4"/>
    <n v="22.799999999999997"/>
    <n v="70"/>
    <s v="Rattlesnake Canyon Grocery"/>
    <x v="12"/>
    <x v="8"/>
    <x v="130"/>
    <n v="2128"/>
    <n v="1595.9999999999998"/>
    <x v="1"/>
    <x v="6"/>
    <x v="0"/>
    <x v="2"/>
    <x v="1"/>
  </r>
  <r>
    <n v="10401"/>
    <s v="Louisiana Fiery Hot Pepper Sauce"/>
    <x v="3"/>
    <n v="16.8"/>
    <n v="14.112"/>
    <n v="20"/>
    <s v="Rattlesnake Canyon Grocery"/>
    <x v="12"/>
    <x v="8"/>
    <x v="130"/>
    <n v="336"/>
    <n v="282.24"/>
    <x v="1"/>
    <x v="6"/>
    <x v="2"/>
    <x v="2"/>
    <x v="1"/>
  </r>
  <r>
    <n v="10401"/>
    <s v="Fløtemysost"/>
    <x v="1"/>
    <n v="17.2"/>
    <n v="13.932"/>
    <n v="60"/>
    <s v="Rattlesnake Canyon Grocery"/>
    <x v="12"/>
    <x v="8"/>
    <x v="130"/>
    <n v="1032"/>
    <n v="835.92000000000007"/>
    <x v="1"/>
    <x v="6"/>
    <x v="1"/>
    <x v="2"/>
    <x v="1"/>
  </r>
  <r>
    <n v="10402"/>
    <s v="Vegie-spread"/>
    <x v="3"/>
    <n v="35.1"/>
    <n v="25.974"/>
    <n v="65"/>
    <s v="Ernst Handel"/>
    <x v="9"/>
    <x v="6"/>
    <x v="131"/>
    <n v="2281.5"/>
    <n v="1688.31"/>
    <x v="1"/>
    <x v="6"/>
    <x v="2"/>
    <x v="0"/>
    <x v="0"/>
  </r>
  <r>
    <n v="10402"/>
    <s v="Tunnbröd"/>
    <x v="0"/>
    <n v="7.2"/>
    <n v="5.4720000000000004"/>
    <n v="60"/>
    <s v="Ernst Handel"/>
    <x v="9"/>
    <x v="6"/>
    <x v="131"/>
    <n v="432"/>
    <n v="328.32000000000005"/>
    <x v="1"/>
    <x v="6"/>
    <x v="0"/>
    <x v="0"/>
    <x v="0"/>
  </r>
  <r>
    <n v="10403"/>
    <s v="Pavlova"/>
    <x v="5"/>
    <n v="13.9"/>
    <n v="9.5909999999999993"/>
    <n v="21"/>
    <s v="Ernst Handel"/>
    <x v="9"/>
    <x v="6"/>
    <x v="132"/>
    <n v="291.90000000000003"/>
    <n v="201.41099999999997"/>
    <x v="1"/>
    <x v="6"/>
    <x v="2"/>
    <x v="0"/>
    <x v="0"/>
  </r>
  <r>
    <n v="10403"/>
    <s v="Chocolade"/>
    <x v="5"/>
    <n v="10.199999999999999"/>
    <n v="6.9359999999999991"/>
    <n v="70"/>
    <s v="Ernst Handel"/>
    <x v="9"/>
    <x v="6"/>
    <x v="132"/>
    <n v="714"/>
    <n v="485.51999999999992"/>
    <x v="1"/>
    <x v="6"/>
    <x v="2"/>
    <x v="0"/>
    <x v="0"/>
  </r>
  <r>
    <n v="10404"/>
    <s v="Gumbär Gummibärchen"/>
    <x v="5"/>
    <n v="24.9"/>
    <n v="16.682999999999996"/>
    <n v="30"/>
    <s v="Magazzini Alimentari Riuniti"/>
    <x v="21"/>
    <x v="11"/>
    <x v="132"/>
    <n v="747"/>
    <n v="500.4899999999999"/>
    <x v="1"/>
    <x v="6"/>
    <x v="2"/>
    <x v="3"/>
    <x v="0"/>
  </r>
  <r>
    <n v="10404"/>
    <s v="Singaporean Hokkien Fried Mee"/>
    <x v="0"/>
    <n v="11.2"/>
    <n v="9.0719999999999992"/>
    <n v="40"/>
    <s v="Magazzini Alimentari Riuniti"/>
    <x v="21"/>
    <x v="11"/>
    <x v="132"/>
    <n v="448"/>
    <n v="362.88"/>
    <x v="1"/>
    <x v="6"/>
    <x v="0"/>
    <x v="3"/>
    <x v="0"/>
  </r>
  <r>
    <n v="10404"/>
    <s v="Maxilaku"/>
    <x v="5"/>
    <n v="16"/>
    <n v="10.879999999999999"/>
    <n v="30"/>
    <s v="Magazzini Alimentari Riuniti"/>
    <x v="21"/>
    <x v="11"/>
    <x v="132"/>
    <n v="480"/>
    <n v="326.39999999999998"/>
    <x v="1"/>
    <x v="6"/>
    <x v="2"/>
    <x v="3"/>
    <x v="0"/>
  </r>
  <r>
    <n v="10405"/>
    <s v="Aniseed Syrup"/>
    <x v="3"/>
    <n v="8"/>
    <n v="5.84"/>
    <n v="50"/>
    <s v="LINO-Delicateses"/>
    <x v="53"/>
    <x v="5"/>
    <x v="133"/>
    <n v="400"/>
    <n v="292"/>
    <x v="1"/>
    <x v="6"/>
    <x v="2"/>
    <x v="1"/>
    <x v="1"/>
  </r>
  <r>
    <n v="10406"/>
    <s v="Inlagd Sill"/>
    <x v="4"/>
    <n v="15.2"/>
    <n v="11.247999999999999"/>
    <n v="5"/>
    <s v="Queen Cozinha"/>
    <x v="29"/>
    <x v="2"/>
    <x v="134"/>
    <n v="76"/>
    <n v="56.239999999999995"/>
    <x v="1"/>
    <x v="6"/>
    <x v="1"/>
    <x v="1"/>
    <x v="1"/>
  </r>
  <r>
    <n v="10406"/>
    <s v="Rössle Sauerkraut"/>
    <x v="2"/>
    <n v="36.4"/>
    <n v="28.756"/>
    <n v="42"/>
    <s v="Queen Cozinha"/>
    <x v="29"/>
    <x v="2"/>
    <x v="134"/>
    <n v="1528.8"/>
    <n v="1207.752"/>
    <x v="1"/>
    <x v="6"/>
    <x v="0"/>
    <x v="1"/>
    <x v="1"/>
  </r>
  <r>
    <n v="10406"/>
    <s v="Sir Rodney's Scones"/>
    <x v="5"/>
    <n v="8"/>
    <n v="5.4399999999999995"/>
    <n v="30"/>
    <s v="Queen Cozinha"/>
    <x v="29"/>
    <x v="2"/>
    <x v="134"/>
    <n v="240"/>
    <n v="163.19999999999999"/>
    <x v="1"/>
    <x v="6"/>
    <x v="2"/>
    <x v="1"/>
    <x v="1"/>
  </r>
  <r>
    <n v="10406"/>
    <s v="Chai"/>
    <x v="6"/>
    <n v="14.4"/>
    <n v="12.96"/>
    <n v="10"/>
    <s v="Queen Cozinha"/>
    <x v="29"/>
    <x v="2"/>
    <x v="134"/>
    <n v="144"/>
    <n v="129.60000000000002"/>
    <x v="1"/>
    <x v="6"/>
    <x v="3"/>
    <x v="1"/>
    <x v="1"/>
  </r>
  <r>
    <n v="10406"/>
    <s v="Boston Crab Meat"/>
    <x v="4"/>
    <n v="14.7"/>
    <n v="11.465999999999999"/>
    <n v="2"/>
    <s v="Queen Cozinha"/>
    <x v="29"/>
    <x v="2"/>
    <x v="134"/>
    <n v="29.4"/>
    <n v="22.931999999999999"/>
    <x v="1"/>
    <x v="6"/>
    <x v="1"/>
    <x v="1"/>
    <x v="1"/>
  </r>
  <r>
    <n v="10407"/>
    <s v="Queso Cabrales"/>
    <x v="1"/>
    <n v="16.8"/>
    <n v="12.768000000000001"/>
    <n v="30"/>
    <s v="Ottilies Käseladen"/>
    <x v="11"/>
    <x v="1"/>
    <x v="134"/>
    <n v="504"/>
    <n v="383.04"/>
    <x v="1"/>
    <x v="6"/>
    <x v="1"/>
    <x v="0"/>
    <x v="0"/>
  </r>
  <r>
    <n v="10407"/>
    <s v="Gudbrandsdalsost"/>
    <x v="1"/>
    <n v="28.8"/>
    <n v="24.192"/>
    <n v="15"/>
    <s v="Ottilies Käseladen"/>
    <x v="11"/>
    <x v="1"/>
    <x v="134"/>
    <n v="432"/>
    <n v="362.88"/>
    <x v="1"/>
    <x v="6"/>
    <x v="1"/>
    <x v="0"/>
    <x v="0"/>
  </r>
  <r>
    <n v="10407"/>
    <s v="Fløtemysost"/>
    <x v="1"/>
    <n v="17.2"/>
    <n v="12.899999999999999"/>
    <n v="15"/>
    <s v="Ottilies Käseladen"/>
    <x v="11"/>
    <x v="1"/>
    <x v="134"/>
    <n v="258"/>
    <n v="193.49999999999997"/>
    <x v="1"/>
    <x v="6"/>
    <x v="1"/>
    <x v="0"/>
    <x v="0"/>
  </r>
  <r>
    <n v="10408"/>
    <s v="Tarte au sucre"/>
    <x v="5"/>
    <n v="39.4"/>
    <n v="26.791999999999998"/>
    <n v="35"/>
    <s v="Folies gourmandes"/>
    <x v="54"/>
    <x v="0"/>
    <x v="135"/>
    <n v="1379"/>
    <n v="937.71999999999991"/>
    <x v="1"/>
    <x v="6"/>
    <x v="2"/>
    <x v="0"/>
    <x v="0"/>
  </r>
  <r>
    <n v="10408"/>
    <s v="Gravad lax"/>
    <x v="4"/>
    <n v="20.8"/>
    <n v="16.848000000000003"/>
    <n v="10"/>
    <s v="Folies gourmandes"/>
    <x v="54"/>
    <x v="0"/>
    <x v="135"/>
    <n v="208"/>
    <n v="168.48000000000002"/>
    <x v="1"/>
    <x v="6"/>
    <x v="1"/>
    <x v="0"/>
    <x v="0"/>
  </r>
  <r>
    <n v="10408"/>
    <s v="Tourtière"/>
    <x v="7"/>
    <n v="5.9"/>
    <n v="4.7200000000000006"/>
    <n v="6"/>
    <s v="Folies gourmandes"/>
    <x v="54"/>
    <x v="0"/>
    <x v="135"/>
    <n v="35.400000000000006"/>
    <n v="28.320000000000004"/>
    <x v="1"/>
    <x v="6"/>
    <x v="3"/>
    <x v="0"/>
    <x v="0"/>
  </r>
  <r>
    <n v="10409"/>
    <s v="Tofu"/>
    <x v="2"/>
    <n v="18.600000000000001"/>
    <n v="15.252000000000002"/>
    <n v="12"/>
    <s v="Océano Atlántico Ltda."/>
    <x v="55"/>
    <x v="20"/>
    <x v="136"/>
    <n v="223.20000000000002"/>
    <n v="183.02400000000003"/>
    <x v="1"/>
    <x v="6"/>
    <x v="0"/>
    <x v="1"/>
    <x v="1"/>
  </r>
  <r>
    <n v="10409"/>
    <s v="Sir Rodney's Scones"/>
    <x v="5"/>
    <n v="8"/>
    <n v="5.52"/>
    <n v="12"/>
    <s v="Océano Atlántico Ltda."/>
    <x v="55"/>
    <x v="20"/>
    <x v="136"/>
    <n v="96"/>
    <n v="66.239999999999995"/>
    <x v="1"/>
    <x v="6"/>
    <x v="2"/>
    <x v="1"/>
    <x v="1"/>
  </r>
  <r>
    <n v="10410"/>
    <s v="Geitost"/>
    <x v="1"/>
    <n v="2"/>
    <n v="1.56"/>
    <n v="49"/>
    <s v="Bottom-Dollar Markets"/>
    <x v="52"/>
    <x v="16"/>
    <x v="137"/>
    <n v="98"/>
    <n v="76.44"/>
    <x v="1"/>
    <x v="6"/>
    <x v="1"/>
    <x v="2"/>
    <x v="1"/>
  </r>
  <r>
    <n v="10410"/>
    <s v="Raclette Courdavault"/>
    <x v="1"/>
    <n v="44"/>
    <n v="35.200000000000003"/>
    <n v="16"/>
    <s v="Bottom-Dollar Markets"/>
    <x v="52"/>
    <x v="16"/>
    <x v="137"/>
    <n v="704"/>
    <n v="563.20000000000005"/>
    <x v="1"/>
    <x v="6"/>
    <x v="1"/>
    <x v="2"/>
    <x v="1"/>
  </r>
  <r>
    <n v="10411"/>
    <s v="Jack's New England Clam Chowder"/>
    <x v="4"/>
    <n v="7.7"/>
    <n v="5.7750000000000004"/>
    <n v="25"/>
    <s v="Bottom-Dollar Markets"/>
    <x v="52"/>
    <x v="16"/>
    <x v="137"/>
    <n v="192.5"/>
    <n v="144.375"/>
    <x v="1"/>
    <x v="6"/>
    <x v="1"/>
    <x v="2"/>
    <x v="1"/>
  </r>
  <r>
    <n v="10411"/>
    <s v="Gula Malacca"/>
    <x v="3"/>
    <n v="15.5"/>
    <n v="12.245000000000001"/>
    <n v="40"/>
    <s v="Bottom-Dollar Markets"/>
    <x v="52"/>
    <x v="16"/>
    <x v="137"/>
    <n v="620"/>
    <n v="489.80000000000007"/>
    <x v="1"/>
    <x v="6"/>
    <x v="2"/>
    <x v="2"/>
    <x v="1"/>
  </r>
  <r>
    <n v="10411"/>
    <s v="Raclette Courdavault"/>
    <x v="1"/>
    <n v="44"/>
    <n v="34.760000000000005"/>
    <n v="9"/>
    <s v="Bottom-Dollar Markets"/>
    <x v="52"/>
    <x v="16"/>
    <x v="137"/>
    <n v="396"/>
    <n v="312.84000000000003"/>
    <x v="1"/>
    <x v="6"/>
    <x v="1"/>
    <x v="2"/>
    <x v="1"/>
  </r>
  <r>
    <n v="10412"/>
    <s v="Tofu"/>
    <x v="2"/>
    <n v="18.600000000000001"/>
    <n v="15.066000000000003"/>
    <n v="20"/>
    <s v="Wartian Herkku"/>
    <x v="15"/>
    <x v="10"/>
    <x v="138"/>
    <n v="372"/>
    <n v="301.32000000000005"/>
    <x v="1"/>
    <x v="6"/>
    <x v="0"/>
    <x v="0"/>
    <x v="0"/>
  </r>
  <r>
    <n v="10413"/>
    <s v="Lakkalikööri"/>
    <x v="6"/>
    <n v="14.4"/>
    <n v="12.816000000000001"/>
    <n v="14"/>
    <s v="La maison d'Asie"/>
    <x v="43"/>
    <x v="0"/>
    <x v="139"/>
    <n v="201.6"/>
    <n v="179.42400000000001"/>
    <x v="1"/>
    <x v="6"/>
    <x v="3"/>
    <x v="0"/>
    <x v="0"/>
  </r>
  <r>
    <n v="10413"/>
    <s v="Tarte au sucre"/>
    <x v="5"/>
    <n v="39.4"/>
    <n v="26.397999999999996"/>
    <n v="40"/>
    <s v="La maison d'Asie"/>
    <x v="43"/>
    <x v="0"/>
    <x v="139"/>
    <n v="1576"/>
    <n v="1055.9199999999998"/>
    <x v="1"/>
    <x v="6"/>
    <x v="2"/>
    <x v="0"/>
    <x v="0"/>
  </r>
  <r>
    <n v="10413"/>
    <s v="Chai"/>
    <x v="6"/>
    <n v="14.4"/>
    <n v="12.672000000000001"/>
    <n v="24"/>
    <s v="La maison d'Asie"/>
    <x v="43"/>
    <x v="0"/>
    <x v="139"/>
    <n v="345.6"/>
    <n v="304.12800000000004"/>
    <x v="1"/>
    <x v="6"/>
    <x v="3"/>
    <x v="0"/>
    <x v="0"/>
  </r>
  <r>
    <n v="10414"/>
    <s v="Teatime Chocolate Biscuits"/>
    <x v="5"/>
    <n v="7.3"/>
    <n v="4.8909999999999991"/>
    <n v="18"/>
    <s v="Familia Arquibaldo"/>
    <x v="29"/>
    <x v="2"/>
    <x v="139"/>
    <n v="131.4"/>
    <n v="88.037999999999982"/>
    <x v="1"/>
    <x v="6"/>
    <x v="2"/>
    <x v="1"/>
    <x v="1"/>
  </r>
  <r>
    <n v="10414"/>
    <s v="Geitost"/>
    <x v="1"/>
    <n v="2"/>
    <n v="1.54"/>
    <n v="50"/>
    <s v="Familia Arquibaldo"/>
    <x v="29"/>
    <x v="2"/>
    <x v="139"/>
    <n v="100"/>
    <n v="77"/>
    <x v="1"/>
    <x v="6"/>
    <x v="1"/>
    <x v="1"/>
    <x v="1"/>
  </r>
  <r>
    <n v="10415"/>
    <s v="Alice Mutton"/>
    <x v="7"/>
    <n v="31.2"/>
    <n v="25.272000000000002"/>
    <n v="2"/>
    <s v="Hungry Coyote Import Store"/>
    <x v="50"/>
    <x v="8"/>
    <x v="140"/>
    <n v="62.4"/>
    <n v="50.544000000000004"/>
    <x v="1"/>
    <x v="6"/>
    <x v="3"/>
    <x v="2"/>
    <x v="1"/>
  </r>
  <r>
    <n v="10415"/>
    <s v="Geitost"/>
    <x v="1"/>
    <n v="2"/>
    <n v="1.54"/>
    <n v="20"/>
    <s v="Hungry Coyote Import Store"/>
    <x v="50"/>
    <x v="8"/>
    <x v="140"/>
    <n v="40"/>
    <n v="30.8"/>
    <x v="1"/>
    <x v="6"/>
    <x v="1"/>
    <x v="2"/>
    <x v="1"/>
  </r>
  <r>
    <n v="10416"/>
    <s v="Teatime Chocolate Biscuits"/>
    <x v="5"/>
    <n v="7.3"/>
    <n v="5.0369999999999999"/>
    <n v="20"/>
    <s v="Wartian Herkku"/>
    <x v="15"/>
    <x v="10"/>
    <x v="141"/>
    <n v="146"/>
    <n v="100.74"/>
    <x v="1"/>
    <x v="6"/>
    <x v="2"/>
    <x v="0"/>
    <x v="0"/>
  </r>
  <r>
    <n v="10416"/>
    <s v="Perth Pasties"/>
    <x v="7"/>
    <n v="26.2"/>
    <n v="20.698"/>
    <n v="10"/>
    <s v="Wartian Herkku"/>
    <x v="15"/>
    <x v="10"/>
    <x v="141"/>
    <n v="262"/>
    <n v="206.98000000000002"/>
    <x v="1"/>
    <x v="6"/>
    <x v="3"/>
    <x v="0"/>
    <x v="0"/>
  </r>
  <r>
    <n v="10416"/>
    <s v="Ravioli Angelo"/>
    <x v="0"/>
    <n v="15.6"/>
    <n v="12.636000000000001"/>
    <n v="20"/>
    <s v="Wartian Herkku"/>
    <x v="15"/>
    <x v="10"/>
    <x v="141"/>
    <n v="312"/>
    <n v="252.72000000000003"/>
    <x v="1"/>
    <x v="6"/>
    <x v="0"/>
    <x v="0"/>
    <x v="0"/>
  </r>
  <r>
    <n v="10417"/>
    <s v="Côte de Blaye"/>
    <x v="6"/>
    <n v="210.8"/>
    <n v="185.50400000000002"/>
    <n v="50"/>
    <s v="Simons bistro"/>
    <x v="42"/>
    <x v="17"/>
    <x v="141"/>
    <n v="10540"/>
    <n v="9275.2000000000007"/>
    <x v="1"/>
    <x v="6"/>
    <x v="3"/>
    <x v="0"/>
    <x v="0"/>
  </r>
  <r>
    <n v="10417"/>
    <s v="Spegesild"/>
    <x v="4"/>
    <n v="9.6"/>
    <n v="6.72"/>
    <n v="2"/>
    <s v="Simons bistro"/>
    <x v="42"/>
    <x v="17"/>
    <x v="141"/>
    <n v="19.2"/>
    <n v="13.44"/>
    <x v="1"/>
    <x v="6"/>
    <x v="1"/>
    <x v="0"/>
    <x v="0"/>
  </r>
  <r>
    <n v="10417"/>
    <s v="Scottish Longbreads"/>
    <x v="5"/>
    <n v="10"/>
    <n v="6.8999999999999995"/>
    <n v="36"/>
    <s v="Simons bistro"/>
    <x v="42"/>
    <x v="17"/>
    <x v="141"/>
    <n v="360"/>
    <n v="248.39999999999998"/>
    <x v="1"/>
    <x v="6"/>
    <x v="2"/>
    <x v="0"/>
    <x v="0"/>
  </r>
  <r>
    <n v="10417"/>
    <s v="Original Frankfurter grüne Soße"/>
    <x v="3"/>
    <n v="10.4"/>
    <n v="8.5280000000000005"/>
    <n v="35"/>
    <s v="Simons bistro"/>
    <x v="42"/>
    <x v="17"/>
    <x v="141"/>
    <n v="364"/>
    <n v="298.48"/>
    <x v="1"/>
    <x v="6"/>
    <x v="2"/>
    <x v="0"/>
    <x v="0"/>
  </r>
  <r>
    <n v="10418"/>
    <s v="Sirop d'érable"/>
    <x v="3"/>
    <n v="22.8"/>
    <n v="16.416"/>
    <n v="16"/>
    <s v="QUICK-Stop"/>
    <x v="20"/>
    <x v="1"/>
    <x v="142"/>
    <n v="364.8"/>
    <n v="262.65600000000001"/>
    <x v="1"/>
    <x v="6"/>
    <x v="2"/>
    <x v="0"/>
    <x v="0"/>
  </r>
  <r>
    <n v="10418"/>
    <s v="Longlife Tofu"/>
    <x v="2"/>
    <n v="8"/>
    <n v="6.48"/>
    <n v="15"/>
    <s v="QUICK-Stop"/>
    <x v="20"/>
    <x v="1"/>
    <x v="142"/>
    <n v="120"/>
    <n v="97.2"/>
    <x v="1"/>
    <x v="6"/>
    <x v="0"/>
    <x v="0"/>
    <x v="0"/>
  </r>
  <r>
    <n v="10418"/>
    <s v="Chang"/>
    <x v="6"/>
    <n v="15.2"/>
    <n v="13.375999999999999"/>
    <n v="60"/>
    <s v="QUICK-Stop"/>
    <x v="20"/>
    <x v="1"/>
    <x v="142"/>
    <n v="912"/>
    <n v="802.56"/>
    <x v="1"/>
    <x v="6"/>
    <x v="3"/>
    <x v="0"/>
    <x v="0"/>
  </r>
  <r>
    <n v="10418"/>
    <s v="Zaanse koeken"/>
    <x v="5"/>
    <n v="7.6"/>
    <n v="5.0919999999999996"/>
    <n v="55"/>
    <s v="QUICK-Stop"/>
    <x v="20"/>
    <x v="1"/>
    <x v="142"/>
    <n v="418"/>
    <n v="280.06"/>
    <x v="1"/>
    <x v="6"/>
    <x v="2"/>
    <x v="0"/>
    <x v="0"/>
  </r>
  <r>
    <n v="10419"/>
    <s v="Gudbrandsdalsost"/>
    <x v="1"/>
    <n v="28.8"/>
    <n v="23.328000000000003"/>
    <n v="20"/>
    <s v="Richter Supermarkt"/>
    <x v="6"/>
    <x v="4"/>
    <x v="143"/>
    <n v="576"/>
    <n v="466.56000000000006"/>
    <x v="1"/>
    <x v="6"/>
    <x v="1"/>
    <x v="0"/>
    <x v="0"/>
  </r>
  <r>
    <n v="10419"/>
    <s v="Camembert Pierrot"/>
    <x v="1"/>
    <n v="27.2"/>
    <n v="20.943999999999999"/>
    <n v="60"/>
    <s v="Richter Supermarkt"/>
    <x v="6"/>
    <x v="4"/>
    <x v="143"/>
    <n v="1632"/>
    <n v="1256.6399999999999"/>
    <x v="1"/>
    <x v="6"/>
    <x v="1"/>
    <x v="0"/>
    <x v="0"/>
  </r>
  <r>
    <n v="10420"/>
    <s v="Mishi Kobe Niku"/>
    <x v="7"/>
    <n v="77.599999999999994"/>
    <n v="63.631999999999998"/>
    <n v="20"/>
    <s v="Wellington Importadora"/>
    <x v="7"/>
    <x v="2"/>
    <x v="144"/>
    <n v="1552"/>
    <n v="1272.6399999999999"/>
    <x v="1"/>
    <x v="6"/>
    <x v="3"/>
    <x v="1"/>
    <x v="1"/>
  </r>
  <r>
    <n v="10420"/>
    <s v="Konbu"/>
    <x v="4"/>
    <n v="4.8"/>
    <n v="3.84"/>
    <n v="2"/>
    <s v="Wellington Importadora"/>
    <x v="7"/>
    <x v="2"/>
    <x v="144"/>
    <n v="9.6"/>
    <n v="7.68"/>
    <x v="1"/>
    <x v="6"/>
    <x v="1"/>
    <x v="1"/>
    <x v="1"/>
  </r>
  <r>
    <n v="10420"/>
    <s v="Outback Lager"/>
    <x v="6"/>
    <n v="12"/>
    <n v="10.8"/>
    <n v="8"/>
    <s v="Wellington Importadora"/>
    <x v="7"/>
    <x v="2"/>
    <x v="144"/>
    <n v="96"/>
    <n v="86.4"/>
    <x v="1"/>
    <x v="6"/>
    <x v="3"/>
    <x v="1"/>
    <x v="1"/>
  </r>
  <r>
    <n v="10420"/>
    <s v="Röd Kaviar"/>
    <x v="4"/>
    <n v="12"/>
    <n v="9.48"/>
    <n v="20"/>
    <s v="Wellington Importadora"/>
    <x v="7"/>
    <x v="2"/>
    <x v="144"/>
    <n v="240"/>
    <n v="189.60000000000002"/>
    <x v="1"/>
    <x v="6"/>
    <x v="1"/>
    <x v="1"/>
    <x v="1"/>
  </r>
  <r>
    <n v="10421"/>
    <s v="Teatime Chocolate Biscuits"/>
    <x v="5"/>
    <n v="7.3"/>
    <n v="5.1099999999999994"/>
    <n v="4"/>
    <s v="Que Delícia"/>
    <x v="2"/>
    <x v="2"/>
    <x v="144"/>
    <n v="29.2"/>
    <n v="20.439999999999998"/>
    <x v="1"/>
    <x v="6"/>
    <x v="2"/>
    <x v="1"/>
    <x v="1"/>
  </r>
  <r>
    <n v="10421"/>
    <s v="Original Frankfurter grüne Soße"/>
    <x v="3"/>
    <n v="10.4"/>
    <n v="7.2799999999999994"/>
    <n v="10"/>
    <s v="Que Delícia"/>
    <x v="2"/>
    <x v="2"/>
    <x v="144"/>
    <n v="104"/>
    <n v="72.8"/>
    <x v="1"/>
    <x v="6"/>
    <x v="2"/>
    <x v="1"/>
    <x v="1"/>
  </r>
  <r>
    <n v="10421"/>
    <s v="Gumbär Gummibärchen"/>
    <x v="5"/>
    <n v="24.9"/>
    <n v="17.429999999999996"/>
    <n v="30"/>
    <s v="Que Delícia"/>
    <x v="2"/>
    <x v="2"/>
    <x v="144"/>
    <n v="747"/>
    <n v="522.89999999999986"/>
    <x v="1"/>
    <x v="6"/>
    <x v="2"/>
    <x v="1"/>
    <x v="1"/>
  </r>
  <r>
    <n v="10421"/>
    <s v="Perth Pasties"/>
    <x v="7"/>
    <n v="26.2"/>
    <n v="19.649999999999999"/>
    <n v="15"/>
    <s v="Que Delícia"/>
    <x v="2"/>
    <x v="2"/>
    <x v="144"/>
    <n v="393"/>
    <n v="294.75"/>
    <x v="1"/>
    <x v="6"/>
    <x v="3"/>
    <x v="1"/>
    <x v="1"/>
  </r>
  <r>
    <n v="10422"/>
    <s v="Gumbär Gummibärchen"/>
    <x v="5"/>
    <n v="24.9"/>
    <n v="16.931999999999999"/>
    <n v="2"/>
    <s v="Franchi S.p.A."/>
    <x v="56"/>
    <x v="11"/>
    <x v="145"/>
    <n v="49.8"/>
    <n v="33.863999999999997"/>
    <x v="1"/>
    <x v="6"/>
    <x v="2"/>
    <x v="3"/>
    <x v="0"/>
  </r>
  <r>
    <n v="10423"/>
    <s v="Gorgonzola Telino"/>
    <x v="1"/>
    <n v="10"/>
    <n v="7.7"/>
    <n v="14"/>
    <s v="Gourmet Lanchonetes"/>
    <x v="57"/>
    <x v="2"/>
    <x v="146"/>
    <n v="140"/>
    <n v="107.8"/>
    <x v="1"/>
    <x v="6"/>
    <x v="1"/>
    <x v="1"/>
    <x v="1"/>
  </r>
  <r>
    <n v="10423"/>
    <s v="Raclette Courdavault"/>
    <x v="1"/>
    <n v="44"/>
    <n v="35.64"/>
    <n v="20"/>
    <s v="Gourmet Lanchonetes"/>
    <x v="57"/>
    <x v="2"/>
    <x v="146"/>
    <n v="880"/>
    <n v="712.8"/>
    <x v="1"/>
    <x v="6"/>
    <x v="1"/>
    <x v="1"/>
    <x v="1"/>
  </r>
  <r>
    <n v="10424"/>
    <s v="Scottish Longbreads"/>
    <x v="5"/>
    <n v="10"/>
    <n v="6.7999999999999989"/>
    <n v="30"/>
    <s v="Mère Paillarde"/>
    <x v="41"/>
    <x v="16"/>
    <x v="146"/>
    <n v="300"/>
    <n v="203.99999999999997"/>
    <x v="1"/>
    <x v="6"/>
    <x v="2"/>
    <x v="2"/>
    <x v="1"/>
  </r>
  <r>
    <n v="10424"/>
    <s v="Steeleye Stout"/>
    <x v="6"/>
    <n v="14.4"/>
    <n v="13.104000000000001"/>
    <n v="60"/>
    <s v="Mère Paillarde"/>
    <x v="41"/>
    <x v="16"/>
    <x v="146"/>
    <n v="864"/>
    <n v="786.24"/>
    <x v="1"/>
    <x v="6"/>
    <x v="3"/>
    <x v="2"/>
    <x v="1"/>
  </r>
  <r>
    <n v="10424"/>
    <s v="Côte de Blaye"/>
    <x v="6"/>
    <n v="210.8"/>
    <n v="189.72000000000003"/>
    <n v="49"/>
    <s v="Mère Paillarde"/>
    <x v="41"/>
    <x v="16"/>
    <x v="146"/>
    <n v="10329.200000000001"/>
    <n v="9296.2800000000007"/>
    <x v="1"/>
    <x v="6"/>
    <x v="3"/>
    <x v="2"/>
    <x v="1"/>
  </r>
  <r>
    <n v="10425"/>
    <s v="Lakkalikööri"/>
    <x v="6"/>
    <n v="14.4"/>
    <n v="12.816000000000001"/>
    <n v="20"/>
    <s v="La maison d'Asie"/>
    <x v="43"/>
    <x v="0"/>
    <x v="147"/>
    <n v="288"/>
    <n v="256.32"/>
    <x v="1"/>
    <x v="6"/>
    <x v="3"/>
    <x v="0"/>
    <x v="0"/>
  </r>
  <r>
    <n v="10425"/>
    <s v="Pâté chinois"/>
    <x v="7"/>
    <n v="19.2"/>
    <n v="15.744"/>
    <n v="10"/>
    <s v="La maison d'Asie"/>
    <x v="43"/>
    <x v="0"/>
    <x v="147"/>
    <n v="192"/>
    <n v="157.44"/>
    <x v="1"/>
    <x v="6"/>
    <x v="3"/>
    <x v="0"/>
    <x v="0"/>
  </r>
  <r>
    <n v="10426"/>
    <s v="Gnocchi di nonna Alice"/>
    <x v="0"/>
    <n v="30.4"/>
    <n v="22.799999999999997"/>
    <n v="5"/>
    <s v="Galería del gastrónomo"/>
    <x v="47"/>
    <x v="12"/>
    <x v="148"/>
    <n v="152"/>
    <n v="113.99999999999999"/>
    <x v="1"/>
    <x v="6"/>
    <x v="0"/>
    <x v="3"/>
    <x v="0"/>
  </r>
  <r>
    <n v="10426"/>
    <s v="Wimmers gute Semmelknödel"/>
    <x v="0"/>
    <n v="26.6"/>
    <n v="22.077999999999999"/>
    <n v="7"/>
    <s v="Galería del gastrónomo"/>
    <x v="47"/>
    <x v="12"/>
    <x v="148"/>
    <n v="186.20000000000002"/>
    <n v="154.54599999999999"/>
    <x v="1"/>
    <x v="6"/>
    <x v="0"/>
    <x v="3"/>
    <x v="0"/>
  </r>
  <r>
    <n v="10427"/>
    <s v="Tofu"/>
    <x v="2"/>
    <n v="18.600000000000001"/>
    <n v="14.694000000000003"/>
    <n v="35"/>
    <s v="Piccolo und mehr"/>
    <x v="44"/>
    <x v="6"/>
    <x v="148"/>
    <n v="651"/>
    <n v="514.29000000000008"/>
    <x v="1"/>
    <x v="6"/>
    <x v="0"/>
    <x v="0"/>
    <x v="0"/>
  </r>
  <r>
    <n v="10428"/>
    <s v="Spegesild"/>
    <x v="4"/>
    <n v="9.6"/>
    <n v="7.8719999999999999"/>
    <n v="20"/>
    <s v="Reggiani Caseifici"/>
    <x v="27"/>
    <x v="11"/>
    <x v="149"/>
    <n v="192"/>
    <n v="157.44"/>
    <x v="1"/>
    <x v="6"/>
    <x v="1"/>
    <x v="3"/>
    <x v="0"/>
  </r>
  <r>
    <n v="10429"/>
    <s v="Vegie-spread"/>
    <x v="3"/>
    <n v="35.1"/>
    <n v="28.782000000000004"/>
    <n v="35"/>
    <s v="Hungry Owl All-Night Grocers"/>
    <x v="30"/>
    <x v="14"/>
    <x v="150"/>
    <n v="1228.5"/>
    <n v="1007.3700000000001"/>
    <x v="1"/>
    <x v="7"/>
    <x v="2"/>
    <x v="0"/>
    <x v="0"/>
  </r>
  <r>
    <n v="10429"/>
    <s v="Valkoinen suklaa"/>
    <x v="5"/>
    <n v="13"/>
    <n v="8.9699999999999989"/>
    <n v="40"/>
    <s v="Hungry Owl All-Night Grocers"/>
    <x v="30"/>
    <x v="14"/>
    <x v="150"/>
    <n v="520"/>
    <n v="358.79999999999995"/>
    <x v="1"/>
    <x v="7"/>
    <x v="2"/>
    <x v="0"/>
    <x v="0"/>
  </r>
  <r>
    <n v="10430"/>
    <s v="Raclette Courdavault"/>
    <x v="1"/>
    <n v="44"/>
    <n v="35.64"/>
    <n v="70"/>
    <s v="Ernst Handel"/>
    <x v="9"/>
    <x v="6"/>
    <x v="151"/>
    <n v="3080"/>
    <n v="2494.8000000000002"/>
    <x v="1"/>
    <x v="7"/>
    <x v="1"/>
    <x v="0"/>
    <x v="0"/>
  </r>
  <r>
    <n v="10430"/>
    <s v="Gnocchi di nonna Alice"/>
    <x v="0"/>
    <n v="30.4"/>
    <n v="23.407999999999998"/>
    <n v="30"/>
    <s v="Ernst Handel"/>
    <x v="9"/>
    <x v="6"/>
    <x v="151"/>
    <n v="912"/>
    <n v="702.2399999999999"/>
    <x v="1"/>
    <x v="7"/>
    <x v="0"/>
    <x v="0"/>
    <x v="0"/>
  </r>
  <r>
    <n v="10430"/>
    <s v="Alice Mutton"/>
    <x v="7"/>
    <n v="31.2"/>
    <n v="24.648"/>
    <n v="45"/>
    <s v="Ernst Handel"/>
    <x v="9"/>
    <x v="6"/>
    <x v="151"/>
    <n v="1404"/>
    <n v="1109.1600000000001"/>
    <x v="1"/>
    <x v="7"/>
    <x v="3"/>
    <x v="0"/>
    <x v="0"/>
  </r>
  <r>
    <n v="10430"/>
    <s v="Sir Rodney's Scones"/>
    <x v="5"/>
    <n v="8"/>
    <n v="5.2"/>
    <n v="50"/>
    <s v="Ernst Handel"/>
    <x v="9"/>
    <x v="6"/>
    <x v="151"/>
    <n v="400"/>
    <n v="260"/>
    <x v="1"/>
    <x v="7"/>
    <x v="2"/>
    <x v="0"/>
    <x v="0"/>
  </r>
  <r>
    <n v="10431"/>
    <s v="Alice Mutton"/>
    <x v="7"/>
    <n v="31.2"/>
    <n v="23.4"/>
    <n v="50"/>
    <s v="Bottom-Dollar Markets"/>
    <x v="52"/>
    <x v="16"/>
    <x v="151"/>
    <n v="1560"/>
    <n v="1170"/>
    <x v="1"/>
    <x v="7"/>
    <x v="3"/>
    <x v="2"/>
    <x v="1"/>
  </r>
  <r>
    <n v="10431"/>
    <s v="Boston Crab Meat"/>
    <x v="4"/>
    <n v="14.7"/>
    <n v="11.024999999999999"/>
    <n v="50"/>
    <s v="Bottom-Dollar Markets"/>
    <x v="52"/>
    <x v="16"/>
    <x v="151"/>
    <n v="735"/>
    <n v="551.24999999999989"/>
    <x v="1"/>
    <x v="7"/>
    <x v="1"/>
    <x v="2"/>
    <x v="1"/>
  </r>
  <r>
    <n v="10431"/>
    <s v="Zaanse koeken"/>
    <x v="5"/>
    <n v="7.6"/>
    <n v="5.1679999999999993"/>
    <n v="30"/>
    <s v="Bottom-Dollar Markets"/>
    <x v="52"/>
    <x v="16"/>
    <x v="151"/>
    <n v="228"/>
    <n v="155.03999999999996"/>
    <x v="1"/>
    <x v="7"/>
    <x v="2"/>
    <x v="2"/>
    <x v="1"/>
  </r>
  <r>
    <n v="10432"/>
    <s v="Gumbär Gummibärchen"/>
    <x v="5"/>
    <n v="24.9"/>
    <n v="16.184999999999999"/>
    <n v="10"/>
    <s v="Split Rail Beer &amp; Ale"/>
    <x v="19"/>
    <x v="8"/>
    <x v="152"/>
    <n v="249"/>
    <n v="161.85"/>
    <x v="1"/>
    <x v="7"/>
    <x v="2"/>
    <x v="2"/>
    <x v="1"/>
  </r>
  <r>
    <n v="10432"/>
    <s v="Tourtière"/>
    <x v="7"/>
    <n v="5.9"/>
    <n v="4.7790000000000008"/>
    <n v="40"/>
    <s v="Split Rail Beer &amp; Ale"/>
    <x v="19"/>
    <x v="8"/>
    <x v="152"/>
    <n v="236"/>
    <n v="191.16000000000003"/>
    <x v="1"/>
    <x v="7"/>
    <x v="3"/>
    <x v="2"/>
    <x v="1"/>
  </r>
  <r>
    <n v="10433"/>
    <s v="Gnocchi di nonna Alice"/>
    <x v="0"/>
    <n v="30.4"/>
    <n v="23.712"/>
    <n v="28"/>
    <s v="Princesa Isabel Vinhos"/>
    <x v="39"/>
    <x v="15"/>
    <x v="153"/>
    <n v="851.19999999999993"/>
    <n v="663.93600000000004"/>
    <x v="1"/>
    <x v="7"/>
    <x v="0"/>
    <x v="3"/>
    <x v="0"/>
  </r>
  <r>
    <n v="10434"/>
    <s v="Queso Cabrales"/>
    <x v="1"/>
    <n v="16.8"/>
    <n v="14.28"/>
    <n v="6"/>
    <s v="Folk och fä HB"/>
    <x v="13"/>
    <x v="9"/>
    <x v="153"/>
    <n v="100.80000000000001"/>
    <n v="85.679999999999993"/>
    <x v="1"/>
    <x v="7"/>
    <x v="1"/>
    <x v="0"/>
    <x v="0"/>
  </r>
  <r>
    <n v="10434"/>
    <s v="Lakkalikööri"/>
    <x v="6"/>
    <n v="14.4"/>
    <n v="12.672000000000001"/>
    <n v="18"/>
    <s v="Folk och fä HB"/>
    <x v="13"/>
    <x v="9"/>
    <x v="153"/>
    <n v="259.2"/>
    <n v="228.096"/>
    <x v="1"/>
    <x v="7"/>
    <x v="3"/>
    <x v="0"/>
    <x v="0"/>
  </r>
  <r>
    <n v="10435"/>
    <s v="Chang"/>
    <x v="6"/>
    <n v="15.2"/>
    <n v="13.984"/>
    <n v="10"/>
    <s v="Consolidated Holdings"/>
    <x v="28"/>
    <x v="13"/>
    <x v="154"/>
    <n v="152"/>
    <n v="139.84"/>
    <x v="1"/>
    <x v="7"/>
    <x v="3"/>
    <x v="0"/>
    <x v="0"/>
  </r>
  <r>
    <n v="10435"/>
    <s v="Gustaf's Knäckebröd"/>
    <x v="0"/>
    <n v="16.8"/>
    <n v="13.440000000000001"/>
    <n v="12"/>
    <s v="Consolidated Holdings"/>
    <x v="28"/>
    <x v="13"/>
    <x v="154"/>
    <n v="201.60000000000002"/>
    <n v="161.28000000000003"/>
    <x v="1"/>
    <x v="7"/>
    <x v="0"/>
    <x v="0"/>
    <x v="0"/>
  </r>
  <r>
    <n v="10435"/>
    <s v="Mozzarella di Giovanni"/>
    <x v="1"/>
    <n v="27.8"/>
    <n v="22.240000000000002"/>
    <n v="10"/>
    <s v="Consolidated Holdings"/>
    <x v="28"/>
    <x v="13"/>
    <x v="154"/>
    <n v="278"/>
    <n v="222.40000000000003"/>
    <x v="1"/>
    <x v="7"/>
    <x v="1"/>
    <x v="0"/>
    <x v="0"/>
  </r>
  <r>
    <n v="10436"/>
    <s v="Spegesild"/>
    <x v="4"/>
    <n v="9.6"/>
    <n v="7.2959999999999994"/>
    <n v="5"/>
    <s v="Blondel père et fils"/>
    <x v="14"/>
    <x v="0"/>
    <x v="155"/>
    <n v="48"/>
    <n v="36.479999999999997"/>
    <x v="1"/>
    <x v="7"/>
    <x v="1"/>
    <x v="0"/>
    <x v="0"/>
  </r>
  <r>
    <n v="10436"/>
    <s v="Rhönbräu Klosterbier"/>
    <x v="6"/>
    <n v="6.2"/>
    <n v="5.4560000000000004"/>
    <n v="24"/>
    <s v="Blondel père et fils"/>
    <x v="14"/>
    <x v="0"/>
    <x v="155"/>
    <n v="148.80000000000001"/>
    <n v="130.94400000000002"/>
    <x v="1"/>
    <x v="7"/>
    <x v="3"/>
    <x v="0"/>
    <x v="0"/>
  </r>
  <r>
    <n v="10436"/>
    <s v="Gnocchi di nonna Alice"/>
    <x v="0"/>
    <n v="30.4"/>
    <n v="24.32"/>
    <n v="40"/>
    <s v="Blondel père et fils"/>
    <x v="14"/>
    <x v="0"/>
    <x v="155"/>
    <n v="1216"/>
    <n v="972.8"/>
    <x v="1"/>
    <x v="7"/>
    <x v="0"/>
    <x v="0"/>
    <x v="0"/>
  </r>
  <r>
    <n v="10436"/>
    <s v="Wimmers gute Semmelknödel"/>
    <x v="0"/>
    <n v="26.6"/>
    <n v="21.546000000000003"/>
    <n v="30"/>
    <s v="Blondel père et fils"/>
    <x v="14"/>
    <x v="0"/>
    <x v="155"/>
    <n v="798"/>
    <n v="646.38000000000011"/>
    <x v="1"/>
    <x v="7"/>
    <x v="0"/>
    <x v="0"/>
    <x v="0"/>
  </r>
  <r>
    <n v="10437"/>
    <s v="Perth Pasties"/>
    <x v="7"/>
    <n v="26.2"/>
    <n v="19.649999999999999"/>
    <n v="15"/>
    <s v="Wartian Herkku"/>
    <x v="15"/>
    <x v="10"/>
    <x v="155"/>
    <n v="393"/>
    <n v="294.75"/>
    <x v="1"/>
    <x v="7"/>
    <x v="3"/>
    <x v="0"/>
    <x v="0"/>
  </r>
  <r>
    <n v="10438"/>
    <s v="Teatime Chocolate Biscuits"/>
    <x v="5"/>
    <n v="7.3"/>
    <n v="4.8909999999999991"/>
    <n v="15"/>
    <s v="Toms Spezialitäten"/>
    <x v="1"/>
    <x v="1"/>
    <x v="156"/>
    <n v="109.5"/>
    <n v="73.364999999999981"/>
    <x v="1"/>
    <x v="7"/>
    <x v="2"/>
    <x v="0"/>
    <x v="0"/>
  </r>
  <r>
    <n v="10438"/>
    <s v="Sasquatch Ale"/>
    <x v="6"/>
    <n v="11.2"/>
    <n v="10.08"/>
    <n v="20"/>
    <s v="Toms Spezialitäten"/>
    <x v="1"/>
    <x v="1"/>
    <x v="156"/>
    <n v="224"/>
    <n v="201.6"/>
    <x v="1"/>
    <x v="7"/>
    <x v="3"/>
    <x v="0"/>
    <x v="0"/>
  </r>
  <r>
    <n v="10438"/>
    <s v="Ravioli Angelo"/>
    <x v="0"/>
    <n v="15.6"/>
    <n v="13.26"/>
    <n v="15"/>
    <s v="Toms Spezialitäten"/>
    <x v="1"/>
    <x v="1"/>
    <x v="156"/>
    <n v="234"/>
    <n v="198.9"/>
    <x v="1"/>
    <x v="7"/>
    <x v="0"/>
    <x v="0"/>
    <x v="0"/>
  </r>
  <r>
    <n v="10439"/>
    <s v="Pavlova"/>
    <x v="5"/>
    <n v="13.9"/>
    <n v="9.452"/>
    <n v="16"/>
    <s v="Mère Paillarde"/>
    <x v="41"/>
    <x v="16"/>
    <x v="157"/>
    <n v="222.4"/>
    <n v="151.232"/>
    <x v="1"/>
    <x v="7"/>
    <x v="2"/>
    <x v="2"/>
    <x v="1"/>
  </r>
  <r>
    <n v="10439"/>
    <s v="Wimmers gute Semmelknödel"/>
    <x v="0"/>
    <n v="26.6"/>
    <n v="22.344000000000001"/>
    <n v="6"/>
    <s v="Mère Paillarde"/>
    <x v="41"/>
    <x v="16"/>
    <x v="157"/>
    <n v="159.60000000000002"/>
    <n v="134.06400000000002"/>
    <x v="1"/>
    <x v="7"/>
    <x v="0"/>
    <x v="2"/>
    <x v="1"/>
  </r>
  <r>
    <n v="10439"/>
    <s v="Longlife Tofu"/>
    <x v="2"/>
    <n v="8"/>
    <n v="6.16"/>
    <n v="30"/>
    <s v="Mère Paillarde"/>
    <x v="41"/>
    <x v="16"/>
    <x v="157"/>
    <n v="240"/>
    <n v="184.8"/>
    <x v="1"/>
    <x v="7"/>
    <x v="0"/>
    <x v="2"/>
    <x v="1"/>
  </r>
  <r>
    <n v="10439"/>
    <s v="Queso Manchego La Pastora"/>
    <x v="1"/>
    <n v="30.4"/>
    <n v="24.32"/>
    <n v="15"/>
    <s v="Mère Paillarde"/>
    <x v="41"/>
    <x v="16"/>
    <x v="157"/>
    <n v="456"/>
    <n v="364.8"/>
    <x v="1"/>
    <x v="7"/>
    <x v="1"/>
    <x v="2"/>
    <x v="1"/>
  </r>
  <r>
    <n v="10440"/>
    <s v="Chang"/>
    <x v="6"/>
    <n v="15.2"/>
    <n v="13.375999999999999"/>
    <n v="45"/>
    <s v="Save-a-lot Markets"/>
    <x v="38"/>
    <x v="8"/>
    <x v="158"/>
    <n v="684"/>
    <n v="601.91999999999996"/>
    <x v="1"/>
    <x v="7"/>
    <x v="3"/>
    <x v="2"/>
    <x v="1"/>
  </r>
  <r>
    <n v="10440"/>
    <s v="Pavlova"/>
    <x v="5"/>
    <n v="13.9"/>
    <n v="9.0350000000000001"/>
    <n v="49"/>
    <s v="Save-a-lot Markets"/>
    <x v="38"/>
    <x v="8"/>
    <x v="158"/>
    <n v="681.1"/>
    <n v="442.71500000000003"/>
    <x v="1"/>
    <x v="7"/>
    <x v="2"/>
    <x v="2"/>
    <x v="1"/>
  </r>
  <r>
    <n v="10440"/>
    <s v="Thüringer Rostbratwurst"/>
    <x v="7"/>
    <n v="99"/>
    <n v="75.239999999999995"/>
    <n v="24"/>
    <s v="Save-a-lot Markets"/>
    <x v="38"/>
    <x v="8"/>
    <x v="158"/>
    <n v="2376"/>
    <n v="1805.7599999999998"/>
    <x v="1"/>
    <x v="7"/>
    <x v="3"/>
    <x v="2"/>
    <x v="1"/>
  </r>
  <r>
    <n v="10440"/>
    <s v="Sirop d'érable"/>
    <x v="3"/>
    <n v="22.8"/>
    <n v="17.556000000000001"/>
    <n v="90"/>
    <s v="Save-a-lot Markets"/>
    <x v="38"/>
    <x v="8"/>
    <x v="158"/>
    <n v="2052"/>
    <n v="1580.0400000000002"/>
    <x v="1"/>
    <x v="7"/>
    <x v="2"/>
    <x v="2"/>
    <x v="1"/>
  </r>
  <r>
    <n v="10441"/>
    <s v="Schoggi Schokolade"/>
    <x v="5"/>
    <n v="35.1"/>
    <n v="24.218999999999998"/>
    <n v="50"/>
    <s v="Old World Delicatessen"/>
    <x v="33"/>
    <x v="8"/>
    <x v="158"/>
    <n v="1755"/>
    <n v="1210.9499999999998"/>
    <x v="1"/>
    <x v="7"/>
    <x v="2"/>
    <x v="2"/>
    <x v="1"/>
  </r>
  <r>
    <n v="10442"/>
    <s v="Queso Cabrales"/>
    <x v="1"/>
    <n v="16.8"/>
    <n v="13.608000000000002"/>
    <n v="30"/>
    <s v="Ernst Handel"/>
    <x v="9"/>
    <x v="6"/>
    <x v="159"/>
    <n v="504"/>
    <n v="408.24000000000007"/>
    <x v="1"/>
    <x v="7"/>
    <x v="1"/>
    <x v="0"/>
    <x v="0"/>
  </r>
  <r>
    <n v="10442"/>
    <s v="Tourtière"/>
    <x v="7"/>
    <n v="5.9"/>
    <n v="4.838000000000001"/>
    <n v="80"/>
    <s v="Ernst Handel"/>
    <x v="9"/>
    <x v="6"/>
    <x v="159"/>
    <n v="472"/>
    <n v="387.04000000000008"/>
    <x v="1"/>
    <x v="7"/>
    <x v="3"/>
    <x v="0"/>
    <x v="0"/>
  </r>
  <r>
    <n v="10442"/>
    <s v="Louisiana Hot Spiced Okra"/>
    <x v="3"/>
    <n v="13.6"/>
    <n v="11.016"/>
    <n v="60"/>
    <s v="Ernst Handel"/>
    <x v="9"/>
    <x v="6"/>
    <x v="159"/>
    <n v="816"/>
    <n v="660.96"/>
    <x v="1"/>
    <x v="7"/>
    <x v="2"/>
    <x v="0"/>
    <x v="0"/>
  </r>
  <r>
    <n v="10443"/>
    <s v="Queso Cabrales"/>
    <x v="1"/>
    <n v="16.8"/>
    <n v="13.272000000000002"/>
    <n v="6"/>
    <s v="Reggiani Caseifici"/>
    <x v="27"/>
    <x v="11"/>
    <x v="160"/>
    <n v="100.80000000000001"/>
    <n v="79.632000000000005"/>
    <x v="1"/>
    <x v="7"/>
    <x v="1"/>
    <x v="3"/>
    <x v="0"/>
  </r>
  <r>
    <n v="10443"/>
    <s v="Rössle Sauerkraut"/>
    <x v="2"/>
    <n v="36.4"/>
    <n v="27.663999999999998"/>
    <n v="12"/>
    <s v="Reggiani Caseifici"/>
    <x v="27"/>
    <x v="11"/>
    <x v="160"/>
    <n v="436.79999999999995"/>
    <n v="331.96799999999996"/>
    <x v="1"/>
    <x v="7"/>
    <x v="0"/>
    <x v="3"/>
    <x v="0"/>
  </r>
  <r>
    <n v="10444"/>
    <s v="Alice Mutton"/>
    <x v="7"/>
    <n v="31.2"/>
    <n v="25.584"/>
    <n v="10"/>
    <s v="Berglunds snabbköp"/>
    <x v="23"/>
    <x v="9"/>
    <x v="160"/>
    <n v="312"/>
    <n v="255.84"/>
    <x v="1"/>
    <x v="7"/>
    <x v="3"/>
    <x v="0"/>
    <x v="0"/>
  </r>
  <r>
    <n v="10444"/>
    <s v="Gumbär Gummibärchen"/>
    <x v="5"/>
    <n v="24.9"/>
    <n v="16.931999999999999"/>
    <n v="15"/>
    <s v="Berglunds snabbköp"/>
    <x v="23"/>
    <x v="9"/>
    <x v="160"/>
    <n v="373.5"/>
    <n v="253.98"/>
    <x v="1"/>
    <x v="7"/>
    <x v="2"/>
    <x v="0"/>
    <x v="0"/>
  </r>
  <r>
    <n v="10444"/>
    <s v="Steeleye Stout"/>
    <x v="6"/>
    <n v="14.4"/>
    <n v="12.672000000000001"/>
    <n v="8"/>
    <s v="Berglunds snabbköp"/>
    <x v="23"/>
    <x v="9"/>
    <x v="160"/>
    <n v="115.2"/>
    <n v="101.376"/>
    <x v="1"/>
    <x v="7"/>
    <x v="3"/>
    <x v="0"/>
    <x v="0"/>
  </r>
  <r>
    <n v="10444"/>
    <s v="Jack's New England Clam Chowder"/>
    <x v="4"/>
    <n v="7.7"/>
    <n v="6.0060000000000002"/>
    <n v="30"/>
    <s v="Berglunds snabbköp"/>
    <x v="23"/>
    <x v="9"/>
    <x v="160"/>
    <n v="231"/>
    <n v="180.18"/>
    <x v="1"/>
    <x v="7"/>
    <x v="1"/>
    <x v="0"/>
    <x v="0"/>
  </r>
  <r>
    <n v="10445"/>
    <s v="Chartreuse verte"/>
    <x v="6"/>
    <n v="14.4"/>
    <n v="12.816000000000001"/>
    <n v="6"/>
    <s v="Berglunds snabbköp"/>
    <x v="23"/>
    <x v="9"/>
    <x v="161"/>
    <n v="86.4"/>
    <n v="76.896000000000001"/>
    <x v="1"/>
    <x v="7"/>
    <x v="3"/>
    <x v="0"/>
    <x v="0"/>
  </r>
  <r>
    <n v="10445"/>
    <s v="Tourtière"/>
    <x v="7"/>
    <n v="5.9"/>
    <n v="4.6020000000000003"/>
    <n v="15"/>
    <s v="Berglunds snabbköp"/>
    <x v="23"/>
    <x v="9"/>
    <x v="161"/>
    <n v="88.5"/>
    <n v="69.03"/>
    <x v="1"/>
    <x v="7"/>
    <x v="3"/>
    <x v="0"/>
    <x v="0"/>
  </r>
  <r>
    <n v="10446"/>
    <s v="Teatime Chocolate Biscuits"/>
    <x v="5"/>
    <n v="7.3"/>
    <n v="5.0369999999999999"/>
    <n v="12"/>
    <s v="Toms Spezialitäten"/>
    <x v="1"/>
    <x v="1"/>
    <x v="162"/>
    <n v="87.6"/>
    <n v="60.444000000000003"/>
    <x v="1"/>
    <x v="7"/>
    <x v="2"/>
    <x v="0"/>
    <x v="0"/>
  </r>
  <r>
    <n v="10446"/>
    <s v="Guaraná Fantástica"/>
    <x v="6"/>
    <n v="3.6"/>
    <n v="3.2040000000000002"/>
    <n v="20"/>
    <s v="Toms Spezialitäten"/>
    <x v="1"/>
    <x v="1"/>
    <x v="162"/>
    <n v="72"/>
    <n v="64.08"/>
    <x v="1"/>
    <x v="7"/>
    <x v="3"/>
    <x v="0"/>
    <x v="0"/>
  </r>
  <r>
    <n v="10446"/>
    <s v="Gorgonzola Telino"/>
    <x v="1"/>
    <n v="10"/>
    <n v="7.7"/>
    <n v="3"/>
    <s v="Toms Spezialitäten"/>
    <x v="1"/>
    <x v="1"/>
    <x v="162"/>
    <n v="30"/>
    <n v="23.1"/>
    <x v="1"/>
    <x v="7"/>
    <x v="1"/>
    <x v="0"/>
    <x v="0"/>
  </r>
  <r>
    <n v="10446"/>
    <s v="Filo Mix"/>
    <x v="0"/>
    <n v="5.6"/>
    <n v="4.4799999999999995"/>
    <n v="15"/>
    <s v="Toms Spezialitäten"/>
    <x v="1"/>
    <x v="1"/>
    <x v="162"/>
    <n v="84"/>
    <n v="67.199999999999989"/>
    <x v="1"/>
    <x v="7"/>
    <x v="0"/>
    <x v="0"/>
    <x v="0"/>
  </r>
  <r>
    <n v="10447"/>
    <s v="Fløtemysost"/>
    <x v="1"/>
    <n v="17.2"/>
    <n v="14.104000000000001"/>
    <n v="2"/>
    <s v="Ricardo Adocicados"/>
    <x v="2"/>
    <x v="2"/>
    <x v="162"/>
    <n v="34.4"/>
    <n v="28.208000000000002"/>
    <x v="1"/>
    <x v="7"/>
    <x v="1"/>
    <x v="1"/>
    <x v="1"/>
  </r>
  <r>
    <n v="10447"/>
    <s v="Teatime Chocolate Biscuits"/>
    <x v="5"/>
    <n v="7.3"/>
    <n v="5.0369999999999999"/>
    <n v="40"/>
    <s v="Ricardo Adocicados"/>
    <x v="2"/>
    <x v="2"/>
    <x v="162"/>
    <n v="292"/>
    <n v="201.48"/>
    <x v="1"/>
    <x v="7"/>
    <x v="2"/>
    <x v="1"/>
    <x v="1"/>
  </r>
  <r>
    <n v="10447"/>
    <s v="Louisiana Fiery Hot Pepper Sauce"/>
    <x v="3"/>
    <n v="16.8"/>
    <n v="13.608000000000002"/>
    <n v="35"/>
    <s v="Ricardo Adocicados"/>
    <x v="2"/>
    <x v="2"/>
    <x v="162"/>
    <n v="588"/>
    <n v="476.28000000000009"/>
    <x v="1"/>
    <x v="7"/>
    <x v="2"/>
    <x v="1"/>
    <x v="1"/>
  </r>
  <r>
    <n v="10448"/>
    <s v="Gumbär Gummibärchen"/>
    <x v="5"/>
    <n v="24.9"/>
    <n v="16.682999999999996"/>
    <n v="6"/>
    <s v="Rancho grande"/>
    <x v="55"/>
    <x v="20"/>
    <x v="163"/>
    <n v="149.39999999999998"/>
    <n v="100.09799999999998"/>
    <x v="1"/>
    <x v="7"/>
    <x v="2"/>
    <x v="1"/>
    <x v="1"/>
  </r>
  <r>
    <n v="10448"/>
    <s v="Boston Crab Meat"/>
    <x v="4"/>
    <n v="14.7"/>
    <n v="11.171999999999999"/>
    <n v="20"/>
    <s v="Rancho grande"/>
    <x v="55"/>
    <x v="20"/>
    <x v="163"/>
    <n v="294"/>
    <n v="223.43999999999997"/>
    <x v="1"/>
    <x v="7"/>
    <x v="1"/>
    <x v="1"/>
    <x v="1"/>
  </r>
  <r>
    <n v="10449"/>
    <s v="Ikura"/>
    <x v="4"/>
    <n v="24.8"/>
    <n v="18.848000000000003"/>
    <n v="14"/>
    <s v="Blondel père et fils"/>
    <x v="14"/>
    <x v="0"/>
    <x v="164"/>
    <n v="347.2"/>
    <n v="263.87200000000001"/>
    <x v="1"/>
    <x v="7"/>
    <x v="1"/>
    <x v="0"/>
    <x v="0"/>
  </r>
  <r>
    <n v="10449"/>
    <s v="Filo Mix"/>
    <x v="0"/>
    <n v="5.6"/>
    <n v="4.5359999999999996"/>
    <n v="20"/>
    <s v="Blondel père et fils"/>
    <x v="14"/>
    <x v="0"/>
    <x v="164"/>
    <n v="112"/>
    <n v="90.72"/>
    <x v="1"/>
    <x v="7"/>
    <x v="0"/>
    <x v="0"/>
    <x v="0"/>
  </r>
  <r>
    <n v="10449"/>
    <s v="Tarte au sucre"/>
    <x v="5"/>
    <n v="39.4"/>
    <n v="26.003999999999994"/>
    <n v="35"/>
    <s v="Blondel père et fils"/>
    <x v="14"/>
    <x v="0"/>
    <x v="164"/>
    <n v="1379"/>
    <n v="910.13999999999976"/>
    <x v="1"/>
    <x v="7"/>
    <x v="2"/>
    <x v="0"/>
    <x v="0"/>
  </r>
  <r>
    <n v="10450"/>
    <s v="Tourtière"/>
    <x v="7"/>
    <n v="5.9"/>
    <n v="4.4250000000000007"/>
    <n v="6"/>
    <s v="Victuailles en stock"/>
    <x v="3"/>
    <x v="0"/>
    <x v="165"/>
    <n v="35.400000000000006"/>
    <n v="26.550000000000004"/>
    <x v="1"/>
    <x v="7"/>
    <x v="3"/>
    <x v="0"/>
    <x v="0"/>
  </r>
  <r>
    <n v="10450"/>
    <s v="Ikura"/>
    <x v="4"/>
    <n v="24.8"/>
    <n v="17.36"/>
    <n v="20"/>
    <s v="Victuailles en stock"/>
    <x v="3"/>
    <x v="0"/>
    <x v="165"/>
    <n v="496"/>
    <n v="347.2"/>
    <x v="1"/>
    <x v="7"/>
    <x v="1"/>
    <x v="0"/>
    <x v="0"/>
  </r>
  <r>
    <n v="10451"/>
    <s v="Original Frankfurter grüne Soße"/>
    <x v="3"/>
    <n v="10.4"/>
    <n v="8.1120000000000001"/>
    <n v="55"/>
    <s v="QUICK-Stop"/>
    <x v="20"/>
    <x v="1"/>
    <x v="165"/>
    <n v="572"/>
    <n v="446.16"/>
    <x v="1"/>
    <x v="7"/>
    <x v="2"/>
    <x v="0"/>
    <x v="0"/>
  </r>
  <r>
    <n v="10451"/>
    <s v="Louisiana Fiery Hot Pepper Sauce"/>
    <x v="3"/>
    <n v="16.8"/>
    <n v="12.600000000000001"/>
    <n v="28"/>
    <s v="QUICK-Stop"/>
    <x v="20"/>
    <x v="1"/>
    <x v="165"/>
    <n v="470.40000000000003"/>
    <n v="352.80000000000007"/>
    <x v="1"/>
    <x v="7"/>
    <x v="2"/>
    <x v="0"/>
    <x v="0"/>
  </r>
  <r>
    <n v="10451"/>
    <s v="Wimmers gute Semmelknödel"/>
    <x v="0"/>
    <n v="26.6"/>
    <n v="20.216000000000001"/>
    <n v="35"/>
    <s v="QUICK-Stop"/>
    <x v="20"/>
    <x v="1"/>
    <x v="165"/>
    <n v="931"/>
    <n v="707.56000000000006"/>
    <x v="1"/>
    <x v="7"/>
    <x v="0"/>
    <x v="0"/>
    <x v="0"/>
  </r>
  <r>
    <n v="10451"/>
    <s v="Pâté chinois"/>
    <x v="7"/>
    <n v="19.2"/>
    <n v="14.591999999999999"/>
    <n v="120"/>
    <s v="QUICK-Stop"/>
    <x v="20"/>
    <x v="1"/>
    <x v="165"/>
    <n v="2304"/>
    <n v="1751.04"/>
    <x v="1"/>
    <x v="7"/>
    <x v="3"/>
    <x v="0"/>
    <x v="0"/>
  </r>
  <r>
    <n v="10452"/>
    <s v="Rössle Sauerkraut"/>
    <x v="2"/>
    <n v="36.4"/>
    <n v="28.391999999999999"/>
    <n v="15"/>
    <s v="Save-a-lot Markets"/>
    <x v="38"/>
    <x v="8"/>
    <x v="166"/>
    <n v="546"/>
    <n v="425.88"/>
    <x v="1"/>
    <x v="7"/>
    <x v="0"/>
    <x v="2"/>
    <x v="1"/>
  </r>
  <r>
    <n v="10452"/>
    <s v="Gula Malacca"/>
    <x v="3"/>
    <n v="15.5"/>
    <n v="12.555000000000001"/>
    <n v="100"/>
    <s v="Save-a-lot Markets"/>
    <x v="38"/>
    <x v="8"/>
    <x v="166"/>
    <n v="1550"/>
    <n v="1255.5000000000002"/>
    <x v="1"/>
    <x v="7"/>
    <x v="2"/>
    <x v="2"/>
    <x v="1"/>
  </r>
  <r>
    <n v="10453"/>
    <s v="Chocolade"/>
    <x v="5"/>
    <n v="10.199999999999999"/>
    <n v="6.7319999999999984"/>
    <n v="15"/>
    <s v="Around the Horn"/>
    <x v="45"/>
    <x v="13"/>
    <x v="167"/>
    <n v="153"/>
    <n v="100.97999999999998"/>
    <x v="1"/>
    <x v="7"/>
    <x v="2"/>
    <x v="0"/>
    <x v="0"/>
  </r>
  <r>
    <n v="10453"/>
    <s v="Outback Lager"/>
    <x v="6"/>
    <n v="12"/>
    <n v="11.040000000000001"/>
    <n v="25"/>
    <s v="Around the Horn"/>
    <x v="45"/>
    <x v="13"/>
    <x v="167"/>
    <n v="300"/>
    <n v="276"/>
    <x v="1"/>
    <x v="7"/>
    <x v="3"/>
    <x v="0"/>
    <x v="0"/>
  </r>
  <r>
    <n v="10454"/>
    <s v="Spegesild"/>
    <x v="4"/>
    <n v="9.6"/>
    <n v="7.1040000000000001"/>
    <n v="10"/>
    <s v="La maison d'Asie"/>
    <x v="43"/>
    <x v="0"/>
    <x v="167"/>
    <n v="96"/>
    <n v="71.040000000000006"/>
    <x v="1"/>
    <x v="7"/>
    <x v="1"/>
    <x v="0"/>
    <x v="0"/>
  </r>
  <r>
    <n v="10454"/>
    <s v="Pavlova"/>
    <x v="5"/>
    <n v="13.9"/>
    <n v="9.5909999999999993"/>
    <n v="20"/>
    <s v="La maison d'Asie"/>
    <x v="43"/>
    <x v="0"/>
    <x v="167"/>
    <n v="278"/>
    <n v="191.82"/>
    <x v="1"/>
    <x v="7"/>
    <x v="2"/>
    <x v="0"/>
    <x v="0"/>
  </r>
  <r>
    <n v="10454"/>
    <s v="Geitost"/>
    <x v="1"/>
    <n v="2"/>
    <n v="1.62"/>
    <n v="20"/>
    <s v="La maison d'Asie"/>
    <x v="43"/>
    <x v="0"/>
    <x v="167"/>
    <n v="40"/>
    <n v="32.400000000000006"/>
    <x v="1"/>
    <x v="7"/>
    <x v="1"/>
    <x v="0"/>
    <x v="0"/>
  </r>
  <r>
    <n v="10455"/>
    <s v="Fløtemysost"/>
    <x v="1"/>
    <n v="17.2"/>
    <n v="14.62"/>
    <n v="30"/>
    <s v="Wartian Herkku"/>
    <x v="15"/>
    <x v="10"/>
    <x v="168"/>
    <n v="516"/>
    <n v="438.59999999999997"/>
    <x v="1"/>
    <x v="7"/>
    <x v="1"/>
    <x v="0"/>
    <x v="0"/>
  </r>
  <r>
    <n v="10455"/>
    <s v="Sirop d'érable"/>
    <x v="3"/>
    <n v="22.8"/>
    <n v="15.959999999999999"/>
    <n v="25"/>
    <s v="Wartian Herkku"/>
    <x v="15"/>
    <x v="10"/>
    <x v="168"/>
    <n v="570"/>
    <n v="399"/>
    <x v="1"/>
    <x v="7"/>
    <x v="2"/>
    <x v="0"/>
    <x v="0"/>
  </r>
  <r>
    <n v="10455"/>
    <s v="Chartreuse verte"/>
    <x v="6"/>
    <n v="14.4"/>
    <n v="13.248000000000001"/>
    <n v="20"/>
    <s v="Wartian Herkku"/>
    <x v="15"/>
    <x v="10"/>
    <x v="168"/>
    <n v="288"/>
    <n v="264.96000000000004"/>
    <x v="1"/>
    <x v="7"/>
    <x v="3"/>
    <x v="0"/>
    <x v="0"/>
  </r>
  <r>
    <n v="10455"/>
    <s v="Perth Pasties"/>
    <x v="7"/>
    <n v="26.2"/>
    <n v="20.173999999999999"/>
    <n v="50"/>
    <s v="Wartian Herkku"/>
    <x v="15"/>
    <x v="10"/>
    <x v="168"/>
    <n v="1310"/>
    <n v="1008.6999999999999"/>
    <x v="1"/>
    <x v="7"/>
    <x v="3"/>
    <x v="0"/>
    <x v="0"/>
  </r>
  <r>
    <n v="10456"/>
    <s v="Sir Rodney's Scones"/>
    <x v="5"/>
    <n v="8"/>
    <n v="5.3599999999999994"/>
    <n v="40"/>
    <s v="Königlich Essen"/>
    <x v="37"/>
    <x v="1"/>
    <x v="169"/>
    <n v="320"/>
    <n v="214.39999999999998"/>
    <x v="1"/>
    <x v="7"/>
    <x v="2"/>
    <x v="0"/>
    <x v="0"/>
  </r>
  <r>
    <n v="10456"/>
    <s v="Maxilaku"/>
    <x v="5"/>
    <n v="16"/>
    <n v="10.879999999999999"/>
    <n v="21"/>
    <s v="Königlich Essen"/>
    <x v="37"/>
    <x v="1"/>
    <x v="169"/>
    <n v="336"/>
    <n v="228.48"/>
    <x v="1"/>
    <x v="7"/>
    <x v="2"/>
    <x v="0"/>
    <x v="0"/>
  </r>
  <r>
    <n v="10457"/>
    <s v="Raclette Courdavault"/>
    <x v="1"/>
    <n v="44"/>
    <n v="34.760000000000005"/>
    <n v="36"/>
    <s v="Königlich Essen"/>
    <x v="37"/>
    <x v="1"/>
    <x v="169"/>
    <n v="1584"/>
    <n v="1251.3600000000001"/>
    <x v="1"/>
    <x v="7"/>
    <x v="1"/>
    <x v="0"/>
    <x v="0"/>
  </r>
  <r>
    <n v="10458"/>
    <s v="Gumbär Gummibärchen"/>
    <x v="5"/>
    <n v="24.9"/>
    <n v="16.433999999999997"/>
    <n v="30"/>
    <s v="Suprêmes délices"/>
    <x v="4"/>
    <x v="3"/>
    <x v="170"/>
    <n v="747"/>
    <n v="493.01999999999992"/>
    <x v="1"/>
    <x v="7"/>
    <x v="2"/>
    <x v="0"/>
    <x v="0"/>
  </r>
  <r>
    <n v="10458"/>
    <s v="Fløtemysost"/>
    <x v="1"/>
    <n v="17.2"/>
    <n v="13.071999999999999"/>
    <n v="50"/>
    <s v="Suprêmes délices"/>
    <x v="4"/>
    <x v="3"/>
    <x v="170"/>
    <n v="860"/>
    <n v="653.59999999999991"/>
    <x v="1"/>
    <x v="7"/>
    <x v="1"/>
    <x v="0"/>
    <x v="0"/>
  </r>
  <r>
    <n v="10458"/>
    <s v="Gnocchi di nonna Alice"/>
    <x v="0"/>
    <n v="30.4"/>
    <n v="23.103999999999999"/>
    <n v="15"/>
    <s v="Suprêmes délices"/>
    <x v="4"/>
    <x v="3"/>
    <x v="170"/>
    <n v="456"/>
    <n v="346.56"/>
    <x v="1"/>
    <x v="7"/>
    <x v="0"/>
    <x v="0"/>
    <x v="0"/>
  </r>
  <r>
    <n v="10458"/>
    <s v="Ipoh Coffee"/>
    <x v="6"/>
    <n v="36.799999999999997"/>
    <n v="33.488"/>
    <n v="20"/>
    <s v="Suprêmes délices"/>
    <x v="4"/>
    <x v="3"/>
    <x v="170"/>
    <n v="736"/>
    <n v="669.76"/>
    <x v="1"/>
    <x v="7"/>
    <x v="3"/>
    <x v="0"/>
    <x v="0"/>
  </r>
  <r>
    <n v="10458"/>
    <s v="Rössle Sauerkraut"/>
    <x v="2"/>
    <n v="36.4"/>
    <n v="29.12"/>
    <n v="30"/>
    <s v="Suprêmes délices"/>
    <x v="4"/>
    <x v="3"/>
    <x v="170"/>
    <n v="1092"/>
    <n v="873.6"/>
    <x v="1"/>
    <x v="7"/>
    <x v="0"/>
    <x v="0"/>
    <x v="0"/>
  </r>
  <r>
    <n v="10459"/>
    <s v="Uncle Bob's Organic Dried Pears"/>
    <x v="2"/>
    <n v="24"/>
    <n v="19.440000000000001"/>
    <n v="16"/>
    <s v="Victuailles en stock"/>
    <x v="3"/>
    <x v="0"/>
    <x v="171"/>
    <n v="384"/>
    <n v="311.04000000000002"/>
    <x v="1"/>
    <x v="7"/>
    <x v="0"/>
    <x v="0"/>
    <x v="0"/>
  </r>
  <r>
    <n v="10459"/>
    <s v="Spegesild"/>
    <x v="4"/>
    <n v="9.6"/>
    <n v="7.2959999999999994"/>
    <n v="20"/>
    <s v="Victuailles en stock"/>
    <x v="3"/>
    <x v="0"/>
    <x v="171"/>
    <n v="192"/>
    <n v="145.91999999999999"/>
    <x v="1"/>
    <x v="7"/>
    <x v="1"/>
    <x v="0"/>
    <x v="0"/>
  </r>
  <r>
    <n v="10459"/>
    <s v="Mozzarella di Giovanni"/>
    <x v="1"/>
    <n v="27.8"/>
    <n v="22.518000000000001"/>
    <n v="40"/>
    <s v="Victuailles en stock"/>
    <x v="3"/>
    <x v="0"/>
    <x v="171"/>
    <n v="1112"/>
    <n v="900.72"/>
    <x v="1"/>
    <x v="7"/>
    <x v="1"/>
    <x v="0"/>
    <x v="0"/>
  </r>
  <r>
    <n v="10460"/>
    <s v="Scottish Longbreads"/>
    <x v="5"/>
    <n v="10"/>
    <n v="6.7999999999999989"/>
    <n v="21"/>
    <s v="Folk och fä HB"/>
    <x v="13"/>
    <x v="9"/>
    <x v="172"/>
    <n v="210"/>
    <n v="142.79999999999998"/>
    <x v="1"/>
    <x v="7"/>
    <x v="2"/>
    <x v="0"/>
    <x v="0"/>
  </r>
  <r>
    <n v="10460"/>
    <s v="Rhönbräu Klosterbier"/>
    <x v="6"/>
    <n v="6.2"/>
    <n v="5.7040000000000006"/>
    <n v="4"/>
    <s v="Folk och fä HB"/>
    <x v="13"/>
    <x v="9"/>
    <x v="172"/>
    <n v="24.8"/>
    <n v="22.816000000000003"/>
    <x v="1"/>
    <x v="7"/>
    <x v="3"/>
    <x v="0"/>
    <x v="0"/>
  </r>
  <r>
    <n v="10461"/>
    <s v="Sir Rodney's Scones"/>
    <x v="5"/>
    <n v="8"/>
    <n v="5.6"/>
    <n v="40"/>
    <s v="LILA-Supermercado"/>
    <x v="26"/>
    <x v="5"/>
    <x v="172"/>
    <n v="320"/>
    <n v="224"/>
    <x v="1"/>
    <x v="7"/>
    <x v="2"/>
    <x v="1"/>
    <x v="1"/>
  </r>
  <r>
    <n v="10461"/>
    <s v="Nord-Ost Matjeshering"/>
    <x v="4"/>
    <n v="20.7"/>
    <n v="14.903999999999998"/>
    <n v="28"/>
    <s v="LILA-Supermercado"/>
    <x v="26"/>
    <x v="5"/>
    <x v="172"/>
    <n v="579.6"/>
    <n v="417.31199999999995"/>
    <x v="1"/>
    <x v="7"/>
    <x v="1"/>
    <x v="1"/>
    <x v="1"/>
  </r>
  <r>
    <n v="10461"/>
    <s v="Pâté chinois"/>
    <x v="7"/>
    <n v="19.2"/>
    <n v="14.591999999999999"/>
    <n v="60"/>
    <s v="LILA-Supermercado"/>
    <x v="26"/>
    <x v="5"/>
    <x v="172"/>
    <n v="1152"/>
    <n v="875.52"/>
    <x v="1"/>
    <x v="7"/>
    <x v="3"/>
    <x v="1"/>
    <x v="1"/>
  </r>
  <r>
    <n v="10462"/>
    <s v="Konbu"/>
    <x v="4"/>
    <n v="4.8"/>
    <n v="3.9359999999999999"/>
    <n v="1"/>
    <s v="Consolidated Holdings"/>
    <x v="28"/>
    <x v="13"/>
    <x v="173"/>
    <n v="4.8"/>
    <n v="3.9359999999999999"/>
    <x v="1"/>
    <x v="8"/>
    <x v="1"/>
    <x v="0"/>
    <x v="0"/>
  </r>
  <r>
    <n v="10462"/>
    <s v="Tunnbröd"/>
    <x v="0"/>
    <n v="7.2"/>
    <n v="5.4"/>
    <n v="21"/>
    <s v="Consolidated Holdings"/>
    <x v="28"/>
    <x v="13"/>
    <x v="173"/>
    <n v="151.20000000000002"/>
    <n v="113.4"/>
    <x v="1"/>
    <x v="8"/>
    <x v="0"/>
    <x v="0"/>
    <x v="0"/>
  </r>
  <r>
    <n v="10463"/>
    <s v="Singaporean Hokkien Fried Mee"/>
    <x v="0"/>
    <n v="11.2"/>
    <n v="8.9599999999999991"/>
    <n v="50"/>
    <s v="Suprêmes délices"/>
    <x v="4"/>
    <x v="3"/>
    <x v="174"/>
    <n v="560"/>
    <n v="447.99999999999994"/>
    <x v="1"/>
    <x v="8"/>
    <x v="0"/>
    <x v="0"/>
    <x v="0"/>
  </r>
  <r>
    <n v="10463"/>
    <s v="Teatime Chocolate Biscuits"/>
    <x v="5"/>
    <n v="7.3"/>
    <n v="5.1099999999999994"/>
    <n v="21"/>
    <s v="Suprêmes délices"/>
    <x v="4"/>
    <x v="3"/>
    <x v="174"/>
    <n v="153.29999999999998"/>
    <n v="107.30999999999999"/>
    <x v="1"/>
    <x v="8"/>
    <x v="2"/>
    <x v="0"/>
    <x v="0"/>
  </r>
  <r>
    <n v="10464"/>
    <s v="Camembert Pierrot"/>
    <x v="1"/>
    <n v="27.2"/>
    <n v="20.672000000000001"/>
    <n v="20"/>
    <s v="Furia Bacalhau e Frutos do Mar"/>
    <x v="39"/>
    <x v="15"/>
    <x v="174"/>
    <n v="544"/>
    <n v="413.44"/>
    <x v="1"/>
    <x v="8"/>
    <x v="1"/>
    <x v="3"/>
    <x v="0"/>
  </r>
  <r>
    <n v="10464"/>
    <s v="Gnocchi di nonna Alice"/>
    <x v="0"/>
    <n v="30.4"/>
    <n v="24.928000000000001"/>
    <n v="30"/>
    <s v="Furia Bacalhau e Frutos do Mar"/>
    <x v="39"/>
    <x v="15"/>
    <x v="174"/>
    <n v="912"/>
    <n v="747.84"/>
    <x v="1"/>
    <x v="8"/>
    <x v="0"/>
    <x v="3"/>
    <x v="0"/>
  </r>
  <r>
    <n v="10464"/>
    <s v="Chef Anton's Cajun Seasoning"/>
    <x v="3"/>
    <n v="17.600000000000001"/>
    <n v="13.200000000000001"/>
    <n v="16"/>
    <s v="Furia Bacalhau e Frutos do Mar"/>
    <x v="39"/>
    <x v="15"/>
    <x v="174"/>
    <n v="281.60000000000002"/>
    <n v="211.20000000000002"/>
    <x v="1"/>
    <x v="8"/>
    <x v="2"/>
    <x v="3"/>
    <x v="0"/>
  </r>
  <r>
    <n v="10464"/>
    <s v="Ipoh Coffee"/>
    <x v="6"/>
    <n v="36.799999999999997"/>
    <n v="32.384"/>
    <n v="3"/>
    <s v="Furia Bacalhau e Frutos do Mar"/>
    <x v="39"/>
    <x v="15"/>
    <x v="174"/>
    <n v="110.39999999999999"/>
    <n v="97.152000000000001"/>
    <x v="1"/>
    <x v="8"/>
    <x v="3"/>
    <x v="3"/>
    <x v="0"/>
  </r>
  <r>
    <n v="10465"/>
    <s v="Guaraná Fantástica"/>
    <x v="6"/>
    <n v="3.6"/>
    <n v="3.1680000000000001"/>
    <n v="25"/>
    <s v="Vaffeljernet"/>
    <x v="48"/>
    <x v="17"/>
    <x v="175"/>
    <n v="90"/>
    <n v="79.2"/>
    <x v="1"/>
    <x v="8"/>
    <x v="3"/>
    <x v="0"/>
    <x v="0"/>
  </r>
  <r>
    <n v="10465"/>
    <s v="Thüringer Rostbratwurst"/>
    <x v="7"/>
    <n v="99"/>
    <n v="76.23"/>
    <n v="18"/>
    <s v="Vaffeljernet"/>
    <x v="48"/>
    <x v="17"/>
    <x v="175"/>
    <n v="1782"/>
    <n v="1372.14"/>
    <x v="1"/>
    <x v="8"/>
    <x v="3"/>
    <x v="0"/>
    <x v="0"/>
  </r>
  <r>
    <n v="10465"/>
    <s v="Boston Crab Meat"/>
    <x v="4"/>
    <n v="14.7"/>
    <n v="11.318999999999999"/>
    <n v="20"/>
    <s v="Vaffeljernet"/>
    <x v="48"/>
    <x v="17"/>
    <x v="175"/>
    <n v="294"/>
    <n v="226.38"/>
    <x v="1"/>
    <x v="8"/>
    <x v="1"/>
    <x v="0"/>
    <x v="0"/>
  </r>
  <r>
    <n v="10465"/>
    <s v="Røgede sild"/>
    <x v="4"/>
    <n v="7.6"/>
    <n v="5.548"/>
    <n v="30"/>
    <s v="Vaffeljernet"/>
    <x v="48"/>
    <x v="17"/>
    <x v="175"/>
    <n v="228"/>
    <n v="166.44"/>
    <x v="1"/>
    <x v="8"/>
    <x v="1"/>
    <x v="0"/>
    <x v="0"/>
  </r>
  <r>
    <n v="10465"/>
    <s v="Valkoinen suklaa"/>
    <x v="5"/>
    <n v="13"/>
    <n v="8.7099999999999991"/>
    <n v="25"/>
    <s v="Vaffeljernet"/>
    <x v="48"/>
    <x v="17"/>
    <x v="175"/>
    <n v="325"/>
    <n v="217.74999999999997"/>
    <x v="1"/>
    <x v="8"/>
    <x v="2"/>
    <x v="0"/>
    <x v="0"/>
  </r>
  <r>
    <n v="10466"/>
    <s v="Queso Cabrales"/>
    <x v="1"/>
    <n v="16.8"/>
    <n v="13.272000000000002"/>
    <n v="10"/>
    <s v="Comércio Mineiro"/>
    <x v="29"/>
    <x v="2"/>
    <x v="176"/>
    <n v="168"/>
    <n v="132.72000000000003"/>
    <x v="1"/>
    <x v="8"/>
    <x v="1"/>
    <x v="1"/>
    <x v="1"/>
  </r>
  <r>
    <n v="10466"/>
    <s v="Spegesild"/>
    <x v="4"/>
    <n v="9.6"/>
    <n v="7.008"/>
    <n v="5"/>
    <s v="Comércio Mineiro"/>
    <x v="29"/>
    <x v="2"/>
    <x v="176"/>
    <n v="48"/>
    <n v="35.04"/>
    <x v="1"/>
    <x v="8"/>
    <x v="1"/>
    <x v="1"/>
    <x v="1"/>
  </r>
  <r>
    <n v="10467"/>
    <s v="NuNuCa Nuß-Nougat-Creme"/>
    <x v="5"/>
    <n v="11.2"/>
    <n v="7.2799999999999994"/>
    <n v="12"/>
    <s v="Magazzini Alimentari Riuniti"/>
    <x v="21"/>
    <x v="11"/>
    <x v="176"/>
    <n v="134.39999999999998"/>
    <n v="87.359999999999985"/>
    <x v="1"/>
    <x v="8"/>
    <x v="2"/>
    <x v="3"/>
    <x v="0"/>
  </r>
  <r>
    <n v="10467"/>
    <s v="Guaraná Fantástica"/>
    <x v="6"/>
    <n v="3.6"/>
    <n v="3.2040000000000002"/>
    <n v="28"/>
    <s v="Magazzini Alimentari Riuniti"/>
    <x v="21"/>
    <x v="11"/>
    <x v="176"/>
    <n v="100.8"/>
    <n v="89.712000000000003"/>
    <x v="1"/>
    <x v="8"/>
    <x v="3"/>
    <x v="3"/>
    <x v="0"/>
  </r>
  <r>
    <n v="10468"/>
    <s v="Nord-Ost Matjeshering"/>
    <x v="4"/>
    <n v="20.7"/>
    <n v="16.353000000000002"/>
    <n v="8"/>
    <s v="Königlich Essen"/>
    <x v="37"/>
    <x v="1"/>
    <x v="177"/>
    <n v="165.6"/>
    <n v="130.82400000000001"/>
    <x v="1"/>
    <x v="8"/>
    <x v="1"/>
    <x v="0"/>
    <x v="0"/>
  </r>
  <r>
    <n v="10468"/>
    <s v="Ipoh Coffee"/>
    <x v="6"/>
    <n v="36.799999999999997"/>
    <n v="32.384"/>
    <n v="15"/>
    <s v="Königlich Essen"/>
    <x v="37"/>
    <x v="1"/>
    <x v="177"/>
    <n v="552"/>
    <n v="485.76"/>
    <x v="1"/>
    <x v="8"/>
    <x v="3"/>
    <x v="0"/>
    <x v="0"/>
  </r>
  <r>
    <n v="10469"/>
    <s v="Gula Malacca"/>
    <x v="3"/>
    <n v="15.5"/>
    <n v="12.71"/>
    <n v="2"/>
    <s v="White Clover Markets"/>
    <x v="18"/>
    <x v="8"/>
    <x v="178"/>
    <n v="31"/>
    <n v="25.42"/>
    <x v="1"/>
    <x v="8"/>
    <x v="2"/>
    <x v="2"/>
    <x v="1"/>
  </r>
  <r>
    <n v="10469"/>
    <s v="Chang"/>
    <x v="6"/>
    <n v="15.2"/>
    <n v="13.68"/>
    <n v="40"/>
    <s v="White Clover Markets"/>
    <x v="18"/>
    <x v="8"/>
    <x v="178"/>
    <n v="608"/>
    <n v="547.20000000000005"/>
    <x v="1"/>
    <x v="8"/>
    <x v="3"/>
    <x v="2"/>
    <x v="1"/>
  </r>
  <r>
    <n v="10469"/>
    <s v="Pavlova"/>
    <x v="5"/>
    <n v="13.9"/>
    <n v="9.5909999999999993"/>
    <n v="35"/>
    <s v="White Clover Markets"/>
    <x v="18"/>
    <x v="8"/>
    <x v="178"/>
    <n v="486.5"/>
    <n v="335.685"/>
    <x v="1"/>
    <x v="8"/>
    <x v="2"/>
    <x v="2"/>
    <x v="1"/>
  </r>
  <r>
    <n v="10470"/>
    <s v="Wimmers gute Semmelknödel"/>
    <x v="0"/>
    <n v="26.6"/>
    <n v="20.216000000000001"/>
    <n v="8"/>
    <s v="Bon app'"/>
    <x v="40"/>
    <x v="0"/>
    <x v="179"/>
    <n v="212.8"/>
    <n v="161.72800000000001"/>
    <x v="1"/>
    <x v="8"/>
    <x v="0"/>
    <x v="0"/>
    <x v="0"/>
  </r>
  <r>
    <n v="10470"/>
    <s v="Carnarvon Tigers"/>
    <x v="4"/>
    <n v="50"/>
    <n v="41"/>
    <n v="30"/>
    <s v="Bon app'"/>
    <x v="40"/>
    <x v="0"/>
    <x v="179"/>
    <n v="1500"/>
    <n v="1230"/>
    <x v="1"/>
    <x v="8"/>
    <x v="1"/>
    <x v="0"/>
    <x v="0"/>
  </r>
  <r>
    <n v="10470"/>
    <s v="Tunnbröd"/>
    <x v="0"/>
    <n v="7.2"/>
    <n v="5.976"/>
    <n v="15"/>
    <s v="Bon app'"/>
    <x v="40"/>
    <x v="0"/>
    <x v="179"/>
    <n v="108"/>
    <n v="89.64"/>
    <x v="1"/>
    <x v="8"/>
    <x v="0"/>
    <x v="0"/>
    <x v="0"/>
  </r>
  <r>
    <n v="10471"/>
    <s v="Uncle Bob's Organic Dried Pears"/>
    <x v="2"/>
    <n v="24"/>
    <n v="18.240000000000002"/>
    <n v="30"/>
    <s v="B's Beverages"/>
    <x v="28"/>
    <x v="13"/>
    <x v="179"/>
    <n v="720"/>
    <n v="547.20000000000005"/>
    <x v="1"/>
    <x v="8"/>
    <x v="0"/>
    <x v="0"/>
    <x v="0"/>
  </r>
  <r>
    <n v="10471"/>
    <s v="Gnocchi di nonna Alice"/>
    <x v="0"/>
    <n v="30.4"/>
    <n v="24.32"/>
    <n v="20"/>
    <s v="B's Beverages"/>
    <x v="28"/>
    <x v="13"/>
    <x v="179"/>
    <n v="608"/>
    <n v="486.4"/>
    <x v="1"/>
    <x v="8"/>
    <x v="0"/>
    <x v="0"/>
    <x v="0"/>
  </r>
  <r>
    <n v="10472"/>
    <s v="Guaraná Fantástica"/>
    <x v="6"/>
    <n v="3.6"/>
    <n v="3.2040000000000002"/>
    <n v="80"/>
    <s v="Seven Seas Imports"/>
    <x v="28"/>
    <x v="13"/>
    <x v="180"/>
    <n v="288"/>
    <n v="256.32"/>
    <x v="1"/>
    <x v="8"/>
    <x v="3"/>
    <x v="0"/>
    <x v="0"/>
  </r>
  <r>
    <n v="10472"/>
    <s v="Manjimup Dried Apples"/>
    <x v="2"/>
    <n v="42.4"/>
    <n v="32.647999999999996"/>
    <n v="18"/>
    <s v="Seven Seas Imports"/>
    <x v="28"/>
    <x v="13"/>
    <x v="180"/>
    <n v="763.19999999999993"/>
    <n v="587.66399999999999"/>
    <x v="1"/>
    <x v="8"/>
    <x v="0"/>
    <x v="0"/>
    <x v="0"/>
  </r>
  <r>
    <n v="10473"/>
    <s v="Geitost"/>
    <x v="1"/>
    <n v="2"/>
    <n v="1.58"/>
    <n v="12"/>
    <s v="Island Trading"/>
    <x v="36"/>
    <x v="13"/>
    <x v="181"/>
    <n v="24"/>
    <n v="18.96"/>
    <x v="1"/>
    <x v="8"/>
    <x v="1"/>
    <x v="0"/>
    <x v="0"/>
  </r>
  <r>
    <n v="10473"/>
    <s v="Fløtemysost"/>
    <x v="1"/>
    <n v="17.2"/>
    <n v="13.76"/>
    <n v="12"/>
    <s v="Island Trading"/>
    <x v="36"/>
    <x v="13"/>
    <x v="181"/>
    <n v="206.39999999999998"/>
    <n v="165.12"/>
    <x v="1"/>
    <x v="8"/>
    <x v="1"/>
    <x v="0"/>
    <x v="0"/>
  </r>
  <r>
    <n v="10474"/>
    <s v="Tofu"/>
    <x v="2"/>
    <n v="18.600000000000001"/>
    <n v="14.136000000000001"/>
    <n v="12"/>
    <s v="Pericles Comidas clásicas"/>
    <x v="10"/>
    <x v="7"/>
    <x v="181"/>
    <n v="223.20000000000002"/>
    <n v="169.63200000000001"/>
    <x v="1"/>
    <x v="8"/>
    <x v="0"/>
    <x v="1"/>
    <x v="1"/>
  </r>
  <r>
    <n v="10474"/>
    <s v="Rössle Sauerkraut"/>
    <x v="2"/>
    <n v="36.4"/>
    <n v="29.484000000000002"/>
    <n v="18"/>
    <s v="Pericles Comidas clásicas"/>
    <x v="10"/>
    <x v="7"/>
    <x v="181"/>
    <n v="655.19999999999993"/>
    <n v="530.71199999999999"/>
    <x v="1"/>
    <x v="8"/>
    <x v="0"/>
    <x v="1"/>
    <x v="1"/>
  </r>
  <r>
    <n v="10474"/>
    <s v="Boston Crab Meat"/>
    <x v="4"/>
    <n v="14.7"/>
    <n v="10.436999999999999"/>
    <n v="21"/>
    <s v="Pericles Comidas clásicas"/>
    <x v="10"/>
    <x v="7"/>
    <x v="181"/>
    <n v="308.7"/>
    <n v="219.17699999999999"/>
    <x v="1"/>
    <x v="8"/>
    <x v="1"/>
    <x v="1"/>
    <x v="1"/>
  </r>
  <r>
    <n v="10474"/>
    <s v="Rhönbräu Klosterbier"/>
    <x v="6"/>
    <n v="6.2"/>
    <n v="5.58"/>
    <n v="10"/>
    <s v="Pericles Comidas clásicas"/>
    <x v="10"/>
    <x v="7"/>
    <x v="181"/>
    <n v="62"/>
    <n v="55.8"/>
    <x v="1"/>
    <x v="8"/>
    <x v="3"/>
    <x v="1"/>
    <x v="1"/>
  </r>
  <r>
    <n v="10475"/>
    <s v="Lakkalikööri"/>
    <x v="6"/>
    <n v="14.4"/>
    <n v="13.248000000000001"/>
    <n v="42"/>
    <s v="Suprêmes délices"/>
    <x v="4"/>
    <x v="3"/>
    <x v="182"/>
    <n v="604.80000000000007"/>
    <n v="556.41600000000005"/>
    <x v="1"/>
    <x v="8"/>
    <x v="3"/>
    <x v="0"/>
    <x v="0"/>
  </r>
  <r>
    <n v="10475"/>
    <s v="Gorgonzola Telino"/>
    <x v="1"/>
    <n v="10"/>
    <n v="7.7"/>
    <n v="35"/>
    <s v="Suprêmes délices"/>
    <x v="4"/>
    <x v="3"/>
    <x v="182"/>
    <n v="350"/>
    <n v="269.5"/>
    <x v="1"/>
    <x v="8"/>
    <x v="1"/>
    <x v="0"/>
    <x v="0"/>
  </r>
  <r>
    <n v="10475"/>
    <s v="Louisiana Hot Spiced Okra"/>
    <x v="3"/>
    <n v="13.6"/>
    <n v="10.608000000000001"/>
    <n v="60"/>
    <s v="Suprêmes délices"/>
    <x v="4"/>
    <x v="3"/>
    <x v="182"/>
    <n v="816"/>
    <n v="636.48"/>
    <x v="1"/>
    <x v="8"/>
    <x v="2"/>
    <x v="0"/>
    <x v="0"/>
  </r>
  <r>
    <n v="10476"/>
    <s v="Outback Lager"/>
    <x v="6"/>
    <n v="12"/>
    <n v="10.56"/>
    <n v="12"/>
    <s v="HILARIÓN-Abastos"/>
    <x v="8"/>
    <x v="5"/>
    <x v="183"/>
    <n v="144"/>
    <n v="126.72"/>
    <x v="1"/>
    <x v="8"/>
    <x v="3"/>
    <x v="1"/>
    <x v="1"/>
  </r>
  <r>
    <n v="10476"/>
    <s v="Pâté chinois"/>
    <x v="7"/>
    <n v="19.2"/>
    <n v="15.167999999999999"/>
    <n v="2"/>
    <s v="HILARIÓN-Abastos"/>
    <x v="8"/>
    <x v="5"/>
    <x v="183"/>
    <n v="38.4"/>
    <n v="30.335999999999999"/>
    <x v="1"/>
    <x v="8"/>
    <x v="3"/>
    <x v="1"/>
    <x v="1"/>
  </r>
  <r>
    <n v="10477"/>
    <s v="Chai"/>
    <x v="6"/>
    <n v="14.4"/>
    <n v="12.672000000000001"/>
    <n v="15"/>
    <s v="Princesa Isabel Vinhos"/>
    <x v="39"/>
    <x v="15"/>
    <x v="183"/>
    <n v="216"/>
    <n v="190.08"/>
    <x v="1"/>
    <x v="8"/>
    <x v="3"/>
    <x v="3"/>
    <x v="0"/>
  </r>
  <r>
    <n v="10477"/>
    <s v="Sir Rodney's Scones"/>
    <x v="5"/>
    <n v="8"/>
    <n v="5.52"/>
    <n v="21"/>
    <s v="Princesa Isabel Vinhos"/>
    <x v="39"/>
    <x v="15"/>
    <x v="183"/>
    <n v="168"/>
    <n v="115.91999999999999"/>
    <x v="1"/>
    <x v="8"/>
    <x v="2"/>
    <x v="3"/>
    <x v="0"/>
  </r>
  <r>
    <n v="10477"/>
    <s v="Chartreuse verte"/>
    <x v="6"/>
    <n v="14.4"/>
    <n v="12.816000000000001"/>
    <n v="20"/>
    <s v="Princesa Isabel Vinhos"/>
    <x v="39"/>
    <x v="15"/>
    <x v="183"/>
    <n v="288"/>
    <n v="256.32"/>
    <x v="1"/>
    <x v="8"/>
    <x v="3"/>
    <x v="3"/>
    <x v="0"/>
  </r>
  <r>
    <n v="10478"/>
    <s v="Ikura"/>
    <x v="4"/>
    <n v="24.8"/>
    <n v="20.336000000000002"/>
    <n v="20"/>
    <s v="Victuailles en stock"/>
    <x v="3"/>
    <x v="0"/>
    <x v="184"/>
    <n v="496"/>
    <n v="406.72"/>
    <x v="1"/>
    <x v="8"/>
    <x v="1"/>
    <x v="0"/>
    <x v="0"/>
  </r>
  <r>
    <n v="10479"/>
    <s v="Perth Pasties"/>
    <x v="7"/>
    <n v="26.2"/>
    <n v="20.96"/>
    <n v="28"/>
    <s v="Rattlesnake Canyon Grocery"/>
    <x v="12"/>
    <x v="8"/>
    <x v="185"/>
    <n v="733.6"/>
    <n v="586.88"/>
    <x v="1"/>
    <x v="8"/>
    <x v="3"/>
    <x v="2"/>
    <x v="1"/>
  </r>
  <r>
    <n v="10479"/>
    <s v="Raclette Courdavault"/>
    <x v="1"/>
    <n v="44"/>
    <n v="37.4"/>
    <n v="60"/>
    <s v="Rattlesnake Canyon Grocery"/>
    <x v="12"/>
    <x v="8"/>
    <x v="185"/>
    <n v="2640"/>
    <n v="2244"/>
    <x v="1"/>
    <x v="8"/>
    <x v="1"/>
    <x v="2"/>
    <x v="1"/>
  </r>
  <r>
    <n v="10479"/>
    <s v="Côte de Blaye"/>
    <x v="6"/>
    <n v="210.8"/>
    <n v="193.93600000000001"/>
    <n v="30"/>
    <s v="Rattlesnake Canyon Grocery"/>
    <x v="12"/>
    <x v="8"/>
    <x v="185"/>
    <n v="6324"/>
    <n v="5818.08"/>
    <x v="1"/>
    <x v="8"/>
    <x v="3"/>
    <x v="2"/>
    <x v="1"/>
  </r>
  <r>
    <n v="10479"/>
    <s v="Wimmers gute Semmelknödel"/>
    <x v="0"/>
    <n v="26.6"/>
    <n v="20.482000000000003"/>
    <n v="30"/>
    <s v="Rattlesnake Canyon Grocery"/>
    <x v="12"/>
    <x v="8"/>
    <x v="185"/>
    <n v="798"/>
    <n v="614.46"/>
    <x v="1"/>
    <x v="8"/>
    <x v="0"/>
    <x v="2"/>
    <x v="1"/>
  </r>
  <r>
    <n v="10480"/>
    <s v="Zaanse koeken"/>
    <x v="5"/>
    <n v="7.6"/>
    <n v="5.0919999999999996"/>
    <n v="30"/>
    <s v="Folies gourmandes"/>
    <x v="54"/>
    <x v="0"/>
    <x v="186"/>
    <n v="228"/>
    <n v="152.76"/>
    <x v="1"/>
    <x v="8"/>
    <x v="2"/>
    <x v="0"/>
    <x v="0"/>
  </r>
  <r>
    <n v="10480"/>
    <s v="Raclette Courdavault"/>
    <x v="1"/>
    <n v="44"/>
    <n v="36.96"/>
    <n v="12"/>
    <s v="Folies gourmandes"/>
    <x v="54"/>
    <x v="0"/>
    <x v="186"/>
    <n v="528"/>
    <n v="443.52"/>
    <x v="1"/>
    <x v="8"/>
    <x v="1"/>
    <x v="0"/>
    <x v="0"/>
  </r>
  <r>
    <n v="10481"/>
    <s v="Maxilaku"/>
    <x v="5"/>
    <n v="16"/>
    <n v="10.719999999999999"/>
    <n v="24"/>
    <s v="Ricardo Adocicados"/>
    <x v="2"/>
    <x v="2"/>
    <x v="186"/>
    <n v="384"/>
    <n v="257.27999999999997"/>
    <x v="1"/>
    <x v="8"/>
    <x v="2"/>
    <x v="1"/>
    <x v="1"/>
  </r>
  <r>
    <n v="10481"/>
    <s v="Camembert Pierrot"/>
    <x v="1"/>
    <n v="27.2"/>
    <n v="20.943999999999999"/>
    <n v="40"/>
    <s v="Ricardo Adocicados"/>
    <x v="2"/>
    <x v="2"/>
    <x v="186"/>
    <n v="1088"/>
    <n v="837.76"/>
    <x v="1"/>
    <x v="8"/>
    <x v="1"/>
    <x v="1"/>
    <x v="1"/>
  </r>
  <r>
    <n v="10482"/>
    <s v="Boston Crab Meat"/>
    <x v="4"/>
    <n v="14.7"/>
    <n v="11.465999999999999"/>
    <n v="10"/>
    <s v="Lazy K Kountry Store"/>
    <x v="58"/>
    <x v="8"/>
    <x v="187"/>
    <n v="147"/>
    <n v="114.66"/>
    <x v="1"/>
    <x v="8"/>
    <x v="1"/>
    <x v="2"/>
    <x v="1"/>
  </r>
  <r>
    <n v="10483"/>
    <s v="Sasquatch Ale"/>
    <x v="6"/>
    <n v="11.2"/>
    <n v="10.08"/>
    <n v="35"/>
    <s v="White Clover Markets"/>
    <x v="18"/>
    <x v="8"/>
    <x v="188"/>
    <n v="392"/>
    <n v="352.8"/>
    <x v="1"/>
    <x v="8"/>
    <x v="3"/>
    <x v="2"/>
    <x v="1"/>
  </r>
  <r>
    <n v="10483"/>
    <s v="Original Frankfurter grüne Soße"/>
    <x v="3"/>
    <n v="10.4"/>
    <n v="7.5919999999999996"/>
    <n v="30"/>
    <s v="White Clover Markets"/>
    <x v="18"/>
    <x v="8"/>
    <x v="188"/>
    <n v="312"/>
    <n v="227.76"/>
    <x v="1"/>
    <x v="8"/>
    <x v="2"/>
    <x v="2"/>
    <x v="1"/>
  </r>
  <r>
    <n v="10484"/>
    <s v="Boston Crab Meat"/>
    <x v="4"/>
    <n v="14.7"/>
    <n v="11.318999999999999"/>
    <n v="10"/>
    <s v="B's Beverages"/>
    <x v="28"/>
    <x v="13"/>
    <x v="188"/>
    <n v="147"/>
    <n v="113.19"/>
    <x v="1"/>
    <x v="8"/>
    <x v="1"/>
    <x v="0"/>
    <x v="0"/>
  </r>
  <r>
    <n v="10484"/>
    <s v="Manjimup Dried Apples"/>
    <x v="2"/>
    <n v="42.4"/>
    <n v="32.647999999999996"/>
    <n v="3"/>
    <s v="B's Beverages"/>
    <x v="28"/>
    <x v="13"/>
    <x v="188"/>
    <n v="127.19999999999999"/>
    <n v="97.943999999999988"/>
    <x v="1"/>
    <x v="8"/>
    <x v="0"/>
    <x v="0"/>
    <x v="0"/>
  </r>
  <r>
    <n v="10484"/>
    <s v="Sir Rodney's Scones"/>
    <x v="5"/>
    <n v="8"/>
    <n v="5.4399999999999995"/>
    <n v="14"/>
    <s v="B's Beverages"/>
    <x v="28"/>
    <x v="13"/>
    <x v="188"/>
    <n v="112"/>
    <n v="76.16"/>
    <x v="1"/>
    <x v="8"/>
    <x v="2"/>
    <x v="0"/>
    <x v="0"/>
  </r>
  <r>
    <n v="10485"/>
    <s v="Outback Lager"/>
    <x v="6"/>
    <n v="12"/>
    <n v="10.56"/>
    <n v="60"/>
    <s v="LINO-Delicateses"/>
    <x v="53"/>
    <x v="5"/>
    <x v="189"/>
    <n v="720"/>
    <n v="633.6"/>
    <x v="1"/>
    <x v="8"/>
    <x v="3"/>
    <x v="1"/>
    <x v="1"/>
  </r>
  <r>
    <n v="10485"/>
    <s v="Chang"/>
    <x v="6"/>
    <n v="15.2"/>
    <n v="13.984"/>
    <n v="20"/>
    <s v="LINO-Delicateses"/>
    <x v="53"/>
    <x v="5"/>
    <x v="189"/>
    <n v="304"/>
    <n v="279.68"/>
    <x v="1"/>
    <x v="8"/>
    <x v="3"/>
    <x v="1"/>
    <x v="1"/>
  </r>
  <r>
    <n v="10485"/>
    <s v="Aniseed Syrup"/>
    <x v="3"/>
    <n v="8"/>
    <n v="6.16"/>
    <n v="20"/>
    <s v="LINO-Delicateses"/>
    <x v="53"/>
    <x v="5"/>
    <x v="189"/>
    <n v="160"/>
    <n v="123.2"/>
    <x v="1"/>
    <x v="8"/>
    <x v="2"/>
    <x v="1"/>
    <x v="1"/>
  </r>
  <r>
    <n v="10485"/>
    <s v="Pâté chinois"/>
    <x v="7"/>
    <n v="19.2"/>
    <n v="14.975999999999999"/>
    <n v="30"/>
    <s v="LINO-Delicateses"/>
    <x v="53"/>
    <x v="5"/>
    <x v="189"/>
    <n v="576"/>
    <n v="449.28"/>
    <x v="1"/>
    <x v="8"/>
    <x v="3"/>
    <x v="1"/>
    <x v="1"/>
  </r>
  <r>
    <n v="10486"/>
    <s v="Longlife Tofu"/>
    <x v="2"/>
    <n v="8"/>
    <n v="6.24"/>
    <n v="16"/>
    <s v="HILARIÓN-Abastos"/>
    <x v="8"/>
    <x v="5"/>
    <x v="190"/>
    <n v="128"/>
    <n v="99.84"/>
    <x v="1"/>
    <x v="8"/>
    <x v="0"/>
    <x v="1"/>
    <x v="1"/>
  </r>
  <r>
    <n v="10486"/>
    <s v="Queso Cabrales"/>
    <x v="1"/>
    <n v="16.8"/>
    <n v="13.104000000000001"/>
    <n v="5"/>
    <s v="HILARIÓN-Abastos"/>
    <x v="8"/>
    <x v="5"/>
    <x v="190"/>
    <n v="84"/>
    <n v="65.52000000000001"/>
    <x v="1"/>
    <x v="8"/>
    <x v="1"/>
    <x v="1"/>
    <x v="1"/>
  </r>
  <r>
    <n v="10486"/>
    <s v="Manjimup Dried Apples"/>
    <x v="2"/>
    <n v="42.4"/>
    <n v="33.92"/>
    <n v="25"/>
    <s v="HILARIÓN-Abastos"/>
    <x v="8"/>
    <x v="5"/>
    <x v="190"/>
    <n v="1060"/>
    <n v="848"/>
    <x v="1"/>
    <x v="8"/>
    <x v="0"/>
    <x v="1"/>
    <x v="1"/>
  </r>
  <r>
    <n v="10487"/>
    <s v="Teatime Chocolate Biscuits"/>
    <x v="5"/>
    <n v="7.3"/>
    <n v="4.9639999999999995"/>
    <n v="5"/>
    <s v="Queen Cozinha"/>
    <x v="29"/>
    <x v="2"/>
    <x v="190"/>
    <n v="36.5"/>
    <n v="24.819999999999997"/>
    <x v="1"/>
    <x v="8"/>
    <x v="2"/>
    <x v="1"/>
    <x v="1"/>
  </r>
  <r>
    <n v="10487"/>
    <s v="Gumbär Gummibärchen"/>
    <x v="5"/>
    <n v="24.9"/>
    <n v="16.931999999999999"/>
    <n v="30"/>
    <s v="Queen Cozinha"/>
    <x v="29"/>
    <x v="2"/>
    <x v="190"/>
    <n v="747"/>
    <n v="507.96"/>
    <x v="1"/>
    <x v="8"/>
    <x v="2"/>
    <x v="1"/>
    <x v="1"/>
  </r>
  <r>
    <n v="10487"/>
    <s v="Tourtière"/>
    <x v="7"/>
    <n v="5.9"/>
    <n v="4.4250000000000007"/>
    <n v="24"/>
    <s v="Queen Cozinha"/>
    <x v="29"/>
    <x v="2"/>
    <x v="190"/>
    <n v="141.60000000000002"/>
    <n v="106.20000000000002"/>
    <x v="1"/>
    <x v="8"/>
    <x v="3"/>
    <x v="1"/>
    <x v="1"/>
  </r>
  <r>
    <n v="10488"/>
    <s v="Raclette Courdavault"/>
    <x v="1"/>
    <n v="44"/>
    <n v="37.4"/>
    <n v="30"/>
    <s v="Frankenversand"/>
    <x v="16"/>
    <x v="1"/>
    <x v="191"/>
    <n v="1320"/>
    <n v="1122"/>
    <x v="1"/>
    <x v="8"/>
    <x v="1"/>
    <x v="0"/>
    <x v="0"/>
  </r>
  <r>
    <n v="10488"/>
    <s v="Röd Kaviar"/>
    <x v="4"/>
    <n v="12"/>
    <n v="9.36"/>
    <n v="20"/>
    <s v="Frankenversand"/>
    <x v="16"/>
    <x v="1"/>
    <x v="191"/>
    <n v="240"/>
    <n v="187.2"/>
    <x v="1"/>
    <x v="8"/>
    <x v="1"/>
    <x v="0"/>
    <x v="0"/>
  </r>
  <r>
    <n v="10489"/>
    <s v="Queso Cabrales"/>
    <x v="1"/>
    <n v="16.8"/>
    <n v="13.776000000000002"/>
    <n v="15"/>
    <s v="Piccolo und mehr"/>
    <x v="44"/>
    <x v="6"/>
    <x v="192"/>
    <n v="252"/>
    <n v="206.64000000000001"/>
    <x v="1"/>
    <x v="8"/>
    <x v="1"/>
    <x v="0"/>
    <x v="0"/>
  </r>
  <r>
    <n v="10489"/>
    <s v="Pavlova"/>
    <x v="5"/>
    <n v="13.9"/>
    <n v="9.5909999999999993"/>
    <n v="18"/>
    <s v="Piccolo und mehr"/>
    <x v="44"/>
    <x v="6"/>
    <x v="192"/>
    <n v="250.20000000000002"/>
    <n v="172.63799999999998"/>
    <x v="1"/>
    <x v="8"/>
    <x v="2"/>
    <x v="0"/>
    <x v="0"/>
  </r>
  <r>
    <n v="10490"/>
    <s v="Raclette Courdavault"/>
    <x v="1"/>
    <n v="44"/>
    <n v="35.64"/>
    <n v="60"/>
    <s v="HILARIÓN-Abastos"/>
    <x v="8"/>
    <x v="5"/>
    <x v="193"/>
    <n v="2640"/>
    <n v="2138.4"/>
    <x v="1"/>
    <x v="9"/>
    <x v="1"/>
    <x v="1"/>
    <x v="1"/>
  </r>
  <r>
    <n v="10490"/>
    <s v="Scottish Longbreads"/>
    <x v="5"/>
    <n v="10"/>
    <n v="6.7999999999999989"/>
    <n v="30"/>
    <s v="HILARIÓN-Abastos"/>
    <x v="8"/>
    <x v="5"/>
    <x v="193"/>
    <n v="300"/>
    <n v="203.99999999999997"/>
    <x v="1"/>
    <x v="9"/>
    <x v="2"/>
    <x v="1"/>
    <x v="1"/>
  </r>
  <r>
    <n v="10490"/>
    <s v="Rhönbräu Klosterbier"/>
    <x v="6"/>
    <n v="6.2"/>
    <n v="5.58"/>
    <n v="36"/>
    <s v="HILARIÓN-Abastos"/>
    <x v="8"/>
    <x v="5"/>
    <x v="193"/>
    <n v="223.20000000000002"/>
    <n v="200.88"/>
    <x v="1"/>
    <x v="9"/>
    <x v="3"/>
    <x v="1"/>
    <x v="1"/>
  </r>
  <r>
    <n v="10491"/>
    <s v="Gula Malacca"/>
    <x v="3"/>
    <n v="15.5"/>
    <n v="11.47"/>
    <n v="15"/>
    <s v="Furia Bacalhau e Frutos do Mar"/>
    <x v="39"/>
    <x v="15"/>
    <x v="193"/>
    <n v="232.5"/>
    <n v="172.05"/>
    <x v="1"/>
    <x v="9"/>
    <x v="2"/>
    <x v="3"/>
    <x v="0"/>
  </r>
  <r>
    <n v="10491"/>
    <s v="Original Frankfurter grüne Soße"/>
    <x v="3"/>
    <n v="10.4"/>
    <n v="8.32"/>
    <n v="7"/>
    <s v="Furia Bacalhau e Frutos do Mar"/>
    <x v="39"/>
    <x v="15"/>
    <x v="193"/>
    <n v="72.8"/>
    <n v="58.24"/>
    <x v="1"/>
    <x v="9"/>
    <x v="2"/>
    <x v="3"/>
    <x v="0"/>
  </r>
  <r>
    <n v="10492"/>
    <s v="Singaporean Hokkien Fried Mee"/>
    <x v="0"/>
    <n v="11.2"/>
    <n v="9.4079999999999995"/>
    <n v="20"/>
    <s v="Bottom-Dollar Markets"/>
    <x v="52"/>
    <x v="16"/>
    <x v="194"/>
    <n v="224"/>
    <n v="188.16"/>
    <x v="1"/>
    <x v="9"/>
    <x v="0"/>
    <x v="2"/>
    <x v="1"/>
  </r>
  <r>
    <n v="10492"/>
    <s v="NuNuCa Nuß-Nougat-Creme"/>
    <x v="5"/>
    <n v="11.2"/>
    <n v="7.3919999999999986"/>
    <n v="60"/>
    <s v="Bottom-Dollar Markets"/>
    <x v="52"/>
    <x v="16"/>
    <x v="194"/>
    <n v="672"/>
    <n v="443.51999999999992"/>
    <x v="1"/>
    <x v="9"/>
    <x v="2"/>
    <x v="2"/>
    <x v="1"/>
  </r>
  <r>
    <n v="10493"/>
    <s v="Gudbrandsdalsost"/>
    <x v="1"/>
    <n v="28.8"/>
    <n v="21.888000000000002"/>
    <n v="10"/>
    <s v="La maison d'Asie"/>
    <x v="43"/>
    <x v="0"/>
    <x v="195"/>
    <n v="288"/>
    <n v="218.88000000000002"/>
    <x v="1"/>
    <x v="9"/>
    <x v="1"/>
    <x v="0"/>
    <x v="0"/>
  </r>
  <r>
    <n v="10493"/>
    <s v="Louisiana Fiery Hot Pepper Sauce"/>
    <x v="3"/>
    <n v="16.8"/>
    <n v="12.263999999999999"/>
    <n v="15"/>
    <s v="La maison d'Asie"/>
    <x v="43"/>
    <x v="0"/>
    <x v="195"/>
    <n v="252"/>
    <n v="183.95999999999998"/>
    <x v="1"/>
    <x v="9"/>
    <x v="2"/>
    <x v="0"/>
    <x v="0"/>
  </r>
  <r>
    <n v="10493"/>
    <s v="Louisiana Hot Spiced Okra"/>
    <x v="3"/>
    <n v="13.6"/>
    <n v="11.016"/>
    <n v="10"/>
    <s v="La maison d'Asie"/>
    <x v="43"/>
    <x v="0"/>
    <x v="195"/>
    <n v="136"/>
    <n v="110.16"/>
    <x v="1"/>
    <x v="9"/>
    <x v="2"/>
    <x v="0"/>
    <x v="0"/>
  </r>
  <r>
    <n v="10494"/>
    <s v="Gnocchi di nonna Alice"/>
    <x v="0"/>
    <n v="30.4"/>
    <n v="24.015999999999998"/>
    <n v="30"/>
    <s v="Comércio Mineiro"/>
    <x v="29"/>
    <x v="2"/>
    <x v="195"/>
    <n v="912"/>
    <n v="720.4799999999999"/>
    <x v="1"/>
    <x v="9"/>
    <x v="0"/>
    <x v="1"/>
    <x v="1"/>
  </r>
  <r>
    <n v="10495"/>
    <s v="Tunnbröd"/>
    <x v="0"/>
    <n v="7.2"/>
    <n v="5.4720000000000004"/>
    <n v="10"/>
    <s v="Laughing Bacchus Wine Cellars"/>
    <x v="59"/>
    <x v="16"/>
    <x v="196"/>
    <n v="72"/>
    <n v="54.720000000000006"/>
    <x v="1"/>
    <x v="9"/>
    <x v="0"/>
    <x v="2"/>
    <x v="1"/>
  </r>
  <r>
    <n v="10495"/>
    <s v="Jack's New England Clam Chowder"/>
    <x v="4"/>
    <n v="7.7"/>
    <n v="5.6209999999999996"/>
    <n v="20"/>
    <s v="Laughing Bacchus Wine Cellars"/>
    <x v="59"/>
    <x v="16"/>
    <x v="196"/>
    <n v="154"/>
    <n v="112.41999999999999"/>
    <x v="1"/>
    <x v="9"/>
    <x v="1"/>
    <x v="2"/>
    <x v="1"/>
  </r>
  <r>
    <n v="10495"/>
    <s v="Original Frankfurter grüne Soße"/>
    <x v="3"/>
    <n v="10.4"/>
    <n v="8.5280000000000005"/>
    <n v="5"/>
    <s v="Laughing Bacchus Wine Cellars"/>
    <x v="59"/>
    <x v="16"/>
    <x v="196"/>
    <n v="52"/>
    <n v="42.64"/>
    <x v="1"/>
    <x v="9"/>
    <x v="2"/>
    <x v="2"/>
    <x v="1"/>
  </r>
  <r>
    <n v="10496"/>
    <s v="Gorgonzola Telino"/>
    <x v="1"/>
    <n v="10"/>
    <n v="8.2999999999999989"/>
    <n v="20"/>
    <s v="Tradição Hipermercados"/>
    <x v="29"/>
    <x v="2"/>
    <x v="197"/>
    <n v="200"/>
    <n v="165.99999999999997"/>
    <x v="1"/>
    <x v="9"/>
    <x v="1"/>
    <x v="1"/>
    <x v="1"/>
  </r>
  <r>
    <n v="10497"/>
    <s v="Gnocchi di nonna Alice"/>
    <x v="0"/>
    <n v="30.4"/>
    <n v="23.407999999999998"/>
    <n v="14"/>
    <s v="Lehmanns Marktstand"/>
    <x v="24"/>
    <x v="1"/>
    <x v="197"/>
    <n v="425.59999999999997"/>
    <n v="327.71199999999999"/>
    <x v="1"/>
    <x v="9"/>
    <x v="0"/>
    <x v="0"/>
    <x v="0"/>
  </r>
  <r>
    <n v="10497"/>
    <s v="Original Frankfurter grüne Soße"/>
    <x v="3"/>
    <n v="10.4"/>
    <n v="8.0080000000000009"/>
    <n v="25"/>
    <s v="Lehmanns Marktstand"/>
    <x v="24"/>
    <x v="1"/>
    <x v="197"/>
    <n v="260"/>
    <n v="200.20000000000002"/>
    <x v="1"/>
    <x v="9"/>
    <x v="2"/>
    <x v="0"/>
    <x v="0"/>
  </r>
  <r>
    <n v="10497"/>
    <s v="Mozzarella di Giovanni"/>
    <x v="1"/>
    <n v="27.8"/>
    <n v="21.128"/>
    <n v="25"/>
    <s v="Lehmanns Marktstand"/>
    <x v="24"/>
    <x v="1"/>
    <x v="197"/>
    <n v="695"/>
    <n v="528.20000000000005"/>
    <x v="1"/>
    <x v="9"/>
    <x v="1"/>
    <x v="0"/>
    <x v="0"/>
  </r>
  <r>
    <n v="10498"/>
    <s v="Guaraná Fantástica"/>
    <x v="6"/>
    <n v="4.5"/>
    <n v="4.0949999999999998"/>
    <n v="14"/>
    <s v="HILARIÓN-Abastos"/>
    <x v="8"/>
    <x v="5"/>
    <x v="198"/>
    <n v="63"/>
    <n v="57.33"/>
    <x v="1"/>
    <x v="9"/>
    <x v="3"/>
    <x v="1"/>
    <x v="1"/>
  </r>
  <r>
    <n v="10498"/>
    <s v="Boston Crab Meat"/>
    <x v="4"/>
    <n v="18.399999999999999"/>
    <n v="14.536"/>
    <n v="5"/>
    <s v="HILARIÓN-Abastos"/>
    <x v="8"/>
    <x v="5"/>
    <x v="198"/>
    <n v="92"/>
    <n v="72.679999999999993"/>
    <x v="1"/>
    <x v="9"/>
    <x v="1"/>
    <x v="1"/>
    <x v="1"/>
  </r>
  <r>
    <n v="10498"/>
    <s v="Singaporean Hokkien Fried Mee"/>
    <x v="0"/>
    <n v="14"/>
    <n v="10.5"/>
    <n v="30"/>
    <s v="HILARIÓN-Abastos"/>
    <x v="8"/>
    <x v="5"/>
    <x v="198"/>
    <n v="420"/>
    <n v="315"/>
    <x v="1"/>
    <x v="9"/>
    <x v="0"/>
    <x v="1"/>
    <x v="1"/>
  </r>
  <r>
    <n v="10499"/>
    <s v="Rössle Sauerkraut"/>
    <x v="2"/>
    <n v="45.6"/>
    <n v="36.480000000000004"/>
    <n v="20"/>
    <s v="LILA-Supermercado"/>
    <x v="26"/>
    <x v="5"/>
    <x v="199"/>
    <n v="912"/>
    <n v="729.60000000000014"/>
    <x v="1"/>
    <x v="9"/>
    <x v="0"/>
    <x v="1"/>
    <x v="1"/>
  </r>
  <r>
    <n v="10499"/>
    <s v="Maxilaku"/>
    <x v="5"/>
    <n v="20"/>
    <n v="13"/>
    <n v="25"/>
    <s v="LILA-Supermercado"/>
    <x v="26"/>
    <x v="5"/>
    <x v="199"/>
    <n v="500"/>
    <n v="325"/>
    <x v="1"/>
    <x v="9"/>
    <x v="2"/>
    <x v="1"/>
    <x v="1"/>
  </r>
  <r>
    <n v="10500"/>
    <s v="Genen Shouyu"/>
    <x v="3"/>
    <n v="15.5"/>
    <n v="12.865"/>
    <n v="12"/>
    <s v="La maison d'Asie"/>
    <x v="43"/>
    <x v="0"/>
    <x v="200"/>
    <n v="186"/>
    <n v="154.38"/>
    <x v="1"/>
    <x v="9"/>
    <x v="2"/>
    <x v="0"/>
    <x v="0"/>
  </r>
  <r>
    <n v="10500"/>
    <s v="Rössle Sauerkraut"/>
    <x v="2"/>
    <n v="45.6"/>
    <n v="34.655999999999999"/>
    <n v="8"/>
    <s v="La maison d'Asie"/>
    <x v="43"/>
    <x v="0"/>
    <x v="200"/>
    <n v="364.8"/>
    <n v="277.24799999999999"/>
    <x v="1"/>
    <x v="9"/>
    <x v="0"/>
    <x v="0"/>
    <x v="0"/>
  </r>
  <r>
    <n v="10501"/>
    <s v="Tourtière"/>
    <x v="7"/>
    <n v="7.45"/>
    <n v="5.9600000000000009"/>
    <n v="20"/>
    <s v="Blauer See Delikatessen"/>
    <x v="60"/>
    <x v="1"/>
    <x v="200"/>
    <n v="149"/>
    <n v="119.20000000000002"/>
    <x v="1"/>
    <x v="9"/>
    <x v="3"/>
    <x v="0"/>
    <x v="0"/>
  </r>
  <r>
    <n v="10502"/>
    <s v="Røgede sild"/>
    <x v="4"/>
    <n v="9.5"/>
    <n v="6.9349999999999996"/>
    <n v="21"/>
    <s v="Pericles Comidas clásicas"/>
    <x v="10"/>
    <x v="7"/>
    <x v="201"/>
    <n v="199.5"/>
    <n v="145.63499999999999"/>
    <x v="1"/>
    <x v="9"/>
    <x v="1"/>
    <x v="1"/>
    <x v="1"/>
  </r>
  <r>
    <n v="10502"/>
    <s v="Perth Pasties"/>
    <x v="7"/>
    <n v="32.799999999999997"/>
    <n v="24.599999999999998"/>
    <n v="6"/>
    <s v="Pericles Comidas clásicas"/>
    <x v="10"/>
    <x v="7"/>
    <x v="201"/>
    <n v="196.79999999999998"/>
    <n v="147.6"/>
    <x v="1"/>
    <x v="9"/>
    <x v="3"/>
    <x v="1"/>
    <x v="1"/>
  </r>
  <r>
    <n v="10502"/>
    <s v="Laughing Lumberjack Lager"/>
    <x v="6"/>
    <n v="14"/>
    <n v="12.88"/>
    <n v="30"/>
    <s v="Pericles Comidas clásicas"/>
    <x v="10"/>
    <x v="7"/>
    <x v="201"/>
    <n v="420"/>
    <n v="386.40000000000003"/>
    <x v="1"/>
    <x v="9"/>
    <x v="3"/>
    <x v="1"/>
    <x v="1"/>
  </r>
  <r>
    <n v="10503"/>
    <s v="Tofu"/>
    <x v="2"/>
    <n v="23.25"/>
    <n v="17.9025"/>
    <n v="70"/>
    <s v="Hungry Owl All-Night Grocers"/>
    <x v="30"/>
    <x v="14"/>
    <x v="202"/>
    <n v="1627.5"/>
    <n v="1253.175"/>
    <x v="1"/>
    <x v="9"/>
    <x v="0"/>
    <x v="0"/>
    <x v="0"/>
  </r>
  <r>
    <n v="10503"/>
    <s v="Louisiana Fiery Hot Pepper Sauce"/>
    <x v="3"/>
    <n v="21.05"/>
    <n v="15.577"/>
    <n v="20"/>
    <s v="Hungry Owl All-Night Grocers"/>
    <x v="30"/>
    <x v="14"/>
    <x v="202"/>
    <n v="421"/>
    <n v="311.54000000000002"/>
    <x v="1"/>
    <x v="9"/>
    <x v="2"/>
    <x v="0"/>
    <x v="0"/>
  </r>
  <r>
    <n v="10504"/>
    <s v="Chang"/>
    <x v="6"/>
    <n v="19"/>
    <n v="17.29"/>
    <n v="12"/>
    <s v="White Clover Markets"/>
    <x v="18"/>
    <x v="8"/>
    <x v="202"/>
    <n v="228"/>
    <n v="207.48"/>
    <x v="1"/>
    <x v="9"/>
    <x v="3"/>
    <x v="2"/>
    <x v="1"/>
  </r>
  <r>
    <n v="10504"/>
    <s v="Sirop d'érable"/>
    <x v="3"/>
    <n v="28.5"/>
    <n v="21.945"/>
    <n v="25"/>
    <s v="White Clover Markets"/>
    <x v="18"/>
    <x v="8"/>
    <x v="202"/>
    <n v="712.5"/>
    <n v="548.625"/>
    <x v="1"/>
    <x v="9"/>
    <x v="2"/>
    <x v="2"/>
    <x v="1"/>
  </r>
  <r>
    <n v="10504"/>
    <s v="Perth Pasties"/>
    <x v="7"/>
    <n v="32.799999999999997"/>
    <n v="25.911999999999999"/>
    <n v="10"/>
    <s v="White Clover Markets"/>
    <x v="18"/>
    <x v="8"/>
    <x v="202"/>
    <n v="328"/>
    <n v="259.12"/>
    <x v="1"/>
    <x v="9"/>
    <x v="3"/>
    <x v="2"/>
    <x v="1"/>
  </r>
  <r>
    <n v="10504"/>
    <s v="Sir Rodney's Scones"/>
    <x v="5"/>
    <n v="10"/>
    <n v="6.5"/>
    <n v="12"/>
    <s v="White Clover Markets"/>
    <x v="18"/>
    <x v="8"/>
    <x v="202"/>
    <n v="120"/>
    <n v="78"/>
    <x v="1"/>
    <x v="9"/>
    <x v="2"/>
    <x v="2"/>
    <x v="1"/>
  </r>
  <r>
    <n v="10505"/>
    <s v="Tarte au sucre"/>
    <x v="5"/>
    <n v="49.3"/>
    <n v="32.045000000000002"/>
    <n v="3"/>
    <s v="Mère Paillarde"/>
    <x v="41"/>
    <x v="16"/>
    <x v="203"/>
    <n v="147.89999999999998"/>
    <n v="96.135000000000005"/>
    <x v="1"/>
    <x v="9"/>
    <x v="2"/>
    <x v="2"/>
    <x v="1"/>
  </r>
  <r>
    <n v="10506"/>
    <s v="NuNuCa Nuß-Nougat-Creme"/>
    <x v="5"/>
    <n v="14"/>
    <n v="9.7999999999999989"/>
    <n v="18"/>
    <s v="Königlich Essen"/>
    <x v="37"/>
    <x v="1"/>
    <x v="204"/>
    <n v="252"/>
    <n v="176.39999999999998"/>
    <x v="1"/>
    <x v="9"/>
    <x v="2"/>
    <x v="0"/>
    <x v="0"/>
  </r>
  <r>
    <n v="10506"/>
    <s v="Outback Lager"/>
    <x v="6"/>
    <n v="15"/>
    <n v="13.8"/>
    <n v="14"/>
    <s v="Königlich Essen"/>
    <x v="37"/>
    <x v="1"/>
    <x v="204"/>
    <n v="210"/>
    <n v="193.20000000000002"/>
    <x v="1"/>
    <x v="9"/>
    <x v="3"/>
    <x v="0"/>
    <x v="0"/>
  </r>
  <r>
    <n v="10507"/>
    <s v="Ipoh Coffee"/>
    <x v="6"/>
    <n v="46"/>
    <n v="40.479999999999997"/>
    <n v="15"/>
    <s v="Antonio Moreno Taquería"/>
    <x v="10"/>
    <x v="7"/>
    <x v="204"/>
    <n v="690"/>
    <n v="607.19999999999993"/>
    <x v="1"/>
    <x v="9"/>
    <x v="3"/>
    <x v="1"/>
    <x v="1"/>
  </r>
  <r>
    <n v="10507"/>
    <s v="Chocolade"/>
    <x v="5"/>
    <n v="12.75"/>
    <n v="8.9249999999999989"/>
    <n v="15"/>
    <s v="Antonio Moreno Taquería"/>
    <x v="10"/>
    <x v="7"/>
    <x v="204"/>
    <n v="191.25"/>
    <n v="133.87499999999997"/>
    <x v="1"/>
    <x v="9"/>
    <x v="2"/>
    <x v="1"/>
    <x v="1"/>
  </r>
  <r>
    <n v="10508"/>
    <s v="Konbu"/>
    <x v="4"/>
    <n v="6"/>
    <n v="4.1999999999999993"/>
    <n v="10"/>
    <s v="Ottilies Käseladen"/>
    <x v="11"/>
    <x v="1"/>
    <x v="205"/>
    <n v="60"/>
    <n v="41.999999999999993"/>
    <x v="1"/>
    <x v="9"/>
    <x v="1"/>
    <x v="0"/>
    <x v="0"/>
  </r>
  <r>
    <n v="10508"/>
    <s v="Chartreuse verte"/>
    <x v="6"/>
    <n v="18"/>
    <n v="16.02"/>
    <n v="10"/>
    <s v="Ottilies Käseladen"/>
    <x v="11"/>
    <x v="1"/>
    <x v="205"/>
    <n v="180"/>
    <n v="160.19999999999999"/>
    <x v="1"/>
    <x v="9"/>
    <x v="3"/>
    <x v="0"/>
    <x v="0"/>
  </r>
  <r>
    <n v="10509"/>
    <s v="Rössle Sauerkraut"/>
    <x v="2"/>
    <n v="45.6"/>
    <n v="36.024000000000001"/>
    <n v="3"/>
    <s v="Blauer See Delikatessen"/>
    <x v="60"/>
    <x v="1"/>
    <x v="206"/>
    <n v="136.80000000000001"/>
    <n v="108.072"/>
    <x v="1"/>
    <x v="9"/>
    <x v="0"/>
    <x v="0"/>
    <x v="0"/>
  </r>
  <r>
    <n v="10510"/>
    <s v="Thüringer Rostbratwurst"/>
    <x v="7"/>
    <n v="123.79"/>
    <n v="95.318300000000008"/>
    <n v="36"/>
    <s v="Save-a-lot Markets"/>
    <x v="38"/>
    <x v="8"/>
    <x v="207"/>
    <n v="4456.4400000000005"/>
    <n v="3431.4588000000003"/>
    <x v="1"/>
    <x v="9"/>
    <x v="3"/>
    <x v="2"/>
    <x v="1"/>
  </r>
  <r>
    <n v="10510"/>
    <s v="Rhönbräu Klosterbier"/>
    <x v="6"/>
    <n v="7.75"/>
    <n v="7.0525000000000002"/>
    <n v="36"/>
    <s v="Save-a-lot Markets"/>
    <x v="38"/>
    <x v="8"/>
    <x v="207"/>
    <n v="279"/>
    <n v="253.89000000000001"/>
    <x v="1"/>
    <x v="9"/>
    <x v="3"/>
    <x v="2"/>
    <x v="1"/>
  </r>
  <r>
    <n v="10511"/>
    <s v="Chef Anton's Cajun Seasoning"/>
    <x v="3"/>
    <n v="22"/>
    <n v="16.5"/>
    <n v="50"/>
    <s v="Bon app'"/>
    <x v="40"/>
    <x v="0"/>
    <x v="207"/>
    <n v="1100"/>
    <n v="825"/>
    <x v="1"/>
    <x v="9"/>
    <x v="2"/>
    <x v="0"/>
    <x v="0"/>
  </r>
  <r>
    <n v="10511"/>
    <s v="Uncle Bob's Organic Dried Pears"/>
    <x v="2"/>
    <n v="30"/>
    <n v="23.700000000000003"/>
    <n v="50"/>
    <s v="Bon app'"/>
    <x v="40"/>
    <x v="0"/>
    <x v="207"/>
    <n v="1500"/>
    <n v="1185.0000000000002"/>
    <x v="1"/>
    <x v="9"/>
    <x v="0"/>
    <x v="0"/>
    <x v="0"/>
  </r>
  <r>
    <n v="10511"/>
    <s v="Northwoods Cranberry Sauce"/>
    <x v="3"/>
    <n v="40"/>
    <n v="32"/>
    <n v="10"/>
    <s v="Bon app'"/>
    <x v="40"/>
    <x v="0"/>
    <x v="207"/>
    <n v="400"/>
    <n v="320"/>
    <x v="1"/>
    <x v="9"/>
    <x v="2"/>
    <x v="0"/>
    <x v="0"/>
  </r>
  <r>
    <n v="10512"/>
    <s v="Guaraná Fantástica"/>
    <x v="6"/>
    <n v="4.5"/>
    <n v="4.05"/>
    <n v="10"/>
    <s v="Familia Arquibaldo"/>
    <x v="29"/>
    <x v="2"/>
    <x v="208"/>
    <n v="45"/>
    <n v="40.5"/>
    <x v="1"/>
    <x v="9"/>
    <x v="3"/>
    <x v="1"/>
    <x v="1"/>
  </r>
  <r>
    <n v="10512"/>
    <s v="Camembert Pierrot"/>
    <x v="1"/>
    <n v="34"/>
    <n v="25.84"/>
    <n v="12"/>
    <s v="Familia Arquibaldo"/>
    <x v="29"/>
    <x v="2"/>
    <x v="208"/>
    <n v="408"/>
    <n v="310.08"/>
    <x v="1"/>
    <x v="9"/>
    <x v="1"/>
    <x v="1"/>
    <x v="1"/>
  </r>
  <r>
    <n v="10512"/>
    <s v="Zaanse koeken"/>
    <x v="5"/>
    <n v="9.5"/>
    <n v="6.3649999999999993"/>
    <n v="6"/>
    <s v="Familia Arquibaldo"/>
    <x v="29"/>
    <x v="2"/>
    <x v="208"/>
    <n v="57"/>
    <n v="38.19"/>
    <x v="1"/>
    <x v="9"/>
    <x v="2"/>
    <x v="1"/>
    <x v="1"/>
  </r>
  <r>
    <n v="10512"/>
    <s v="Spegesild"/>
    <x v="4"/>
    <n v="12"/>
    <n v="8.76"/>
    <n v="9"/>
    <s v="Familia Arquibaldo"/>
    <x v="29"/>
    <x v="2"/>
    <x v="208"/>
    <n v="108"/>
    <n v="78.84"/>
    <x v="1"/>
    <x v="9"/>
    <x v="1"/>
    <x v="1"/>
    <x v="1"/>
  </r>
  <r>
    <n v="10513"/>
    <s v="Sir Rodney's Scones"/>
    <x v="5"/>
    <n v="10"/>
    <n v="6.5"/>
    <n v="40"/>
    <s v="Die Wandernde Kuh"/>
    <x v="31"/>
    <x v="1"/>
    <x v="209"/>
    <n v="400"/>
    <n v="260"/>
    <x v="1"/>
    <x v="9"/>
    <x v="2"/>
    <x v="0"/>
    <x v="0"/>
  </r>
  <r>
    <n v="10513"/>
    <s v="Mascarpone Fabioli"/>
    <x v="1"/>
    <n v="32"/>
    <n v="24"/>
    <n v="50"/>
    <s v="Die Wandernde Kuh"/>
    <x v="31"/>
    <x v="1"/>
    <x v="209"/>
    <n v="1600"/>
    <n v="1200"/>
    <x v="1"/>
    <x v="9"/>
    <x v="1"/>
    <x v="0"/>
    <x v="0"/>
  </r>
  <r>
    <n v="10513"/>
    <s v="Sirop d'érable"/>
    <x v="3"/>
    <n v="28.5"/>
    <n v="23.654999999999998"/>
    <n v="15"/>
    <s v="Die Wandernde Kuh"/>
    <x v="31"/>
    <x v="1"/>
    <x v="209"/>
    <n v="427.5"/>
    <n v="354.82499999999999"/>
    <x v="1"/>
    <x v="9"/>
    <x v="2"/>
    <x v="0"/>
    <x v="0"/>
  </r>
  <r>
    <n v="10514"/>
    <s v="Gnocchi di nonna Alice"/>
    <x v="0"/>
    <n v="38"/>
    <n v="30.78"/>
    <n v="70"/>
    <s v="Ernst Handel"/>
    <x v="9"/>
    <x v="6"/>
    <x v="209"/>
    <n v="2660"/>
    <n v="2154.6"/>
    <x v="1"/>
    <x v="9"/>
    <x v="0"/>
    <x v="0"/>
    <x v="0"/>
  </r>
  <r>
    <n v="10514"/>
    <s v="Louisiana Fiery Hot Pepper Sauce"/>
    <x v="3"/>
    <n v="21.05"/>
    <n v="16.6295"/>
    <n v="39"/>
    <s v="Ernst Handel"/>
    <x v="9"/>
    <x v="6"/>
    <x v="209"/>
    <n v="820.95"/>
    <n v="648.55050000000006"/>
    <x v="1"/>
    <x v="9"/>
    <x v="2"/>
    <x v="0"/>
    <x v="0"/>
  </r>
  <r>
    <n v="10514"/>
    <s v="Rössle Sauerkraut"/>
    <x v="2"/>
    <n v="45.6"/>
    <n v="36.936000000000007"/>
    <n v="35"/>
    <s v="Ernst Handel"/>
    <x v="9"/>
    <x v="6"/>
    <x v="209"/>
    <n v="1596"/>
    <n v="1292.7600000000002"/>
    <x v="1"/>
    <x v="9"/>
    <x v="0"/>
    <x v="0"/>
    <x v="0"/>
  </r>
  <r>
    <n v="10514"/>
    <s v="Sir Rodney's Marmalade"/>
    <x v="5"/>
    <n v="81"/>
    <n v="53.459999999999994"/>
    <n v="39"/>
    <s v="Ernst Handel"/>
    <x v="9"/>
    <x v="6"/>
    <x v="209"/>
    <n v="3159"/>
    <n v="2084.9399999999996"/>
    <x v="1"/>
    <x v="9"/>
    <x v="2"/>
    <x v="0"/>
    <x v="0"/>
  </r>
  <r>
    <n v="10514"/>
    <s v="Rhönbräu Klosterbier"/>
    <x v="6"/>
    <n v="7.75"/>
    <n v="6.8975"/>
    <n v="50"/>
    <s v="Ernst Handel"/>
    <x v="9"/>
    <x v="6"/>
    <x v="209"/>
    <n v="387.5"/>
    <n v="344.875"/>
    <x v="1"/>
    <x v="9"/>
    <x v="3"/>
    <x v="0"/>
    <x v="0"/>
  </r>
  <r>
    <n v="10515"/>
    <s v="Mishi Kobe Niku"/>
    <x v="7"/>
    <n v="97"/>
    <n v="77.600000000000009"/>
    <n v="16"/>
    <s v="QUICK-Stop"/>
    <x v="20"/>
    <x v="1"/>
    <x v="210"/>
    <n v="1552"/>
    <n v="1241.6000000000001"/>
    <x v="1"/>
    <x v="9"/>
    <x v="3"/>
    <x v="0"/>
    <x v="0"/>
  </r>
  <r>
    <n v="10515"/>
    <s v="Pavlova"/>
    <x v="5"/>
    <n v="17.45"/>
    <n v="12.214999999999998"/>
    <n v="50"/>
    <s v="QUICK-Stop"/>
    <x v="20"/>
    <x v="1"/>
    <x v="210"/>
    <n v="872.5"/>
    <n v="610.74999999999989"/>
    <x v="1"/>
    <x v="9"/>
    <x v="2"/>
    <x v="0"/>
    <x v="0"/>
  </r>
  <r>
    <n v="10515"/>
    <s v="Schoggi Schokolade"/>
    <x v="5"/>
    <n v="43.9"/>
    <n v="29.412999999999997"/>
    <n v="120"/>
    <s v="QUICK-Stop"/>
    <x v="20"/>
    <x v="1"/>
    <x v="210"/>
    <n v="5268"/>
    <n v="3529.5599999999995"/>
    <x v="1"/>
    <x v="9"/>
    <x v="2"/>
    <x v="0"/>
    <x v="0"/>
  </r>
  <r>
    <n v="10515"/>
    <s v="Geitost"/>
    <x v="1"/>
    <n v="2.5"/>
    <n v="2.1"/>
    <n v="16"/>
    <s v="QUICK-Stop"/>
    <x v="20"/>
    <x v="1"/>
    <x v="210"/>
    <n v="40"/>
    <n v="33.6"/>
    <x v="1"/>
    <x v="9"/>
    <x v="1"/>
    <x v="0"/>
    <x v="0"/>
  </r>
  <r>
    <n v="10515"/>
    <s v="Camembert Pierrot"/>
    <x v="1"/>
    <n v="34"/>
    <n v="25.5"/>
    <n v="84"/>
    <s v="QUICK-Stop"/>
    <x v="20"/>
    <x v="1"/>
    <x v="210"/>
    <n v="2856"/>
    <n v="2142"/>
    <x v="1"/>
    <x v="9"/>
    <x v="1"/>
    <x v="0"/>
    <x v="0"/>
  </r>
  <r>
    <n v="10516"/>
    <s v="Carnarvon Tigers"/>
    <x v="4"/>
    <n v="62.5"/>
    <n v="45"/>
    <n v="25"/>
    <s v="Hungry Owl All-Night Grocers"/>
    <x v="30"/>
    <x v="14"/>
    <x v="211"/>
    <n v="1562.5"/>
    <n v="1125"/>
    <x v="1"/>
    <x v="9"/>
    <x v="1"/>
    <x v="0"/>
    <x v="0"/>
  </r>
  <r>
    <n v="10516"/>
    <s v="Jack's New England Clam Chowder"/>
    <x v="4"/>
    <n v="9.65"/>
    <n v="7.3340000000000005"/>
    <n v="80"/>
    <s v="Hungry Owl All-Night Grocers"/>
    <x v="30"/>
    <x v="14"/>
    <x v="211"/>
    <n v="772"/>
    <n v="586.72"/>
    <x v="1"/>
    <x v="9"/>
    <x v="1"/>
    <x v="0"/>
    <x v="0"/>
  </r>
  <r>
    <n v="10516"/>
    <s v="Singaporean Hokkien Fried Mee"/>
    <x v="0"/>
    <n v="14"/>
    <n v="10.780000000000001"/>
    <n v="20"/>
    <s v="Hungry Owl All-Night Grocers"/>
    <x v="30"/>
    <x v="14"/>
    <x v="211"/>
    <n v="280"/>
    <n v="215.60000000000002"/>
    <x v="1"/>
    <x v="9"/>
    <x v="0"/>
    <x v="0"/>
    <x v="0"/>
  </r>
  <r>
    <n v="10517"/>
    <s v="Filo Mix"/>
    <x v="0"/>
    <n v="7"/>
    <n v="5.46"/>
    <n v="6"/>
    <s v="North/South"/>
    <x v="28"/>
    <x v="13"/>
    <x v="211"/>
    <n v="42"/>
    <n v="32.76"/>
    <x v="1"/>
    <x v="9"/>
    <x v="0"/>
    <x v="0"/>
    <x v="0"/>
  </r>
  <r>
    <n v="10517"/>
    <s v="Raclette Courdavault"/>
    <x v="1"/>
    <n v="55"/>
    <n v="42.9"/>
    <n v="4"/>
    <s v="North/South"/>
    <x v="28"/>
    <x v="13"/>
    <x v="211"/>
    <n v="220"/>
    <n v="171.6"/>
    <x v="1"/>
    <x v="9"/>
    <x v="1"/>
    <x v="0"/>
    <x v="0"/>
  </r>
  <r>
    <n v="10517"/>
    <s v="Outback Lager"/>
    <x v="6"/>
    <n v="15"/>
    <n v="13.2"/>
    <n v="6"/>
    <s v="North/South"/>
    <x v="28"/>
    <x v="13"/>
    <x v="211"/>
    <n v="90"/>
    <n v="79.199999999999989"/>
    <x v="1"/>
    <x v="9"/>
    <x v="3"/>
    <x v="0"/>
    <x v="0"/>
  </r>
  <r>
    <n v="10518"/>
    <s v="Guaraná Fantástica"/>
    <x v="6"/>
    <n v="4.5"/>
    <n v="4.1400000000000006"/>
    <n v="5"/>
    <s v="Tortuga Restaurante"/>
    <x v="10"/>
    <x v="7"/>
    <x v="212"/>
    <n v="22.5"/>
    <n v="20.700000000000003"/>
    <x v="1"/>
    <x v="9"/>
    <x v="3"/>
    <x v="1"/>
    <x v="1"/>
  </r>
  <r>
    <n v="10518"/>
    <s v="Côte de Blaye"/>
    <x v="6"/>
    <n v="263.5"/>
    <n v="242.42000000000002"/>
    <n v="15"/>
    <s v="Tortuga Restaurante"/>
    <x v="10"/>
    <x v="7"/>
    <x v="212"/>
    <n v="3952.5"/>
    <n v="3636.3"/>
    <x v="1"/>
    <x v="9"/>
    <x v="3"/>
    <x v="1"/>
    <x v="1"/>
  </r>
  <r>
    <n v="10518"/>
    <s v="Gula Malacca"/>
    <x v="3"/>
    <n v="19.45"/>
    <n v="15.56"/>
    <n v="9"/>
    <s v="Tortuga Restaurante"/>
    <x v="10"/>
    <x v="7"/>
    <x v="212"/>
    <n v="175.04999999999998"/>
    <n v="140.04"/>
    <x v="1"/>
    <x v="9"/>
    <x v="2"/>
    <x v="1"/>
    <x v="1"/>
  </r>
  <r>
    <n v="10519"/>
    <s v="Ikura"/>
    <x v="4"/>
    <n v="31"/>
    <n v="23.87"/>
    <n v="16"/>
    <s v="Chop-suey Chinese"/>
    <x v="5"/>
    <x v="4"/>
    <x v="213"/>
    <n v="496"/>
    <n v="381.92"/>
    <x v="1"/>
    <x v="9"/>
    <x v="1"/>
    <x v="0"/>
    <x v="0"/>
  </r>
  <r>
    <n v="10519"/>
    <s v="Gnocchi di nonna Alice"/>
    <x v="0"/>
    <n v="38"/>
    <n v="28.88"/>
    <n v="40"/>
    <s v="Chop-suey Chinese"/>
    <x v="5"/>
    <x v="4"/>
    <x v="213"/>
    <n v="1520"/>
    <n v="1155.2"/>
    <x v="1"/>
    <x v="9"/>
    <x v="0"/>
    <x v="0"/>
    <x v="0"/>
  </r>
  <r>
    <n v="10519"/>
    <s v="Camembert Pierrot"/>
    <x v="1"/>
    <n v="34"/>
    <n v="27.880000000000003"/>
    <n v="10"/>
    <s v="Chop-suey Chinese"/>
    <x v="5"/>
    <x v="4"/>
    <x v="213"/>
    <n v="340"/>
    <n v="278.8"/>
    <x v="1"/>
    <x v="9"/>
    <x v="1"/>
    <x v="0"/>
    <x v="0"/>
  </r>
  <r>
    <n v="10520"/>
    <s v="Guaraná Fantástica"/>
    <x v="6"/>
    <n v="4.5"/>
    <n v="4.0049999999999999"/>
    <n v="8"/>
    <s v="Santé Gourmet"/>
    <x v="51"/>
    <x v="19"/>
    <x v="214"/>
    <n v="36"/>
    <n v="32.04"/>
    <x v="1"/>
    <x v="9"/>
    <x v="3"/>
    <x v="0"/>
    <x v="0"/>
  </r>
  <r>
    <n v="10520"/>
    <s v="Perth Pasties"/>
    <x v="7"/>
    <n v="32.799999999999997"/>
    <n v="26.896000000000001"/>
    <n v="5"/>
    <s v="Santé Gourmet"/>
    <x v="51"/>
    <x v="19"/>
    <x v="214"/>
    <n v="164"/>
    <n v="134.48000000000002"/>
    <x v="1"/>
    <x v="9"/>
    <x v="3"/>
    <x v="0"/>
    <x v="0"/>
  </r>
  <r>
    <n v="10521"/>
    <s v="Scottish Longbreads"/>
    <x v="5"/>
    <n v="12.5"/>
    <n v="8.125"/>
    <n v="6"/>
    <s v="Cactus Comidas para llevar"/>
    <x v="55"/>
    <x v="20"/>
    <x v="214"/>
    <n v="75"/>
    <n v="48.75"/>
    <x v="1"/>
    <x v="9"/>
    <x v="2"/>
    <x v="1"/>
    <x v="1"/>
  </r>
  <r>
    <n v="10521"/>
    <s v="Steeleye Stout"/>
    <x v="6"/>
    <n v="18"/>
    <n v="15.84"/>
    <n v="3"/>
    <s v="Cactus Comidas para llevar"/>
    <x v="55"/>
    <x v="20"/>
    <x v="214"/>
    <n v="54"/>
    <n v="47.519999999999996"/>
    <x v="1"/>
    <x v="9"/>
    <x v="3"/>
    <x v="1"/>
    <x v="1"/>
  </r>
  <r>
    <n v="10521"/>
    <s v="Jack's New England Clam Chowder"/>
    <x v="4"/>
    <n v="9.65"/>
    <n v="7.7200000000000006"/>
    <n v="10"/>
    <s v="Cactus Comidas para llevar"/>
    <x v="55"/>
    <x v="20"/>
    <x v="214"/>
    <n v="96.5"/>
    <n v="77.2"/>
    <x v="1"/>
    <x v="9"/>
    <x v="1"/>
    <x v="1"/>
    <x v="1"/>
  </r>
  <r>
    <n v="10522"/>
    <s v="Boston Crab Meat"/>
    <x v="4"/>
    <n v="18.399999999999999"/>
    <n v="13.616"/>
    <n v="25"/>
    <s v="Lehmanns Marktstand"/>
    <x v="24"/>
    <x v="1"/>
    <x v="215"/>
    <n v="459.99999999999994"/>
    <n v="340.4"/>
    <x v="1"/>
    <x v="9"/>
    <x v="1"/>
    <x v="0"/>
    <x v="0"/>
  </r>
  <r>
    <n v="10522"/>
    <s v="Nord-Ost Matjeshering"/>
    <x v="4"/>
    <n v="25.89"/>
    <n v="18.122999999999998"/>
    <n v="20"/>
    <s v="Lehmanns Marktstand"/>
    <x v="24"/>
    <x v="1"/>
    <x v="215"/>
    <n v="517.79999999999995"/>
    <n v="362.45999999999992"/>
    <x v="1"/>
    <x v="9"/>
    <x v="1"/>
    <x v="0"/>
    <x v="0"/>
  </r>
  <r>
    <n v="10522"/>
    <s v="Chai"/>
    <x v="6"/>
    <n v="18"/>
    <n v="16.2"/>
    <n v="40"/>
    <s v="Lehmanns Marktstand"/>
    <x v="24"/>
    <x v="1"/>
    <x v="215"/>
    <n v="720"/>
    <n v="648"/>
    <x v="1"/>
    <x v="9"/>
    <x v="3"/>
    <x v="0"/>
    <x v="0"/>
  </r>
  <r>
    <n v="10522"/>
    <s v="Northwoods Cranberry Sauce"/>
    <x v="3"/>
    <n v="40"/>
    <n v="31.200000000000003"/>
    <n v="24"/>
    <s v="Lehmanns Marktstand"/>
    <x v="24"/>
    <x v="1"/>
    <x v="215"/>
    <n v="960"/>
    <n v="748.80000000000007"/>
    <x v="1"/>
    <x v="9"/>
    <x v="2"/>
    <x v="0"/>
    <x v="0"/>
  </r>
  <r>
    <n v="10523"/>
    <s v="Alice Mutton"/>
    <x v="7"/>
    <n v="39"/>
    <n v="31.590000000000003"/>
    <n v="25"/>
    <s v="Seven Seas Imports"/>
    <x v="28"/>
    <x v="13"/>
    <x v="216"/>
    <n v="975"/>
    <n v="789.75000000000011"/>
    <x v="1"/>
    <x v="10"/>
    <x v="3"/>
    <x v="0"/>
    <x v="0"/>
  </r>
  <r>
    <n v="10523"/>
    <s v="Sir Rodney's Marmalade"/>
    <x v="5"/>
    <n v="81"/>
    <n v="55.08"/>
    <n v="15"/>
    <s v="Seven Seas Imports"/>
    <x v="28"/>
    <x v="13"/>
    <x v="216"/>
    <n v="1215"/>
    <n v="826.19999999999993"/>
    <x v="1"/>
    <x v="10"/>
    <x v="2"/>
    <x v="0"/>
    <x v="0"/>
  </r>
  <r>
    <n v="10523"/>
    <s v="Gravad lax"/>
    <x v="4"/>
    <n v="26"/>
    <n v="18.98"/>
    <n v="18"/>
    <s v="Seven Seas Imports"/>
    <x v="28"/>
    <x v="13"/>
    <x v="216"/>
    <n v="468"/>
    <n v="341.64"/>
    <x v="1"/>
    <x v="10"/>
    <x v="1"/>
    <x v="0"/>
    <x v="0"/>
  </r>
  <r>
    <n v="10523"/>
    <s v="Jack's New England Clam Chowder"/>
    <x v="4"/>
    <n v="9.65"/>
    <n v="7.9130000000000011"/>
    <n v="6"/>
    <s v="Seven Seas Imports"/>
    <x v="28"/>
    <x v="13"/>
    <x v="216"/>
    <n v="57.900000000000006"/>
    <n v="47.478000000000009"/>
    <x v="1"/>
    <x v="10"/>
    <x v="1"/>
    <x v="0"/>
    <x v="0"/>
  </r>
  <r>
    <n v="10524"/>
    <s v="Ikura"/>
    <x v="4"/>
    <n v="31"/>
    <n v="23.56"/>
    <n v="2"/>
    <s v="Berglunds snabbköp"/>
    <x v="23"/>
    <x v="9"/>
    <x v="216"/>
    <n v="62"/>
    <n v="47.12"/>
    <x v="1"/>
    <x v="10"/>
    <x v="1"/>
    <x v="0"/>
    <x v="0"/>
  </r>
  <r>
    <n v="10524"/>
    <s v="Nord-Ost Matjeshering"/>
    <x v="4"/>
    <n v="25.89"/>
    <n v="19.935300000000002"/>
    <n v="10"/>
    <s v="Berglunds snabbköp"/>
    <x v="23"/>
    <x v="9"/>
    <x v="216"/>
    <n v="258.89999999999998"/>
    <n v="199.35300000000001"/>
    <x v="1"/>
    <x v="10"/>
    <x v="1"/>
    <x v="0"/>
    <x v="0"/>
  </r>
  <r>
    <n v="10524"/>
    <s v="Ipoh Coffee"/>
    <x v="6"/>
    <n v="46"/>
    <n v="40.479999999999997"/>
    <n v="60"/>
    <s v="Berglunds snabbköp"/>
    <x v="23"/>
    <x v="9"/>
    <x v="216"/>
    <n v="2760"/>
    <n v="2428.7999999999997"/>
    <x v="1"/>
    <x v="10"/>
    <x v="3"/>
    <x v="0"/>
    <x v="0"/>
  </r>
  <r>
    <n v="10524"/>
    <s v="Tourtière"/>
    <x v="7"/>
    <n v="7.45"/>
    <n v="5.6619999999999999"/>
    <n v="15"/>
    <s v="Berglunds snabbköp"/>
    <x v="23"/>
    <x v="9"/>
    <x v="216"/>
    <n v="111.75"/>
    <n v="84.929999999999993"/>
    <x v="1"/>
    <x v="10"/>
    <x v="3"/>
    <x v="0"/>
    <x v="0"/>
  </r>
  <r>
    <n v="10525"/>
    <s v="Inlagd Sill"/>
    <x v="4"/>
    <n v="19"/>
    <n v="14.63"/>
    <n v="30"/>
    <s v="Bon app'"/>
    <x v="40"/>
    <x v="0"/>
    <x v="217"/>
    <n v="570"/>
    <n v="438.90000000000003"/>
    <x v="1"/>
    <x v="10"/>
    <x v="1"/>
    <x v="0"/>
    <x v="0"/>
  </r>
  <r>
    <n v="10525"/>
    <s v="Boston Crab Meat"/>
    <x v="4"/>
    <n v="18.399999999999999"/>
    <n v="13.799999999999999"/>
    <n v="15"/>
    <s v="Bon app'"/>
    <x v="40"/>
    <x v="0"/>
    <x v="217"/>
    <n v="276"/>
    <n v="206.99999999999997"/>
    <x v="1"/>
    <x v="10"/>
    <x v="1"/>
    <x v="0"/>
    <x v="0"/>
  </r>
  <r>
    <n v="10526"/>
    <s v="Gnocchi di nonna Alice"/>
    <x v="0"/>
    <n v="38"/>
    <n v="30.020000000000003"/>
    <n v="30"/>
    <s v="Wartian Herkku"/>
    <x v="15"/>
    <x v="10"/>
    <x v="218"/>
    <n v="1140"/>
    <n v="900.60000000000014"/>
    <x v="1"/>
    <x v="10"/>
    <x v="0"/>
    <x v="0"/>
    <x v="0"/>
  </r>
  <r>
    <n v="10526"/>
    <s v="Chai"/>
    <x v="6"/>
    <n v="18"/>
    <n v="16.02"/>
    <n v="8"/>
    <s v="Wartian Herkku"/>
    <x v="15"/>
    <x v="10"/>
    <x v="218"/>
    <n v="144"/>
    <n v="128.16"/>
    <x v="1"/>
    <x v="10"/>
    <x v="3"/>
    <x v="0"/>
    <x v="0"/>
  </r>
  <r>
    <n v="10526"/>
    <s v="Konbu"/>
    <x v="4"/>
    <n v="6"/>
    <n v="4.5"/>
    <n v="10"/>
    <s v="Wartian Herkku"/>
    <x v="15"/>
    <x v="10"/>
    <x v="218"/>
    <n v="60"/>
    <n v="45"/>
    <x v="1"/>
    <x v="10"/>
    <x v="1"/>
    <x v="0"/>
    <x v="0"/>
  </r>
  <r>
    <n v="10527"/>
    <s v="Inlagd Sill"/>
    <x v="4"/>
    <n v="19"/>
    <n v="14.25"/>
    <n v="30"/>
    <s v="QUICK-Stop"/>
    <x v="20"/>
    <x v="1"/>
    <x v="218"/>
    <n v="570"/>
    <n v="427.5"/>
    <x v="1"/>
    <x v="10"/>
    <x v="1"/>
    <x v="0"/>
    <x v="0"/>
  </r>
  <r>
    <n v="10527"/>
    <s v="Chef Anton's Cajun Seasoning"/>
    <x v="3"/>
    <n v="22"/>
    <n v="15.84"/>
    <n v="50"/>
    <s v="QUICK-Stop"/>
    <x v="20"/>
    <x v="1"/>
    <x v="218"/>
    <n v="1100"/>
    <n v="792"/>
    <x v="1"/>
    <x v="10"/>
    <x v="2"/>
    <x v="0"/>
    <x v="0"/>
  </r>
  <r>
    <n v="10528"/>
    <s v="Queso Cabrales"/>
    <x v="1"/>
    <n v="21"/>
    <n v="17.849999999999998"/>
    <n v="3"/>
    <s v="Great Lakes Food Market"/>
    <x v="61"/>
    <x v="8"/>
    <x v="219"/>
    <n v="63"/>
    <n v="53.55"/>
    <x v="1"/>
    <x v="10"/>
    <x v="1"/>
    <x v="2"/>
    <x v="1"/>
  </r>
  <r>
    <n v="10528"/>
    <s v="Geitost"/>
    <x v="1"/>
    <n v="2.5"/>
    <n v="1.9500000000000002"/>
    <n v="8"/>
    <s v="Great Lakes Food Market"/>
    <x v="61"/>
    <x v="8"/>
    <x v="219"/>
    <n v="20"/>
    <n v="15.600000000000001"/>
    <x v="1"/>
    <x v="10"/>
    <x v="1"/>
    <x v="2"/>
    <x v="1"/>
  </r>
  <r>
    <n v="10528"/>
    <s v="Mozzarella di Giovanni"/>
    <x v="1"/>
    <n v="34.799999999999997"/>
    <n v="27.84"/>
    <n v="9"/>
    <s v="Great Lakes Food Market"/>
    <x v="61"/>
    <x v="8"/>
    <x v="219"/>
    <n v="313.2"/>
    <n v="250.56"/>
    <x v="1"/>
    <x v="10"/>
    <x v="1"/>
    <x v="2"/>
    <x v="1"/>
  </r>
  <r>
    <n v="10529"/>
    <s v="Gudbrandsdalsost"/>
    <x v="1"/>
    <n v="36"/>
    <n v="29.160000000000004"/>
    <n v="10"/>
    <s v="Maison Dewey"/>
    <x v="62"/>
    <x v="3"/>
    <x v="220"/>
    <n v="360"/>
    <n v="291.60000000000002"/>
    <x v="1"/>
    <x v="10"/>
    <x v="1"/>
    <x v="0"/>
    <x v="0"/>
  </r>
  <r>
    <n v="10529"/>
    <s v="Pâté chinois"/>
    <x v="7"/>
    <n v="24"/>
    <n v="19.440000000000001"/>
    <n v="14"/>
    <s v="Maison Dewey"/>
    <x v="62"/>
    <x v="3"/>
    <x v="220"/>
    <n v="336"/>
    <n v="272.16000000000003"/>
    <x v="1"/>
    <x v="10"/>
    <x v="3"/>
    <x v="0"/>
    <x v="0"/>
  </r>
  <r>
    <n v="10529"/>
    <s v="Scottish Longbreads"/>
    <x v="5"/>
    <n v="12.5"/>
    <n v="8.125"/>
    <n v="20"/>
    <s v="Maison Dewey"/>
    <x v="62"/>
    <x v="3"/>
    <x v="220"/>
    <n v="250"/>
    <n v="162.5"/>
    <x v="1"/>
    <x v="10"/>
    <x v="2"/>
    <x v="0"/>
    <x v="0"/>
  </r>
  <r>
    <n v="10530"/>
    <s v="Lakkalikööri"/>
    <x v="6"/>
    <n v="18"/>
    <n v="16.02"/>
    <n v="50"/>
    <s v="Piccolo und mehr"/>
    <x v="44"/>
    <x v="6"/>
    <x v="221"/>
    <n v="900"/>
    <n v="801"/>
    <x v="1"/>
    <x v="10"/>
    <x v="3"/>
    <x v="0"/>
    <x v="0"/>
  </r>
  <r>
    <n v="10530"/>
    <s v="Sirop d'érable"/>
    <x v="3"/>
    <n v="28.5"/>
    <n v="20.234999999999999"/>
    <n v="20"/>
    <s v="Piccolo und mehr"/>
    <x v="44"/>
    <x v="6"/>
    <x v="221"/>
    <n v="570"/>
    <n v="404.7"/>
    <x v="1"/>
    <x v="10"/>
    <x v="2"/>
    <x v="0"/>
    <x v="0"/>
  </r>
  <r>
    <n v="10530"/>
    <s v="Alice Mutton"/>
    <x v="7"/>
    <n v="39"/>
    <n v="30.42"/>
    <n v="40"/>
    <s v="Piccolo und mehr"/>
    <x v="44"/>
    <x v="6"/>
    <x v="221"/>
    <n v="1560"/>
    <n v="1216.8000000000002"/>
    <x v="1"/>
    <x v="10"/>
    <x v="3"/>
    <x v="0"/>
    <x v="0"/>
  </r>
  <r>
    <n v="10530"/>
    <s v="Ipoh Coffee"/>
    <x v="6"/>
    <n v="46"/>
    <n v="41.86"/>
    <n v="25"/>
    <s v="Piccolo und mehr"/>
    <x v="44"/>
    <x v="6"/>
    <x v="221"/>
    <n v="1150"/>
    <n v="1046.5"/>
    <x v="1"/>
    <x v="10"/>
    <x v="3"/>
    <x v="0"/>
    <x v="0"/>
  </r>
  <r>
    <n v="10531"/>
    <s v="Raclette Courdavault"/>
    <x v="1"/>
    <n v="55"/>
    <n v="43.45"/>
    <n v="2"/>
    <s v="Océano Atlántico Ltda."/>
    <x v="55"/>
    <x v="20"/>
    <x v="221"/>
    <n v="110"/>
    <n v="86.9"/>
    <x v="1"/>
    <x v="10"/>
    <x v="1"/>
    <x v="1"/>
    <x v="1"/>
  </r>
  <r>
    <n v="10532"/>
    <s v="Louisiana Hot Spiced Okra"/>
    <x v="3"/>
    <n v="17"/>
    <n v="12.07"/>
    <n v="24"/>
    <s v="Eastern Connection"/>
    <x v="28"/>
    <x v="13"/>
    <x v="222"/>
    <n v="408"/>
    <n v="289.68"/>
    <x v="1"/>
    <x v="10"/>
    <x v="2"/>
    <x v="0"/>
    <x v="0"/>
  </r>
  <r>
    <n v="10532"/>
    <s v="Nord-Ost Matjeshering"/>
    <x v="4"/>
    <n v="25.89"/>
    <n v="20.9709"/>
    <n v="15"/>
    <s v="Eastern Connection"/>
    <x v="28"/>
    <x v="13"/>
    <x v="222"/>
    <n v="388.35"/>
    <n v="314.56349999999998"/>
    <x v="1"/>
    <x v="10"/>
    <x v="1"/>
    <x v="0"/>
    <x v="0"/>
  </r>
  <r>
    <n v="10533"/>
    <s v="Röd Kaviar"/>
    <x v="4"/>
    <n v="15"/>
    <n v="11.700000000000001"/>
    <n v="24"/>
    <s v="Folk och fä HB"/>
    <x v="13"/>
    <x v="9"/>
    <x v="223"/>
    <n v="360"/>
    <n v="280.8"/>
    <x v="1"/>
    <x v="10"/>
    <x v="1"/>
    <x v="0"/>
    <x v="0"/>
  </r>
  <r>
    <n v="10533"/>
    <s v="Chef Anton's Cajun Seasoning"/>
    <x v="3"/>
    <n v="22"/>
    <n v="17.380000000000003"/>
    <n v="50"/>
    <s v="Folk och fä HB"/>
    <x v="13"/>
    <x v="9"/>
    <x v="223"/>
    <n v="1100"/>
    <n v="869.00000000000011"/>
    <x v="1"/>
    <x v="10"/>
    <x v="2"/>
    <x v="0"/>
    <x v="0"/>
  </r>
  <r>
    <n v="10533"/>
    <s v="Mozzarella di Giovanni"/>
    <x v="1"/>
    <n v="34.799999999999997"/>
    <n v="27.143999999999998"/>
    <n v="24"/>
    <s v="Folk och fä HB"/>
    <x v="13"/>
    <x v="9"/>
    <x v="223"/>
    <n v="835.19999999999993"/>
    <n v="651.4559999999999"/>
    <x v="1"/>
    <x v="10"/>
    <x v="1"/>
    <x v="0"/>
    <x v="0"/>
  </r>
  <r>
    <n v="10534"/>
    <s v="Nord-Ost Matjeshering"/>
    <x v="4"/>
    <n v="25.89"/>
    <n v="19.935300000000002"/>
    <n v="10"/>
    <s v="Lehmanns Marktstand"/>
    <x v="24"/>
    <x v="1"/>
    <x v="223"/>
    <n v="258.89999999999998"/>
    <n v="199.35300000000001"/>
    <x v="1"/>
    <x v="10"/>
    <x v="1"/>
    <x v="0"/>
    <x v="0"/>
  </r>
  <r>
    <n v="10534"/>
    <s v="Boston Crab Meat"/>
    <x v="4"/>
    <n v="18.399999999999999"/>
    <n v="14.536"/>
    <n v="10"/>
    <s v="Lehmanns Marktstand"/>
    <x v="24"/>
    <x v="1"/>
    <x v="223"/>
    <n v="184"/>
    <n v="145.35999999999999"/>
    <x v="1"/>
    <x v="10"/>
    <x v="1"/>
    <x v="0"/>
    <x v="0"/>
  </r>
  <r>
    <n v="10534"/>
    <s v="Tourtière"/>
    <x v="7"/>
    <n v="7.45"/>
    <n v="5.9600000000000009"/>
    <n v="10"/>
    <s v="Lehmanns Marktstand"/>
    <x v="24"/>
    <x v="1"/>
    <x v="223"/>
    <n v="74.5"/>
    <n v="59.600000000000009"/>
    <x v="1"/>
    <x v="10"/>
    <x v="3"/>
    <x v="0"/>
    <x v="0"/>
  </r>
  <r>
    <n v="10535"/>
    <s v="Queso Cabrales"/>
    <x v="1"/>
    <n v="21"/>
    <n v="16.170000000000002"/>
    <n v="50"/>
    <s v="Antonio Moreno Taquería"/>
    <x v="10"/>
    <x v="7"/>
    <x v="224"/>
    <n v="1050"/>
    <n v="808.50000000000011"/>
    <x v="1"/>
    <x v="10"/>
    <x v="1"/>
    <x v="1"/>
    <x v="1"/>
  </r>
  <r>
    <n v="10535"/>
    <s v="Boston Crab Meat"/>
    <x v="4"/>
    <n v="18.399999999999999"/>
    <n v="13.983999999999998"/>
    <n v="10"/>
    <s v="Antonio Moreno Taquería"/>
    <x v="10"/>
    <x v="7"/>
    <x v="224"/>
    <n v="184"/>
    <n v="139.83999999999997"/>
    <x v="1"/>
    <x v="10"/>
    <x v="1"/>
    <x v="1"/>
    <x v="1"/>
  </r>
  <r>
    <n v="10535"/>
    <s v="Ravioli Angelo"/>
    <x v="0"/>
    <n v="19.5"/>
    <n v="16.184999999999999"/>
    <n v="5"/>
    <s v="Antonio Moreno Taquería"/>
    <x v="10"/>
    <x v="7"/>
    <x v="224"/>
    <n v="97.5"/>
    <n v="80.924999999999997"/>
    <x v="1"/>
    <x v="10"/>
    <x v="0"/>
    <x v="1"/>
    <x v="1"/>
  </r>
  <r>
    <n v="10535"/>
    <s v="Raclette Courdavault"/>
    <x v="1"/>
    <n v="55"/>
    <n v="43.45"/>
    <n v="15"/>
    <s v="Antonio Moreno Taquería"/>
    <x v="10"/>
    <x v="7"/>
    <x v="224"/>
    <n v="825"/>
    <n v="651.75"/>
    <x v="1"/>
    <x v="10"/>
    <x v="1"/>
    <x v="1"/>
    <x v="1"/>
  </r>
  <r>
    <n v="10536"/>
    <s v="Queso Manchego La Pastora"/>
    <x v="1"/>
    <n v="38"/>
    <n v="29.64"/>
    <n v="15"/>
    <s v="Lehmanns Marktstand"/>
    <x v="24"/>
    <x v="1"/>
    <x v="225"/>
    <n v="570"/>
    <n v="444.6"/>
    <x v="1"/>
    <x v="10"/>
    <x v="1"/>
    <x v="0"/>
    <x v="0"/>
  </r>
  <r>
    <n v="10536"/>
    <s v="Gorgonzola Telino"/>
    <x v="1"/>
    <n v="12.5"/>
    <n v="10"/>
    <n v="20"/>
    <s v="Lehmanns Marktstand"/>
    <x v="24"/>
    <x v="1"/>
    <x v="225"/>
    <n v="250"/>
    <n v="200"/>
    <x v="1"/>
    <x v="10"/>
    <x v="1"/>
    <x v="0"/>
    <x v="0"/>
  </r>
  <r>
    <n v="10536"/>
    <s v="Geitost"/>
    <x v="1"/>
    <n v="2.5"/>
    <n v="1.9750000000000001"/>
    <n v="30"/>
    <s v="Lehmanns Marktstand"/>
    <x v="24"/>
    <x v="1"/>
    <x v="225"/>
    <n v="75"/>
    <n v="59.25"/>
    <x v="1"/>
    <x v="10"/>
    <x v="1"/>
    <x v="0"/>
    <x v="0"/>
  </r>
  <r>
    <n v="10536"/>
    <s v="Camembert Pierrot"/>
    <x v="1"/>
    <n v="34"/>
    <n v="25.84"/>
    <n v="35"/>
    <s v="Lehmanns Marktstand"/>
    <x v="24"/>
    <x v="1"/>
    <x v="225"/>
    <n v="1190"/>
    <n v="904.4"/>
    <x v="1"/>
    <x v="10"/>
    <x v="1"/>
    <x v="0"/>
    <x v="0"/>
  </r>
  <r>
    <n v="10537"/>
    <s v="Mozzarella di Giovanni"/>
    <x v="1"/>
    <n v="34.799999999999997"/>
    <n v="26.795999999999999"/>
    <n v="21"/>
    <s v="Richter Supermarkt"/>
    <x v="6"/>
    <x v="4"/>
    <x v="225"/>
    <n v="730.8"/>
    <n v="562.71600000000001"/>
    <x v="1"/>
    <x v="10"/>
    <x v="1"/>
    <x v="0"/>
    <x v="0"/>
  </r>
  <r>
    <n v="10537"/>
    <s v="Röd Kaviar"/>
    <x v="4"/>
    <n v="15"/>
    <n v="11.700000000000001"/>
    <n v="9"/>
    <s v="Richter Supermarkt"/>
    <x v="6"/>
    <x v="4"/>
    <x v="225"/>
    <n v="135"/>
    <n v="105.30000000000001"/>
    <x v="1"/>
    <x v="10"/>
    <x v="1"/>
    <x v="0"/>
    <x v="0"/>
  </r>
  <r>
    <n v="10537"/>
    <s v="Manjimup Dried Apples"/>
    <x v="2"/>
    <n v="53"/>
    <n v="41.870000000000005"/>
    <n v="6"/>
    <s v="Richter Supermarkt"/>
    <x v="6"/>
    <x v="4"/>
    <x v="225"/>
    <n v="318"/>
    <n v="251.22000000000003"/>
    <x v="1"/>
    <x v="10"/>
    <x v="0"/>
    <x v="0"/>
    <x v="0"/>
  </r>
  <r>
    <n v="10537"/>
    <s v="Gorgonzola Telino"/>
    <x v="1"/>
    <n v="12.5"/>
    <n v="10"/>
    <n v="30"/>
    <s v="Richter Supermarkt"/>
    <x v="6"/>
    <x v="4"/>
    <x v="225"/>
    <n v="375"/>
    <n v="300"/>
    <x v="1"/>
    <x v="10"/>
    <x v="1"/>
    <x v="0"/>
    <x v="0"/>
  </r>
  <r>
    <n v="10537"/>
    <s v="Escargots de Bourgogne"/>
    <x v="4"/>
    <n v="13.25"/>
    <n v="10.335000000000001"/>
    <n v="20"/>
    <s v="Richter Supermarkt"/>
    <x v="6"/>
    <x v="4"/>
    <x v="225"/>
    <n v="265"/>
    <n v="206.70000000000002"/>
    <x v="1"/>
    <x v="10"/>
    <x v="1"/>
    <x v="0"/>
    <x v="0"/>
  </r>
  <r>
    <n v="10538"/>
    <s v="Outback Lager"/>
    <x v="6"/>
    <n v="15"/>
    <n v="13.5"/>
    <n v="7"/>
    <s v="B's Beverages"/>
    <x v="28"/>
    <x v="13"/>
    <x v="226"/>
    <n v="105"/>
    <n v="94.5"/>
    <x v="1"/>
    <x v="10"/>
    <x v="3"/>
    <x v="0"/>
    <x v="0"/>
  </r>
  <r>
    <n v="10538"/>
    <s v="Mozzarella di Giovanni"/>
    <x v="1"/>
    <n v="34.799999999999997"/>
    <n v="26.795999999999999"/>
    <n v="1"/>
    <s v="B's Beverages"/>
    <x v="28"/>
    <x v="13"/>
    <x v="226"/>
    <n v="34.799999999999997"/>
    <n v="26.795999999999999"/>
    <x v="1"/>
    <x v="10"/>
    <x v="1"/>
    <x v="0"/>
    <x v="0"/>
  </r>
  <r>
    <n v="10539"/>
    <s v="Maxilaku"/>
    <x v="5"/>
    <n v="20"/>
    <n v="13.399999999999999"/>
    <n v="6"/>
    <s v="B's Beverages"/>
    <x v="28"/>
    <x v="13"/>
    <x v="227"/>
    <n v="120"/>
    <n v="80.399999999999991"/>
    <x v="1"/>
    <x v="10"/>
    <x v="2"/>
    <x v="0"/>
    <x v="0"/>
  </r>
  <r>
    <n v="10539"/>
    <s v="Konbu"/>
    <x v="4"/>
    <n v="6"/>
    <n v="4.8600000000000003"/>
    <n v="8"/>
    <s v="B's Beverages"/>
    <x v="28"/>
    <x v="13"/>
    <x v="227"/>
    <n v="48"/>
    <n v="38.880000000000003"/>
    <x v="1"/>
    <x v="10"/>
    <x v="1"/>
    <x v="0"/>
    <x v="0"/>
  </r>
  <r>
    <n v="10539"/>
    <s v="Sir Rodney's Scones"/>
    <x v="5"/>
    <n v="10"/>
    <n v="6.6"/>
    <n v="15"/>
    <s v="B's Beverages"/>
    <x v="28"/>
    <x v="13"/>
    <x v="227"/>
    <n v="150"/>
    <n v="99"/>
    <x v="1"/>
    <x v="10"/>
    <x v="2"/>
    <x v="0"/>
    <x v="0"/>
  </r>
  <r>
    <n v="10539"/>
    <s v="Geitost"/>
    <x v="1"/>
    <n v="2.5"/>
    <n v="2.0250000000000004"/>
    <n v="15"/>
    <s v="B's Beverages"/>
    <x v="28"/>
    <x v="13"/>
    <x v="227"/>
    <n v="37.5"/>
    <n v="30.375000000000007"/>
    <x v="1"/>
    <x v="10"/>
    <x v="1"/>
    <x v="0"/>
    <x v="0"/>
  </r>
  <r>
    <n v="10540"/>
    <s v="Scottish Longbreads"/>
    <x v="5"/>
    <n v="12.5"/>
    <n v="8.2499999999999982"/>
    <n v="35"/>
    <s v="QUICK-Stop"/>
    <x v="20"/>
    <x v="1"/>
    <x v="228"/>
    <n v="437.5"/>
    <n v="288.74999999999994"/>
    <x v="1"/>
    <x v="10"/>
    <x v="2"/>
    <x v="0"/>
    <x v="0"/>
  </r>
  <r>
    <n v="10540"/>
    <s v="Côte de Blaye"/>
    <x v="6"/>
    <n v="263.5"/>
    <n v="239.785"/>
    <n v="30"/>
    <s v="QUICK-Stop"/>
    <x v="20"/>
    <x v="1"/>
    <x v="228"/>
    <n v="7905"/>
    <n v="7193.55"/>
    <x v="1"/>
    <x v="10"/>
    <x v="3"/>
    <x v="0"/>
    <x v="0"/>
  </r>
  <r>
    <n v="10540"/>
    <s v="Aniseed Syrup"/>
    <x v="3"/>
    <n v="10"/>
    <n v="7.1999999999999993"/>
    <n v="60"/>
    <s v="QUICK-Stop"/>
    <x v="20"/>
    <x v="1"/>
    <x v="228"/>
    <n v="600"/>
    <n v="431.99999999999994"/>
    <x v="1"/>
    <x v="10"/>
    <x v="2"/>
    <x v="0"/>
    <x v="0"/>
  </r>
  <r>
    <n v="10540"/>
    <s v="Gumbär Gummibärchen"/>
    <x v="5"/>
    <n v="31.23"/>
    <n v="20.299500000000002"/>
    <n v="40"/>
    <s v="QUICK-Stop"/>
    <x v="20"/>
    <x v="1"/>
    <x v="228"/>
    <n v="1249.2"/>
    <n v="811.98"/>
    <x v="1"/>
    <x v="10"/>
    <x v="2"/>
    <x v="0"/>
    <x v="0"/>
  </r>
  <r>
    <n v="10541"/>
    <s v="Guaraná Fantástica"/>
    <x v="6"/>
    <n v="4.5"/>
    <n v="4.05"/>
    <n v="35"/>
    <s v="Hanari Carnes"/>
    <x v="2"/>
    <x v="2"/>
    <x v="228"/>
    <n v="157.5"/>
    <n v="141.75"/>
    <x v="1"/>
    <x v="10"/>
    <x v="3"/>
    <x v="1"/>
    <x v="1"/>
  </r>
  <r>
    <n v="10541"/>
    <s v="Côte de Blaye"/>
    <x v="6"/>
    <n v="263.5"/>
    <n v="242.42000000000002"/>
    <n v="4"/>
    <s v="Hanari Carnes"/>
    <x v="2"/>
    <x v="2"/>
    <x v="228"/>
    <n v="1054"/>
    <n v="969.68000000000006"/>
    <x v="1"/>
    <x v="10"/>
    <x v="3"/>
    <x v="1"/>
    <x v="1"/>
  </r>
  <r>
    <n v="10541"/>
    <s v="Louisiana Fiery Hot Pepper Sauce"/>
    <x v="3"/>
    <n v="21.05"/>
    <n v="17.261000000000003"/>
    <n v="36"/>
    <s v="Hanari Carnes"/>
    <x v="2"/>
    <x v="2"/>
    <x v="228"/>
    <n v="757.80000000000007"/>
    <n v="621.39600000000007"/>
    <x v="1"/>
    <x v="10"/>
    <x v="2"/>
    <x v="1"/>
    <x v="1"/>
  </r>
  <r>
    <n v="10541"/>
    <s v="Fløtemysost"/>
    <x v="1"/>
    <n v="21.5"/>
    <n v="17.630000000000003"/>
    <n v="9"/>
    <s v="Hanari Carnes"/>
    <x v="2"/>
    <x v="2"/>
    <x v="228"/>
    <n v="193.5"/>
    <n v="158.67000000000002"/>
    <x v="1"/>
    <x v="10"/>
    <x v="1"/>
    <x v="1"/>
    <x v="1"/>
  </r>
  <r>
    <n v="10542"/>
    <s v="Queso Cabrales"/>
    <x v="1"/>
    <n v="21"/>
    <n v="17.64"/>
    <n v="15"/>
    <s v="Königlich Essen"/>
    <x v="37"/>
    <x v="1"/>
    <x v="229"/>
    <n v="315"/>
    <n v="264.60000000000002"/>
    <x v="1"/>
    <x v="10"/>
    <x v="1"/>
    <x v="0"/>
    <x v="0"/>
  </r>
  <r>
    <n v="10542"/>
    <s v="Tourtière"/>
    <x v="7"/>
    <n v="7.45"/>
    <n v="5.8855000000000004"/>
    <n v="24"/>
    <s v="Königlich Essen"/>
    <x v="37"/>
    <x v="1"/>
    <x v="229"/>
    <n v="178.8"/>
    <n v="141.25200000000001"/>
    <x v="1"/>
    <x v="10"/>
    <x v="3"/>
    <x v="0"/>
    <x v="0"/>
  </r>
  <r>
    <n v="10543"/>
    <s v="Queso Manchego La Pastora"/>
    <x v="1"/>
    <n v="38"/>
    <n v="31.160000000000004"/>
    <n v="30"/>
    <s v="LILA-Supermercado"/>
    <x v="26"/>
    <x v="5"/>
    <x v="230"/>
    <n v="1140"/>
    <n v="934.80000000000007"/>
    <x v="1"/>
    <x v="10"/>
    <x v="1"/>
    <x v="1"/>
    <x v="1"/>
  </r>
  <r>
    <n v="10543"/>
    <s v="Tunnbröd"/>
    <x v="0"/>
    <n v="9"/>
    <n v="7.2"/>
    <n v="70"/>
    <s v="LILA-Supermercado"/>
    <x v="26"/>
    <x v="5"/>
    <x v="230"/>
    <n v="630"/>
    <n v="504"/>
    <x v="1"/>
    <x v="10"/>
    <x v="0"/>
    <x v="1"/>
    <x v="1"/>
  </r>
  <r>
    <n v="10544"/>
    <s v="Rössle Sauerkraut"/>
    <x v="2"/>
    <n v="45.6"/>
    <n v="35.112000000000002"/>
    <n v="7"/>
    <s v="Lonesome Pine Restaurant"/>
    <x v="34"/>
    <x v="8"/>
    <x v="230"/>
    <n v="319.2"/>
    <n v="245.78400000000002"/>
    <x v="1"/>
    <x v="10"/>
    <x v="0"/>
    <x v="2"/>
    <x v="1"/>
  </r>
  <r>
    <n v="10544"/>
    <s v="Laughing Lumberjack Lager"/>
    <x v="6"/>
    <n v="14"/>
    <n v="12.32"/>
    <n v="7"/>
    <s v="Lonesome Pine Restaurant"/>
    <x v="34"/>
    <x v="8"/>
    <x v="230"/>
    <n v="98"/>
    <n v="86.240000000000009"/>
    <x v="1"/>
    <x v="10"/>
    <x v="3"/>
    <x v="2"/>
    <x v="1"/>
  </r>
  <r>
    <n v="10545"/>
    <s v="Queso Cabrales"/>
    <x v="1"/>
    <n v="21"/>
    <n v="17.849999999999998"/>
    <n v="10"/>
    <s v="Lazy K Kountry Store"/>
    <x v="58"/>
    <x v="8"/>
    <x v="231"/>
    <n v="210"/>
    <n v="178.49999999999997"/>
    <x v="1"/>
    <x v="10"/>
    <x v="1"/>
    <x v="2"/>
    <x v="1"/>
  </r>
  <r>
    <n v="10546"/>
    <s v="Tarte au sucre"/>
    <x v="5"/>
    <n v="49.3"/>
    <n v="32.537999999999997"/>
    <n v="40"/>
    <s v="Victuailles en stock"/>
    <x v="3"/>
    <x v="0"/>
    <x v="232"/>
    <n v="1972"/>
    <n v="1301.52"/>
    <x v="1"/>
    <x v="10"/>
    <x v="2"/>
    <x v="0"/>
    <x v="0"/>
  </r>
  <r>
    <n v="10546"/>
    <s v="Uncle Bob's Organic Dried Pears"/>
    <x v="2"/>
    <n v="30"/>
    <n v="23.1"/>
    <n v="10"/>
    <s v="Victuailles en stock"/>
    <x v="3"/>
    <x v="0"/>
    <x v="232"/>
    <n v="300"/>
    <n v="231"/>
    <x v="1"/>
    <x v="10"/>
    <x v="0"/>
    <x v="0"/>
    <x v="0"/>
  </r>
  <r>
    <n v="10546"/>
    <s v="Steeleye Stout"/>
    <x v="6"/>
    <n v="18"/>
    <n v="15.84"/>
    <n v="30"/>
    <s v="Victuailles en stock"/>
    <x v="3"/>
    <x v="0"/>
    <x v="232"/>
    <n v="540"/>
    <n v="475.2"/>
    <x v="1"/>
    <x v="10"/>
    <x v="3"/>
    <x v="0"/>
    <x v="0"/>
  </r>
  <r>
    <n v="10547"/>
    <s v="Mascarpone Fabioli"/>
    <x v="1"/>
    <n v="32"/>
    <n v="27.2"/>
    <n v="24"/>
    <s v="Seven Seas Imports"/>
    <x v="28"/>
    <x v="13"/>
    <x v="232"/>
    <n v="768"/>
    <n v="652.79999999999995"/>
    <x v="1"/>
    <x v="10"/>
    <x v="1"/>
    <x v="0"/>
    <x v="0"/>
  </r>
  <r>
    <n v="10547"/>
    <s v="Inlagd Sill"/>
    <x v="4"/>
    <n v="19"/>
    <n v="13.68"/>
    <n v="60"/>
    <s v="Seven Seas Imports"/>
    <x v="28"/>
    <x v="13"/>
    <x v="232"/>
    <n v="1140"/>
    <n v="820.8"/>
    <x v="1"/>
    <x v="10"/>
    <x v="1"/>
    <x v="0"/>
    <x v="0"/>
  </r>
  <r>
    <n v="10548"/>
    <s v="Sasquatch Ale"/>
    <x v="6"/>
    <n v="14"/>
    <n v="12.88"/>
    <n v="10"/>
    <s v="Toms Spezialitäten"/>
    <x v="1"/>
    <x v="1"/>
    <x v="233"/>
    <n v="140"/>
    <n v="128.80000000000001"/>
    <x v="1"/>
    <x v="10"/>
    <x v="3"/>
    <x v="0"/>
    <x v="0"/>
  </r>
  <r>
    <n v="10548"/>
    <s v="Jack's New England Clam Chowder"/>
    <x v="4"/>
    <n v="9.65"/>
    <n v="7.2375000000000007"/>
    <n v="14"/>
    <s v="Toms Spezialitäten"/>
    <x v="1"/>
    <x v="1"/>
    <x v="233"/>
    <n v="135.1"/>
    <n v="101.32500000000002"/>
    <x v="1"/>
    <x v="10"/>
    <x v="1"/>
    <x v="0"/>
    <x v="0"/>
  </r>
  <r>
    <n v="10549"/>
    <s v="Gorgonzola Telino"/>
    <x v="1"/>
    <n v="12.5"/>
    <n v="10.375"/>
    <n v="55"/>
    <s v="QUICK-Stop"/>
    <x v="20"/>
    <x v="1"/>
    <x v="234"/>
    <n v="687.5"/>
    <n v="570.625"/>
    <x v="1"/>
    <x v="10"/>
    <x v="1"/>
    <x v="0"/>
    <x v="0"/>
  </r>
  <r>
    <n v="10549"/>
    <s v="Røgede sild"/>
    <x v="4"/>
    <n v="9.5"/>
    <n v="7.7900000000000009"/>
    <n v="100"/>
    <s v="QUICK-Stop"/>
    <x v="20"/>
    <x v="1"/>
    <x v="234"/>
    <n v="950"/>
    <n v="779.00000000000011"/>
    <x v="1"/>
    <x v="10"/>
    <x v="1"/>
    <x v="0"/>
    <x v="0"/>
  </r>
  <r>
    <n v="10549"/>
    <s v="Manjimup Dried Apples"/>
    <x v="2"/>
    <n v="53"/>
    <n v="42.400000000000006"/>
    <n v="48"/>
    <s v="QUICK-Stop"/>
    <x v="20"/>
    <x v="1"/>
    <x v="234"/>
    <n v="2544"/>
    <n v="2035.2000000000003"/>
    <x v="1"/>
    <x v="10"/>
    <x v="0"/>
    <x v="0"/>
    <x v="0"/>
  </r>
  <r>
    <n v="10550"/>
    <s v="Sir Rodney's Scones"/>
    <x v="5"/>
    <n v="10"/>
    <n v="6.6999999999999993"/>
    <n v="6"/>
    <s v="Godos Cocina Típica"/>
    <x v="32"/>
    <x v="12"/>
    <x v="235"/>
    <n v="60"/>
    <n v="40.199999999999996"/>
    <x v="1"/>
    <x v="10"/>
    <x v="2"/>
    <x v="3"/>
    <x v="0"/>
  </r>
  <r>
    <n v="10550"/>
    <s v="Sirop d'érable"/>
    <x v="3"/>
    <n v="28.5"/>
    <n v="20.234999999999999"/>
    <n v="10"/>
    <s v="Godos Cocina Típica"/>
    <x v="32"/>
    <x v="12"/>
    <x v="235"/>
    <n v="285"/>
    <n v="202.35"/>
    <x v="1"/>
    <x v="10"/>
    <x v="2"/>
    <x v="3"/>
    <x v="0"/>
  </r>
  <r>
    <n v="10550"/>
    <s v="Alice Mutton"/>
    <x v="7"/>
    <n v="39"/>
    <n v="30.42"/>
    <n v="8"/>
    <s v="Godos Cocina Típica"/>
    <x v="32"/>
    <x v="12"/>
    <x v="235"/>
    <n v="312"/>
    <n v="243.36"/>
    <x v="1"/>
    <x v="10"/>
    <x v="3"/>
    <x v="3"/>
    <x v="0"/>
  </r>
  <r>
    <n v="10550"/>
    <s v="Teatime Chocolate Biscuits"/>
    <x v="5"/>
    <n v="9.1999999999999993"/>
    <n v="6.347999999999999"/>
    <n v="10"/>
    <s v="Godos Cocina Típica"/>
    <x v="32"/>
    <x v="12"/>
    <x v="235"/>
    <n v="92"/>
    <n v="63.47999999999999"/>
    <x v="1"/>
    <x v="10"/>
    <x v="2"/>
    <x v="3"/>
    <x v="0"/>
  </r>
  <r>
    <n v="10551"/>
    <s v="Pavlova"/>
    <x v="5"/>
    <n v="17.45"/>
    <n v="11.516999999999998"/>
    <n v="40"/>
    <s v="Furia Bacalhau e Frutos do Mar"/>
    <x v="39"/>
    <x v="15"/>
    <x v="235"/>
    <n v="698"/>
    <n v="460.67999999999989"/>
    <x v="1"/>
    <x v="10"/>
    <x v="2"/>
    <x v="3"/>
    <x v="0"/>
  </r>
  <r>
    <n v="10551"/>
    <s v="Steeleye Stout"/>
    <x v="6"/>
    <n v="18"/>
    <n v="15.84"/>
    <n v="20"/>
    <s v="Furia Bacalhau e Frutos do Mar"/>
    <x v="39"/>
    <x v="15"/>
    <x v="235"/>
    <n v="360"/>
    <n v="316.8"/>
    <x v="1"/>
    <x v="10"/>
    <x v="3"/>
    <x v="3"/>
    <x v="0"/>
  </r>
  <r>
    <n v="10551"/>
    <s v="Gula Malacca"/>
    <x v="3"/>
    <n v="19.45"/>
    <n v="14.782"/>
    <n v="40"/>
    <s v="Furia Bacalhau e Frutos do Mar"/>
    <x v="39"/>
    <x v="15"/>
    <x v="235"/>
    <n v="778"/>
    <n v="591.28"/>
    <x v="1"/>
    <x v="10"/>
    <x v="2"/>
    <x v="3"/>
    <x v="0"/>
  </r>
  <r>
    <n v="10552"/>
    <s v="Gudbrandsdalsost"/>
    <x v="1"/>
    <n v="36"/>
    <n v="28.8"/>
    <n v="18"/>
    <s v="HILARIÓN-Abastos"/>
    <x v="8"/>
    <x v="5"/>
    <x v="236"/>
    <n v="648"/>
    <n v="518.4"/>
    <x v="1"/>
    <x v="10"/>
    <x v="1"/>
    <x v="1"/>
    <x v="1"/>
  </r>
  <r>
    <n v="10552"/>
    <s v="Rhönbräu Klosterbier"/>
    <x v="6"/>
    <n v="7.75"/>
    <n v="7.0525000000000002"/>
    <n v="30"/>
    <s v="HILARIÓN-Abastos"/>
    <x v="8"/>
    <x v="5"/>
    <x v="236"/>
    <n v="232.5"/>
    <n v="211.57500000000002"/>
    <x v="1"/>
    <x v="10"/>
    <x v="3"/>
    <x v="1"/>
    <x v="1"/>
  </r>
  <r>
    <n v="10553"/>
    <s v="Pavlova"/>
    <x v="5"/>
    <n v="17.45"/>
    <n v="12.214999999999998"/>
    <n v="14"/>
    <s v="Wartian Herkku"/>
    <x v="15"/>
    <x v="10"/>
    <x v="237"/>
    <n v="244.29999999999998"/>
    <n v="171.00999999999996"/>
    <x v="1"/>
    <x v="10"/>
    <x v="2"/>
    <x v="0"/>
    <x v="0"/>
  </r>
  <r>
    <n v="10553"/>
    <s v="Steeleye Stout"/>
    <x v="6"/>
    <n v="18"/>
    <n v="16.02"/>
    <n v="6"/>
    <s v="Wartian Herkku"/>
    <x v="15"/>
    <x v="10"/>
    <x v="237"/>
    <n v="108"/>
    <n v="96.12"/>
    <x v="1"/>
    <x v="10"/>
    <x v="3"/>
    <x v="0"/>
    <x v="0"/>
  </r>
  <r>
    <n v="10553"/>
    <s v="Gustaf's Knäckebröd"/>
    <x v="0"/>
    <n v="21"/>
    <n v="15.96"/>
    <n v="24"/>
    <s v="Wartian Herkku"/>
    <x v="15"/>
    <x v="10"/>
    <x v="237"/>
    <n v="504"/>
    <n v="383.04"/>
    <x v="1"/>
    <x v="10"/>
    <x v="0"/>
    <x v="0"/>
    <x v="0"/>
  </r>
  <r>
    <n v="10553"/>
    <s v="Queso Cabrales"/>
    <x v="1"/>
    <n v="21"/>
    <n v="16.38"/>
    <n v="15"/>
    <s v="Wartian Herkku"/>
    <x v="15"/>
    <x v="10"/>
    <x v="237"/>
    <n v="315"/>
    <n v="245.7"/>
    <x v="1"/>
    <x v="10"/>
    <x v="1"/>
    <x v="0"/>
    <x v="0"/>
  </r>
  <r>
    <n v="10553"/>
    <s v="Gorgonzola Telino"/>
    <x v="1"/>
    <n v="12.5"/>
    <n v="10.25"/>
    <n v="30"/>
    <s v="Wartian Herkku"/>
    <x v="15"/>
    <x v="10"/>
    <x v="237"/>
    <n v="375"/>
    <n v="307.5"/>
    <x v="1"/>
    <x v="10"/>
    <x v="1"/>
    <x v="0"/>
    <x v="0"/>
  </r>
  <r>
    <n v="10554"/>
    <s v="Original Frankfurter grüne Soße"/>
    <x v="3"/>
    <n v="13"/>
    <n v="10.92"/>
    <n v="10"/>
    <s v="Ottilies Käseladen"/>
    <x v="11"/>
    <x v="1"/>
    <x v="237"/>
    <n v="130"/>
    <n v="109.2"/>
    <x v="1"/>
    <x v="10"/>
    <x v="2"/>
    <x v="0"/>
    <x v="0"/>
  </r>
  <r>
    <n v="10554"/>
    <s v="Pavlova"/>
    <x v="5"/>
    <n v="17.45"/>
    <n v="11.865999999999998"/>
    <n v="30"/>
    <s v="Ottilies Käseladen"/>
    <x v="11"/>
    <x v="1"/>
    <x v="237"/>
    <n v="523.5"/>
    <n v="355.97999999999996"/>
    <x v="1"/>
    <x v="10"/>
    <x v="2"/>
    <x v="0"/>
    <x v="0"/>
  </r>
  <r>
    <n v="10554"/>
    <s v="Tunnbröd"/>
    <x v="0"/>
    <n v="9"/>
    <n v="7.47"/>
    <n v="20"/>
    <s v="Ottilies Käseladen"/>
    <x v="11"/>
    <x v="1"/>
    <x v="237"/>
    <n v="180"/>
    <n v="149.4"/>
    <x v="1"/>
    <x v="10"/>
    <x v="0"/>
    <x v="0"/>
    <x v="0"/>
  </r>
  <r>
    <n v="10554"/>
    <s v="Tarte au sucre"/>
    <x v="5"/>
    <n v="49.3"/>
    <n v="32.537999999999997"/>
    <n v="20"/>
    <s v="Ottilies Käseladen"/>
    <x v="11"/>
    <x v="1"/>
    <x v="237"/>
    <n v="986"/>
    <n v="650.76"/>
    <x v="1"/>
    <x v="10"/>
    <x v="2"/>
    <x v="0"/>
    <x v="0"/>
  </r>
  <r>
    <n v="10555"/>
    <s v="Gnocchi di nonna Alice"/>
    <x v="0"/>
    <n v="38"/>
    <n v="31.54"/>
    <n v="40"/>
    <s v="Save-a-lot Markets"/>
    <x v="38"/>
    <x v="8"/>
    <x v="238"/>
    <n v="1520"/>
    <n v="1261.5999999999999"/>
    <x v="1"/>
    <x v="11"/>
    <x v="0"/>
    <x v="2"/>
    <x v="1"/>
  </r>
  <r>
    <n v="10555"/>
    <s v="Manjimup Dried Apples"/>
    <x v="2"/>
    <n v="53"/>
    <n v="42.400000000000006"/>
    <n v="20"/>
    <s v="Save-a-lot Markets"/>
    <x v="38"/>
    <x v="8"/>
    <x v="238"/>
    <n v="1060"/>
    <n v="848.00000000000011"/>
    <x v="1"/>
    <x v="11"/>
    <x v="0"/>
    <x v="2"/>
    <x v="1"/>
  </r>
  <r>
    <n v="10555"/>
    <s v="Guaraná Fantástica"/>
    <x v="6"/>
    <n v="4.5"/>
    <n v="4.0049999999999999"/>
    <n v="18"/>
    <s v="Save-a-lot Markets"/>
    <x v="38"/>
    <x v="8"/>
    <x v="238"/>
    <n v="81"/>
    <n v="72.09"/>
    <x v="1"/>
    <x v="11"/>
    <x v="3"/>
    <x v="2"/>
    <x v="1"/>
  </r>
  <r>
    <n v="10555"/>
    <s v="Tofu"/>
    <x v="2"/>
    <n v="23.25"/>
    <n v="18.8325"/>
    <n v="30"/>
    <s v="Save-a-lot Markets"/>
    <x v="38"/>
    <x v="8"/>
    <x v="238"/>
    <n v="697.5"/>
    <n v="564.97500000000002"/>
    <x v="1"/>
    <x v="11"/>
    <x v="0"/>
    <x v="2"/>
    <x v="1"/>
  </r>
  <r>
    <n v="10555"/>
    <s v="Teatime Chocolate Biscuits"/>
    <x v="5"/>
    <n v="9.1999999999999993"/>
    <n v="5.9799999999999995"/>
    <n v="35"/>
    <s v="Save-a-lot Markets"/>
    <x v="38"/>
    <x v="8"/>
    <x v="238"/>
    <n v="322"/>
    <n v="209.29999999999998"/>
    <x v="1"/>
    <x v="11"/>
    <x v="2"/>
    <x v="2"/>
    <x v="1"/>
  </r>
  <r>
    <n v="10556"/>
    <s v="Mozzarella di Giovanni"/>
    <x v="1"/>
    <n v="34.799999999999997"/>
    <n v="26.795999999999999"/>
    <n v="24"/>
    <s v="Simons bistro"/>
    <x v="42"/>
    <x v="17"/>
    <x v="239"/>
    <n v="835.19999999999993"/>
    <n v="643.10400000000004"/>
    <x v="1"/>
    <x v="11"/>
    <x v="1"/>
    <x v="0"/>
    <x v="0"/>
  </r>
  <r>
    <n v="10557"/>
    <s v="Wimmers gute Semmelknödel"/>
    <x v="0"/>
    <n v="33.25"/>
    <n v="25.602499999999999"/>
    <n v="30"/>
    <s v="Lehmanns Marktstand"/>
    <x v="24"/>
    <x v="1"/>
    <x v="239"/>
    <n v="997.5"/>
    <n v="768.07499999999993"/>
    <x v="1"/>
    <x v="11"/>
    <x v="0"/>
    <x v="0"/>
    <x v="0"/>
  </r>
  <r>
    <n v="10557"/>
    <s v="Rhönbräu Klosterbier"/>
    <x v="6"/>
    <n v="7.75"/>
    <n v="6.8975"/>
    <n v="20"/>
    <s v="Lehmanns Marktstand"/>
    <x v="24"/>
    <x v="1"/>
    <x v="239"/>
    <n v="155"/>
    <n v="137.94999999999999"/>
    <x v="1"/>
    <x v="11"/>
    <x v="3"/>
    <x v="0"/>
    <x v="0"/>
  </r>
  <r>
    <n v="10558"/>
    <s v="Zaanse koeken"/>
    <x v="5"/>
    <n v="9.5"/>
    <n v="6.6499999999999995"/>
    <n v="25"/>
    <s v="Around the Horn"/>
    <x v="45"/>
    <x v="13"/>
    <x v="240"/>
    <n v="237.5"/>
    <n v="166.25"/>
    <x v="1"/>
    <x v="11"/>
    <x v="2"/>
    <x v="0"/>
    <x v="0"/>
  </r>
  <r>
    <n v="10558"/>
    <s v="Manjimup Dried Apples"/>
    <x v="2"/>
    <n v="53"/>
    <n v="43.46"/>
    <n v="20"/>
    <s v="Around the Horn"/>
    <x v="45"/>
    <x v="13"/>
    <x v="240"/>
    <n v="1060"/>
    <n v="869.2"/>
    <x v="1"/>
    <x v="11"/>
    <x v="0"/>
    <x v="0"/>
    <x v="0"/>
  </r>
  <r>
    <n v="10558"/>
    <s v="Filo Mix"/>
    <x v="0"/>
    <n v="7"/>
    <n v="5.46"/>
    <n v="30"/>
    <s v="Around the Horn"/>
    <x v="45"/>
    <x v="13"/>
    <x v="240"/>
    <n v="210"/>
    <n v="163.80000000000001"/>
    <x v="1"/>
    <x v="11"/>
    <x v="0"/>
    <x v="0"/>
    <x v="0"/>
  </r>
  <r>
    <n v="10558"/>
    <s v="Perth Pasties"/>
    <x v="7"/>
    <n v="32.799999999999997"/>
    <n v="25.255999999999997"/>
    <n v="18"/>
    <s v="Around the Horn"/>
    <x v="45"/>
    <x v="13"/>
    <x v="240"/>
    <n v="590.4"/>
    <n v="454.60799999999995"/>
    <x v="1"/>
    <x v="11"/>
    <x v="3"/>
    <x v="0"/>
    <x v="0"/>
  </r>
  <r>
    <n v="10558"/>
    <s v="Röd Kaviar"/>
    <x v="4"/>
    <n v="15"/>
    <n v="11.25"/>
    <n v="3"/>
    <s v="Around the Horn"/>
    <x v="45"/>
    <x v="13"/>
    <x v="240"/>
    <n v="45"/>
    <n v="33.75"/>
    <x v="1"/>
    <x v="11"/>
    <x v="1"/>
    <x v="0"/>
    <x v="0"/>
  </r>
  <r>
    <n v="10559"/>
    <s v="Jack's New England Clam Chowder"/>
    <x v="4"/>
    <n v="9.65"/>
    <n v="7.8165000000000004"/>
    <n v="12"/>
    <s v="Blondel père et fils"/>
    <x v="14"/>
    <x v="0"/>
    <x v="241"/>
    <n v="115.80000000000001"/>
    <n v="93.798000000000002"/>
    <x v="1"/>
    <x v="11"/>
    <x v="1"/>
    <x v="0"/>
    <x v="0"/>
  </r>
  <r>
    <n v="10559"/>
    <s v="Pâté chinois"/>
    <x v="7"/>
    <n v="24"/>
    <n v="18"/>
    <n v="18"/>
    <s v="Blondel père et fils"/>
    <x v="14"/>
    <x v="0"/>
    <x v="241"/>
    <n v="432"/>
    <n v="324"/>
    <x v="1"/>
    <x v="11"/>
    <x v="3"/>
    <x v="0"/>
    <x v="0"/>
  </r>
  <r>
    <n v="10560"/>
    <s v="Tarte au sucre"/>
    <x v="5"/>
    <n v="49.3"/>
    <n v="33.523999999999994"/>
    <n v="15"/>
    <s v="Frankenversand"/>
    <x v="16"/>
    <x v="1"/>
    <x v="242"/>
    <n v="739.5"/>
    <n v="502.8599999999999"/>
    <x v="1"/>
    <x v="11"/>
    <x v="2"/>
    <x v="0"/>
    <x v="0"/>
  </r>
  <r>
    <n v="10560"/>
    <s v="Nord-Ost Matjeshering"/>
    <x v="4"/>
    <n v="25.89"/>
    <n v="21.229800000000001"/>
    <n v="20"/>
    <s v="Frankenversand"/>
    <x v="16"/>
    <x v="1"/>
    <x v="242"/>
    <n v="517.79999999999995"/>
    <n v="424.596"/>
    <x v="1"/>
    <x v="11"/>
    <x v="1"/>
    <x v="0"/>
    <x v="0"/>
  </r>
  <r>
    <n v="10561"/>
    <s v="Manjimup Dried Apples"/>
    <x v="2"/>
    <n v="53"/>
    <n v="42.93"/>
    <n v="50"/>
    <s v="Folk och fä HB"/>
    <x v="13"/>
    <x v="9"/>
    <x v="242"/>
    <n v="2650"/>
    <n v="2146.5"/>
    <x v="1"/>
    <x v="11"/>
    <x v="0"/>
    <x v="0"/>
    <x v="0"/>
  </r>
  <r>
    <n v="10561"/>
    <s v="Gula Malacca"/>
    <x v="3"/>
    <n v="19.45"/>
    <n v="14.782"/>
    <n v="10"/>
    <s v="Folk och fä HB"/>
    <x v="13"/>
    <x v="9"/>
    <x v="242"/>
    <n v="194.5"/>
    <n v="147.82"/>
    <x v="1"/>
    <x v="11"/>
    <x v="2"/>
    <x v="0"/>
    <x v="0"/>
  </r>
  <r>
    <n v="10562"/>
    <s v="Geitost"/>
    <x v="1"/>
    <n v="2.5"/>
    <n v="1.9750000000000001"/>
    <n v="20"/>
    <s v="Reggiani Caseifici"/>
    <x v="27"/>
    <x v="11"/>
    <x v="243"/>
    <n v="50"/>
    <n v="39.5"/>
    <x v="1"/>
    <x v="11"/>
    <x v="1"/>
    <x v="3"/>
    <x v="0"/>
  </r>
  <r>
    <n v="10562"/>
    <s v="Tarte au sucre"/>
    <x v="5"/>
    <n v="49.3"/>
    <n v="33.523999999999994"/>
    <n v="10"/>
    <s v="Reggiani Caseifici"/>
    <x v="27"/>
    <x v="11"/>
    <x v="243"/>
    <n v="493"/>
    <n v="335.23999999999995"/>
    <x v="1"/>
    <x v="11"/>
    <x v="2"/>
    <x v="3"/>
    <x v="0"/>
  </r>
  <r>
    <n v="10563"/>
    <s v="Inlagd Sill"/>
    <x v="4"/>
    <n v="19"/>
    <n v="15.39"/>
    <n v="25"/>
    <s v="Ricardo Adocicados"/>
    <x v="2"/>
    <x v="2"/>
    <x v="244"/>
    <n v="475"/>
    <n v="384.75"/>
    <x v="1"/>
    <x v="11"/>
    <x v="1"/>
    <x v="1"/>
    <x v="1"/>
  </r>
  <r>
    <n v="10563"/>
    <s v="Filo Mix"/>
    <x v="0"/>
    <n v="7"/>
    <n v="5.67"/>
    <n v="70"/>
    <s v="Ricardo Adocicados"/>
    <x v="2"/>
    <x v="2"/>
    <x v="244"/>
    <n v="490"/>
    <n v="396.9"/>
    <x v="1"/>
    <x v="11"/>
    <x v="0"/>
    <x v="1"/>
    <x v="1"/>
  </r>
  <r>
    <n v="10564"/>
    <s v="Gorgonzola Telino"/>
    <x v="1"/>
    <n v="12.5"/>
    <n v="10.125"/>
    <n v="6"/>
    <s v="Rattlesnake Canyon Grocery"/>
    <x v="12"/>
    <x v="8"/>
    <x v="244"/>
    <n v="75"/>
    <n v="60.75"/>
    <x v="1"/>
    <x v="11"/>
    <x v="1"/>
    <x v="2"/>
    <x v="1"/>
  </r>
  <r>
    <n v="10564"/>
    <s v="Pâté chinois"/>
    <x v="7"/>
    <n v="24"/>
    <n v="18.96"/>
    <n v="25"/>
    <s v="Rattlesnake Canyon Grocery"/>
    <x v="12"/>
    <x v="8"/>
    <x v="244"/>
    <n v="600"/>
    <n v="474"/>
    <x v="1"/>
    <x v="11"/>
    <x v="3"/>
    <x v="2"/>
    <x v="1"/>
  </r>
  <r>
    <n v="10564"/>
    <s v="Alice Mutton"/>
    <x v="7"/>
    <n v="39"/>
    <n v="30.03"/>
    <n v="16"/>
    <s v="Rattlesnake Canyon Grocery"/>
    <x v="12"/>
    <x v="8"/>
    <x v="244"/>
    <n v="624"/>
    <n v="480.48"/>
    <x v="1"/>
    <x v="11"/>
    <x v="3"/>
    <x v="2"/>
    <x v="1"/>
  </r>
  <r>
    <n v="10565"/>
    <s v="Wimmers gute Semmelknödel"/>
    <x v="0"/>
    <n v="33.25"/>
    <n v="25.602499999999999"/>
    <n v="18"/>
    <s v="Mère Paillarde"/>
    <x v="41"/>
    <x v="16"/>
    <x v="245"/>
    <n v="598.5"/>
    <n v="460.84499999999997"/>
    <x v="1"/>
    <x v="11"/>
    <x v="0"/>
    <x v="2"/>
    <x v="1"/>
  </r>
  <r>
    <n v="10565"/>
    <s v="Guaraná Fantástica"/>
    <x v="6"/>
    <n v="4.5"/>
    <n v="4.1400000000000006"/>
    <n v="25"/>
    <s v="Mère Paillarde"/>
    <x v="41"/>
    <x v="16"/>
    <x v="245"/>
    <n v="112.5"/>
    <n v="103.50000000000001"/>
    <x v="1"/>
    <x v="11"/>
    <x v="3"/>
    <x v="2"/>
    <x v="1"/>
  </r>
  <r>
    <n v="10566"/>
    <s v="Queso Cabrales"/>
    <x v="1"/>
    <n v="21"/>
    <n v="17.64"/>
    <n v="35"/>
    <s v="Blondel père et fils"/>
    <x v="14"/>
    <x v="0"/>
    <x v="246"/>
    <n v="735"/>
    <n v="617.4"/>
    <x v="1"/>
    <x v="11"/>
    <x v="1"/>
    <x v="0"/>
    <x v="0"/>
  </r>
  <r>
    <n v="10566"/>
    <s v="Carnarvon Tigers"/>
    <x v="4"/>
    <n v="62.5"/>
    <n v="47.5"/>
    <n v="18"/>
    <s v="Blondel père et fils"/>
    <x v="14"/>
    <x v="0"/>
    <x v="246"/>
    <n v="1125"/>
    <n v="855"/>
    <x v="1"/>
    <x v="11"/>
    <x v="1"/>
    <x v="0"/>
    <x v="0"/>
  </r>
  <r>
    <n v="10566"/>
    <s v="Lakkalikööri"/>
    <x v="6"/>
    <n v="18"/>
    <n v="16.2"/>
    <n v="10"/>
    <s v="Blondel père et fils"/>
    <x v="14"/>
    <x v="0"/>
    <x v="246"/>
    <n v="180"/>
    <n v="162"/>
    <x v="1"/>
    <x v="11"/>
    <x v="3"/>
    <x v="0"/>
    <x v="0"/>
  </r>
  <r>
    <n v="10567"/>
    <s v="Manjimup Dried Apples"/>
    <x v="2"/>
    <n v="53"/>
    <n v="42.400000000000006"/>
    <n v="3"/>
    <s v="Hungry Owl All-Night Grocers"/>
    <x v="30"/>
    <x v="14"/>
    <x v="246"/>
    <n v="159"/>
    <n v="127.20000000000002"/>
    <x v="1"/>
    <x v="11"/>
    <x v="0"/>
    <x v="0"/>
    <x v="0"/>
  </r>
  <r>
    <n v="10567"/>
    <s v="Raclette Courdavault"/>
    <x v="1"/>
    <n v="55"/>
    <n v="41.25"/>
    <n v="40"/>
    <s v="Hungry Owl All-Night Grocers"/>
    <x v="30"/>
    <x v="14"/>
    <x v="246"/>
    <n v="2200"/>
    <n v="1650"/>
    <x v="1"/>
    <x v="11"/>
    <x v="1"/>
    <x v="0"/>
    <x v="0"/>
  </r>
  <r>
    <n v="10567"/>
    <s v="Gorgonzola Telino"/>
    <x v="1"/>
    <n v="12.5"/>
    <n v="9.5"/>
    <n v="60"/>
    <s v="Hungry Owl All-Night Grocers"/>
    <x v="30"/>
    <x v="14"/>
    <x v="246"/>
    <n v="750"/>
    <n v="570"/>
    <x v="1"/>
    <x v="11"/>
    <x v="1"/>
    <x v="0"/>
    <x v="0"/>
  </r>
  <r>
    <n v="10568"/>
    <s v="Ikura"/>
    <x v="4"/>
    <n v="31"/>
    <n v="24.490000000000002"/>
    <n v="5"/>
    <s v="Galería del gastrónomo"/>
    <x v="47"/>
    <x v="12"/>
    <x v="247"/>
    <n v="155"/>
    <n v="122.45000000000002"/>
    <x v="1"/>
    <x v="11"/>
    <x v="1"/>
    <x v="3"/>
    <x v="0"/>
  </r>
  <r>
    <n v="10569"/>
    <s v="Gorgonzola Telino"/>
    <x v="1"/>
    <n v="12.5"/>
    <n v="10.125"/>
    <n v="35"/>
    <s v="Rattlesnake Canyon Grocery"/>
    <x v="12"/>
    <x v="8"/>
    <x v="248"/>
    <n v="437.5"/>
    <n v="354.375"/>
    <x v="1"/>
    <x v="11"/>
    <x v="1"/>
    <x v="2"/>
    <x v="1"/>
  </r>
  <r>
    <n v="10569"/>
    <s v="Lakkalikööri"/>
    <x v="6"/>
    <n v="18"/>
    <n v="16.02"/>
    <n v="30"/>
    <s v="Rattlesnake Canyon Grocery"/>
    <x v="12"/>
    <x v="8"/>
    <x v="248"/>
    <n v="540"/>
    <n v="480.59999999999997"/>
    <x v="1"/>
    <x v="11"/>
    <x v="3"/>
    <x v="2"/>
    <x v="1"/>
  </r>
  <r>
    <n v="10570"/>
    <s v="Queso Cabrales"/>
    <x v="1"/>
    <n v="21"/>
    <n v="17.220000000000002"/>
    <n v="15"/>
    <s v="Mère Paillarde"/>
    <x v="41"/>
    <x v="16"/>
    <x v="249"/>
    <n v="315"/>
    <n v="258.3"/>
    <x v="1"/>
    <x v="11"/>
    <x v="1"/>
    <x v="2"/>
    <x v="1"/>
  </r>
  <r>
    <n v="10570"/>
    <s v="Gnocchi di nonna Alice"/>
    <x v="0"/>
    <n v="38"/>
    <n v="31.54"/>
    <n v="60"/>
    <s v="Mère Paillarde"/>
    <x v="41"/>
    <x v="16"/>
    <x v="249"/>
    <n v="2280"/>
    <n v="1892.3999999999999"/>
    <x v="1"/>
    <x v="11"/>
    <x v="0"/>
    <x v="2"/>
    <x v="1"/>
  </r>
  <r>
    <n v="10571"/>
    <s v="Singaporean Hokkien Fried Mee"/>
    <x v="0"/>
    <n v="14"/>
    <n v="11.06"/>
    <n v="28"/>
    <s v="Ernst Handel"/>
    <x v="9"/>
    <x v="6"/>
    <x v="249"/>
    <n v="392"/>
    <n v="309.68"/>
    <x v="1"/>
    <x v="11"/>
    <x v="0"/>
    <x v="0"/>
    <x v="0"/>
  </r>
  <r>
    <n v="10571"/>
    <s v="Tofu"/>
    <x v="2"/>
    <n v="23.25"/>
    <n v="17.9025"/>
    <n v="11"/>
    <s v="Ernst Handel"/>
    <x v="9"/>
    <x v="6"/>
    <x v="249"/>
    <n v="255.75"/>
    <n v="196.92750000000001"/>
    <x v="1"/>
    <x v="11"/>
    <x v="0"/>
    <x v="0"/>
    <x v="0"/>
  </r>
  <r>
    <n v="10572"/>
    <s v="Rhönbräu Klosterbier"/>
    <x v="6"/>
    <n v="7.75"/>
    <n v="7.0525000000000002"/>
    <n v="15"/>
    <s v="Berglunds snabbköp"/>
    <x v="23"/>
    <x v="9"/>
    <x v="250"/>
    <n v="116.25"/>
    <n v="105.78750000000001"/>
    <x v="1"/>
    <x v="11"/>
    <x v="3"/>
    <x v="0"/>
    <x v="0"/>
  </r>
  <r>
    <n v="10572"/>
    <s v="Boston Crab Meat"/>
    <x v="4"/>
    <n v="18.399999999999999"/>
    <n v="14.536"/>
    <n v="50"/>
    <s v="Berglunds snabbköp"/>
    <x v="23"/>
    <x v="9"/>
    <x v="250"/>
    <n v="919.99999999999989"/>
    <n v="726.8"/>
    <x v="1"/>
    <x v="11"/>
    <x v="1"/>
    <x v="0"/>
    <x v="0"/>
  </r>
  <r>
    <n v="10572"/>
    <s v="Pavlova"/>
    <x v="5"/>
    <n v="17.45"/>
    <n v="12.040499999999998"/>
    <n v="12"/>
    <s v="Berglunds snabbköp"/>
    <x v="23"/>
    <x v="9"/>
    <x v="250"/>
    <n v="209.39999999999998"/>
    <n v="144.48599999999999"/>
    <x v="1"/>
    <x v="11"/>
    <x v="2"/>
    <x v="0"/>
    <x v="0"/>
  </r>
  <r>
    <n v="10572"/>
    <s v="Mascarpone Fabioli"/>
    <x v="1"/>
    <n v="32"/>
    <n v="24"/>
    <n v="10"/>
    <s v="Berglunds snabbköp"/>
    <x v="23"/>
    <x v="9"/>
    <x v="250"/>
    <n v="320"/>
    <n v="240"/>
    <x v="1"/>
    <x v="11"/>
    <x v="1"/>
    <x v="0"/>
    <x v="0"/>
  </r>
  <r>
    <n v="10573"/>
    <s v="Alice Mutton"/>
    <x v="7"/>
    <n v="39"/>
    <n v="31.980000000000004"/>
    <n v="18"/>
    <s v="Antonio Moreno Taquería"/>
    <x v="10"/>
    <x v="7"/>
    <x v="251"/>
    <n v="702"/>
    <n v="575.6400000000001"/>
    <x v="1"/>
    <x v="11"/>
    <x v="3"/>
    <x v="1"/>
    <x v="1"/>
  </r>
  <r>
    <n v="10573"/>
    <s v="Sasquatch Ale"/>
    <x v="6"/>
    <n v="14"/>
    <n v="12.74"/>
    <n v="40"/>
    <s v="Antonio Moreno Taquería"/>
    <x v="10"/>
    <x v="7"/>
    <x v="251"/>
    <n v="560"/>
    <n v="509.6"/>
    <x v="1"/>
    <x v="11"/>
    <x v="3"/>
    <x v="1"/>
    <x v="1"/>
  </r>
  <r>
    <n v="10573"/>
    <s v="Perth Pasties"/>
    <x v="7"/>
    <n v="32.799999999999997"/>
    <n v="25.911999999999999"/>
    <n v="25"/>
    <s v="Antonio Moreno Taquería"/>
    <x v="10"/>
    <x v="7"/>
    <x v="251"/>
    <n v="819.99999999999989"/>
    <n v="647.79999999999995"/>
    <x v="1"/>
    <x v="11"/>
    <x v="3"/>
    <x v="1"/>
    <x v="1"/>
  </r>
  <r>
    <n v="10574"/>
    <s v="Wimmers gute Semmelknödel"/>
    <x v="0"/>
    <n v="33.25"/>
    <n v="26.932500000000001"/>
    <n v="6"/>
    <s v="Trail's Head Gourmet Provisioners"/>
    <x v="63"/>
    <x v="8"/>
    <x v="251"/>
    <n v="199.5"/>
    <n v="161.595"/>
    <x v="1"/>
    <x v="11"/>
    <x v="0"/>
    <x v="2"/>
    <x v="1"/>
  </r>
  <r>
    <n v="10574"/>
    <s v="Tarte au sucre"/>
    <x v="5"/>
    <n v="49.3"/>
    <n v="32.045000000000002"/>
    <n v="10"/>
    <s v="Trail's Head Gourmet Provisioners"/>
    <x v="63"/>
    <x v="8"/>
    <x v="251"/>
    <n v="493"/>
    <n v="320.45000000000005"/>
    <x v="1"/>
    <x v="11"/>
    <x v="2"/>
    <x v="2"/>
    <x v="1"/>
  </r>
  <r>
    <n v="10574"/>
    <s v="Boston Crab Meat"/>
    <x v="4"/>
    <n v="18.399999999999999"/>
    <n v="14.536"/>
    <n v="2"/>
    <s v="Trail's Head Gourmet Provisioners"/>
    <x v="63"/>
    <x v="8"/>
    <x v="251"/>
    <n v="36.799999999999997"/>
    <n v="29.071999999999999"/>
    <x v="1"/>
    <x v="11"/>
    <x v="1"/>
    <x v="2"/>
    <x v="1"/>
  </r>
  <r>
    <n v="10574"/>
    <s v="Geitost"/>
    <x v="1"/>
    <n v="2.5"/>
    <n v="1.9"/>
    <n v="14"/>
    <s v="Trail's Head Gourmet Provisioners"/>
    <x v="63"/>
    <x v="8"/>
    <x v="251"/>
    <n v="35"/>
    <n v="26.599999999999998"/>
    <x v="1"/>
    <x v="11"/>
    <x v="1"/>
    <x v="2"/>
    <x v="1"/>
  </r>
  <r>
    <n v="10575"/>
    <s v="Vegie-spread"/>
    <x v="3"/>
    <n v="43.9"/>
    <n v="35.998000000000005"/>
    <n v="6"/>
    <s v="Morgenstern Gesundkost"/>
    <x v="22"/>
    <x v="1"/>
    <x v="252"/>
    <n v="263.39999999999998"/>
    <n v="215.98800000000003"/>
    <x v="1"/>
    <x v="11"/>
    <x v="2"/>
    <x v="0"/>
    <x v="0"/>
  </r>
  <r>
    <n v="10575"/>
    <s v="Mozzarella di Giovanni"/>
    <x v="1"/>
    <n v="34.799999999999997"/>
    <n v="29.231999999999996"/>
    <n v="30"/>
    <s v="Morgenstern Gesundkost"/>
    <x v="22"/>
    <x v="1"/>
    <x v="252"/>
    <n v="1044"/>
    <n v="876.95999999999992"/>
    <x v="1"/>
    <x v="11"/>
    <x v="1"/>
    <x v="0"/>
    <x v="0"/>
  </r>
  <r>
    <n v="10575"/>
    <s v="Lakkalikööri"/>
    <x v="6"/>
    <n v="18"/>
    <n v="16.560000000000002"/>
    <n v="10"/>
    <s v="Morgenstern Gesundkost"/>
    <x v="22"/>
    <x v="1"/>
    <x v="252"/>
    <n v="180"/>
    <n v="165.60000000000002"/>
    <x v="1"/>
    <x v="11"/>
    <x v="3"/>
    <x v="0"/>
    <x v="0"/>
  </r>
  <r>
    <n v="10575"/>
    <s v="Raclette Courdavault"/>
    <x v="1"/>
    <n v="55"/>
    <n v="43.45"/>
    <n v="12"/>
    <s v="Morgenstern Gesundkost"/>
    <x v="22"/>
    <x v="1"/>
    <x v="252"/>
    <n v="660"/>
    <n v="521.40000000000009"/>
    <x v="1"/>
    <x v="11"/>
    <x v="1"/>
    <x v="0"/>
    <x v="0"/>
  </r>
  <r>
    <n v="10576"/>
    <s v="Gorgonzola Telino"/>
    <x v="1"/>
    <n v="12.5"/>
    <n v="9.375"/>
    <n v="20"/>
    <s v="Tortuga Restaurante"/>
    <x v="10"/>
    <x v="7"/>
    <x v="253"/>
    <n v="250"/>
    <n v="187.5"/>
    <x v="1"/>
    <x v="11"/>
    <x v="1"/>
    <x v="1"/>
    <x v="1"/>
  </r>
  <r>
    <n v="10576"/>
    <s v="Gula Malacca"/>
    <x v="3"/>
    <n v="19.45"/>
    <n v="14.198499999999999"/>
    <n v="21"/>
    <s v="Tortuga Restaurante"/>
    <x v="10"/>
    <x v="7"/>
    <x v="253"/>
    <n v="408.45"/>
    <n v="298.16849999999999"/>
    <x v="1"/>
    <x v="11"/>
    <x v="2"/>
    <x v="1"/>
    <x v="1"/>
  </r>
  <r>
    <n v="10576"/>
    <s v="Chai"/>
    <x v="6"/>
    <n v="18"/>
    <n v="16.560000000000002"/>
    <n v="10"/>
    <s v="Tortuga Restaurante"/>
    <x v="10"/>
    <x v="7"/>
    <x v="253"/>
    <n v="180"/>
    <n v="165.60000000000002"/>
    <x v="1"/>
    <x v="11"/>
    <x v="3"/>
    <x v="1"/>
    <x v="1"/>
  </r>
  <r>
    <n v="10577"/>
    <s v="Rhönbräu Klosterbier"/>
    <x v="6"/>
    <n v="7.75"/>
    <n v="6.9750000000000005"/>
    <n v="20"/>
    <s v="Trail's Head Gourmet Provisioners"/>
    <x v="63"/>
    <x v="8"/>
    <x v="253"/>
    <n v="155"/>
    <n v="139.5"/>
    <x v="1"/>
    <x v="11"/>
    <x v="3"/>
    <x v="2"/>
    <x v="1"/>
  </r>
  <r>
    <n v="10577"/>
    <s v="Original Frankfurter grüne Soße"/>
    <x v="3"/>
    <n v="13"/>
    <n v="10.79"/>
    <n v="18"/>
    <s v="Trail's Head Gourmet Provisioners"/>
    <x v="63"/>
    <x v="8"/>
    <x v="253"/>
    <n v="234"/>
    <n v="194.21999999999997"/>
    <x v="1"/>
    <x v="11"/>
    <x v="2"/>
    <x v="2"/>
    <x v="1"/>
  </r>
  <r>
    <n v="10577"/>
    <s v="Chartreuse verte"/>
    <x v="6"/>
    <n v="18"/>
    <n v="16.560000000000002"/>
    <n v="10"/>
    <s v="Trail's Head Gourmet Provisioners"/>
    <x v="63"/>
    <x v="8"/>
    <x v="253"/>
    <n v="180"/>
    <n v="165.60000000000002"/>
    <x v="1"/>
    <x v="11"/>
    <x v="3"/>
    <x v="2"/>
    <x v="1"/>
  </r>
  <r>
    <n v="10578"/>
    <s v="Steeleye Stout"/>
    <x v="6"/>
    <n v="18"/>
    <n v="15.84"/>
    <n v="20"/>
    <s v="B's Beverages"/>
    <x v="28"/>
    <x v="13"/>
    <x v="254"/>
    <n v="360"/>
    <n v="316.8"/>
    <x v="1"/>
    <x v="11"/>
    <x v="3"/>
    <x v="0"/>
    <x v="0"/>
  </r>
  <r>
    <n v="10578"/>
    <s v="Ravioli Angelo"/>
    <x v="0"/>
    <n v="19.5"/>
    <n v="14.82"/>
    <n v="6"/>
    <s v="B's Beverages"/>
    <x v="28"/>
    <x v="13"/>
    <x v="254"/>
    <n v="117"/>
    <n v="88.92"/>
    <x v="1"/>
    <x v="11"/>
    <x v="0"/>
    <x v="0"/>
    <x v="0"/>
  </r>
  <r>
    <n v="10579"/>
    <s v="Genen Shouyu"/>
    <x v="3"/>
    <n v="15.5"/>
    <n v="11.004999999999999"/>
    <n v="10"/>
    <s v="Let's Stop N Shop"/>
    <x v="64"/>
    <x v="8"/>
    <x v="255"/>
    <n v="155"/>
    <n v="110.04999999999998"/>
    <x v="1"/>
    <x v="11"/>
    <x v="2"/>
    <x v="2"/>
    <x v="1"/>
  </r>
  <r>
    <n v="10579"/>
    <s v="Rhönbräu Klosterbier"/>
    <x v="6"/>
    <n v="7.75"/>
    <n v="7.0525000000000002"/>
    <n v="21"/>
    <s v="Let's Stop N Shop"/>
    <x v="64"/>
    <x v="8"/>
    <x v="255"/>
    <n v="162.75"/>
    <n v="148.10249999999999"/>
    <x v="1"/>
    <x v="11"/>
    <x v="3"/>
    <x v="2"/>
    <x v="1"/>
  </r>
  <r>
    <n v="10580"/>
    <s v="Tofu"/>
    <x v="2"/>
    <n v="23.25"/>
    <n v="18.8325"/>
    <n v="15"/>
    <s v="Ottilies Käseladen"/>
    <x v="11"/>
    <x v="1"/>
    <x v="256"/>
    <n v="348.75"/>
    <n v="282.48750000000001"/>
    <x v="1"/>
    <x v="11"/>
    <x v="0"/>
    <x v="0"/>
    <x v="0"/>
  </r>
  <r>
    <n v="10580"/>
    <s v="Louisiana Fiery Hot Pepper Sauce"/>
    <x v="3"/>
    <n v="21.05"/>
    <n v="16.84"/>
    <n v="30"/>
    <s v="Ottilies Käseladen"/>
    <x v="11"/>
    <x v="1"/>
    <x v="256"/>
    <n v="631.5"/>
    <n v="505.2"/>
    <x v="1"/>
    <x v="11"/>
    <x v="2"/>
    <x v="0"/>
    <x v="0"/>
  </r>
  <r>
    <n v="10580"/>
    <s v="Jack's New England Clam Chowder"/>
    <x v="4"/>
    <n v="9.65"/>
    <n v="7.7200000000000006"/>
    <n v="9"/>
    <s v="Ottilies Käseladen"/>
    <x v="11"/>
    <x v="1"/>
    <x v="256"/>
    <n v="86.850000000000009"/>
    <n v="69.48"/>
    <x v="1"/>
    <x v="11"/>
    <x v="1"/>
    <x v="0"/>
    <x v="0"/>
  </r>
  <r>
    <n v="10581"/>
    <s v="Rhönbräu Klosterbier"/>
    <x v="6"/>
    <n v="7.75"/>
    <n v="6.8975"/>
    <n v="50"/>
    <s v="Familia Arquibaldo"/>
    <x v="29"/>
    <x v="2"/>
    <x v="256"/>
    <n v="387.5"/>
    <n v="344.875"/>
    <x v="1"/>
    <x v="11"/>
    <x v="3"/>
    <x v="1"/>
    <x v="1"/>
  </r>
  <r>
    <n v="10582"/>
    <s v="Ravioli Angelo"/>
    <x v="0"/>
    <n v="19.5"/>
    <n v="14.625"/>
    <n v="4"/>
    <s v="Blauer See Delikatessen"/>
    <x v="60"/>
    <x v="1"/>
    <x v="257"/>
    <n v="78"/>
    <n v="58.5"/>
    <x v="1"/>
    <x v="11"/>
    <x v="0"/>
    <x v="0"/>
    <x v="0"/>
  </r>
  <r>
    <n v="10582"/>
    <s v="Lakkalikööri"/>
    <x v="6"/>
    <n v="18"/>
    <n v="16.2"/>
    <n v="14"/>
    <s v="Blauer See Delikatessen"/>
    <x v="60"/>
    <x v="1"/>
    <x v="257"/>
    <n v="252"/>
    <n v="226.79999999999998"/>
    <x v="1"/>
    <x v="11"/>
    <x v="3"/>
    <x v="0"/>
    <x v="0"/>
  </r>
  <r>
    <n v="10583"/>
    <s v="Gudbrandsdalsost"/>
    <x v="1"/>
    <n v="36"/>
    <n v="29.88"/>
    <n v="10"/>
    <s v="Wartian Herkku"/>
    <x v="15"/>
    <x v="10"/>
    <x v="258"/>
    <n v="360"/>
    <n v="298.8"/>
    <x v="1"/>
    <x v="11"/>
    <x v="1"/>
    <x v="0"/>
    <x v="0"/>
  </r>
  <r>
    <n v="10583"/>
    <s v="Thüringer Rostbratwurst"/>
    <x v="7"/>
    <n v="123.79"/>
    <n v="94.080400000000012"/>
    <n v="10"/>
    <s v="Wartian Herkku"/>
    <x v="15"/>
    <x v="10"/>
    <x v="258"/>
    <n v="1237.9000000000001"/>
    <n v="940.80400000000009"/>
    <x v="1"/>
    <x v="11"/>
    <x v="3"/>
    <x v="0"/>
    <x v="0"/>
  </r>
  <r>
    <n v="10583"/>
    <s v="Camembert Pierrot"/>
    <x v="1"/>
    <n v="34"/>
    <n v="26.52"/>
    <n v="24"/>
    <s v="Wartian Herkku"/>
    <x v="15"/>
    <x v="10"/>
    <x v="258"/>
    <n v="816"/>
    <n v="636.48"/>
    <x v="1"/>
    <x v="11"/>
    <x v="1"/>
    <x v="0"/>
    <x v="0"/>
  </r>
  <r>
    <n v="10584"/>
    <s v="Gorgonzola Telino"/>
    <x v="1"/>
    <n v="12.5"/>
    <n v="9.75"/>
    <n v="50"/>
    <s v="Blondel père et fils"/>
    <x v="14"/>
    <x v="0"/>
    <x v="258"/>
    <n v="625"/>
    <n v="487.5"/>
    <x v="1"/>
    <x v="11"/>
    <x v="1"/>
    <x v="0"/>
    <x v="0"/>
  </r>
  <r>
    <n v="10585"/>
    <s v="Zaanse koeken"/>
    <x v="5"/>
    <n v="9.5"/>
    <n v="6.3649999999999993"/>
    <n v="15"/>
    <s v="Wellington Importadora"/>
    <x v="7"/>
    <x v="2"/>
    <x v="259"/>
    <n v="142.5"/>
    <n v="95.474999999999994"/>
    <x v="1"/>
    <x v="0"/>
    <x v="2"/>
    <x v="1"/>
    <x v="1"/>
  </r>
  <r>
    <n v="10586"/>
    <s v="Filo Mix"/>
    <x v="0"/>
    <n v="7"/>
    <n v="5.25"/>
    <n v="4"/>
    <s v="Reggiani Caseifici"/>
    <x v="27"/>
    <x v="11"/>
    <x v="260"/>
    <n v="28"/>
    <n v="21"/>
    <x v="1"/>
    <x v="0"/>
    <x v="0"/>
    <x v="3"/>
    <x v="0"/>
  </r>
  <r>
    <n v="10587"/>
    <s v="Gumbär Gummibärchen"/>
    <x v="5"/>
    <n v="31.23"/>
    <n v="20.299500000000002"/>
    <n v="6"/>
    <s v="Que Delícia"/>
    <x v="2"/>
    <x v="2"/>
    <x v="260"/>
    <n v="187.38"/>
    <n v="121.79700000000001"/>
    <x v="1"/>
    <x v="0"/>
    <x v="2"/>
    <x v="1"/>
    <x v="1"/>
  </r>
  <r>
    <n v="10587"/>
    <s v="Steeleye Stout"/>
    <x v="6"/>
    <n v="18"/>
    <n v="16.38"/>
    <n v="20"/>
    <s v="Que Delícia"/>
    <x v="2"/>
    <x v="2"/>
    <x v="260"/>
    <n v="360"/>
    <n v="327.59999999999997"/>
    <x v="1"/>
    <x v="0"/>
    <x v="3"/>
    <x v="1"/>
    <x v="1"/>
  </r>
  <r>
    <n v="10587"/>
    <s v="Original Frankfurter grüne Soße"/>
    <x v="3"/>
    <n v="13"/>
    <n v="11.049999999999999"/>
    <n v="20"/>
    <s v="Que Delícia"/>
    <x v="2"/>
    <x v="2"/>
    <x v="260"/>
    <n v="260"/>
    <n v="220.99999999999997"/>
    <x v="1"/>
    <x v="0"/>
    <x v="2"/>
    <x v="1"/>
    <x v="1"/>
  </r>
  <r>
    <n v="10588"/>
    <s v="Carnarvon Tigers"/>
    <x v="4"/>
    <n v="62.5"/>
    <n v="50"/>
    <n v="40"/>
    <s v="QUICK-Stop"/>
    <x v="20"/>
    <x v="1"/>
    <x v="261"/>
    <n v="2500"/>
    <n v="2000"/>
    <x v="1"/>
    <x v="0"/>
    <x v="1"/>
    <x v="0"/>
    <x v="0"/>
  </r>
  <r>
    <n v="10588"/>
    <s v="Singaporean Hokkien Fried Mee"/>
    <x v="0"/>
    <n v="14"/>
    <n v="10.64"/>
    <n v="100"/>
    <s v="QUICK-Stop"/>
    <x v="20"/>
    <x v="1"/>
    <x v="261"/>
    <n v="1400"/>
    <n v="1064"/>
    <x v="1"/>
    <x v="0"/>
    <x v="0"/>
    <x v="0"/>
    <x v="0"/>
  </r>
  <r>
    <n v="10589"/>
    <s v="Steeleye Stout"/>
    <x v="6"/>
    <n v="18"/>
    <n v="16.38"/>
    <n v="4"/>
    <s v="Great Lakes Food Market"/>
    <x v="61"/>
    <x v="8"/>
    <x v="262"/>
    <n v="72"/>
    <n v="65.52"/>
    <x v="1"/>
    <x v="0"/>
    <x v="3"/>
    <x v="2"/>
    <x v="1"/>
  </r>
  <r>
    <n v="10590"/>
    <s v="Original Frankfurter grüne Soße"/>
    <x v="3"/>
    <n v="13"/>
    <n v="9.6199999999999992"/>
    <n v="60"/>
    <s v="Mère Paillarde"/>
    <x v="41"/>
    <x v="16"/>
    <x v="263"/>
    <n v="780"/>
    <n v="577.19999999999993"/>
    <x v="1"/>
    <x v="0"/>
    <x v="2"/>
    <x v="2"/>
    <x v="1"/>
  </r>
  <r>
    <n v="10590"/>
    <s v="Chai"/>
    <x v="6"/>
    <n v="18"/>
    <n v="16.2"/>
    <n v="20"/>
    <s v="Mère Paillarde"/>
    <x v="41"/>
    <x v="16"/>
    <x v="263"/>
    <n v="360"/>
    <n v="324"/>
    <x v="1"/>
    <x v="0"/>
    <x v="3"/>
    <x v="2"/>
    <x v="1"/>
  </r>
  <r>
    <n v="10591"/>
    <s v="Aniseed Syrup"/>
    <x v="3"/>
    <n v="10"/>
    <n v="7.8000000000000007"/>
    <n v="14"/>
    <s v="Vaffeljernet"/>
    <x v="48"/>
    <x v="17"/>
    <x v="263"/>
    <n v="140"/>
    <n v="109.20000000000002"/>
    <x v="1"/>
    <x v="0"/>
    <x v="2"/>
    <x v="0"/>
    <x v="0"/>
  </r>
  <r>
    <n v="10591"/>
    <s v="Uncle Bob's Organic Dried Pears"/>
    <x v="2"/>
    <n v="30"/>
    <n v="24.3"/>
    <n v="10"/>
    <s v="Vaffeljernet"/>
    <x v="48"/>
    <x v="17"/>
    <x v="263"/>
    <n v="300"/>
    <n v="243"/>
    <x v="1"/>
    <x v="0"/>
    <x v="0"/>
    <x v="0"/>
    <x v="0"/>
  </r>
  <r>
    <n v="10591"/>
    <s v="Tourtière"/>
    <x v="7"/>
    <n v="7.45"/>
    <n v="5.5875000000000004"/>
    <n v="50"/>
    <s v="Vaffeljernet"/>
    <x v="48"/>
    <x v="17"/>
    <x v="263"/>
    <n v="372.5"/>
    <n v="279.375"/>
    <x v="1"/>
    <x v="0"/>
    <x v="3"/>
    <x v="0"/>
    <x v="0"/>
  </r>
  <r>
    <n v="10592"/>
    <s v="Genen Shouyu"/>
    <x v="3"/>
    <n v="15.5"/>
    <n v="11.47"/>
    <n v="25"/>
    <s v="Lehmanns Marktstand"/>
    <x v="24"/>
    <x v="1"/>
    <x v="264"/>
    <n v="387.5"/>
    <n v="286.75"/>
    <x v="1"/>
    <x v="0"/>
    <x v="2"/>
    <x v="0"/>
    <x v="0"/>
  </r>
  <r>
    <n v="10592"/>
    <s v="Gumbär Gummibärchen"/>
    <x v="5"/>
    <n v="31.23"/>
    <n v="20.611799999999999"/>
    <n v="5"/>
    <s v="Lehmanns Marktstand"/>
    <x v="24"/>
    <x v="1"/>
    <x v="264"/>
    <n v="156.15"/>
    <n v="103.059"/>
    <x v="1"/>
    <x v="0"/>
    <x v="2"/>
    <x v="0"/>
    <x v="0"/>
  </r>
  <r>
    <n v="10593"/>
    <s v="Sir Rodney's Marmalade"/>
    <x v="5"/>
    <n v="81"/>
    <n v="53.459999999999994"/>
    <n v="21"/>
    <s v="Lehmanns Marktstand"/>
    <x v="24"/>
    <x v="1"/>
    <x v="265"/>
    <n v="1701"/>
    <n v="1122.6599999999999"/>
    <x v="1"/>
    <x v="0"/>
    <x v="2"/>
    <x v="0"/>
    <x v="0"/>
  </r>
  <r>
    <n v="10593"/>
    <s v="Gudbrandsdalsost"/>
    <x v="1"/>
    <n v="36"/>
    <n v="27"/>
    <n v="20"/>
    <s v="Lehmanns Marktstand"/>
    <x v="24"/>
    <x v="1"/>
    <x v="265"/>
    <n v="720"/>
    <n v="540"/>
    <x v="1"/>
    <x v="0"/>
    <x v="1"/>
    <x v="0"/>
    <x v="0"/>
  </r>
  <r>
    <n v="10593"/>
    <s v="Lakkalikööri"/>
    <x v="6"/>
    <n v="18"/>
    <n v="16.38"/>
    <n v="4"/>
    <s v="Lehmanns Marktstand"/>
    <x v="24"/>
    <x v="1"/>
    <x v="265"/>
    <n v="72"/>
    <n v="65.52"/>
    <x v="1"/>
    <x v="0"/>
    <x v="3"/>
    <x v="0"/>
    <x v="0"/>
  </r>
  <r>
    <n v="10594"/>
    <s v="Filo Mix"/>
    <x v="0"/>
    <n v="7"/>
    <n v="5.3900000000000006"/>
    <n v="24"/>
    <s v="Old World Delicatessen"/>
    <x v="33"/>
    <x v="8"/>
    <x v="265"/>
    <n v="168"/>
    <n v="129.36000000000001"/>
    <x v="1"/>
    <x v="0"/>
    <x v="0"/>
    <x v="2"/>
    <x v="1"/>
  </r>
  <r>
    <n v="10594"/>
    <s v="Escargots de Bourgogne"/>
    <x v="4"/>
    <n v="13.25"/>
    <n v="10.600000000000001"/>
    <n v="30"/>
    <s v="Old World Delicatessen"/>
    <x v="33"/>
    <x v="8"/>
    <x v="265"/>
    <n v="397.5"/>
    <n v="318.00000000000006"/>
    <x v="1"/>
    <x v="0"/>
    <x v="1"/>
    <x v="2"/>
    <x v="1"/>
  </r>
  <r>
    <n v="10595"/>
    <s v="Steeleye Stout"/>
    <x v="6"/>
    <n v="18"/>
    <n v="16.560000000000002"/>
    <n v="30"/>
    <s v="Ernst Handel"/>
    <x v="9"/>
    <x v="6"/>
    <x v="266"/>
    <n v="540"/>
    <n v="496.80000000000007"/>
    <x v="1"/>
    <x v="0"/>
    <x v="3"/>
    <x v="0"/>
    <x v="0"/>
  </r>
  <r>
    <n v="10595"/>
    <s v="Sirop d'érable"/>
    <x v="3"/>
    <n v="28.5"/>
    <n v="22.515000000000001"/>
    <n v="120"/>
    <s v="Ernst Handel"/>
    <x v="9"/>
    <x v="6"/>
    <x v="266"/>
    <n v="3420"/>
    <n v="2701.8"/>
    <x v="1"/>
    <x v="0"/>
    <x v="2"/>
    <x v="0"/>
    <x v="0"/>
  </r>
  <r>
    <n v="10595"/>
    <s v="Gudbrandsdalsost"/>
    <x v="1"/>
    <n v="36"/>
    <n v="30.599999999999998"/>
    <n v="65"/>
    <s v="Ernst Handel"/>
    <x v="9"/>
    <x v="6"/>
    <x v="266"/>
    <n v="2340"/>
    <n v="1988.9999999999998"/>
    <x v="1"/>
    <x v="0"/>
    <x v="1"/>
    <x v="0"/>
    <x v="0"/>
  </r>
  <r>
    <n v="10596"/>
    <s v="Vegie-spread"/>
    <x v="3"/>
    <n v="43.9"/>
    <n v="32.485999999999997"/>
    <n v="24"/>
    <s v="White Clover Markets"/>
    <x v="18"/>
    <x v="8"/>
    <x v="267"/>
    <n v="1053.5999999999999"/>
    <n v="779.66399999999999"/>
    <x v="1"/>
    <x v="0"/>
    <x v="2"/>
    <x v="2"/>
    <x v="1"/>
  </r>
  <r>
    <n v="10596"/>
    <s v="Rhönbräu Klosterbier"/>
    <x v="6"/>
    <n v="7.75"/>
    <n v="7.13"/>
    <n v="30"/>
    <s v="White Clover Markets"/>
    <x v="18"/>
    <x v="8"/>
    <x v="267"/>
    <n v="232.5"/>
    <n v="213.9"/>
    <x v="1"/>
    <x v="0"/>
    <x v="3"/>
    <x v="2"/>
    <x v="1"/>
  </r>
  <r>
    <n v="10596"/>
    <s v="Gnocchi di nonna Alice"/>
    <x v="0"/>
    <n v="38"/>
    <n v="31.160000000000004"/>
    <n v="5"/>
    <s v="White Clover Markets"/>
    <x v="18"/>
    <x v="8"/>
    <x v="267"/>
    <n v="190"/>
    <n v="155.80000000000001"/>
    <x v="1"/>
    <x v="0"/>
    <x v="0"/>
    <x v="2"/>
    <x v="1"/>
  </r>
  <r>
    <n v="10597"/>
    <s v="Guaraná Fantástica"/>
    <x v="6"/>
    <n v="4.5"/>
    <n v="3.96"/>
    <n v="35"/>
    <s v="Piccolo und mehr"/>
    <x v="44"/>
    <x v="6"/>
    <x v="267"/>
    <n v="157.5"/>
    <n v="138.6"/>
    <x v="1"/>
    <x v="0"/>
    <x v="3"/>
    <x v="0"/>
    <x v="0"/>
  </r>
  <r>
    <n v="10597"/>
    <s v="Ravioli Angelo"/>
    <x v="0"/>
    <n v="19.5"/>
    <n v="15.600000000000001"/>
    <n v="20"/>
    <s v="Piccolo und mehr"/>
    <x v="44"/>
    <x v="6"/>
    <x v="267"/>
    <n v="390"/>
    <n v="312"/>
    <x v="1"/>
    <x v="0"/>
    <x v="0"/>
    <x v="0"/>
    <x v="0"/>
  </r>
  <r>
    <n v="10597"/>
    <s v="Louisiana Fiery Hot Pepper Sauce"/>
    <x v="3"/>
    <n v="21.05"/>
    <n v="16.208500000000001"/>
    <n v="12"/>
    <s v="Piccolo und mehr"/>
    <x v="44"/>
    <x v="6"/>
    <x v="267"/>
    <n v="252.60000000000002"/>
    <n v="194.50200000000001"/>
    <x v="1"/>
    <x v="0"/>
    <x v="2"/>
    <x v="0"/>
    <x v="0"/>
  </r>
  <r>
    <n v="10598"/>
    <s v="Schoggi Schokolade"/>
    <x v="5"/>
    <n v="43.9"/>
    <n v="28.535"/>
    <n v="50"/>
    <s v="Rattlesnake Canyon Grocery"/>
    <x v="12"/>
    <x v="8"/>
    <x v="268"/>
    <n v="2195"/>
    <n v="1426.75"/>
    <x v="1"/>
    <x v="0"/>
    <x v="2"/>
    <x v="2"/>
    <x v="1"/>
  </r>
  <r>
    <n v="10598"/>
    <s v="Fløtemysost"/>
    <x v="1"/>
    <n v="21.5"/>
    <n v="17.415000000000003"/>
    <n v="9"/>
    <s v="Rattlesnake Canyon Grocery"/>
    <x v="12"/>
    <x v="8"/>
    <x v="268"/>
    <n v="193.5"/>
    <n v="156.73500000000001"/>
    <x v="1"/>
    <x v="0"/>
    <x v="1"/>
    <x v="2"/>
    <x v="1"/>
  </r>
  <r>
    <n v="10599"/>
    <s v="Tarte au sucre"/>
    <x v="5"/>
    <n v="49.3"/>
    <n v="33.030999999999992"/>
    <n v="10"/>
    <s v="B's Beverages"/>
    <x v="28"/>
    <x v="13"/>
    <x v="269"/>
    <n v="493"/>
    <n v="330.30999999999995"/>
    <x v="1"/>
    <x v="0"/>
    <x v="2"/>
    <x v="0"/>
    <x v="0"/>
  </r>
  <r>
    <n v="10600"/>
    <s v="Röd Kaviar"/>
    <x v="4"/>
    <n v="15"/>
    <n v="11.1"/>
    <n v="30"/>
    <s v="Hungry Coyote Import Store"/>
    <x v="50"/>
    <x v="8"/>
    <x v="270"/>
    <n v="450"/>
    <n v="333"/>
    <x v="1"/>
    <x v="0"/>
    <x v="1"/>
    <x v="2"/>
    <x v="1"/>
  </r>
  <r>
    <n v="10600"/>
    <s v="Tourtière"/>
    <x v="7"/>
    <n v="7.45"/>
    <n v="5.6619999999999999"/>
    <n v="4"/>
    <s v="Hungry Coyote Import Store"/>
    <x v="50"/>
    <x v="8"/>
    <x v="270"/>
    <n v="29.8"/>
    <n v="22.648"/>
    <x v="1"/>
    <x v="0"/>
    <x v="3"/>
    <x v="2"/>
    <x v="1"/>
  </r>
  <r>
    <n v="10601"/>
    <s v="Konbu"/>
    <x v="4"/>
    <n v="6"/>
    <n v="4.4399999999999995"/>
    <n v="60"/>
    <s v="HILARIÓN-Abastos"/>
    <x v="8"/>
    <x v="5"/>
    <x v="270"/>
    <n v="360"/>
    <n v="266.39999999999998"/>
    <x v="1"/>
    <x v="0"/>
    <x v="1"/>
    <x v="1"/>
    <x v="1"/>
  </r>
  <r>
    <n v="10601"/>
    <s v="Raclette Courdavault"/>
    <x v="1"/>
    <n v="55"/>
    <n v="45.65"/>
    <n v="35"/>
    <s v="HILARIÓN-Abastos"/>
    <x v="8"/>
    <x v="5"/>
    <x v="270"/>
    <n v="1925"/>
    <n v="1597.75"/>
    <x v="1"/>
    <x v="0"/>
    <x v="1"/>
    <x v="1"/>
    <x v="1"/>
  </r>
  <r>
    <n v="10602"/>
    <s v="Original Frankfurter grüne Soße"/>
    <x v="3"/>
    <n v="13"/>
    <n v="9.8800000000000008"/>
    <n v="5"/>
    <s v="Vaffeljernet"/>
    <x v="48"/>
    <x v="17"/>
    <x v="271"/>
    <n v="65"/>
    <n v="49.400000000000006"/>
    <x v="1"/>
    <x v="0"/>
    <x v="2"/>
    <x v="0"/>
    <x v="0"/>
  </r>
  <r>
    <n v="10603"/>
    <s v="Gustaf's Knäckebröd"/>
    <x v="0"/>
    <n v="21"/>
    <n v="16.38"/>
    <n v="48"/>
    <s v="Save-a-lot Markets"/>
    <x v="38"/>
    <x v="8"/>
    <x v="272"/>
    <n v="1008"/>
    <n v="786.24"/>
    <x v="1"/>
    <x v="0"/>
    <x v="0"/>
    <x v="2"/>
    <x v="1"/>
  </r>
  <r>
    <n v="10603"/>
    <s v="Maxilaku"/>
    <x v="5"/>
    <n v="20"/>
    <n v="13.599999999999998"/>
    <n v="25"/>
    <s v="Save-a-lot Markets"/>
    <x v="38"/>
    <x v="8"/>
    <x v="272"/>
    <n v="500"/>
    <n v="339.99999999999994"/>
    <x v="1"/>
    <x v="0"/>
    <x v="2"/>
    <x v="2"/>
    <x v="1"/>
  </r>
  <r>
    <n v="10604"/>
    <s v="Chocolade"/>
    <x v="5"/>
    <n v="12.75"/>
    <n v="8.7974999999999994"/>
    <n v="6"/>
    <s v="Furia Bacalhau e Frutos do Mar"/>
    <x v="39"/>
    <x v="15"/>
    <x v="272"/>
    <n v="76.5"/>
    <n v="52.784999999999997"/>
    <x v="1"/>
    <x v="0"/>
    <x v="2"/>
    <x v="3"/>
    <x v="0"/>
  </r>
  <r>
    <n v="10604"/>
    <s v="Lakkalikööri"/>
    <x v="6"/>
    <n v="18"/>
    <n v="16.2"/>
    <n v="10"/>
    <s v="Furia Bacalhau e Frutos do Mar"/>
    <x v="39"/>
    <x v="15"/>
    <x v="272"/>
    <n v="180"/>
    <n v="162"/>
    <x v="1"/>
    <x v="0"/>
    <x v="3"/>
    <x v="3"/>
    <x v="0"/>
  </r>
  <r>
    <n v="10605"/>
    <s v="Raclette Courdavault"/>
    <x v="1"/>
    <n v="55"/>
    <n v="42.9"/>
    <n v="20"/>
    <s v="Mère Paillarde"/>
    <x v="41"/>
    <x v="16"/>
    <x v="273"/>
    <n v="1100"/>
    <n v="858"/>
    <x v="1"/>
    <x v="0"/>
    <x v="1"/>
    <x v="2"/>
    <x v="1"/>
  </r>
  <r>
    <n v="10605"/>
    <s v="Camembert Pierrot"/>
    <x v="1"/>
    <n v="34"/>
    <n v="26.52"/>
    <n v="70"/>
    <s v="Mère Paillarde"/>
    <x v="41"/>
    <x v="16"/>
    <x v="273"/>
    <n v="2380"/>
    <n v="1856.3999999999999"/>
    <x v="1"/>
    <x v="0"/>
    <x v="1"/>
    <x v="2"/>
    <x v="1"/>
  </r>
  <r>
    <n v="10605"/>
    <s v="Fløtemysost"/>
    <x v="1"/>
    <n v="21.5"/>
    <n v="16.555"/>
    <n v="15"/>
    <s v="Mère Paillarde"/>
    <x v="41"/>
    <x v="16"/>
    <x v="273"/>
    <n v="322.5"/>
    <n v="248.32499999999999"/>
    <x v="1"/>
    <x v="0"/>
    <x v="1"/>
    <x v="2"/>
    <x v="1"/>
  </r>
  <r>
    <n v="10605"/>
    <s v="Pavlova"/>
    <x v="5"/>
    <n v="17.45"/>
    <n v="11.691499999999998"/>
    <n v="30"/>
    <s v="Mère Paillarde"/>
    <x v="41"/>
    <x v="16"/>
    <x v="273"/>
    <n v="523.5"/>
    <n v="350.74499999999995"/>
    <x v="1"/>
    <x v="0"/>
    <x v="2"/>
    <x v="2"/>
    <x v="1"/>
  </r>
  <r>
    <n v="10606"/>
    <s v="Chef Anton's Cajun Seasoning"/>
    <x v="3"/>
    <n v="22"/>
    <n v="18.7"/>
    <n v="20"/>
    <s v="Tradição Hipermercados"/>
    <x v="29"/>
    <x v="2"/>
    <x v="274"/>
    <n v="440"/>
    <n v="374"/>
    <x v="1"/>
    <x v="0"/>
    <x v="2"/>
    <x v="1"/>
    <x v="1"/>
  </r>
  <r>
    <n v="10606"/>
    <s v="Pâté chinois"/>
    <x v="7"/>
    <n v="24"/>
    <n v="18.96"/>
    <n v="20"/>
    <s v="Tradição Hipermercados"/>
    <x v="29"/>
    <x v="2"/>
    <x v="274"/>
    <n v="480"/>
    <n v="379.20000000000005"/>
    <x v="1"/>
    <x v="0"/>
    <x v="3"/>
    <x v="1"/>
    <x v="1"/>
  </r>
  <r>
    <n v="10606"/>
    <s v="Tarte au sucre"/>
    <x v="5"/>
    <n v="49.3"/>
    <n v="34.016999999999996"/>
    <n v="10"/>
    <s v="Tradição Hipermercados"/>
    <x v="29"/>
    <x v="2"/>
    <x v="274"/>
    <n v="493"/>
    <n v="340.16999999999996"/>
    <x v="1"/>
    <x v="0"/>
    <x v="2"/>
    <x v="1"/>
    <x v="1"/>
  </r>
  <r>
    <n v="10607"/>
    <s v="Geitost"/>
    <x v="1"/>
    <n v="2.5"/>
    <n v="1.875"/>
    <n v="14"/>
    <s v="Save-a-lot Markets"/>
    <x v="38"/>
    <x v="8"/>
    <x v="274"/>
    <n v="35"/>
    <n v="26.25"/>
    <x v="1"/>
    <x v="0"/>
    <x v="1"/>
    <x v="2"/>
    <x v="1"/>
  </r>
  <r>
    <n v="10607"/>
    <s v="Boston Crab Meat"/>
    <x v="4"/>
    <n v="18.399999999999999"/>
    <n v="13.247999999999999"/>
    <n v="42"/>
    <s v="Save-a-lot Markets"/>
    <x v="38"/>
    <x v="8"/>
    <x v="274"/>
    <n v="772.8"/>
    <n v="556.41599999999994"/>
    <x v="1"/>
    <x v="0"/>
    <x v="1"/>
    <x v="2"/>
    <x v="1"/>
  </r>
  <r>
    <n v="10607"/>
    <s v="Alice Mutton"/>
    <x v="7"/>
    <n v="39"/>
    <n v="30.810000000000002"/>
    <n v="100"/>
    <s v="Save-a-lot Markets"/>
    <x v="38"/>
    <x v="8"/>
    <x v="274"/>
    <n v="3900"/>
    <n v="3081"/>
    <x v="1"/>
    <x v="0"/>
    <x v="3"/>
    <x v="2"/>
    <x v="1"/>
  </r>
  <r>
    <n v="10607"/>
    <s v="Uncle Bob's Organic Dried Pears"/>
    <x v="2"/>
    <n v="30"/>
    <n v="23.700000000000003"/>
    <n v="45"/>
    <s v="Save-a-lot Markets"/>
    <x v="38"/>
    <x v="8"/>
    <x v="274"/>
    <n v="1350"/>
    <n v="1066.5000000000002"/>
    <x v="1"/>
    <x v="0"/>
    <x v="0"/>
    <x v="2"/>
    <x v="1"/>
  </r>
  <r>
    <n v="10607"/>
    <s v="Mozzarella di Giovanni"/>
    <x v="1"/>
    <n v="34.799999999999997"/>
    <n v="29.58"/>
    <n v="12"/>
    <s v="Save-a-lot Markets"/>
    <x v="38"/>
    <x v="8"/>
    <x v="274"/>
    <n v="417.59999999999997"/>
    <n v="354.96"/>
    <x v="1"/>
    <x v="0"/>
    <x v="1"/>
    <x v="2"/>
    <x v="1"/>
  </r>
  <r>
    <n v="10608"/>
    <s v="Gnocchi di nonna Alice"/>
    <x v="0"/>
    <n v="38"/>
    <n v="31.919999999999998"/>
    <n v="28"/>
    <s v="Toms Spezialitäten"/>
    <x v="1"/>
    <x v="1"/>
    <x v="275"/>
    <n v="1064"/>
    <n v="893.76"/>
    <x v="1"/>
    <x v="0"/>
    <x v="0"/>
    <x v="0"/>
    <x v="0"/>
  </r>
  <r>
    <n v="10609"/>
    <s v="Chai"/>
    <x v="6"/>
    <n v="18"/>
    <n v="16.38"/>
    <n v="3"/>
    <s v="Du monde entier"/>
    <x v="35"/>
    <x v="0"/>
    <x v="276"/>
    <n v="54"/>
    <n v="49.14"/>
    <x v="1"/>
    <x v="0"/>
    <x v="3"/>
    <x v="0"/>
    <x v="0"/>
  </r>
  <r>
    <n v="10609"/>
    <s v="Ikura"/>
    <x v="4"/>
    <n v="31"/>
    <n v="24.490000000000002"/>
    <n v="10"/>
    <s v="Du monde entier"/>
    <x v="35"/>
    <x v="0"/>
    <x v="276"/>
    <n v="310"/>
    <n v="244.90000000000003"/>
    <x v="1"/>
    <x v="0"/>
    <x v="1"/>
    <x v="0"/>
    <x v="0"/>
  </r>
  <r>
    <n v="10609"/>
    <s v="Sir Rodney's Scones"/>
    <x v="5"/>
    <n v="10"/>
    <n v="6.8999999999999995"/>
    <n v="6"/>
    <s v="Du monde entier"/>
    <x v="35"/>
    <x v="0"/>
    <x v="276"/>
    <n v="60"/>
    <n v="41.4"/>
    <x v="1"/>
    <x v="0"/>
    <x v="2"/>
    <x v="0"/>
    <x v="0"/>
  </r>
  <r>
    <n v="10610"/>
    <s v="Inlagd Sill"/>
    <x v="4"/>
    <n v="19"/>
    <n v="15.39"/>
    <n v="21"/>
    <s v="La maison d'Asie"/>
    <x v="43"/>
    <x v="0"/>
    <x v="277"/>
    <n v="399"/>
    <n v="323.19"/>
    <x v="1"/>
    <x v="0"/>
    <x v="1"/>
    <x v="0"/>
    <x v="0"/>
  </r>
  <r>
    <n v="10611"/>
    <s v="Chai"/>
    <x v="6"/>
    <n v="18"/>
    <n v="15.84"/>
    <n v="6"/>
    <s v="Wolski  Zajazd"/>
    <x v="49"/>
    <x v="18"/>
    <x v="277"/>
    <n v="108"/>
    <n v="95.039999999999992"/>
    <x v="1"/>
    <x v="0"/>
    <x v="3"/>
    <x v="0"/>
    <x v="0"/>
  </r>
  <r>
    <n v="10611"/>
    <s v="Camembert Pierrot"/>
    <x v="1"/>
    <n v="34"/>
    <n v="26.18"/>
    <n v="15"/>
    <s v="Wolski  Zajazd"/>
    <x v="49"/>
    <x v="18"/>
    <x v="277"/>
    <n v="510"/>
    <n v="392.7"/>
    <x v="1"/>
    <x v="0"/>
    <x v="1"/>
    <x v="0"/>
    <x v="0"/>
  </r>
  <r>
    <n v="10611"/>
    <s v="Chang"/>
    <x v="6"/>
    <n v="19"/>
    <n v="16.72"/>
    <n v="10"/>
    <s v="Wolski  Zajazd"/>
    <x v="49"/>
    <x v="18"/>
    <x v="277"/>
    <n v="190"/>
    <n v="167.2"/>
    <x v="1"/>
    <x v="0"/>
    <x v="3"/>
    <x v="0"/>
    <x v="0"/>
  </r>
  <r>
    <n v="10612"/>
    <s v="Ikura"/>
    <x v="4"/>
    <n v="31"/>
    <n v="24.18"/>
    <n v="70"/>
    <s v="Save-a-lot Markets"/>
    <x v="38"/>
    <x v="8"/>
    <x v="278"/>
    <n v="2170"/>
    <n v="1692.6"/>
    <x v="1"/>
    <x v="0"/>
    <x v="1"/>
    <x v="2"/>
    <x v="1"/>
  </r>
  <r>
    <n v="10612"/>
    <s v="Inlagd Sill"/>
    <x v="4"/>
    <n v="19"/>
    <n v="15.200000000000001"/>
    <n v="55"/>
    <s v="Save-a-lot Markets"/>
    <x v="38"/>
    <x v="8"/>
    <x v="278"/>
    <n v="1045"/>
    <n v="836.00000000000011"/>
    <x v="1"/>
    <x v="0"/>
    <x v="1"/>
    <x v="2"/>
    <x v="1"/>
  </r>
  <r>
    <n v="10612"/>
    <s v="Maxilaku"/>
    <x v="5"/>
    <n v="20"/>
    <n v="13.2"/>
    <n v="18"/>
    <s v="Save-a-lot Markets"/>
    <x v="38"/>
    <x v="8"/>
    <x v="278"/>
    <n v="360"/>
    <n v="237.6"/>
    <x v="1"/>
    <x v="0"/>
    <x v="2"/>
    <x v="2"/>
    <x v="1"/>
  </r>
  <r>
    <n v="10612"/>
    <s v="Camembert Pierrot"/>
    <x v="1"/>
    <n v="34"/>
    <n v="27.200000000000003"/>
    <n v="40"/>
    <s v="Save-a-lot Markets"/>
    <x v="38"/>
    <x v="8"/>
    <x v="278"/>
    <n v="1360"/>
    <n v="1088"/>
    <x v="1"/>
    <x v="0"/>
    <x v="1"/>
    <x v="2"/>
    <x v="1"/>
  </r>
  <r>
    <n v="10612"/>
    <s v="Lakkalikööri"/>
    <x v="6"/>
    <n v="18"/>
    <n v="16.560000000000002"/>
    <n v="80"/>
    <s v="Save-a-lot Markets"/>
    <x v="38"/>
    <x v="8"/>
    <x v="278"/>
    <n v="1440"/>
    <n v="1324.8000000000002"/>
    <x v="1"/>
    <x v="0"/>
    <x v="3"/>
    <x v="2"/>
    <x v="1"/>
  </r>
  <r>
    <n v="10613"/>
    <s v="Konbu"/>
    <x v="4"/>
    <n v="6"/>
    <n v="4.4399999999999995"/>
    <n v="8"/>
    <s v="HILARIÓN-Abastos"/>
    <x v="8"/>
    <x v="5"/>
    <x v="279"/>
    <n v="48"/>
    <n v="35.519999999999996"/>
    <x v="1"/>
    <x v="0"/>
    <x v="1"/>
    <x v="1"/>
    <x v="1"/>
  </r>
  <r>
    <n v="10613"/>
    <s v="Rhönbräu Klosterbier"/>
    <x v="6"/>
    <n v="7.75"/>
    <n v="6.9750000000000005"/>
    <n v="40"/>
    <s v="HILARIÓN-Abastos"/>
    <x v="8"/>
    <x v="5"/>
    <x v="279"/>
    <n v="310"/>
    <n v="279"/>
    <x v="1"/>
    <x v="0"/>
    <x v="3"/>
    <x v="1"/>
    <x v="1"/>
  </r>
  <r>
    <n v="10614"/>
    <s v="Sir Rodney's Scones"/>
    <x v="5"/>
    <n v="10"/>
    <n v="6.6999999999999993"/>
    <n v="8"/>
    <s v="Blauer See Delikatessen"/>
    <x v="60"/>
    <x v="1"/>
    <x v="279"/>
    <n v="80"/>
    <n v="53.599999999999994"/>
    <x v="1"/>
    <x v="0"/>
    <x v="2"/>
    <x v="0"/>
    <x v="0"/>
  </r>
  <r>
    <n v="10614"/>
    <s v="Chartreuse verte"/>
    <x v="6"/>
    <n v="18"/>
    <n v="16.560000000000002"/>
    <n v="5"/>
    <s v="Blauer See Delikatessen"/>
    <x v="60"/>
    <x v="1"/>
    <x v="279"/>
    <n v="90"/>
    <n v="82.800000000000011"/>
    <x v="1"/>
    <x v="0"/>
    <x v="3"/>
    <x v="0"/>
    <x v="0"/>
  </r>
  <r>
    <n v="10614"/>
    <s v="Queso Cabrales"/>
    <x v="1"/>
    <n v="21"/>
    <n v="16.170000000000002"/>
    <n v="14"/>
    <s v="Blauer See Delikatessen"/>
    <x v="60"/>
    <x v="1"/>
    <x v="279"/>
    <n v="294"/>
    <n v="226.38000000000002"/>
    <x v="1"/>
    <x v="0"/>
    <x v="1"/>
    <x v="0"/>
    <x v="0"/>
  </r>
  <r>
    <n v="10615"/>
    <s v="Pâté chinois"/>
    <x v="7"/>
    <n v="24"/>
    <n v="18.72"/>
    <n v="5"/>
    <s v="Wilman Kala"/>
    <x v="65"/>
    <x v="10"/>
    <x v="280"/>
    <n v="120"/>
    <n v="93.6"/>
    <x v="1"/>
    <x v="0"/>
    <x v="3"/>
    <x v="0"/>
    <x v="0"/>
  </r>
  <r>
    <n v="10616"/>
    <s v="Fløtemysost"/>
    <x v="1"/>
    <n v="21.5"/>
    <n v="16.77"/>
    <n v="15"/>
    <s v="Great Lakes Food Market"/>
    <x v="61"/>
    <x v="8"/>
    <x v="281"/>
    <n v="322.5"/>
    <n v="251.54999999999998"/>
    <x v="1"/>
    <x v="0"/>
    <x v="1"/>
    <x v="2"/>
    <x v="1"/>
  </r>
  <r>
    <n v="10616"/>
    <s v="Côte de Blaye"/>
    <x v="6"/>
    <n v="263.5"/>
    <n v="237.15"/>
    <n v="15"/>
    <s v="Great Lakes Food Market"/>
    <x v="61"/>
    <x v="8"/>
    <x v="281"/>
    <n v="3952.5"/>
    <n v="3557.25"/>
    <x v="1"/>
    <x v="0"/>
    <x v="3"/>
    <x v="2"/>
    <x v="1"/>
  </r>
  <r>
    <n v="10616"/>
    <s v="Gnocchi di nonna Alice"/>
    <x v="0"/>
    <n v="38"/>
    <n v="32.299999999999997"/>
    <n v="14"/>
    <s v="Great Lakes Food Market"/>
    <x v="61"/>
    <x v="8"/>
    <x v="281"/>
    <n v="532"/>
    <n v="452.19999999999993"/>
    <x v="1"/>
    <x v="0"/>
    <x v="0"/>
    <x v="2"/>
    <x v="1"/>
  </r>
  <r>
    <n v="10616"/>
    <s v="Outback Lager"/>
    <x v="6"/>
    <n v="15"/>
    <n v="13.2"/>
    <n v="15"/>
    <s v="Great Lakes Food Market"/>
    <x v="61"/>
    <x v="8"/>
    <x v="281"/>
    <n v="225"/>
    <n v="198"/>
    <x v="1"/>
    <x v="0"/>
    <x v="3"/>
    <x v="2"/>
    <x v="1"/>
  </r>
  <r>
    <n v="10617"/>
    <s v="Raclette Courdavault"/>
    <x v="1"/>
    <n v="55"/>
    <n v="45.1"/>
    <n v="30"/>
    <s v="Great Lakes Food Market"/>
    <x v="61"/>
    <x v="8"/>
    <x v="281"/>
    <n v="1650"/>
    <n v="1353"/>
    <x v="1"/>
    <x v="0"/>
    <x v="1"/>
    <x v="2"/>
    <x v="1"/>
  </r>
  <r>
    <n v="10618"/>
    <s v="Grandma's Boysenberry Spread"/>
    <x v="3"/>
    <n v="25"/>
    <n v="21"/>
    <n v="70"/>
    <s v="Mère Paillarde"/>
    <x v="41"/>
    <x v="16"/>
    <x v="282"/>
    <n v="1750"/>
    <n v="1470"/>
    <x v="1"/>
    <x v="1"/>
    <x v="2"/>
    <x v="2"/>
    <x v="1"/>
  </r>
  <r>
    <n v="10618"/>
    <s v="Gnocchi di nonna Alice"/>
    <x v="0"/>
    <n v="38"/>
    <n v="29.26"/>
    <n v="20"/>
    <s v="Mère Paillarde"/>
    <x v="41"/>
    <x v="16"/>
    <x v="282"/>
    <n v="760"/>
    <n v="585.20000000000005"/>
    <x v="1"/>
    <x v="1"/>
    <x v="0"/>
    <x v="2"/>
    <x v="1"/>
  </r>
  <r>
    <n v="10618"/>
    <s v="Scottish Longbreads"/>
    <x v="5"/>
    <n v="12.5"/>
    <n v="8.75"/>
    <n v="15"/>
    <s v="Mère Paillarde"/>
    <x v="41"/>
    <x v="16"/>
    <x v="282"/>
    <n v="187.5"/>
    <n v="131.25"/>
    <x v="1"/>
    <x v="1"/>
    <x v="2"/>
    <x v="2"/>
    <x v="1"/>
  </r>
  <r>
    <n v="10619"/>
    <s v="Sir Rodney's Scones"/>
    <x v="5"/>
    <n v="10"/>
    <n v="6.6999999999999993"/>
    <n v="42"/>
    <s v="Mère Paillarde"/>
    <x v="41"/>
    <x v="16"/>
    <x v="283"/>
    <n v="420"/>
    <n v="281.39999999999998"/>
    <x v="1"/>
    <x v="1"/>
    <x v="2"/>
    <x v="2"/>
    <x v="1"/>
  </r>
  <r>
    <n v="10619"/>
    <s v="Gustaf's Knäckebröd"/>
    <x v="0"/>
    <n v="21"/>
    <n v="17.64"/>
    <n v="40"/>
    <s v="Mère Paillarde"/>
    <x v="41"/>
    <x v="16"/>
    <x v="283"/>
    <n v="840"/>
    <n v="705.6"/>
    <x v="1"/>
    <x v="1"/>
    <x v="0"/>
    <x v="2"/>
    <x v="1"/>
  </r>
  <r>
    <n v="10620"/>
    <s v="Filo Mix"/>
    <x v="0"/>
    <n v="7"/>
    <n v="5.81"/>
    <n v="5"/>
    <s v="Laughing Bacchus Wine Cellars"/>
    <x v="59"/>
    <x v="16"/>
    <x v="284"/>
    <n v="35"/>
    <n v="29.049999999999997"/>
    <x v="1"/>
    <x v="1"/>
    <x v="0"/>
    <x v="2"/>
    <x v="1"/>
  </r>
  <r>
    <n v="10620"/>
    <s v="Guaraná Fantástica"/>
    <x v="6"/>
    <n v="4.5"/>
    <n v="4.0049999999999999"/>
    <n v="5"/>
    <s v="Laughing Bacchus Wine Cellars"/>
    <x v="59"/>
    <x v="16"/>
    <x v="284"/>
    <n v="22.5"/>
    <n v="20.024999999999999"/>
    <x v="1"/>
    <x v="1"/>
    <x v="3"/>
    <x v="2"/>
    <x v="1"/>
  </r>
  <r>
    <n v="10621"/>
    <s v="Fløtemysost"/>
    <x v="1"/>
    <n v="21.5"/>
    <n v="17.415000000000003"/>
    <n v="15"/>
    <s v="Island Trading"/>
    <x v="36"/>
    <x v="13"/>
    <x v="284"/>
    <n v="322.5"/>
    <n v="261.22500000000002"/>
    <x v="1"/>
    <x v="1"/>
    <x v="1"/>
    <x v="0"/>
    <x v="0"/>
  </r>
  <r>
    <n v="10621"/>
    <s v="Outback Lager"/>
    <x v="6"/>
    <n v="15"/>
    <n v="13.5"/>
    <n v="20"/>
    <s v="Island Trading"/>
    <x v="36"/>
    <x v="13"/>
    <x v="284"/>
    <n v="300"/>
    <n v="270"/>
    <x v="1"/>
    <x v="1"/>
    <x v="3"/>
    <x v="0"/>
    <x v="0"/>
  </r>
  <r>
    <n v="10621"/>
    <s v="Teatime Chocolate Biscuits"/>
    <x v="5"/>
    <n v="9.1999999999999993"/>
    <n v="5.9799999999999995"/>
    <n v="5"/>
    <s v="Island Trading"/>
    <x v="36"/>
    <x v="13"/>
    <x v="284"/>
    <n v="46"/>
    <n v="29.9"/>
    <x v="1"/>
    <x v="1"/>
    <x v="2"/>
    <x v="0"/>
    <x v="0"/>
  </r>
  <r>
    <n v="10621"/>
    <s v="Tunnbröd"/>
    <x v="0"/>
    <n v="9"/>
    <n v="7.56"/>
    <n v="10"/>
    <s v="Island Trading"/>
    <x v="36"/>
    <x v="13"/>
    <x v="284"/>
    <n v="90"/>
    <n v="75.599999999999994"/>
    <x v="1"/>
    <x v="1"/>
    <x v="0"/>
    <x v="0"/>
    <x v="0"/>
  </r>
  <r>
    <n v="10622"/>
    <s v="Chang"/>
    <x v="6"/>
    <n v="19"/>
    <n v="17.29"/>
    <n v="20"/>
    <s v="Ricardo Adocicados"/>
    <x v="2"/>
    <x v="2"/>
    <x v="285"/>
    <n v="380"/>
    <n v="345.79999999999995"/>
    <x v="1"/>
    <x v="1"/>
    <x v="3"/>
    <x v="1"/>
    <x v="1"/>
  </r>
  <r>
    <n v="10622"/>
    <s v="Scottish Longbreads"/>
    <x v="5"/>
    <n v="12.5"/>
    <n v="8.5"/>
    <n v="18"/>
    <s v="Ricardo Adocicados"/>
    <x v="2"/>
    <x v="2"/>
    <x v="285"/>
    <n v="225"/>
    <n v="153"/>
    <x v="1"/>
    <x v="1"/>
    <x v="2"/>
    <x v="1"/>
    <x v="1"/>
  </r>
  <r>
    <n v="10623"/>
    <s v="Sir Rodney's Scones"/>
    <x v="5"/>
    <n v="10"/>
    <n v="6.6999999999999993"/>
    <n v="25"/>
    <s v="Frankenversand"/>
    <x v="16"/>
    <x v="1"/>
    <x v="286"/>
    <n v="250"/>
    <n v="167.49999999999997"/>
    <x v="1"/>
    <x v="1"/>
    <x v="2"/>
    <x v="0"/>
    <x v="0"/>
  </r>
  <r>
    <n v="10623"/>
    <s v="Guaraná Fantástica"/>
    <x v="6"/>
    <n v="4.5"/>
    <n v="4.05"/>
    <n v="3"/>
    <s v="Frankenversand"/>
    <x v="16"/>
    <x v="1"/>
    <x v="286"/>
    <n v="13.5"/>
    <n v="12.149999999999999"/>
    <x v="1"/>
    <x v="1"/>
    <x v="3"/>
    <x v="0"/>
    <x v="0"/>
  </r>
  <r>
    <n v="10623"/>
    <s v="Tofu"/>
    <x v="2"/>
    <n v="23.25"/>
    <n v="18.3675"/>
    <n v="21"/>
    <s v="Frankenversand"/>
    <x v="16"/>
    <x v="1"/>
    <x v="286"/>
    <n v="488.25"/>
    <n v="385.71749999999997"/>
    <x v="1"/>
    <x v="1"/>
    <x v="0"/>
    <x v="0"/>
    <x v="0"/>
  </r>
  <r>
    <n v="10623"/>
    <s v="Teatime Chocolate Biscuits"/>
    <x v="5"/>
    <n v="9.1999999999999993"/>
    <n v="6.347999999999999"/>
    <n v="15"/>
    <s v="Frankenversand"/>
    <x v="16"/>
    <x v="1"/>
    <x v="286"/>
    <n v="138"/>
    <n v="95.219999999999985"/>
    <x v="1"/>
    <x v="1"/>
    <x v="2"/>
    <x v="0"/>
    <x v="0"/>
  </r>
  <r>
    <n v="10623"/>
    <s v="Steeleye Stout"/>
    <x v="6"/>
    <n v="18"/>
    <n v="16.2"/>
    <n v="30"/>
    <s v="Frankenversand"/>
    <x v="16"/>
    <x v="1"/>
    <x v="286"/>
    <n v="540"/>
    <n v="486"/>
    <x v="1"/>
    <x v="1"/>
    <x v="3"/>
    <x v="0"/>
    <x v="0"/>
  </r>
  <r>
    <n v="10624"/>
    <s v="Rössle Sauerkraut"/>
    <x v="2"/>
    <n v="45.6"/>
    <n v="36.024000000000001"/>
    <n v="10"/>
    <s v="The Cracker Box"/>
    <x v="66"/>
    <x v="8"/>
    <x v="286"/>
    <n v="456"/>
    <n v="360.24"/>
    <x v="1"/>
    <x v="1"/>
    <x v="0"/>
    <x v="2"/>
    <x v="1"/>
  </r>
  <r>
    <n v="10624"/>
    <s v="Thüringer Rostbratwurst"/>
    <x v="7"/>
    <n v="123.79"/>
    <n v="97.794100000000014"/>
    <n v="6"/>
    <s v="The Cracker Box"/>
    <x v="66"/>
    <x v="8"/>
    <x v="286"/>
    <n v="742.74"/>
    <n v="586.76460000000009"/>
    <x v="1"/>
    <x v="1"/>
    <x v="3"/>
    <x v="2"/>
    <x v="1"/>
  </r>
  <r>
    <n v="10624"/>
    <s v="Gula Malacca"/>
    <x v="3"/>
    <n v="19.45"/>
    <n v="14.9765"/>
    <n v="10"/>
    <s v="The Cracker Box"/>
    <x v="66"/>
    <x v="8"/>
    <x v="286"/>
    <n v="194.5"/>
    <n v="149.76499999999999"/>
    <x v="1"/>
    <x v="1"/>
    <x v="2"/>
    <x v="2"/>
    <x v="1"/>
  </r>
  <r>
    <n v="10625"/>
    <s v="Camembert Pierrot"/>
    <x v="1"/>
    <n v="34"/>
    <n v="25.5"/>
    <n v="10"/>
    <s v="Ana Trujillo Emparedados y helados"/>
    <x v="10"/>
    <x v="7"/>
    <x v="287"/>
    <n v="340"/>
    <n v="255"/>
    <x v="1"/>
    <x v="1"/>
    <x v="1"/>
    <x v="1"/>
    <x v="1"/>
  </r>
  <r>
    <n v="10625"/>
    <s v="Tofu"/>
    <x v="2"/>
    <n v="23.25"/>
    <n v="18.600000000000001"/>
    <n v="3"/>
    <s v="Ana Trujillo Emparedados y helados"/>
    <x v="10"/>
    <x v="7"/>
    <x v="287"/>
    <n v="69.75"/>
    <n v="55.800000000000004"/>
    <x v="1"/>
    <x v="1"/>
    <x v="0"/>
    <x v="1"/>
    <x v="1"/>
  </r>
  <r>
    <n v="10625"/>
    <s v="Singaporean Hokkien Fried Mee"/>
    <x v="0"/>
    <n v="14"/>
    <n v="11.62"/>
    <n v="5"/>
    <s v="Ana Trujillo Emparedados y helados"/>
    <x v="10"/>
    <x v="7"/>
    <x v="287"/>
    <n v="70"/>
    <n v="58.099999999999994"/>
    <x v="1"/>
    <x v="1"/>
    <x v="0"/>
    <x v="1"/>
    <x v="1"/>
  </r>
  <r>
    <n v="10626"/>
    <s v="Fløtemysost"/>
    <x v="1"/>
    <n v="21.5"/>
    <n v="16.125"/>
    <n v="20"/>
    <s v="Berglunds snabbköp"/>
    <x v="23"/>
    <x v="9"/>
    <x v="288"/>
    <n v="430"/>
    <n v="322.5"/>
    <x v="1"/>
    <x v="1"/>
    <x v="1"/>
    <x v="0"/>
    <x v="0"/>
  </r>
  <r>
    <n v="10626"/>
    <s v="Perth Pasties"/>
    <x v="7"/>
    <n v="32.799999999999997"/>
    <n v="24.599999999999998"/>
    <n v="12"/>
    <s v="Berglunds snabbköp"/>
    <x v="23"/>
    <x v="9"/>
    <x v="288"/>
    <n v="393.59999999999997"/>
    <n v="295.2"/>
    <x v="1"/>
    <x v="1"/>
    <x v="3"/>
    <x v="0"/>
    <x v="0"/>
  </r>
  <r>
    <n v="10626"/>
    <s v="Camembert Pierrot"/>
    <x v="1"/>
    <n v="34"/>
    <n v="28.9"/>
    <n v="20"/>
    <s v="Berglunds snabbköp"/>
    <x v="23"/>
    <x v="9"/>
    <x v="288"/>
    <n v="680"/>
    <n v="578"/>
    <x v="1"/>
    <x v="1"/>
    <x v="1"/>
    <x v="0"/>
    <x v="0"/>
  </r>
  <r>
    <n v="10627"/>
    <s v="Tarte au sucre"/>
    <x v="5"/>
    <n v="49.3"/>
    <n v="34.51"/>
    <n v="15"/>
    <s v="Save-a-lot Markets"/>
    <x v="38"/>
    <x v="8"/>
    <x v="288"/>
    <n v="739.5"/>
    <n v="517.65"/>
    <x v="1"/>
    <x v="1"/>
    <x v="2"/>
    <x v="2"/>
    <x v="1"/>
  </r>
  <r>
    <n v="10627"/>
    <s v="Röd Kaviar"/>
    <x v="4"/>
    <n v="15"/>
    <n v="10.649999999999999"/>
    <n v="35"/>
    <s v="Save-a-lot Markets"/>
    <x v="38"/>
    <x v="8"/>
    <x v="288"/>
    <n v="525"/>
    <n v="372.74999999999994"/>
    <x v="1"/>
    <x v="1"/>
    <x v="1"/>
    <x v="2"/>
    <x v="1"/>
  </r>
  <r>
    <n v="10628"/>
    <s v="Chai"/>
    <x v="6"/>
    <n v="18"/>
    <n v="16.38"/>
    <n v="25"/>
    <s v="Blondel père et fils"/>
    <x v="14"/>
    <x v="0"/>
    <x v="289"/>
    <n v="450"/>
    <n v="409.5"/>
    <x v="1"/>
    <x v="1"/>
    <x v="3"/>
    <x v="0"/>
    <x v="0"/>
  </r>
  <r>
    <n v="10629"/>
    <s v="Thüringer Rostbratwurst"/>
    <x v="7"/>
    <n v="123.79"/>
    <n v="94.080400000000012"/>
    <n v="20"/>
    <s v="Godos Cocina Típica"/>
    <x v="32"/>
    <x v="12"/>
    <x v="289"/>
    <n v="2475.8000000000002"/>
    <n v="1881.6080000000002"/>
    <x v="1"/>
    <x v="1"/>
    <x v="3"/>
    <x v="3"/>
    <x v="0"/>
  </r>
  <r>
    <n v="10629"/>
    <s v="Wimmers gute Semmelknödel"/>
    <x v="0"/>
    <n v="33.25"/>
    <n v="26.6"/>
    <n v="9"/>
    <s v="Godos Cocina Típica"/>
    <x v="32"/>
    <x v="12"/>
    <x v="289"/>
    <n v="299.25"/>
    <n v="239.4"/>
    <x v="1"/>
    <x v="1"/>
    <x v="0"/>
    <x v="3"/>
    <x v="0"/>
  </r>
  <r>
    <n v="10630"/>
    <s v="Pâté chinois"/>
    <x v="7"/>
    <n v="24"/>
    <n v="18.240000000000002"/>
    <n v="12"/>
    <s v="Königlich Essen"/>
    <x v="37"/>
    <x v="1"/>
    <x v="290"/>
    <n v="288"/>
    <n v="218.88000000000002"/>
    <x v="1"/>
    <x v="1"/>
    <x v="3"/>
    <x v="0"/>
    <x v="0"/>
  </r>
  <r>
    <n v="10630"/>
    <s v="Lakkalikööri"/>
    <x v="6"/>
    <n v="18"/>
    <n v="15.84"/>
    <n v="35"/>
    <s v="Königlich Essen"/>
    <x v="37"/>
    <x v="1"/>
    <x v="290"/>
    <n v="630"/>
    <n v="554.4"/>
    <x v="1"/>
    <x v="1"/>
    <x v="3"/>
    <x v="0"/>
    <x v="0"/>
  </r>
  <r>
    <n v="10631"/>
    <s v="Rhönbräu Klosterbier"/>
    <x v="6"/>
    <n v="7.75"/>
    <n v="6.9750000000000005"/>
    <n v="8"/>
    <s v="La maison d'Asie"/>
    <x v="43"/>
    <x v="0"/>
    <x v="291"/>
    <n v="62"/>
    <n v="55.800000000000004"/>
    <x v="1"/>
    <x v="1"/>
    <x v="3"/>
    <x v="0"/>
    <x v="0"/>
  </r>
  <r>
    <n v="10632"/>
    <s v="Chang"/>
    <x v="6"/>
    <n v="19"/>
    <n v="17.48"/>
    <n v="30"/>
    <s v="Die Wandernde Kuh"/>
    <x v="31"/>
    <x v="1"/>
    <x v="291"/>
    <n v="570"/>
    <n v="524.4"/>
    <x v="1"/>
    <x v="1"/>
    <x v="3"/>
    <x v="0"/>
    <x v="0"/>
  </r>
  <r>
    <n v="10632"/>
    <s v="Geitost"/>
    <x v="1"/>
    <n v="2.5"/>
    <n v="2.0749999999999997"/>
    <n v="20"/>
    <s v="Die Wandernde Kuh"/>
    <x v="31"/>
    <x v="1"/>
    <x v="291"/>
    <n v="50"/>
    <n v="41.499999999999993"/>
    <x v="1"/>
    <x v="1"/>
    <x v="1"/>
    <x v="0"/>
    <x v="0"/>
  </r>
  <r>
    <n v="10633"/>
    <s v="Queso Manchego La Pastora"/>
    <x v="1"/>
    <n v="38"/>
    <n v="30.78"/>
    <n v="36"/>
    <s v="Ernst Handel"/>
    <x v="9"/>
    <x v="6"/>
    <x v="292"/>
    <n v="1368"/>
    <n v="1108.08"/>
    <x v="1"/>
    <x v="1"/>
    <x v="1"/>
    <x v="0"/>
    <x v="0"/>
  </r>
  <r>
    <n v="10633"/>
    <s v="Konbu"/>
    <x v="4"/>
    <n v="6"/>
    <n v="4.32"/>
    <n v="13"/>
    <s v="Ernst Handel"/>
    <x v="9"/>
    <x v="6"/>
    <x v="292"/>
    <n v="78"/>
    <n v="56.160000000000004"/>
    <x v="1"/>
    <x v="1"/>
    <x v="1"/>
    <x v="0"/>
    <x v="0"/>
  </r>
  <r>
    <n v="10633"/>
    <s v="Gumbär Gummibärchen"/>
    <x v="5"/>
    <n v="31.23"/>
    <n v="21.861000000000001"/>
    <n v="35"/>
    <s v="Ernst Handel"/>
    <x v="9"/>
    <x v="6"/>
    <x v="292"/>
    <n v="1093.05"/>
    <n v="765.13499999999999"/>
    <x v="1"/>
    <x v="1"/>
    <x v="2"/>
    <x v="0"/>
    <x v="0"/>
  </r>
  <r>
    <n v="10633"/>
    <s v="Tarte au sucre"/>
    <x v="5"/>
    <n v="49.3"/>
    <n v="33.030999999999992"/>
    <n v="80"/>
    <s v="Ernst Handel"/>
    <x v="9"/>
    <x v="6"/>
    <x v="292"/>
    <n v="3944"/>
    <n v="2642.4799999999996"/>
    <x v="1"/>
    <x v="1"/>
    <x v="2"/>
    <x v="0"/>
    <x v="0"/>
  </r>
  <r>
    <n v="10634"/>
    <s v="Uncle Bob's Organic Dried Pears"/>
    <x v="2"/>
    <n v="30"/>
    <n v="23.400000000000002"/>
    <n v="35"/>
    <s v="Folies gourmandes"/>
    <x v="54"/>
    <x v="0"/>
    <x v="292"/>
    <n v="1050"/>
    <n v="819.00000000000011"/>
    <x v="1"/>
    <x v="1"/>
    <x v="0"/>
    <x v="0"/>
    <x v="0"/>
  </r>
  <r>
    <n v="10634"/>
    <s v="Rhönbräu Klosterbier"/>
    <x v="6"/>
    <n v="7.75"/>
    <n v="7.0525000000000002"/>
    <n v="2"/>
    <s v="Folies gourmandes"/>
    <x v="54"/>
    <x v="0"/>
    <x v="292"/>
    <n v="15.5"/>
    <n v="14.105"/>
    <x v="1"/>
    <x v="1"/>
    <x v="3"/>
    <x v="0"/>
    <x v="0"/>
  </r>
  <r>
    <n v="10634"/>
    <s v="Carnarvon Tigers"/>
    <x v="4"/>
    <n v="62.5"/>
    <n v="45"/>
    <n v="50"/>
    <s v="Folies gourmandes"/>
    <x v="54"/>
    <x v="0"/>
    <x v="292"/>
    <n v="3125"/>
    <n v="2250"/>
    <x v="1"/>
    <x v="1"/>
    <x v="1"/>
    <x v="0"/>
    <x v="0"/>
  </r>
  <r>
    <n v="10634"/>
    <s v="Manjimup Dried Apples"/>
    <x v="2"/>
    <n v="53"/>
    <n v="41.34"/>
    <n v="15"/>
    <s v="Folies gourmandes"/>
    <x v="54"/>
    <x v="0"/>
    <x v="292"/>
    <n v="795"/>
    <n v="620.1"/>
    <x v="1"/>
    <x v="1"/>
    <x v="0"/>
    <x v="0"/>
    <x v="0"/>
  </r>
  <r>
    <n v="10635"/>
    <s v="Chef Anton's Cajun Seasoning"/>
    <x v="3"/>
    <n v="22"/>
    <n v="16.28"/>
    <n v="10"/>
    <s v="Magazzini Alimentari Riuniti"/>
    <x v="21"/>
    <x v="11"/>
    <x v="293"/>
    <n v="220"/>
    <n v="162.80000000000001"/>
    <x v="1"/>
    <x v="1"/>
    <x v="2"/>
    <x v="3"/>
    <x v="0"/>
  </r>
  <r>
    <n v="10635"/>
    <s v="Chef Anton's Gumbo Mix"/>
    <x v="3"/>
    <n v="21.35"/>
    <n v="16.226000000000003"/>
    <n v="15"/>
    <s v="Magazzini Alimentari Riuniti"/>
    <x v="21"/>
    <x v="11"/>
    <x v="293"/>
    <n v="320.25"/>
    <n v="243.39000000000004"/>
    <x v="1"/>
    <x v="1"/>
    <x v="2"/>
    <x v="3"/>
    <x v="0"/>
  </r>
  <r>
    <n v="10635"/>
    <s v="Gustaf's Knäckebröd"/>
    <x v="0"/>
    <n v="21"/>
    <n v="17.64"/>
    <n v="40"/>
    <s v="Magazzini Alimentari Riuniti"/>
    <x v="21"/>
    <x v="11"/>
    <x v="293"/>
    <n v="840"/>
    <n v="705.6"/>
    <x v="1"/>
    <x v="1"/>
    <x v="0"/>
    <x v="3"/>
    <x v="0"/>
  </r>
  <r>
    <n v="10636"/>
    <s v="Escargots de Bourgogne"/>
    <x v="4"/>
    <n v="13.25"/>
    <n v="10.600000000000001"/>
    <n v="6"/>
    <s v="Wartian Herkku"/>
    <x v="15"/>
    <x v="10"/>
    <x v="294"/>
    <n v="79.5"/>
    <n v="63.600000000000009"/>
    <x v="1"/>
    <x v="1"/>
    <x v="1"/>
    <x v="0"/>
    <x v="0"/>
  </r>
  <r>
    <n v="10636"/>
    <s v="Chef Anton's Cajun Seasoning"/>
    <x v="3"/>
    <n v="22"/>
    <n v="16.28"/>
    <n v="25"/>
    <s v="Wartian Herkku"/>
    <x v="15"/>
    <x v="10"/>
    <x v="294"/>
    <n v="550"/>
    <n v="407"/>
    <x v="1"/>
    <x v="1"/>
    <x v="2"/>
    <x v="0"/>
    <x v="0"/>
  </r>
  <r>
    <n v="10637"/>
    <s v="Gnocchi di nonna Alice"/>
    <x v="0"/>
    <n v="38"/>
    <n v="31.160000000000004"/>
    <n v="60"/>
    <s v="Queen Cozinha"/>
    <x v="29"/>
    <x v="2"/>
    <x v="294"/>
    <n v="2280"/>
    <n v="1869.6000000000001"/>
    <x v="1"/>
    <x v="1"/>
    <x v="0"/>
    <x v="1"/>
    <x v="1"/>
  </r>
  <r>
    <n v="10637"/>
    <s v="Valkoinen suklaa"/>
    <x v="5"/>
    <n v="16.25"/>
    <n v="11.049999999999999"/>
    <n v="25"/>
    <s v="Queen Cozinha"/>
    <x v="29"/>
    <x v="2"/>
    <x v="294"/>
    <n v="406.25"/>
    <n v="276.25"/>
    <x v="1"/>
    <x v="1"/>
    <x v="2"/>
    <x v="1"/>
    <x v="1"/>
  </r>
  <r>
    <n v="10637"/>
    <s v="Queso Cabrales"/>
    <x v="1"/>
    <n v="21"/>
    <n v="17.010000000000002"/>
    <n v="10"/>
    <s v="Queen Cozinha"/>
    <x v="29"/>
    <x v="2"/>
    <x v="294"/>
    <n v="210"/>
    <n v="170.10000000000002"/>
    <x v="1"/>
    <x v="1"/>
    <x v="1"/>
    <x v="1"/>
    <x v="1"/>
  </r>
  <r>
    <n v="10638"/>
    <s v="Røgede sild"/>
    <x v="4"/>
    <n v="9.5"/>
    <n v="7.3150000000000004"/>
    <n v="20"/>
    <s v="LINO-Delicateses"/>
    <x v="53"/>
    <x v="5"/>
    <x v="295"/>
    <n v="190"/>
    <n v="146.30000000000001"/>
    <x v="1"/>
    <x v="1"/>
    <x v="1"/>
    <x v="1"/>
    <x v="1"/>
  </r>
  <r>
    <n v="10638"/>
    <s v="Louisiana Fiery Hot Pepper Sauce"/>
    <x v="3"/>
    <n v="21.05"/>
    <n v="14.734999999999999"/>
    <n v="21"/>
    <s v="LINO-Delicateses"/>
    <x v="53"/>
    <x v="5"/>
    <x v="295"/>
    <n v="442.05"/>
    <n v="309.435"/>
    <x v="1"/>
    <x v="1"/>
    <x v="2"/>
    <x v="1"/>
    <x v="1"/>
  </r>
  <r>
    <n v="10638"/>
    <s v="Mozzarella di Giovanni"/>
    <x v="1"/>
    <n v="34.799999999999997"/>
    <n v="27.84"/>
    <n v="60"/>
    <s v="LINO-Delicateses"/>
    <x v="53"/>
    <x v="5"/>
    <x v="295"/>
    <n v="2088"/>
    <n v="1670.4"/>
    <x v="1"/>
    <x v="1"/>
    <x v="1"/>
    <x v="1"/>
    <x v="1"/>
  </r>
  <r>
    <n v="10639"/>
    <s v="Carnarvon Tigers"/>
    <x v="4"/>
    <n v="62.5"/>
    <n v="45"/>
    <n v="8"/>
    <s v="Santé Gourmet"/>
    <x v="51"/>
    <x v="19"/>
    <x v="295"/>
    <n v="500"/>
    <n v="360"/>
    <x v="1"/>
    <x v="1"/>
    <x v="1"/>
    <x v="0"/>
    <x v="0"/>
  </r>
  <r>
    <n v="10640"/>
    <s v="Outback Lager"/>
    <x v="6"/>
    <n v="15"/>
    <n v="13.5"/>
    <n v="15"/>
    <s v="Die Wandernde Kuh"/>
    <x v="31"/>
    <x v="1"/>
    <x v="296"/>
    <n v="225"/>
    <n v="202.5"/>
    <x v="1"/>
    <x v="1"/>
    <x v="3"/>
    <x v="0"/>
    <x v="0"/>
  </r>
  <r>
    <n v="10640"/>
    <s v="Gudbrandsdalsost"/>
    <x v="1"/>
    <n v="36"/>
    <n v="28.8"/>
    <n v="20"/>
    <s v="Die Wandernde Kuh"/>
    <x v="31"/>
    <x v="1"/>
    <x v="296"/>
    <n v="720"/>
    <n v="576"/>
    <x v="1"/>
    <x v="1"/>
    <x v="1"/>
    <x v="0"/>
    <x v="0"/>
  </r>
  <r>
    <n v="10641"/>
    <s v="Chang"/>
    <x v="6"/>
    <n v="19"/>
    <n v="17.48"/>
    <n v="50"/>
    <s v="HILARIÓN-Abastos"/>
    <x v="8"/>
    <x v="5"/>
    <x v="297"/>
    <n v="950"/>
    <n v="874"/>
    <x v="1"/>
    <x v="1"/>
    <x v="3"/>
    <x v="1"/>
    <x v="1"/>
  </r>
  <r>
    <n v="10641"/>
    <s v="Boston Crab Meat"/>
    <x v="4"/>
    <n v="18.399999999999999"/>
    <n v="14.351999999999999"/>
    <n v="60"/>
    <s v="HILARIÓN-Abastos"/>
    <x v="8"/>
    <x v="5"/>
    <x v="297"/>
    <n v="1104"/>
    <n v="861.11999999999989"/>
    <x v="1"/>
    <x v="1"/>
    <x v="1"/>
    <x v="1"/>
    <x v="1"/>
  </r>
  <r>
    <n v="10642"/>
    <s v="Sir Rodney's Scones"/>
    <x v="5"/>
    <n v="10"/>
    <n v="7"/>
    <n v="30"/>
    <s v="Simons bistro"/>
    <x v="42"/>
    <x v="17"/>
    <x v="297"/>
    <n v="300"/>
    <n v="210"/>
    <x v="1"/>
    <x v="1"/>
    <x v="2"/>
    <x v="0"/>
    <x v="0"/>
  </r>
  <r>
    <n v="10642"/>
    <s v="Sirop d'érable"/>
    <x v="3"/>
    <n v="28.5"/>
    <n v="20.52"/>
    <n v="20"/>
    <s v="Simons bistro"/>
    <x v="42"/>
    <x v="17"/>
    <x v="297"/>
    <n v="570"/>
    <n v="410.4"/>
    <x v="1"/>
    <x v="1"/>
    <x v="2"/>
    <x v="0"/>
    <x v="0"/>
  </r>
  <r>
    <n v="10643"/>
    <s v="Rössle Sauerkraut"/>
    <x v="2"/>
    <n v="45.6"/>
    <n v="35.568000000000005"/>
    <n v="15"/>
    <s v="Alfreds Futterkiste"/>
    <x v="67"/>
    <x v="1"/>
    <x v="298"/>
    <n v="684"/>
    <n v="533.5200000000001"/>
    <x v="1"/>
    <x v="1"/>
    <x v="0"/>
    <x v="0"/>
    <x v="0"/>
  </r>
  <r>
    <n v="10643"/>
    <s v="Chartreuse verte"/>
    <x v="6"/>
    <n v="18"/>
    <n v="16.2"/>
    <n v="21"/>
    <s v="Alfreds Futterkiste"/>
    <x v="67"/>
    <x v="1"/>
    <x v="298"/>
    <n v="378"/>
    <n v="340.2"/>
    <x v="1"/>
    <x v="1"/>
    <x v="3"/>
    <x v="0"/>
    <x v="0"/>
  </r>
  <r>
    <n v="10643"/>
    <s v="Spegesild"/>
    <x v="4"/>
    <n v="12"/>
    <n v="9"/>
    <n v="2"/>
    <s v="Alfreds Futterkiste"/>
    <x v="67"/>
    <x v="1"/>
    <x v="298"/>
    <n v="24"/>
    <n v="18"/>
    <x v="1"/>
    <x v="1"/>
    <x v="1"/>
    <x v="0"/>
    <x v="0"/>
  </r>
  <r>
    <n v="10644"/>
    <s v="Carnarvon Tigers"/>
    <x v="4"/>
    <n v="62.5"/>
    <n v="43.75"/>
    <n v="4"/>
    <s v="Wellington Importadora"/>
    <x v="7"/>
    <x v="2"/>
    <x v="298"/>
    <n v="250"/>
    <n v="175"/>
    <x v="1"/>
    <x v="1"/>
    <x v="1"/>
    <x v="1"/>
    <x v="1"/>
  </r>
  <r>
    <n v="10644"/>
    <s v="Spegesild"/>
    <x v="4"/>
    <n v="12"/>
    <n v="9.84"/>
    <n v="21"/>
    <s v="Wellington Importadora"/>
    <x v="7"/>
    <x v="2"/>
    <x v="298"/>
    <n v="252"/>
    <n v="206.64"/>
    <x v="1"/>
    <x v="1"/>
    <x v="1"/>
    <x v="1"/>
    <x v="1"/>
  </r>
  <r>
    <n v="10644"/>
    <s v="Ipoh Coffee"/>
    <x v="6"/>
    <n v="46"/>
    <n v="41.86"/>
    <n v="20"/>
    <s v="Wellington Importadora"/>
    <x v="7"/>
    <x v="2"/>
    <x v="298"/>
    <n v="920"/>
    <n v="837.2"/>
    <x v="1"/>
    <x v="1"/>
    <x v="3"/>
    <x v="1"/>
    <x v="1"/>
  </r>
  <r>
    <n v="10645"/>
    <s v="Carnarvon Tigers"/>
    <x v="4"/>
    <n v="62.5"/>
    <n v="50"/>
    <n v="20"/>
    <s v="Hanari Carnes"/>
    <x v="2"/>
    <x v="2"/>
    <x v="299"/>
    <n v="1250"/>
    <n v="1000"/>
    <x v="1"/>
    <x v="1"/>
    <x v="1"/>
    <x v="1"/>
    <x v="1"/>
  </r>
  <r>
    <n v="10645"/>
    <s v="Inlagd Sill"/>
    <x v="4"/>
    <n v="19"/>
    <n v="15.580000000000002"/>
    <n v="15"/>
    <s v="Hanari Carnes"/>
    <x v="2"/>
    <x v="2"/>
    <x v="299"/>
    <n v="285"/>
    <n v="233.70000000000002"/>
    <x v="1"/>
    <x v="1"/>
    <x v="1"/>
    <x v="1"/>
    <x v="1"/>
  </r>
  <r>
    <n v="10646"/>
    <s v="Original Frankfurter grüne Soße"/>
    <x v="3"/>
    <n v="13"/>
    <n v="9.49"/>
    <n v="35"/>
    <s v="Hungry Owl All-Night Grocers"/>
    <x v="30"/>
    <x v="14"/>
    <x v="300"/>
    <n v="455"/>
    <n v="332.15000000000003"/>
    <x v="1"/>
    <x v="1"/>
    <x v="2"/>
    <x v="0"/>
    <x v="0"/>
  </r>
  <r>
    <n v="10646"/>
    <s v="Chai"/>
    <x v="6"/>
    <n v="18"/>
    <n v="16.2"/>
    <n v="15"/>
    <s v="Hungry Owl All-Night Grocers"/>
    <x v="30"/>
    <x v="14"/>
    <x v="300"/>
    <n v="270"/>
    <n v="243"/>
    <x v="1"/>
    <x v="1"/>
    <x v="3"/>
    <x v="0"/>
    <x v="0"/>
  </r>
  <r>
    <n v="10646"/>
    <s v="Ikura"/>
    <x v="4"/>
    <n v="31"/>
    <n v="24.18"/>
    <n v="18"/>
    <s v="Hungry Owl All-Night Grocers"/>
    <x v="30"/>
    <x v="14"/>
    <x v="300"/>
    <n v="558"/>
    <n v="435.24"/>
    <x v="1"/>
    <x v="1"/>
    <x v="1"/>
    <x v="0"/>
    <x v="0"/>
  </r>
  <r>
    <n v="10646"/>
    <s v="Fløtemysost"/>
    <x v="1"/>
    <n v="21.5"/>
    <n v="16.125"/>
    <n v="30"/>
    <s v="Hungry Owl All-Night Grocers"/>
    <x v="30"/>
    <x v="14"/>
    <x v="300"/>
    <n v="645"/>
    <n v="483.75"/>
    <x v="1"/>
    <x v="1"/>
    <x v="1"/>
    <x v="0"/>
    <x v="0"/>
  </r>
  <r>
    <n v="10647"/>
    <s v="Teatime Chocolate Biscuits"/>
    <x v="5"/>
    <n v="9.1999999999999993"/>
    <n v="6.2559999999999993"/>
    <n v="30"/>
    <s v="Que Delícia"/>
    <x v="2"/>
    <x v="2"/>
    <x v="300"/>
    <n v="276"/>
    <n v="187.67999999999998"/>
    <x v="1"/>
    <x v="1"/>
    <x v="2"/>
    <x v="1"/>
    <x v="1"/>
  </r>
  <r>
    <n v="10647"/>
    <s v="Chartreuse verte"/>
    <x v="6"/>
    <n v="18"/>
    <n v="16.02"/>
    <n v="20"/>
    <s v="Que Delícia"/>
    <x v="2"/>
    <x v="2"/>
    <x v="300"/>
    <n v="360"/>
    <n v="320.39999999999998"/>
    <x v="1"/>
    <x v="1"/>
    <x v="3"/>
    <x v="1"/>
    <x v="1"/>
  </r>
  <r>
    <n v="10648"/>
    <s v="Gustaf's Knäckebröd"/>
    <x v="0"/>
    <n v="21"/>
    <n v="17.010000000000002"/>
    <n v="15"/>
    <s v="Ricardo Adocicados"/>
    <x v="2"/>
    <x v="2"/>
    <x v="301"/>
    <n v="315"/>
    <n v="255.15000000000003"/>
    <x v="1"/>
    <x v="1"/>
    <x v="0"/>
    <x v="1"/>
    <x v="1"/>
  </r>
  <r>
    <n v="10648"/>
    <s v="Guaraná Fantástica"/>
    <x v="6"/>
    <n v="4.5"/>
    <n v="4.05"/>
    <n v="15"/>
    <s v="Ricardo Adocicados"/>
    <x v="2"/>
    <x v="2"/>
    <x v="301"/>
    <n v="67.5"/>
    <n v="60.75"/>
    <x v="1"/>
    <x v="1"/>
    <x v="3"/>
    <x v="1"/>
    <x v="1"/>
  </r>
  <r>
    <n v="10649"/>
    <s v="Rössle Sauerkraut"/>
    <x v="2"/>
    <n v="45.6"/>
    <n v="36.936000000000007"/>
    <n v="20"/>
    <s v="Maison Dewey"/>
    <x v="62"/>
    <x v="3"/>
    <x v="301"/>
    <n v="912"/>
    <n v="738.72000000000014"/>
    <x v="1"/>
    <x v="1"/>
    <x v="0"/>
    <x v="0"/>
    <x v="0"/>
  </r>
  <r>
    <n v="10649"/>
    <s v="Mozzarella di Giovanni"/>
    <x v="1"/>
    <n v="34.799999999999997"/>
    <n v="26.795999999999999"/>
    <n v="15"/>
    <s v="Maison Dewey"/>
    <x v="62"/>
    <x v="3"/>
    <x v="301"/>
    <n v="522"/>
    <n v="401.94"/>
    <x v="1"/>
    <x v="1"/>
    <x v="1"/>
    <x v="0"/>
    <x v="0"/>
  </r>
  <r>
    <n v="10650"/>
    <s v="Tourtière"/>
    <x v="7"/>
    <n v="7.45"/>
    <n v="5.9600000000000009"/>
    <n v="30"/>
    <s v="Familia Arquibaldo"/>
    <x v="29"/>
    <x v="2"/>
    <x v="302"/>
    <n v="223.5"/>
    <n v="178.8"/>
    <x v="1"/>
    <x v="1"/>
    <x v="3"/>
    <x v="1"/>
    <x v="1"/>
  </r>
  <r>
    <n v="10650"/>
    <s v="Nord-Ost Matjeshering"/>
    <x v="4"/>
    <n v="25.89"/>
    <n v="19.4175"/>
    <n v="30"/>
    <s v="Familia Arquibaldo"/>
    <x v="29"/>
    <x v="2"/>
    <x v="302"/>
    <n v="776.7"/>
    <n v="582.52499999999998"/>
    <x v="1"/>
    <x v="1"/>
    <x v="1"/>
    <x v="1"/>
    <x v="1"/>
  </r>
  <r>
    <n v="10650"/>
    <s v="Perth Pasties"/>
    <x v="7"/>
    <n v="32.799999999999997"/>
    <n v="25.584"/>
    <n v="25"/>
    <s v="Familia Arquibaldo"/>
    <x v="29"/>
    <x v="2"/>
    <x v="302"/>
    <n v="819.99999999999989"/>
    <n v="639.6"/>
    <x v="1"/>
    <x v="1"/>
    <x v="3"/>
    <x v="1"/>
    <x v="1"/>
  </r>
  <r>
    <n v="10651"/>
    <s v="Gustaf's Knäckebröd"/>
    <x v="0"/>
    <n v="21"/>
    <n v="17.220000000000002"/>
    <n v="20"/>
    <s v="Die Wandernde Kuh"/>
    <x v="31"/>
    <x v="1"/>
    <x v="303"/>
    <n v="420"/>
    <n v="344.40000000000003"/>
    <x v="1"/>
    <x v="2"/>
    <x v="0"/>
    <x v="0"/>
    <x v="0"/>
  </r>
  <r>
    <n v="10651"/>
    <s v="Teatime Chocolate Biscuits"/>
    <x v="5"/>
    <n v="9.1999999999999993"/>
    <n v="6.0719999999999992"/>
    <n v="12"/>
    <s v="Die Wandernde Kuh"/>
    <x v="31"/>
    <x v="1"/>
    <x v="303"/>
    <n v="110.39999999999999"/>
    <n v="72.86399999999999"/>
    <x v="1"/>
    <x v="2"/>
    <x v="2"/>
    <x v="0"/>
    <x v="0"/>
  </r>
  <r>
    <n v="10652"/>
    <s v="Nord-Ost Matjeshering"/>
    <x v="4"/>
    <n v="25.89"/>
    <n v="20.453100000000003"/>
    <n v="2"/>
    <s v="Gourmet Lanchonetes"/>
    <x v="57"/>
    <x v="2"/>
    <x v="303"/>
    <n v="51.78"/>
    <n v="40.906200000000005"/>
    <x v="1"/>
    <x v="2"/>
    <x v="1"/>
    <x v="1"/>
    <x v="1"/>
  </r>
  <r>
    <n v="10652"/>
    <s v="Singaporean Hokkien Fried Mee"/>
    <x v="0"/>
    <n v="14"/>
    <n v="10.64"/>
    <n v="20"/>
    <s v="Gourmet Lanchonetes"/>
    <x v="57"/>
    <x v="2"/>
    <x v="303"/>
    <n v="280"/>
    <n v="212.8"/>
    <x v="1"/>
    <x v="2"/>
    <x v="0"/>
    <x v="1"/>
    <x v="1"/>
  </r>
  <r>
    <n v="10653"/>
    <s v="Pavlova"/>
    <x v="5"/>
    <n v="17.45"/>
    <n v="11.342499999999999"/>
    <n v="30"/>
    <s v="Frankenversand"/>
    <x v="16"/>
    <x v="1"/>
    <x v="304"/>
    <n v="523.5"/>
    <n v="340.27499999999998"/>
    <x v="1"/>
    <x v="2"/>
    <x v="2"/>
    <x v="0"/>
    <x v="0"/>
  </r>
  <r>
    <n v="10653"/>
    <s v="Camembert Pierrot"/>
    <x v="1"/>
    <n v="34"/>
    <n v="27.540000000000003"/>
    <n v="20"/>
    <s v="Frankenversand"/>
    <x v="16"/>
    <x v="1"/>
    <x v="304"/>
    <n v="680"/>
    <n v="550.80000000000007"/>
    <x v="1"/>
    <x v="2"/>
    <x v="1"/>
    <x v="0"/>
    <x v="0"/>
  </r>
  <r>
    <n v="10654"/>
    <s v="Chartreuse verte"/>
    <x v="6"/>
    <n v="18"/>
    <n v="16.560000000000002"/>
    <n v="20"/>
    <s v="Berglunds snabbköp"/>
    <x v="23"/>
    <x v="9"/>
    <x v="304"/>
    <n v="360"/>
    <n v="331.20000000000005"/>
    <x v="1"/>
    <x v="2"/>
    <x v="3"/>
    <x v="0"/>
    <x v="0"/>
  </r>
  <r>
    <n v="10654"/>
    <s v="Tourtière"/>
    <x v="7"/>
    <n v="7.45"/>
    <n v="6.0345000000000004"/>
    <n v="6"/>
    <s v="Berglunds snabbköp"/>
    <x v="23"/>
    <x v="9"/>
    <x v="304"/>
    <n v="44.7"/>
    <n v="36.207000000000001"/>
    <x v="1"/>
    <x v="2"/>
    <x v="3"/>
    <x v="0"/>
    <x v="0"/>
  </r>
  <r>
    <n v="10654"/>
    <s v="Chef Anton's Cajun Seasoning"/>
    <x v="3"/>
    <n v="22"/>
    <n v="17.82"/>
    <n v="12"/>
    <s v="Berglunds snabbköp"/>
    <x v="23"/>
    <x v="9"/>
    <x v="304"/>
    <n v="264"/>
    <n v="213.84"/>
    <x v="1"/>
    <x v="2"/>
    <x v="2"/>
    <x v="0"/>
    <x v="0"/>
  </r>
  <r>
    <n v="10655"/>
    <s v="Jack's New England Clam Chowder"/>
    <x v="4"/>
    <n v="9.65"/>
    <n v="6.9480000000000004"/>
    <n v="20"/>
    <s v="Reggiani Caseifici"/>
    <x v="27"/>
    <x v="11"/>
    <x v="305"/>
    <n v="193"/>
    <n v="138.96"/>
    <x v="1"/>
    <x v="2"/>
    <x v="1"/>
    <x v="3"/>
    <x v="0"/>
  </r>
  <r>
    <n v="10656"/>
    <s v="Tofu"/>
    <x v="2"/>
    <n v="23.25"/>
    <n v="19.065000000000001"/>
    <n v="3"/>
    <s v="Great Lakes Food Market"/>
    <x v="61"/>
    <x v="8"/>
    <x v="306"/>
    <n v="69.75"/>
    <n v="57.195000000000007"/>
    <x v="1"/>
    <x v="2"/>
    <x v="0"/>
    <x v="2"/>
    <x v="1"/>
  </r>
  <r>
    <n v="10656"/>
    <s v="Gula Malacca"/>
    <x v="3"/>
    <n v="19.45"/>
    <n v="13.614999999999998"/>
    <n v="28"/>
    <s v="Great Lakes Food Market"/>
    <x v="61"/>
    <x v="8"/>
    <x v="306"/>
    <n v="544.6"/>
    <n v="381.21999999999997"/>
    <x v="1"/>
    <x v="2"/>
    <x v="2"/>
    <x v="2"/>
    <x v="1"/>
  </r>
  <r>
    <n v="10656"/>
    <s v="Zaanse koeken"/>
    <x v="5"/>
    <n v="9.5"/>
    <n v="6.4599999999999991"/>
    <n v="6"/>
    <s v="Great Lakes Food Market"/>
    <x v="61"/>
    <x v="8"/>
    <x v="306"/>
    <n v="57"/>
    <n v="38.759999999999991"/>
    <x v="1"/>
    <x v="2"/>
    <x v="2"/>
    <x v="2"/>
    <x v="1"/>
  </r>
  <r>
    <n v="10657"/>
    <s v="Camembert Pierrot"/>
    <x v="1"/>
    <n v="34"/>
    <n v="28.22"/>
    <n v="30"/>
    <s v="Save-a-lot Markets"/>
    <x v="38"/>
    <x v="8"/>
    <x v="306"/>
    <n v="1020"/>
    <n v="846.59999999999991"/>
    <x v="1"/>
    <x v="2"/>
    <x v="1"/>
    <x v="2"/>
    <x v="1"/>
  </r>
  <r>
    <n v="10657"/>
    <s v="Genen Shouyu"/>
    <x v="3"/>
    <n v="15.5"/>
    <n v="11.315"/>
    <n v="50"/>
    <s v="Save-a-lot Markets"/>
    <x v="38"/>
    <x v="8"/>
    <x v="306"/>
    <n v="775"/>
    <n v="565.75"/>
    <x v="1"/>
    <x v="2"/>
    <x v="2"/>
    <x v="2"/>
    <x v="1"/>
  </r>
  <r>
    <n v="10657"/>
    <s v="Jack's New England Clam Chowder"/>
    <x v="4"/>
    <n v="9.65"/>
    <n v="7.4305000000000003"/>
    <n v="24"/>
    <s v="Save-a-lot Markets"/>
    <x v="38"/>
    <x v="8"/>
    <x v="306"/>
    <n v="231.60000000000002"/>
    <n v="178.33199999999999"/>
    <x v="1"/>
    <x v="2"/>
    <x v="1"/>
    <x v="2"/>
    <x v="1"/>
  </r>
  <r>
    <n v="10657"/>
    <s v="Spegesild"/>
    <x v="4"/>
    <n v="12"/>
    <n v="9.24"/>
    <n v="45"/>
    <s v="Save-a-lot Markets"/>
    <x v="38"/>
    <x v="8"/>
    <x v="306"/>
    <n v="540"/>
    <n v="415.8"/>
    <x v="1"/>
    <x v="2"/>
    <x v="1"/>
    <x v="2"/>
    <x v="1"/>
  </r>
  <r>
    <n v="10657"/>
    <s v="Zaanse koeken"/>
    <x v="5"/>
    <n v="9.5"/>
    <n v="6.27"/>
    <n v="10"/>
    <s v="Save-a-lot Markets"/>
    <x v="38"/>
    <x v="8"/>
    <x v="306"/>
    <n v="95"/>
    <n v="62.699999999999996"/>
    <x v="1"/>
    <x v="2"/>
    <x v="2"/>
    <x v="2"/>
    <x v="1"/>
  </r>
  <r>
    <n v="10657"/>
    <s v="Gnocchi di nonna Alice"/>
    <x v="0"/>
    <n v="38"/>
    <n v="30.400000000000002"/>
    <n v="45"/>
    <s v="Save-a-lot Markets"/>
    <x v="38"/>
    <x v="8"/>
    <x v="306"/>
    <n v="1710"/>
    <n v="1368"/>
    <x v="1"/>
    <x v="2"/>
    <x v="0"/>
    <x v="2"/>
    <x v="1"/>
  </r>
  <r>
    <n v="10658"/>
    <s v="Sir Rodney's Scones"/>
    <x v="5"/>
    <n v="10"/>
    <n v="6.6"/>
    <n v="60"/>
    <s v="QUICK-Stop"/>
    <x v="20"/>
    <x v="1"/>
    <x v="307"/>
    <n v="600"/>
    <n v="396"/>
    <x v="1"/>
    <x v="2"/>
    <x v="2"/>
    <x v="0"/>
    <x v="0"/>
  </r>
  <r>
    <n v="10658"/>
    <s v="Boston Crab Meat"/>
    <x v="4"/>
    <n v="18.399999999999999"/>
    <n v="13.983999999999998"/>
    <n v="70"/>
    <s v="QUICK-Stop"/>
    <x v="20"/>
    <x v="1"/>
    <x v="307"/>
    <n v="1288"/>
    <n v="978.87999999999988"/>
    <x v="1"/>
    <x v="2"/>
    <x v="1"/>
    <x v="0"/>
    <x v="0"/>
  </r>
  <r>
    <n v="10658"/>
    <s v="Camembert Pierrot"/>
    <x v="1"/>
    <n v="34"/>
    <n v="25.5"/>
    <n v="55"/>
    <s v="QUICK-Stop"/>
    <x v="20"/>
    <x v="1"/>
    <x v="307"/>
    <n v="1870"/>
    <n v="1402.5"/>
    <x v="1"/>
    <x v="2"/>
    <x v="1"/>
    <x v="0"/>
    <x v="0"/>
  </r>
  <r>
    <n v="10658"/>
    <s v="Original Frankfurter grüne Soße"/>
    <x v="3"/>
    <n v="13"/>
    <n v="11.049999999999999"/>
    <n v="70"/>
    <s v="QUICK-Stop"/>
    <x v="20"/>
    <x v="1"/>
    <x v="307"/>
    <n v="910"/>
    <n v="773.49999999999989"/>
    <x v="1"/>
    <x v="2"/>
    <x v="2"/>
    <x v="0"/>
    <x v="0"/>
  </r>
  <r>
    <n v="10659"/>
    <s v="Boston Crab Meat"/>
    <x v="4"/>
    <n v="18.399999999999999"/>
    <n v="15.087999999999999"/>
    <n v="24"/>
    <s v="Queen Cozinha"/>
    <x v="29"/>
    <x v="2"/>
    <x v="307"/>
    <n v="441.59999999999997"/>
    <n v="362.11199999999997"/>
    <x v="1"/>
    <x v="2"/>
    <x v="1"/>
    <x v="1"/>
    <x v="1"/>
  </r>
  <r>
    <n v="10659"/>
    <s v="Outback Lager"/>
    <x v="6"/>
    <n v="15"/>
    <n v="13.65"/>
    <n v="40"/>
    <s v="Queen Cozinha"/>
    <x v="29"/>
    <x v="2"/>
    <x v="307"/>
    <n v="600"/>
    <n v="546"/>
    <x v="1"/>
    <x v="2"/>
    <x v="3"/>
    <x v="1"/>
    <x v="1"/>
  </r>
  <r>
    <n v="10659"/>
    <s v="Gorgonzola Telino"/>
    <x v="1"/>
    <n v="12.5"/>
    <n v="9.625"/>
    <n v="20"/>
    <s v="Queen Cozinha"/>
    <x v="29"/>
    <x v="2"/>
    <x v="307"/>
    <n v="250"/>
    <n v="192.5"/>
    <x v="1"/>
    <x v="2"/>
    <x v="1"/>
    <x v="1"/>
    <x v="1"/>
  </r>
  <r>
    <n v="10660"/>
    <s v="Sir Rodney's Marmalade"/>
    <x v="5"/>
    <n v="81"/>
    <n v="54.269999999999996"/>
    <n v="21"/>
    <s v="Hungry Coyote Import Store"/>
    <x v="50"/>
    <x v="8"/>
    <x v="308"/>
    <n v="1701"/>
    <n v="1139.6699999999998"/>
    <x v="1"/>
    <x v="2"/>
    <x v="2"/>
    <x v="2"/>
    <x v="1"/>
  </r>
  <r>
    <n v="10661"/>
    <s v="Chartreuse verte"/>
    <x v="6"/>
    <n v="18"/>
    <n v="15.84"/>
    <n v="3"/>
    <s v="Hungry Owl All-Night Grocers"/>
    <x v="30"/>
    <x v="14"/>
    <x v="309"/>
    <n v="54"/>
    <n v="47.519999999999996"/>
    <x v="1"/>
    <x v="2"/>
    <x v="3"/>
    <x v="0"/>
    <x v="0"/>
  </r>
  <r>
    <n v="10661"/>
    <s v="Escargots de Bourgogne"/>
    <x v="4"/>
    <n v="13.25"/>
    <n v="10.600000000000001"/>
    <n v="49"/>
    <s v="Hungry Owl All-Night Grocers"/>
    <x v="30"/>
    <x v="14"/>
    <x v="309"/>
    <n v="649.25"/>
    <n v="519.40000000000009"/>
    <x v="1"/>
    <x v="2"/>
    <x v="1"/>
    <x v="0"/>
    <x v="0"/>
  </r>
  <r>
    <n v="10662"/>
    <s v="Scottish Longbreads"/>
    <x v="5"/>
    <n v="12.5"/>
    <n v="8.2499999999999982"/>
    <n v="10"/>
    <s v="Lonesome Pine Restaurant"/>
    <x v="34"/>
    <x v="8"/>
    <x v="309"/>
    <n v="125"/>
    <n v="82.499999999999986"/>
    <x v="1"/>
    <x v="2"/>
    <x v="2"/>
    <x v="2"/>
    <x v="1"/>
  </r>
  <r>
    <n v="10663"/>
    <s v="Manjimup Dried Apples"/>
    <x v="2"/>
    <n v="53"/>
    <n v="43.46"/>
    <n v="20"/>
    <s v="Bon app'"/>
    <x v="40"/>
    <x v="0"/>
    <x v="310"/>
    <n v="1060"/>
    <n v="869.2"/>
    <x v="1"/>
    <x v="2"/>
    <x v="0"/>
    <x v="0"/>
    <x v="0"/>
  </r>
  <r>
    <n v="10663"/>
    <s v="Boston Crab Meat"/>
    <x v="4"/>
    <n v="18.399999999999999"/>
    <n v="12.879999999999999"/>
    <n v="30"/>
    <s v="Bon app'"/>
    <x v="40"/>
    <x v="0"/>
    <x v="310"/>
    <n v="552"/>
    <n v="386.4"/>
    <x v="1"/>
    <x v="2"/>
    <x v="1"/>
    <x v="0"/>
    <x v="0"/>
  </r>
  <r>
    <n v="10663"/>
    <s v="Singaporean Hokkien Fried Mee"/>
    <x v="0"/>
    <n v="14"/>
    <n v="11.06"/>
    <n v="30"/>
    <s v="Bon app'"/>
    <x v="40"/>
    <x v="0"/>
    <x v="310"/>
    <n v="420"/>
    <n v="331.8"/>
    <x v="1"/>
    <x v="2"/>
    <x v="0"/>
    <x v="0"/>
    <x v="0"/>
  </r>
  <r>
    <n v="10664"/>
    <s v="Louisiana Fiery Hot Pepper Sauce"/>
    <x v="3"/>
    <n v="21.05"/>
    <n v="15.577"/>
    <n v="15"/>
    <s v="Furia Bacalhau e Frutos do Mar"/>
    <x v="39"/>
    <x v="15"/>
    <x v="310"/>
    <n v="315.75"/>
    <n v="233.655"/>
    <x v="1"/>
    <x v="2"/>
    <x v="2"/>
    <x v="3"/>
    <x v="0"/>
  </r>
  <r>
    <n v="10664"/>
    <s v="Ikura"/>
    <x v="4"/>
    <n v="31"/>
    <n v="23.56"/>
    <n v="24"/>
    <s v="Furia Bacalhau e Frutos do Mar"/>
    <x v="39"/>
    <x v="15"/>
    <x v="310"/>
    <n v="744"/>
    <n v="565.43999999999994"/>
    <x v="1"/>
    <x v="2"/>
    <x v="1"/>
    <x v="3"/>
    <x v="0"/>
  </r>
  <r>
    <n v="10664"/>
    <s v="Gnocchi di nonna Alice"/>
    <x v="0"/>
    <n v="38"/>
    <n v="31.919999999999998"/>
    <n v="12"/>
    <s v="Furia Bacalhau e Frutos do Mar"/>
    <x v="39"/>
    <x v="15"/>
    <x v="310"/>
    <n v="456"/>
    <n v="383.03999999999996"/>
    <x v="1"/>
    <x v="2"/>
    <x v="0"/>
    <x v="3"/>
    <x v="0"/>
  </r>
  <r>
    <n v="10665"/>
    <s v="Manjimup Dried Apples"/>
    <x v="2"/>
    <n v="53"/>
    <n v="42.400000000000006"/>
    <n v="20"/>
    <s v="Lonesome Pine Restaurant"/>
    <x v="34"/>
    <x v="8"/>
    <x v="311"/>
    <n v="1060"/>
    <n v="848.00000000000011"/>
    <x v="1"/>
    <x v="2"/>
    <x v="0"/>
    <x v="2"/>
    <x v="1"/>
  </r>
  <r>
    <n v="10665"/>
    <s v="Raclette Courdavault"/>
    <x v="1"/>
    <n v="55"/>
    <n v="45.65"/>
    <n v="1"/>
    <s v="Lonesome Pine Restaurant"/>
    <x v="34"/>
    <x v="8"/>
    <x v="311"/>
    <n v="55"/>
    <n v="45.65"/>
    <x v="1"/>
    <x v="2"/>
    <x v="1"/>
    <x v="2"/>
    <x v="1"/>
  </r>
  <r>
    <n v="10665"/>
    <s v="Lakkalikööri"/>
    <x v="6"/>
    <n v="18"/>
    <n v="16.560000000000002"/>
    <n v="10"/>
    <s v="Lonesome Pine Restaurant"/>
    <x v="34"/>
    <x v="8"/>
    <x v="311"/>
    <n v="180"/>
    <n v="165.60000000000002"/>
    <x v="1"/>
    <x v="2"/>
    <x v="3"/>
    <x v="2"/>
    <x v="1"/>
  </r>
  <r>
    <n v="10666"/>
    <s v="Thüringer Rostbratwurst"/>
    <x v="7"/>
    <n v="123.79"/>
    <n v="92.842500000000001"/>
    <n v="36"/>
    <s v="Richter Supermarkt"/>
    <x v="6"/>
    <x v="4"/>
    <x v="312"/>
    <n v="4456.4400000000005"/>
    <n v="3342.33"/>
    <x v="1"/>
    <x v="2"/>
    <x v="3"/>
    <x v="0"/>
    <x v="0"/>
  </r>
  <r>
    <n v="10666"/>
    <s v="Louisiana Fiery Hot Pepper Sauce"/>
    <x v="3"/>
    <n v="21.05"/>
    <n v="14.945499999999999"/>
    <n v="10"/>
    <s v="Richter Supermarkt"/>
    <x v="6"/>
    <x v="4"/>
    <x v="312"/>
    <n v="210.5"/>
    <n v="149.45499999999998"/>
    <x v="1"/>
    <x v="2"/>
    <x v="2"/>
    <x v="0"/>
    <x v="0"/>
  </r>
  <r>
    <n v="10667"/>
    <s v="Gudbrandsdalsost"/>
    <x v="1"/>
    <n v="36"/>
    <n v="28.44"/>
    <n v="45"/>
    <s v="Ernst Handel"/>
    <x v="9"/>
    <x v="6"/>
    <x v="312"/>
    <n v="1620"/>
    <n v="1279.8"/>
    <x v="1"/>
    <x v="2"/>
    <x v="1"/>
    <x v="0"/>
    <x v="0"/>
  </r>
  <r>
    <n v="10667"/>
    <s v="Fløtemysost"/>
    <x v="1"/>
    <n v="21.5"/>
    <n v="16.555"/>
    <n v="14"/>
    <s v="Ernst Handel"/>
    <x v="9"/>
    <x v="6"/>
    <x v="312"/>
    <n v="301"/>
    <n v="231.76999999999998"/>
    <x v="1"/>
    <x v="2"/>
    <x v="1"/>
    <x v="0"/>
    <x v="0"/>
  </r>
  <r>
    <n v="10668"/>
    <s v="Gorgonzola Telino"/>
    <x v="1"/>
    <n v="12.5"/>
    <n v="10.125"/>
    <n v="8"/>
    <s v="Die Wandernde Kuh"/>
    <x v="31"/>
    <x v="1"/>
    <x v="313"/>
    <n v="100"/>
    <n v="81"/>
    <x v="1"/>
    <x v="2"/>
    <x v="1"/>
    <x v="0"/>
    <x v="0"/>
  </r>
  <r>
    <n v="10668"/>
    <s v="Pâté chinois"/>
    <x v="7"/>
    <n v="24"/>
    <n v="18"/>
    <n v="4"/>
    <s v="Die Wandernde Kuh"/>
    <x v="31"/>
    <x v="1"/>
    <x v="313"/>
    <n v="96"/>
    <n v="72"/>
    <x v="1"/>
    <x v="2"/>
    <x v="3"/>
    <x v="0"/>
    <x v="0"/>
  </r>
  <r>
    <n v="10668"/>
    <s v="Wimmers gute Semmelknödel"/>
    <x v="0"/>
    <n v="33.25"/>
    <n v="27.93"/>
    <n v="15"/>
    <s v="Die Wandernde Kuh"/>
    <x v="31"/>
    <x v="1"/>
    <x v="313"/>
    <n v="498.75"/>
    <n v="418.95"/>
    <x v="1"/>
    <x v="2"/>
    <x v="0"/>
    <x v="0"/>
    <x v="0"/>
  </r>
  <r>
    <n v="10669"/>
    <s v="Inlagd Sill"/>
    <x v="4"/>
    <n v="19"/>
    <n v="15.200000000000001"/>
    <n v="30"/>
    <s v="Simons bistro"/>
    <x v="42"/>
    <x v="17"/>
    <x v="313"/>
    <n v="570"/>
    <n v="456.00000000000006"/>
    <x v="1"/>
    <x v="2"/>
    <x v="1"/>
    <x v="0"/>
    <x v="0"/>
  </r>
  <r>
    <n v="10670"/>
    <s v="Rhönbräu Klosterbier"/>
    <x v="6"/>
    <n v="7.75"/>
    <n v="6.8975"/>
    <n v="25"/>
    <s v="Frankenversand"/>
    <x v="16"/>
    <x v="1"/>
    <x v="314"/>
    <n v="193.75"/>
    <n v="172.4375"/>
    <x v="1"/>
    <x v="2"/>
    <x v="3"/>
    <x v="0"/>
    <x v="0"/>
  </r>
  <r>
    <n v="10670"/>
    <s v="Röd Kaviar"/>
    <x v="4"/>
    <n v="15"/>
    <n v="11.850000000000001"/>
    <n v="50"/>
    <s v="Frankenversand"/>
    <x v="16"/>
    <x v="1"/>
    <x v="314"/>
    <n v="750"/>
    <n v="592.50000000000011"/>
    <x v="1"/>
    <x v="2"/>
    <x v="1"/>
    <x v="0"/>
    <x v="0"/>
  </r>
  <r>
    <n v="10670"/>
    <s v="Spegesild"/>
    <x v="4"/>
    <n v="12"/>
    <n v="8.52"/>
    <n v="60"/>
    <s v="Frankenversand"/>
    <x v="16"/>
    <x v="1"/>
    <x v="314"/>
    <n v="720"/>
    <n v="511.2"/>
    <x v="1"/>
    <x v="2"/>
    <x v="1"/>
    <x v="0"/>
    <x v="0"/>
  </r>
  <r>
    <n v="10670"/>
    <s v="Tunnbröd"/>
    <x v="0"/>
    <n v="9"/>
    <n v="7.47"/>
    <n v="32"/>
    <s v="Frankenversand"/>
    <x v="16"/>
    <x v="1"/>
    <x v="314"/>
    <n v="288"/>
    <n v="239.04"/>
    <x v="1"/>
    <x v="2"/>
    <x v="0"/>
    <x v="0"/>
    <x v="0"/>
  </r>
  <r>
    <n v="10670"/>
    <s v="Laughing Lumberjack Lager"/>
    <x v="6"/>
    <n v="14"/>
    <n v="12.46"/>
    <n v="25"/>
    <s v="Frankenversand"/>
    <x v="16"/>
    <x v="1"/>
    <x v="314"/>
    <n v="350"/>
    <n v="311.5"/>
    <x v="1"/>
    <x v="2"/>
    <x v="3"/>
    <x v="0"/>
    <x v="0"/>
  </r>
  <r>
    <n v="10671"/>
    <s v="Pavlova"/>
    <x v="5"/>
    <n v="17.45"/>
    <n v="12.040499999999998"/>
    <n v="10"/>
    <s v="France restauration"/>
    <x v="35"/>
    <x v="0"/>
    <x v="315"/>
    <n v="174.5"/>
    <n v="120.40499999999997"/>
    <x v="1"/>
    <x v="2"/>
    <x v="2"/>
    <x v="0"/>
    <x v="0"/>
  </r>
  <r>
    <n v="10671"/>
    <s v="Tarte au sucre"/>
    <x v="5"/>
    <n v="49.3"/>
    <n v="32.045000000000002"/>
    <n v="10"/>
    <s v="France restauration"/>
    <x v="35"/>
    <x v="0"/>
    <x v="315"/>
    <n v="493"/>
    <n v="320.45000000000005"/>
    <x v="1"/>
    <x v="2"/>
    <x v="2"/>
    <x v="0"/>
    <x v="0"/>
  </r>
  <r>
    <n v="10671"/>
    <s v="Louisiana Fiery Hot Pepper Sauce"/>
    <x v="3"/>
    <n v="21.05"/>
    <n v="16.84"/>
    <n v="12"/>
    <s v="France restauration"/>
    <x v="35"/>
    <x v="0"/>
    <x v="315"/>
    <n v="252.60000000000002"/>
    <n v="202.07999999999998"/>
    <x v="1"/>
    <x v="2"/>
    <x v="2"/>
    <x v="0"/>
    <x v="0"/>
  </r>
  <r>
    <n v="10672"/>
    <s v="Côte de Blaye"/>
    <x v="6"/>
    <n v="263.5"/>
    <n v="239.785"/>
    <n v="15"/>
    <s v="Berglunds snabbköp"/>
    <x v="23"/>
    <x v="9"/>
    <x v="315"/>
    <n v="3952.5"/>
    <n v="3596.7750000000001"/>
    <x v="1"/>
    <x v="2"/>
    <x v="3"/>
    <x v="0"/>
    <x v="0"/>
  </r>
  <r>
    <n v="10672"/>
    <s v="Fløtemysost"/>
    <x v="1"/>
    <n v="21.5"/>
    <n v="18.274999999999999"/>
    <n v="12"/>
    <s v="Berglunds snabbköp"/>
    <x v="23"/>
    <x v="9"/>
    <x v="315"/>
    <n v="258"/>
    <n v="219.29999999999998"/>
    <x v="1"/>
    <x v="2"/>
    <x v="1"/>
    <x v="0"/>
    <x v="0"/>
  </r>
  <r>
    <n v="10673"/>
    <s v="Pavlova"/>
    <x v="5"/>
    <n v="17.45"/>
    <n v="12.040499999999998"/>
    <n v="3"/>
    <s v="Wilman Kala"/>
    <x v="65"/>
    <x v="10"/>
    <x v="316"/>
    <n v="52.349999999999994"/>
    <n v="36.121499999999997"/>
    <x v="1"/>
    <x v="2"/>
    <x v="2"/>
    <x v="0"/>
    <x v="0"/>
  </r>
  <r>
    <n v="10673"/>
    <s v="Singaporean Hokkien Fried Mee"/>
    <x v="0"/>
    <n v="14"/>
    <n v="11.200000000000001"/>
    <n v="6"/>
    <s v="Wilman Kala"/>
    <x v="65"/>
    <x v="10"/>
    <x v="316"/>
    <n v="84"/>
    <n v="67.2"/>
    <x v="1"/>
    <x v="2"/>
    <x v="0"/>
    <x v="0"/>
    <x v="0"/>
  </r>
  <r>
    <n v="10673"/>
    <s v="Ipoh Coffee"/>
    <x v="6"/>
    <n v="46"/>
    <n v="40.479999999999997"/>
    <n v="6"/>
    <s v="Wilman Kala"/>
    <x v="65"/>
    <x v="10"/>
    <x v="316"/>
    <n v="276"/>
    <n v="242.88"/>
    <x v="1"/>
    <x v="2"/>
    <x v="3"/>
    <x v="0"/>
    <x v="0"/>
  </r>
  <r>
    <n v="10674"/>
    <s v="Tunnbröd"/>
    <x v="0"/>
    <n v="9"/>
    <n v="7.2"/>
    <n v="5"/>
    <s v="Island Trading"/>
    <x v="36"/>
    <x v="13"/>
    <x v="316"/>
    <n v="45"/>
    <n v="36"/>
    <x v="1"/>
    <x v="2"/>
    <x v="0"/>
    <x v="0"/>
    <x v="0"/>
  </r>
  <r>
    <n v="10675"/>
    <s v="Tofu"/>
    <x v="2"/>
    <n v="23.25"/>
    <n v="17.670000000000002"/>
    <n v="30"/>
    <s v="Frankenversand"/>
    <x v="16"/>
    <x v="1"/>
    <x v="317"/>
    <n v="697.5"/>
    <n v="530.1"/>
    <x v="1"/>
    <x v="2"/>
    <x v="0"/>
    <x v="0"/>
    <x v="0"/>
  </r>
  <r>
    <n v="10675"/>
    <s v="Perth Pasties"/>
    <x v="7"/>
    <n v="32.799999999999997"/>
    <n v="24.927999999999997"/>
    <n v="10"/>
    <s v="Frankenversand"/>
    <x v="16"/>
    <x v="1"/>
    <x v="317"/>
    <n v="328"/>
    <n v="249.27999999999997"/>
    <x v="1"/>
    <x v="2"/>
    <x v="3"/>
    <x v="0"/>
    <x v="0"/>
  </r>
  <r>
    <n v="10675"/>
    <s v="Escargots de Bourgogne"/>
    <x v="4"/>
    <n v="13.25"/>
    <n v="9.2749999999999986"/>
    <n v="30"/>
    <s v="Frankenversand"/>
    <x v="16"/>
    <x v="1"/>
    <x v="317"/>
    <n v="397.5"/>
    <n v="278.24999999999994"/>
    <x v="1"/>
    <x v="2"/>
    <x v="1"/>
    <x v="0"/>
    <x v="0"/>
  </r>
  <r>
    <n v="10676"/>
    <s v="Gula Malacca"/>
    <x v="3"/>
    <n v="19.45"/>
    <n v="14.004"/>
    <n v="21"/>
    <s v="Tortuga Restaurante"/>
    <x v="10"/>
    <x v="7"/>
    <x v="318"/>
    <n v="408.45"/>
    <n v="294.084"/>
    <x v="1"/>
    <x v="2"/>
    <x v="2"/>
    <x v="1"/>
    <x v="1"/>
  </r>
  <r>
    <n v="10676"/>
    <s v="Ikura"/>
    <x v="4"/>
    <n v="31"/>
    <n v="21.7"/>
    <n v="2"/>
    <s v="Tortuga Restaurante"/>
    <x v="10"/>
    <x v="7"/>
    <x v="318"/>
    <n v="62"/>
    <n v="43.4"/>
    <x v="1"/>
    <x v="2"/>
    <x v="1"/>
    <x v="1"/>
    <x v="1"/>
  </r>
  <r>
    <n v="10676"/>
    <s v="Teatime Chocolate Biscuits"/>
    <x v="5"/>
    <n v="9.1999999999999993"/>
    <n v="5.9799999999999995"/>
    <n v="7"/>
    <s v="Tortuga Restaurante"/>
    <x v="10"/>
    <x v="7"/>
    <x v="318"/>
    <n v="64.399999999999991"/>
    <n v="41.86"/>
    <x v="1"/>
    <x v="2"/>
    <x v="2"/>
    <x v="1"/>
    <x v="1"/>
  </r>
  <r>
    <n v="10677"/>
    <s v="Geitost"/>
    <x v="1"/>
    <n v="2.5"/>
    <n v="2"/>
    <n v="8"/>
    <s v="Antonio Moreno Taquería"/>
    <x v="10"/>
    <x v="7"/>
    <x v="318"/>
    <n v="20"/>
    <n v="16"/>
    <x v="1"/>
    <x v="2"/>
    <x v="1"/>
    <x v="1"/>
    <x v="1"/>
  </r>
  <r>
    <n v="10677"/>
    <s v="Gumbär Gummibärchen"/>
    <x v="5"/>
    <n v="31.23"/>
    <n v="20.299500000000002"/>
    <n v="30"/>
    <s v="Antonio Moreno Taquería"/>
    <x v="10"/>
    <x v="7"/>
    <x v="318"/>
    <n v="936.9"/>
    <n v="608.98500000000001"/>
    <x v="1"/>
    <x v="2"/>
    <x v="2"/>
    <x v="1"/>
    <x v="1"/>
  </r>
  <r>
    <n v="10678"/>
    <s v="Queso Manchego La Pastora"/>
    <x v="1"/>
    <n v="38"/>
    <n v="28.88"/>
    <n v="100"/>
    <s v="Save-a-lot Markets"/>
    <x v="38"/>
    <x v="8"/>
    <x v="319"/>
    <n v="3800"/>
    <n v="2888"/>
    <x v="1"/>
    <x v="2"/>
    <x v="1"/>
    <x v="2"/>
    <x v="1"/>
  </r>
  <r>
    <n v="10678"/>
    <s v="Geitost"/>
    <x v="1"/>
    <n v="2.5"/>
    <n v="1.925"/>
    <n v="30"/>
    <s v="Save-a-lot Markets"/>
    <x v="38"/>
    <x v="8"/>
    <x v="319"/>
    <n v="75"/>
    <n v="57.75"/>
    <x v="1"/>
    <x v="2"/>
    <x v="1"/>
    <x v="2"/>
    <x v="1"/>
  </r>
  <r>
    <n v="10678"/>
    <s v="Jack's New England Clam Chowder"/>
    <x v="4"/>
    <n v="9.65"/>
    <n v="7.6235000000000008"/>
    <n v="120"/>
    <s v="Save-a-lot Markets"/>
    <x v="38"/>
    <x v="8"/>
    <x v="319"/>
    <n v="1158"/>
    <n v="914.82"/>
    <x v="1"/>
    <x v="2"/>
    <x v="1"/>
    <x v="2"/>
    <x v="1"/>
  </r>
  <r>
    <n v="10678"/>
    <s v="Tourtière"/>
    <x v="7"/>
    <n v="7.45"/>
    <n v="5.9600000000000009"/>
    <n v="30"/>
    <s v="Save-a-lot Markets"/>
    <x v="38"/>
    <x v="8"/>
    <x v="319"/>
    <n v="223.5"/>
    <n v="178.8"/>
    <x v="1"/>
    <x v="2"/>
    <x v="3"/>
    <x v="2"/>
    <x v="1"/>
  </r>
  <r>
    <n v="10679"/>
    <s v="Raclette Courdavault"/>
    <x v="1"/>
    <n v="55"/>
    <n v="45.1"/>
    <n v="12"/>
    <s v="Blondel père et fils"/>
    <x v="14"/>
    <x v="0"/>
    <x v="319"/>
    <n v="660"/>
    <n v="541.20000000000005"/>
    <x v="1"/>
    <x v="2"/>
    <x v="1"/>
    <x v="0"/>
    <x v="0"/>
  </r>
  <r>
    <n v="10680"/>
    <s v="Gorgonzola Telino"/>
    <x v="1"/>
    <n v="12.5"/>
    <n v="10.375"/>
    <n v="20"/>
    <s v="Old World Delicatessen"/>
    <x v="33"/>
    <x v="8"/>
    <x v="320"/>
    <n v="250"/>
    <n v="207.5"/>
    <x v="1"/>
    <x v="2"/>
    <x v="1"/>
    <x v="2"/>
    <x v="1"/>
  </r>
  <r>
    <n v="10680"/>
    <s v="Singaporean Hokkien Fried Mee"/>
    <x v="0"/>
    <n v="14"/>
    <n v="11.9"/>
    <n v="40"/>
    <s v="Old World Delicatessen"/>
    <x v="33"/>
    <x v="8"/>
    <x v="320"/>
    <n v="560"/>
    <n v="476"/>
    <x v="1"/>
    <x v="2"/>
    <x v="0"/>
    <x v="2"/>
    <x v="1"/>
  </r>
  <r>
    <n v="10680"/>
    <s v="Pavlova"/>
    <x v="5"/>
    <n v="17.45"/>
    <n v="11.865999999999998"/>
    <n v="50"/>
    <s v="Old World Delicatessen"/>
    <x v="33"/>
    <x v="8"/>
    <x v="320"/>
    <n v="872.5"/>
    <n v="593.29999999999984"/>
    <x v="1"/>
    <x v="2"/>
    <x v="2"/>
    <x v="2"/>
    <x v="1"/>
  </r>
  <r>
    <n v="10681"/>
    <s v="Sir Rodney's Scones"/>
    <x v="5"/>
    <n v="10"/>
    <n v="7"/>
    <n v="12"/>
    <s v="Great Lakes Food Market"/>
    <x v="61"/>
    <x v="8"/>
    <x v="321"/>
    <n v="120"/>
    <n v="84"/>
    <x v="1"/>
    <x v="2"/>
    <x v="2"/>
    <x v="2"/>
    <x v="1"/>
  </r>
  <r>
    <n v="10681"/>
    <s v="Wimmers gute Semmelknödel"/>
    <x v="0"/>
    <n v="33.25"/>
    <n v="25.602499999999999"/>
    <n v="28"/>
    <s v="Great Lakes Food Market"/>
    <x v="61"/>
    <x v="8"/>
    <x v="321"/>
    <n v="931"/>
    <n v="716.87"/>
    <x v="1"/>
    <x v="2"/>
    <x v="0"/>
    <x v="2"/>
    <x v="1"/>
  </r>
  <r>
    <n v="10681"/>
    <s v="Teatime Chocolate Biscuits"/>
    <x v="5"/>
    <n v="9.1999999999999993"/>
    <n v="6.2559999999999993"/>
    <n v="30"/>
    <s v="Great Lakes Food Market"/>
    <x v="61"/>
    <x v="8"/>
    <x v="321"/>
    <n v="276"/>
    <n v="187.67999999999998"/>
    <x v="1"/>
    <x v="2"/>
    <x v="2"/>
    <x v="2"/>
    <x v="1"/>
  </r>
  <r>
    <n v="10682"/>
    <s v="Geitost"/>
    <x v="1"/>
    <n v="2.5"/>
    <n v="1.875"/>
    <n v="30"/>
    <s v="Antonio Moreno Taquería"/>
    <x v="10"/>
    <x v="7"/>
    <x v="321"/>
    <n v="75"/>
    <n v="56.25"/>
    <x v="1"/>
    <x v="2"/>
    <x v="1"/>
    <x v="1"/>
    <x v="1"/>
  </r>
  <r>
    <n v="10682"/>
    <s v="Louisiana Hot Spiced Okra"/>
    <x v="3"/>
    <n v="17"/>
    <n v="12.07"/>
    <n v="4"/>
    <s v="Antonio Moreno Taquería"/>
    <x v="10"/>
    <x v="7"/>
    <x v="321"/>
    <n v="68"/>
    <n v="48.28"/>
    <x v="1"/>
    <x v="2"/>
    <x v="2"/>
    <x v="1"/>
    <x v="1"/>
  </r>
  <r>
    <n v="10682"/>
    <s v="Rhönbräu Klosterbier"/>
    <x v="6"/>
    <n v="7.75"/>
    <n v="6.82"/>
    <n v="30"/>
    <s v="Antonio Moreno Taquería"/>
    <x v="10"/>
    <x v="7"/>
    <x v="321"/>
    <n v="232.5"/>
    <n v="204.60000000000002"/>
    <x v="1"/>
    <x v="2"/>
    <x v="3"/>
    <x v="1"/>
    <x v="1"/>
  </r>
  <r>
    <n v="10683"/>
    <s v="Filo Mix"/>
    <x v="0"/>
    <n v="7"/>
    <n v="5.88"/>
    <n v="9"/>
    <s v="Du monde entier"/>
    <x v="35"/>
    <x v="0"/>
    <x v="322"/>
    <n v="63"/>
    <n v="52.92"/>
    <x v="1"/>
    <x v="2"/>
    <x v="0"/>
    <x v="0"/>
    <x v="0"/>
  </r>
  <r>
    <n v="10684"/>
    <s v="Camembert Pierrot"/>
    <x v="1"/>
    <n v="34"/>
    <n v="25.84"/>
    <n v="30"/>
    <s v="Ottilies Käseladen"/>
    <x v="11"/>
    <x v="1"/>
    <x v="322"/>
    <n v="1020"/>
    <n v="775.2"/>
    <x v="1"/>
    <x v="2"/>
    <x v="1"/>
    <x v="0"/>
    <x v="0"/>
  </r>
  <r>
    <n v="10684"/>
    <s v="Zaanse koeken"/>
    <x v="5"/>
    <n v="9.5"/>
    <n v="6.5549999999999997"/>
    <n v="40"/>
    <s v="Ottilies Käseladen"/>
    <x v="11"/>
    <x v="1"/>
    <x v="322"/>
    <n v="380"/>
    <n v="262.2"/>
    <x v="1"/>
    <x v="2"/>
    <x v="2"/>
    <x v="0"/>
    <x v="0"/>
  </r>
  <r>
    <n v="10684"/>
    <s v="Boston Crab Meat"/>
    <x v="4"/>
    <n v="18.399999999999999"/>
    <n v="14.904"/>
    <n v="20"/>
    <s v="Ottilies Käseladen"/>
    <x v="11"/>
    <x v="1"/>
    <x v="322"/>
    <n v="368"/>
    <n v="298.08"/>
    <x v="1"/>
    <x v="2"/>
    <x v="1"/>
    <x v="0"/>
    <x v="0"/>
  </r>
  <r>
    <n v="10685"/>
    <s v="Ikura"/>
    <x v="4"/>
    <n v="31"/>
    <n v="21.7"/>
    <n v="20"/>
    <s v="Gourmet Lanchonetes"/>
    <x v="57"/>
    <x v="2"/>
    <x v="323"/>
    <n v="620"/>
    <n v="434"/>
    <x v="1"/>
    <x v="2"/>
    <x v="1"/>
    <x v="1"/>
    <x v="1"/>
  </r>
  <r>
    <n v="10685"/>
    <s v="Jack's New England Clam Chowder"/>
    <x v="4"/>
    <n v="9.65"/>
    <n v="7.7200000000000006"/>
    <n v="4"/>
    <s v="Gourmet Lanchonetes"/>
    <x v="57"/>
    <x v="2"/>
    <x v="323"/>
    <n v="38.6"/>
    <n v="30.880000000000003"/>
    <x v="1"/>
    <x v="2"/>
    <x v="1"/>
    <x v="1"/>
    <x v="1"/>
  </r>
  <r>
    <n v="10685"/>
    <s v="Zaanse koeken"/>
    <x v="5"/>
    <n v="9.5"/>
    <n v="6.3649999999999993"/>
    <n v="15"/>
    <s v="Gourmet Lanchonetes"/>
    <x v="57"/>
    <x v="2"/>
    <x v="323"/>
    <n v="142.5"/>
    <n v="95.474999999999994"/>
    <x v="1"/>
    <x v="2"/>
    <x v="2"/>
    <x v="1"/>
    <x v="1"/>
  </r>
  <r>
    <n v="10686"/>
    <s v="Alice Mutton"/>
    <x v="7"/>
    <n v="39"/>
    <n v="30.810000000000002"/>
    <n v="30"/>
    <s v="Piccolo und mehr"/>
    <x v="44"/>
    <x v="6"/>
    <x v="324"/>
    <n v="1170"/>
    <n v="924.30000000000007"/>
    <x v="1"/>
    <x v="2"/>
    <x v="3"/>
    <x v="0"/>
    <x v="0"/>
  </r>
  <r>
    <n v="10686"/>
    <s v="Gumbär Gummibärchen"/>
    <x v="5"/>
    <n v="31.23"/>
    <n v="20.299500000000002"/>
    <n v="15"/>
    <s v="Piccolo und mehr"/>
    <x v="44"/>
    <x v="6"/>
    <x v="324"/>
    <n v="468.45"/>
    <n v="304.49250000000001"/>
    <x v="1"/>
    <x v="2"/>
    <x v="2"/>
    <x v="0"/>
    <x v="0"/>
  </r>
  <r>
    <n v="10687"/>
    <s v="Thüringer Rostbratwurst"/>
    <x v="7"/>
    <n v="123.79"/>
    <n v="92.842500000000001"/>
    <n v="10"/>
    <s v="Hungry Owl All-Night Grocers"/>
    <x v="30"/>
    <x v="14"/>
    <x v="324"/>
    <n v="1237.9000000000001"/>
    <n v="928.42499999999995"/>
    <x v="1"/>
    <x v="2"/>
    <x v="3"/>
    <x v="0"/>
    <x v="0"/>
  </r>
  <r>
    <n v="10687"/>
    <s v="Inlagd Sill"/>
    <x v="4"/>
    <n v="19"/>
    <n v="14.44"/>
    <n v="6"/>
    <s v="Hungry Owl All-Night Grocers"/>
    <x v="30"/>
    <x v="14"/>
    <x v="324"/>
    <n v="114"/>
    <n v="86.64"/>
    <x v="1"/>
    <x v="2"/>
    <x v="1"/>
    <x v="0"/>
    <x v="0"/>
  </r>
  <r>
    <n v="10687"/>
    <s v="Mishi Kobe Niku"/>
    <x v="7"/>
    <n v="97"/>
    <n v="74.69"/>
    <n v="50"/>
    <s v="Hungry Owl All-Night Grocers"/>
    <x v="30"/>
    <x v="14"/>
    <x v="324"/>
    <n v="4850"/>
    <n v="3734.5"/>
    <x v="1"/>
    <x v="2"/>
    <x v="3"/>
    <x v="0"/>
    <x v="0"/>
  </r>
  <r>
    <n v="10688"/>
    <s v="Rössle Sauerkraut"/>
    <x v="2"/>
    <n v="45.6"/>
    <n v="34.655999999999999"/>
    <n v="60"/>
    <s v="Vaffeljernet"/>
    <x v="48"/>
    <x v="17"/>
    <x v="325"/>
    <n v="2736"/>
    <n v="2079.36"/>
    <x v="1"/>
    <x v="3"/>
    <x v="0"/>
    <x v="0"/>
    <x v="0"/>
  </r>
  <r>
    <n v="10688"/>
    <s v="Sasquatch Ale"/>
    <x v="6"/>
    <n v="14"/>
    <n v="12.32"/>
    <n v="14"/>
    <s v="Vaffeljernet"/>
    <x v="48"/>
    <x v="17"/>
    <x v="325"/>
    <n v="196"/>
    <n v="172.48000000000002"/>
    <x v="1"/>
    <x v="3"/>
    <x v="3"/>
    <x v="0"/>
    <x v="0"/>
  </r>
  <r>
    <n v="10688"/>
    <s v="Ikura"/>
    <x v="4"/>
    <n v="31"/>
    <n v="22.009999999999998"/>
    <n v="18"/>
    <s v="Vaffeljernet"/>
    <x v="48"/>
    <x v="17"/>
    <x v="325"/>
    <n v="558"/>
    <n v="396.17999999999995"/>
    <x v="1"/>
    <x v="3"/>
    <x v="1"/>
    <x v="0"/>
    <x v="0"/>
  </r>
  <r>
    <n v="10689"/>
    <s v="Chai"/>
    <x v="6"/>
    <n v="18"/>
    <n v="16.2"/>
    <n v="35"/>
    <s v="Berglunds snabbköp"/>
    <x v="23"/>
    <x v="9"/>
    <x v="325"/>
    <n v="630"/>
    <n v="567"/>
    <x v="1"/>
    <x v="3"/>
    <x v="3"/>
    <x v="0"/>
    <x v="0"/>
  </r>
  <r>
    <n v="10690"/>
    <s v="Original Frankfurter grüne Soße"/>
    <x v="3"/>
    <n v="13"/>
    <n v="10.79"/>
    <n v="30"/>
    <s v="Hanari Carnes"/>
    <x v="2"/>
    <x v="2"/>
    <x v="326"/>
    <n v="390"/>
    <n v="323.7"/>
    <x v="1"/>
    <x v="3"/>
    <x v="2"/>
    <x v="1"/>
    <x v="1"/>
  </r>
  <r>
    <n v="10690"/>
    <s v="Gnocchi di nonna Alice"/>
    <x v="0"/>
    <n v="38"/>
    <n v="31.919999999999998"/>
    <n v="20"/>
    <s v="Hanari Carnes"/>
    <x v="2"/>
    <x v="2"/>
    <x v="326"/>
    <n v="760"/>
    <n v="638.4"/>
    <x v="1"/>
    <x v="3"/>
    <x v="0"/>
    <x v="1"/>
    <x v="1"/>
  </r>
  <r>
    <n v="10691"/>
    <s v="Tarte au sucre"/>
    <x v="5"/>
    <n v="49.3"/>
    <n v="34.016999999999996"/>
    <n v="48"/>
    <s v="QUICK-Stop"/>
    <x v="20"/>
    <x v="1"/>
    <x v="327"/>
    <n v="2366.3999999999996"/>
    <n v="1632.8159999999998"/>
    <x v="1"/>
    <x v="3"/>
    <x v="2"/>
    <x v="0"/>
    <x v="0"/>
  </r>
  <r>
    <n v="10691"/>
    <s v="Gula Malacca"/>
    <x v="3"/>
    <n v="19.45"/>
    <n v="13.809499999999998"/>
    <n v="24"/>
    <s v="QUICK-Stop"/>
    <x v="20"/>
    <x v="1"/>
    <x v="327"/>
    <n v="466.79999999999995"/>
    <n v="331.42799999999994"/>
    <x v="1"/>
    <x v="3"/>
    <x v="2"/>
    <x v="0"/>
    <x v="0"/>
  </r>
  <r>
    <n v="10691"/>
    <s v="Ipoh Coffee"/>
    <x v="6"/>
    <n v="46"/>
    <n v="40.94"/>
    <n v="40"/>
    <s v="QUICK-Stop"/>
    <x v="20"/>
    <x v="1"/>
    <x v="327"/>
    <n v="1840"/>
    <n v="1637.6"/>
    <x v="1"/>
    <x v="3"/>
    <x v="3"/>
    <x v="0"/>
    <x v="0"/>
  </r>
  <r>
    <n v="10691"/>
    <s v="Chai"/>
    <x v="6"/>
    <n v="18"/>
    <n v="15.84"/>
    <n v="30"/>
    <s v="QUICK-Stop"/>
    <x v="20"/>
    <x v="1"/>
    <x v="327"/>
    <n v="540"/>
    <n v="475.2"/>
    <x v="1"/>
    <x v="3"/>
    <x v="3"/>
    <x v="0"/>
    <x v="0"/>
  </r>
  <r>
    <n v="10691"/>
    <s v="Thüringer Rostbratwurst"/>
    <x v="7"/>
    <n v="123.79"/>
    <n v="96.556200000000004"/>
    <n v="40"/>
    <s v="QUICK-Stop"/>
    <x v="20"/>
    <x v="1"/>
    <x v="327"/>
    <n v="4951.6000000000004"/>
    <n v="3862.248"/>
    <x v="1"/>
    <x v="3"/>
    <x v="3"/>
    <x v="0"/>
    <x v="0"/>
  </r>
  <r>
    <n v="10692"/>
    <s v="Vegie-spread"/>
    <x v="3"/>
    <n v="43.9"/>
    <n v="35.559000000000005"/>
    <n v="20"/>
    <s v="Alfreds Futterkiste"/>
    <x v="67"/>
    <x v="1"/>
    <x v="327"/>
    <n v="878"/>
    <n v="711.18000000000006"/>
    <x v="1"/>
    <x v="3"/>
    <x v="2"/>
    <x v="0"/>
    <x v="0"/>
  </r>
  <r>
    <n v="10693"/>
    <s v="Mishi Kobe Niku"/>
    <x v="7"/>
    <n v="97"/>
    <n v="79.540000000000006"/>
    <n v="6"/>
    <s v="White Clover Markets"/>
    <x v="18"/>
    <x v="8"/>
    <x v="328"/>
    <n v="582"/>
    <n v="477.24"/>
    <x v="1"/>
    <x v="3"/>
    <x v="3"/>
    <x v="2"/>
    <x v="1"/>
  </r>
  <r>
    <n v="10693"/>
    <s v="Tourtière"/>
    <x v="7"/>
    <n v="7.45"/>
    <n v="6.0345000000000004"/>
    <n v="60"/>
    <s v="White Clover Markets"/>
    <x v="18"/>
    <x v="8"/>
    <x v="328"/>
    <n v="447"/>
    <n v="362.07000000000005"/>
    <x v="1"/>
    <x v="3"/>
    <x v="3"/>
    <x v="2"/>
    <x v="1"/>
  </r>
  <r>
    <n v="10693"/>
    <s v="Gudbrandsdalsost"/>
    <x v="1"/>
    <n v="36"/>
    <n v="27.72"/>
    <n v="30"/>
    <s v="White Clover Markets"/>
    <x v="18"/>
    <x v="8"/>
    <x v="328"/>
    <n v="1080"/>
    <n v="831.59999999999991"/>
    <x v="1"/>
    <x v="3"/>
    <x v="1"/>
    <x v="2"/>
    <x v="1"/>
  </r>
  <r>
    <n v="10693"/>
    <s v="Röd Kaviar"/>
    <x v="4"/>
    <n v="15"/>
    <n v="12"/>
    <n v="15"/>
    <s v="White Clover Markets"/>
    <x v="18"/>
    <x v="8"/>
    <x v="328"/>
    <n v="225"/>
    <n v="180"/>
    <x v="1"/>
    <x v="3"/>
    <x v="1"/>
    <x v="2"/>
    <x v="1"/>
  </r>
  <r>
    <n v="10694"/>
    <s v="Uncle Bob's Organic Dried Pears"/>
    <x v="2"/>
    <n v="30"/>
    <n v="24.3"/>
    <n v="90"/>
    <s v="QUICK-Stop"/>
    <x v="20"/>
    <x v="1"/>
    <x v="328"/>
    <n v="2700"/>
    <n v="2187"/>
    <x v="1"/>
    <x v="3"/>
    <x v="0"/>
    <x v="0"/>
    <x v="0"/>
  </r>
  <r>
    <n v="10694"/>
    <s v="Raclette Courdavault"/>
    <x v="1"/>
    <n v="55"/>
    <n v="42.35"/>
    <n v="25"/>
    <s v="QUICK-Stop"/>
    <x v="20"/>
    <x v="1"/>
    <x v="328"/>
    <n v="1375"/>
    <n v="1058.75"/>
    <x v="1"/>
    <x v="3"/>
    <x v="1"/>
    <x v="0"/>
    <x v="0"/>
  </r>
  <r>
    <n v="10694"/>
    <s v="Outback Lager"/>
    <x v="6"/>
    <n v="15"/>
    <n v="13.35"/>
    <n v="50"/>
    <s v="QUICK-Stop"/>
    <x v="20"/>
    <x v="1"/>
    <x v="328"/>
    <n v="750"/>
    <n v="667.5"/>
    <x v="1"/>
    <x v="3"/>
    <x v="3"/>
    <x v="0"/>
    <x v="0"/>
  </r>
  <r>
    <n v="10695"/>
    <s v="Northwoods Cranberry Sauce"/>
    <x v="3"/>
    <n v="40"/>
    <n v="31.200000000000003"/>
    <n v="10"/>
    <s v="Wilman Kala"/>
    <x v="65"/>
    <x v="10"/>
    <x v="329"/>
    <n v="400"/>
    <n v="312"/>
    <x v="1"/>
    <x v="3"/>
    <x v="2"/>
    <x v="0"/>
    <x v="0"/>
  </r>
  <r>
    <n v="10695"/>
    <s v="Queso Manchego La Pastora"/>
    <x v="1"/>
    <n v="38"/>
    <n v="28.88"/>
    <n v="4"/>
    <s v="Wilman Kala"/>
    <x v="65"/>
    <x v="10"/>
    <x v="329"/>
    <n v="152"/>
    <n v="115.52"/>
    <x v="1"/>
    <x v="3"/>
    <x v="1"/>
    <x v="0"/>
    <x v="0"/>
  </r>
  <r>
    <n v="10695"/>
    <s v="Guaraná Fantástica"/>
    <x v="6"/>
    <n v="4.5"/>
    <n v="4.0949999999999998"/>
    <n v="20"/>
    <s v="Wilman Kala"/>
    <x v="65"/>
    <x v="10"/>
    <x v="329"/>
    <n v="90"/>
    <n v="81.899999999999991"/>
    <x v="1"/>
    <x v="3"/>
    <x v="3"/>
    <x v="0"/>
    <x v="0"/>
  </r>
  <r>
    <n v="10696"/>
    <s v="Alice Mutton"/>
    <x v="7"/>
    <n v="39"/>
    <n v="29.64"/>
    <n v="20"/>
    <s v="White Clover Markets"/>
    <x v="18"/>
    <x v="8"/>
    <x v="330"/>
    <n v="780"/>
    <n v="592.79999999999995"/>
    <x v="1"/>
    <x v="3"/>
    <x v="3"/>
    <x v="2"/>
    <x v="1"/>
  </r>
  <r>
    <n v="10696"/>
    <s v="Spegesild"/>
    <x v="4"/>
    <n v="12"/>
    <n v="8.879999999999999"/>
    <n v="18"/>
    <s v="White Clover Markets"/>
    <x v="18"/>
    <x v="8"/>
    <x v="330"/>
    <n v="216"/>
    <n v="159.83999999999997"/>
    <x v="1"/>
    <x v="3"/>
    <x v="1"/>
    <x v="2"/>
    <x v="1"/>
  </r>
  <r>
    <n v="10697"/>
    <s v="Teatime Chocolate Biscuits"/>
    <x v="5"/>
    <n v="9.1999999999999993"/>
    <n v="6.0719999999999992"/>
    <n v="7"/>
    <s v="LINO-Delicateses"/>
    <x v="53"/>
    <x v="5"/>
    <x v="330"/>
    <n v="64.399999999999991"/>
    <n v="42.503999999999991"/>
    <x v="1"/>
    <x v="3"/>
    <x v="2"/>
    <x v="1"/>
    <x v="1"/>
  </r>
  <r>
    <n v="10697"/>
    <s v="Steeleye Stout"/>
    <x v="6"/>
    <n v="18"/>
    <n v="16.02"/>
    <n v="9"/>
    <s v="LINO-Delicateses"/>
    <x v="53"/>
    <x v="5"/>
    <x v="330"/>
    <n v="162"/>
    <n v="144.18"/>
    <x v="1"/>
    <x v="3"/>
    <x v="3"/>
    <x v="1"/>
    <x v="1"/>
  </r>
  <r>
    <n v="10697"/>
    <s v="Escargots de Bourgogne"/>
    <x v="4"/>
    <n v="13.25"/>
    <n v="9.9375"/>
    <n v="30"/>
    <s v="LINO-Delicateses"/>
    <x v="53"/>
    <x v="5"/>
    <x v="330"/>
    <n v="397.5"/>
    <n v="298.125"/>
    <x v="1"/>
    <x v="3"/>
    <x v="1"/>
    <x v="1"/>
    <x v="1"/>
  </r>
  <r>
    <n v="10697"/>
    <s v="Outback Lager"/>
    <x v="6"/>
    <n v="15"/>
    <n v="13.5"/>
    <n v="30"/>
    <s v="LINO-Delicateses"/>
    <x v="53"/>
    <x v="5"/>
    <x v="330"/>
    <n v="450"/>
    <n v="405"/>
    <x v="1"/>
    <x v="3"/>
    <x v="3"/>
    <x v="1"/>
    <x v="1"/>
  </r>
  <r>
    <n v="10698"/>
    <s v="Thüringer Rostbratwurst"/>
    <x v="7"/>
    <n v="123.79"/>
    <n v="96.556200000000004"/>
    <n v="12"/>
    <s v="Ernst Handel"/>
    <x v="9"/>
    <x v="6"/>
    <x v="331"/>
    <n v="1485.48"/>
    <n v="1158.6744000000001"/>
    <x v="1"/>
    <x v="3"/>
    <x v="3"/>
    <x v="0"/>
    <x v="0"/>
  </r>
  <r>
    <n v="10698"/>
    <s v="Louisiana Fiery Hot Pepper Sauce"/>
    <x v="3"/>
    <n v="21.05"/>
    <n v="17.261000000000003"/>
    <n v="65"/>
    <s v="Ernst Handel"/>
    <x v="9"/>
    <x v="6"/>
    <x v="331"/>
    <n v="1368.25"/>
    <n v="1121.9650000000001"/>
    <x v="1"/>
    <x v="3"/>
    <x v="2"/>
    <x v="0"/>
    <x v="0"/>
  </r>
  <r>
    <n v="10698"/>
    <s v="Alice Mutton"/>
    <x v="7"/>
    <n v="39"/>
    <n v="29.25"/>
    <n v="8"/>
    <s v="Ernst Handel"/>
    <x v="9"/>
    <x v="6"/>
    <x v="331"/>
    <n v="312"/>
    <n v="234"/>
    <x v="1"/>
    <x v="3"/>
    <x v="3"/>
    <x v="0"/>
    <x v="0"/>
  </r>
  <r>
    <n v="10698"/>
    <s v="Queso Cabrales"/>
    <x v="1"/>
    <n v="21"/>
    <n v="15.96"/>
    <n v="15"/>
    <s v="Ernst Handel"/>
    <x v="9"/>
    <x v="6"/>
    <x v="331"/>
    <n v="315"/>
    <n v="239.4"/>
    <x v="1"/>
    <x v="3"/>
    <x v="1"/>
    <x v="0"/>
    <x v="0"/>
  </r>
  <r>
    <n v="10698"/>
    <s v="Outback Lager"/>
    <x v="6"/>
    <n v="15"/>
    <n v="13.35"/>
    <n v="8"/>
    <s v="Ernst Handel"/>
    <x v="9"/>
    <x v="6"/>
    <x v="331"/>
    <n v="120"/>
    <n v="106.8"/>
    <x v="1"/>
    <x v="3"/>
    <x v="3"/>
    <x v="0"/>
    <x v="0"/>
  </r>
  <r>
    <n v="10699"/>
    <s v="Zaanse koeken"/>
    <x v="5"/>
    <n v="9.5"/>
    <n v="6.4599999999999991"/>
    <n v="12"/>
    <s v="Morgenstern Gesundkost"/>
    <x v="22"/>
    <x v="1"/>
    <x v="331"/>
    <n v="114"/>
    <n v="77.519999999999982"/>
    <x v="1"/>
    <x v="3"/>
    <x v="2"/>
    <x v="0"/>
    <x v="0"/>
  </r>
  <r>
    <n v="10700"/>
    <s v="Chai"/>
    <x v="6"/>
    <n v="18"/>
    <n v="15.84"/>
    <n v="5"/>
    <s v="Save-a-lot Markets"/>
    <x v="38"/>
    <x v="8"/>
    <x v="332"/>
    <n v="90"/>
    <n v="79.2"/>
    <x v="1"/>
    <x v="3"/>
    <x v="3"/>
    <x v="2"/>
    <x v="1"/>
  </r>
  <r>
    <n v="10700"/>
    <s v="Sasquatch Ale"/>
    <x v="6"/>
    <n v="14"/>
    <n v="12.32"/>
    <n v="12"/>
    <s v="Save-a-lot Markets"/>
    <x v="38"/>
    <x v="8"/>
    <x v="332"/>
    <n v="168"/>
    <n v="147.84"/>
    <x v="1"/>
    <x v="3"/>
    <x v="3"/>
    <x v="2"/>
    <x v="1"/>
  </r>
  <r>
    <n v="10700"/>
    <s v="Scottish Longbreads"/>
    <x v="5"/>
    <n v="12.5"/>
    <n v="8.2499999999999982"/>
    <n v="40"/>
    <s v="Save-a-lot Markets"/>
    <x v="38"/>
    <x v="8"/>
    <x v="332"/>
    <n v="500"/>
    <n v="329.99999999999994"/>
    <x v="1"/>
    <x v="3"/>
    <x v="2"/>
    <x v="2"/>
    <x v="1"/>
  </r>
  <r>
    <n v="10700"/>
    <s v="Fløtemysost"/>
    <x v="1"/>
    <n v="21.5"/>
    <n v="16.34"/>
    <n v="60"/>
    <s v="Save-a-lot Markets"/>
    <x v="38"/>
    <x v="8"/>
    <x v="332"/>
    <n v="1290"/>
    <n v="980.4"/>
    <x v="1"/>
    <x v="3"/>
    <x v="1"/>
    <x v="2"/>
    <x v="1"/>
  </r>
  <r>
    <n v="10701"/>
    <s v="Fløtemysost"/>
    <x v="1"/>
    <n v="21.5"/>
    <n v="17.844999999999999"/>
    <n v="20"/>
    <s v="Hungry Owl All-Night Grocers"/>
    <x v="30"/>
    <x v="14"/>
    <x v="333"/>
    <n v="430"/>
    <n v="356.9"/>
    <x v="1"/>
    <x v="3"/>
    <x v="1"/>
    <x v="0"/>
    <x v="0"/>
  </r>
  <r>
    <n v="10701"/>
    <s v="Lakkalikööri"/>
    <x v="6"/>
    <n v="18"/>
    <n v="16.560000000000002"/>
    <n v="35"/>
    <s v="Hungry Owl All-Night Grocers"/>
    <x v="30"/>
    <x v="14"/>
    <x v="333"/>
    <n v="630"/>
    <n v="579.60000000000014"/>
    <x v="1"/>
    <x v="3"/>
    <x v="3"/>
    <x v="0"/>
    <x v="0"/>
  </r>
  <r>
    <n v="10701"/>
    <s v="Raclette Courdavault"/>
    <x v="1"/>
    <n v="55"/>
    <n v="42.9"/>
    <n v="42"/>
    <s v="Hungry Owl All-Night Grocers"/>
    <x v="30"/>
    <x v="14"/>
    <x v="333"/>
    <n v="2310"/>
    <n v="1801.8"/>
    <x v="1"/>
    <x v="3"/>
    <x v="1"/>
    <x v="0"/>
    <x v="0"/>
  </r>
  <r>
    <n v="10702"/>
    <s v="Aniseed Syrup"/>
    <x v="3"/>
    <n v="10"/>
    <n v="7.4"/>
    <n v="6"/>
    <s v="Alfreds Futterkiste"/>
    <x v="67"/>
    <x v="1"/>
    <x v="333"/>
    <n v="60"/>
    <n v="44.400000000000006"/>
    <x v="1"/>
    <x v="3"/>
    <x v="2"/>
    <x v="0"/>
    <x v="0"/>
  </r>
  <r>
    <n v="10702"/>
    <s v="Lakkalikööri"/>
    <x v="6"/>
    <n v="18"/>
    <n v="16.38"/>
    <n v="15"/>
    <s v="Alfreds Futterkiste"/>
    <x v="67"/>
    <x v="1"/>
    <x v="333"/>
    <n v="270"/>
    <n v="245.7"/>
    <x v="1"/>
    <x v="3"/>
    <x v="3"/>
    <x v="0"/>
    <x v="0"/>
  </r>
  <r>
    <n v="10703"/>
    <s v="Chang"/>
    <x v="6"/>
    <n v="19"/>
    <n v="16.72"/>
    <n v="5"/>
    <s v="Folk och fä HB"/>
    <x v="13"/>
    <x v="9"/>
    <x v="334"/>
    <n v="95"/>
    <n v="83.6"/>
    <x v="1"/>
    <x v="3"/>
    <x v="3"/>
    <x v="0"/>
    <x v="0"/>
  </r>
  <r>
    <n v="10703"/>
    <s v="Raclette Courdavault"/>
    <x v="1"/>
    <n v="55"/>
    <n v="44"/>
    <n v="35"/>
    <s v="Folk och fä HB"/>
    <x v="13"/>
    <x v="9"/>
    <x v="334"/>
    <n v="1925"/>
    <n v="1540"/>
    <x v="1"/>
    <x v="3"/>
    <x v="1"/>
    <x v="0"/>
    <x v="0"/>
  </r>
  <r>
    <n v="10703"/>
    <s v="Röd Kaviar"/>
    <x v="4"/>
    <n v="15"/>
    <n v="11.4"/>
    <n v="35"/>
    <s v="Folk och fä HB"/>
    <x v="13"/>
    <x v="9"/>
    <x v="334"/>
    <n v="525"/>
    <n v="399"/>
    <x v="1"/>
    <x v="3"/>
    <x v="1"/>
    <x v="0"/>
    <x v="0"/>
  </r>
  <r>
    <n v="10704"/>
    <s v="Guaraná Fantástica"/>
    <x v="6"/>
    <n v="4.5"/>
    <n v="4.1400000000000006"/>
    <n v="35"/>
    <s v="Queen Cozinha"/>
    <x v="29"/>
    <x v="2"/>
    <x v="334"/>
    <n v="157.5"/>
    <n v="144.90000000000003"/>
    <x v="1"/>
    <x v="3"/>
    <x v="3"/>
    <x v="1"/>
    <x v="1"/>
  </r>
  <r>
    <n v="10704"/>
    <s v="Chocolade"/>
    <x v="5"/>
    <n v="12.75"/>
    <n v="8.4149999999999991"/>
    <n v="24"/>
    <s v="Queen Cozinha"/>
    <x v="29"/>
    <x v="2"/>
    <x v="334"/>
    <n v="306"/>
    <n v="201.95999999999998"/>
    <x v="1"/>
    <x v="3"/>
    <x v="2"/>
    <x v="1"/>
    <x v="1"/>
  </r>
  <r>
    <n v="10704"/>
    <s v="Chef Anton's Cajun Seasoning"/>
    <x v="3"/>
    <n v="22"/>
    <n v="17.82"/>
    <n v="6"/>
    <s v="Queen Cozinha"/>
    <x v="29"/>
    <x v="2"/>
    <x v="334"/>
    <n v="132"/>
    <n v="106.92"/>
    <x v="1"/>
    <x v="3"/>
    <x v="2"/>
    <x v="1"/>
    <x v="1"/>
  </r>
  <r>
    <n v="10705"/>
    <s v="Mascarpone Fabioli"/>
    <x v="1"/>
    <n v="32"/>
    <n v="24.96"/>
    <n v="4"/>
    <s v="HILARIÓN-Abastos"/>
    <x v="8"/>
    <x v="5"/>
    <x v="335"/>
    <n v="128"/>
    <n v="99.84"/>
    <x v="1"/>
    <x v="3"/>
    <x v="1"/>
    <x v="1"/>
    <x v="1"/>
  </r>
  <r>
    <n v="10705"/>
    <s v="Gorgonzola Telino"/>
    <x v="1"/>
    <n v="12.5"/>
    <n v="10"/>
    <n v="20"/>
    <s v="HILARIÓN-Abastos"/>
    <x v="8"/>
    <x v="5"/>
    <x v="335"/>
    <n v="250"/>
    <n v="200"/>
    <x v="1"/>
    <x v="3"/>
    <x v="1"/>
    <x v="1"/>
    <x v="1"/>
  </r>
  <r>
    <n v="10706"/>
    <s v="Pavlova"/>
    <x v="5"/>
    <n v="17.45"/>
    <n v="11.691499999999998"/>
    <n v="20"/>
    <s v="Old World Delicatessen"/>
    <x v="33"/>
    <x v="8"/>
    <x v="336"/>
    <n v="349"/>
    <n v="233.82999999999996"/>
    <x v="1"/>
    <x v="3"/>
    <x v="2"/>
    <x v="2"/>
    <x v="1"/>
  </r>
  <r>
    <n v="10706"/>
    <s v="Ipoh Coffee"/>
    <x v="6"/>
    <n v="46"/>
    <n v="41.4"/>
    <n v="24"/>
    <s v="Old World Delicatessen"/>
    <x v="33"/>
    <x v="8"/>
    <x v="336"/>
    <n v="1104"/>
    <n v="993.59999999999991"/>
    <x v="1"/>
    <x v="3"/>
    <x v="3"/>
    <x v="2"/>
    <x v="1"/>
  </r>
  <r>
    <n v="10706"/>
    <s v="Raclette Courdavault"/>
    <x v="1"/>
    <n v="55"/>
    <n v="42.35"/>
    <n v="8"/>
    <s v="Old World Delicatessen"/>
    <x v="33"/>
    <x v="8"/>
    <x v="336"/>
    <n v="440"/>
    <n v="338.8"/>
    <x v="1"/>
    <x v="3"/>
    <x v="1"/>
    <x v="2"/>
    <x v="1"/>
  </r>
  <r>
    <n v="10707"/>
    <s v="Outback Lager"/>
    <x v="6"/>
    <n v="15"/>
    <n v="13.5"/>
    <n v="28"/>
    <s v="Around the Horn"/>
    <x v="45"/>
    <x v="13"/>
    <x v="336"/>
    <n v="420"/>
    <n v="378"/>
    <x v="1"/>
    <x v="3"/>
    <x v="3"/>
    <x v="0"/>
    <x v="0"/>
  </r>
  <r>
    <n v="10707"/>
    <s v="Pâté chinois"/>
    <x v="7"/>
    <n v="24"/>
    <n v="18.96"/>
    <n v="21"/>
    <s v="Around the Horn"/>
    <x v="45"/>
    <x v="13"/>
    <x v="336"/>
    <n v="504"/>
    <n v="398.16"/>
    <x v="1"/>
    <x v="3"/>
    <x v="3"/>
    <x v="0"/>
    <x v="0"/>
  </r>
  <r>
    <n v="10707"/>
    <s v="Ravioli Angelo"/>
    <x v="0"/>
    <n v="19.5"/>
    <n v="16.38"/>
    <n v="40"/>
    <s v="Around the Horn"/>
    <x v="45"/>
    <x v="13"/>
    <x v="336"/>
    <n v="780"/>
    <n v="655.19999999999993"/>
    <x v="1"/>
    <x v="3"/>
    <x v="0"/>
    <x v="0"/>
    <x v="0"/>
  </r>
  <r>
    <n v="10708"/>
    <s v="Chef Anton's Gumbo Mix"/>
    <x v="3"/>
    <n v="21.35"/>
    <n v="15.372"/>
    <n v="4"/>
    <s v="The Big Cheese"/>
    <x v="34"/>
    <x v="8"/>
    <x v="337"/>
    <n v="85.4"/>
    <n v="61.488"/>
    <x v="1"/>
    <x v="3"/>
    <x v="2"/>
    <x v="2"/>
    <x v="1"/>
  </r>
  <r>
    <n v="10708"/>
    <s v="Inlagd Sill"/>
    <x v="4"/>
    <n v="19"/>
    <n v="15.580000000000002"/>
    <n v="5"/>
    <s v="The Big Cheese"/>
    <x v="34"/>
    <x v="8"/>
    <x v="337"/>
    <n v="95"/>
    <n v="77.900000000000006"/>
    <x v="1"/>
    <x v="3"/>
    <x v="1"/>
    <x v="2"/>
    <x v="1"/>
  </r>
  <r>
    <n v="10709"/>
    <s v="Northwoods Cranberry Sauce"/>
    <x v="3"/>
    <n v="40"/>
    <n v="34"/>
    <n v="40"/>
    <s v="Gourmet Lanchonetes"/>
    <x v="57"/>
    <x v="2"/>
    <x v="337"/>
    <n v="1600"/>
    <n v="1360"/>
    <x v="1"/>
    <x v="3"/>
    <x v="2"/>
    <x v="1"/>
    <x v="1"/>
  </r>
  <r>
    <n v="10709"/>
    <s v="Manjimup Dried Apples"/>
    <x v="2"/>
    <n v="53"/>
    <n v="42.93"/>
    <n v="28"/>
    <s v="Gourmet Lanchonetes"/>
    <x v="57"/>
    <x v="2"/>
    <x v="337"/>
    <n v="1484"/>
    <n v="1202.04"/>
    <x v="1"/>
    <x v="3"/>
    <x v="0"/>
    <x v="1"/>
    <x v="1"/>
  </r>
  <r>
    <n v="10709"/>
    <s v="Camembert Pierrot"/>
    <x v="1"/>
    <n v="34"/>
    <n v="28.9"/>
    <n v="10"/>
    <s v="Gourmet Lanchonetes"/>
    <x v="57"/>
    <x v="2"/>
    <x v="337"/>
    <n v="340"/>
    <n v="289"/>
    <x v="1"/>
    <x v="3"/>
    <x v="1"/>
    <x v="1"/>
    <x v="1"/>
  </r>
  <r>
    <n v="10710"/>
    <s v="Teatime Chocolate Biscuits"/>
    <x v="5"/>
    <n v="9.1999999999999993"/>
    <n v="5.9799999999999995"/>
    <n v="5"/>
    <s v="Franchi S.p.A."/>
    <x v="56"/>
    <x v="11"/>
    <x v="338"/>
    <n v="46"/>
    <n v="29.9"/>
    <x v="1"/>
    <x v="3"/>
    <x v="2"/>
    <x v="3"/>
    <x v="0"/>
  </r>
  <r>
    <n v="10710"/>
    <s v="Zaanse koeken"/>
    <x v="5"/>
    <n v="9.5"/>
    <n v="6.5549999999999997"/>
    <n v="5"/>
    <s v="Franchi S.p.A."/>
    <x v="56"/>
    <x v="11"/>
    <x v="338"/>
    <n v="47.5"/>
    <n v="32.774999999999999"/>
    <x v="1"/>
    <x v="3"/>
    <x v="2"/>
    <x v="3"/>
    <x v="0"/>
  </r>
  <r>
    <n v="10711"/>
    <s v="Jack's New England Clam Chowder"/>
    <x v="4"/>
    <n v="9.65"/>
    <n v="7.6235000000000008"/>
    <n v="42"/>
    <s v="Save-a-lot Markets"/>
    <x v="38"/>
    <x v="8"/>
    <x v="339"/>
    <n v="405.3"/>
    <n v="320.18700000000001"/>
    <x v="1"/>
    <x v="3"/>
    <x v="1"/>
    <x v="2"/>
    <x v="1"/>
  </r>
  <r>
    <n v="10711"/>
    <s v="Perth Pasties"/>
    <x v="7"/>
    <n v="32.799999999999997"/>
    <n v="26.896000000000001"/>
    <n v="120"/>
    <s v="Save-a-lot Markets"/>
    <x v="38"/>
    <x v="8"/>
    <x v="339"/>
    <n v="3935.9999999999995"/>
    <n v="3227.52"/>
    <x v="1"/>
    <x v="3"/>
    <x v="3"/>
    <x v="2"/>
    <x v="1"/>
  </r>
  <r>
    <n v="10711"/>
    <s v="Teatime Chocolate Biscuits"/>
    <x v="5"/>
    <n v="9.1999999999999993"/>
    <n v="6.2559999999999993"/>
    <n v="12"/>
    <s v="Save-a-lot Markets"/>
    <x v="38"/>
    <x v="8"/>
    <x v="339"/>
    <n v="110.39999999999999"/>
    <n v="75.071999999999989"/>
    <x v="1"/>
    <x v="3"/>
    <x v="2"/>
    <x v="2"/>
    <x v="1"/>
  </r>
  <r>
    <n v="10712"/>
    <s v="Gnocchi di nonna Alice"/>
    <x v="0"/>
    <n v="38"/>
    <n v="28.5"/>
    <n v="30"/>
    <s v="Hungry Owl All-Night Grocers"/>
    <x v="30"/>
    <x v="14"/>
    <x v="339"/>
    <n v="1140"/>
    <n v="855"/>
    <x v="1"/>
    <x v="3"/>
    <x v="0"/>
    <x v="0"/>
    <x v="0"/>
  </r>
  <r>
    <n v="10712"/>
    <s v="Perth Pasties"/>
    <x v="7"/>
    <n v="32.799999999999997"/>
    <n v="26.24"/>
    <n v="3"/>
    <s v="Hungry Owl All-Night Grocers"/>
    <x v="30"/>
    <x v="14"/>
    <x v="339"/>
    <n v="98.399999999999991"/>
    <n v="78.72"/>
    <x v="1"/>
    <x v="3"/>
    <x v="3"/>
    <x v="0"/>
    <x v="0"/>
  </r>
  <r>
    <n v="10713"/>
    <s v="Ikura"/>
    <x v="4"/>
    <n v="31"/>
    <n v="23.25"/>
    <n v="18"/>
    <s v="Save-a-lot Markets"/>
    <x v="38"/>
    <x v="8"/>
    <x v="340"/>
    <n v="558"/>
    <n v="418.5"/>
    <x v="1"/>
    <x v="3"/>
    <x v="1"/>
    <x v="2"/>
    <x v="1"/>
  </r>
  <r>
    <n v="10713"/>
    <s v="Gumbär Gummibärchen"/>
    <x v="5"/>
    <n v="31.23"/>
    <n v="21.5487"/>
    <n v="30"/>
    <s v="Save-a-lot Markets"/>
    <x v="38"/>
    <x v="8"/>
    <x v="340"/>
    <n v="936.9"/>
    <n v="646.46100000000001"/>
    <x v="1"/>
    <x v="3"/>
    <x v="2"/>
    <x v="2"/>
    <x v="1"/>
  </r>
  <r>
    <n v="10713"/>
    <s v="Røgede sild"/>
    <x v="4"/>
    <n v="9.5"/>
    <n v="6.84"/>
    <n v="110"/>
    <s v="Save-a-lot Markets"/>
    <x v="38"/>
    <x v="8"/>
    <x v="340"/>
    <n v="1045"/>
    <n v="752.4"/>
    <x v="1"/>
    <x v="3"/>
    <x v="1"/>
    <x v="2"/>
    <x v="1"/>
  </r>
  <r>
    <n v="10713"/>
    <s v="Spegesild"/>
    <x v="4"/>
    <n v="12"/>
    <n v="8.879999999999999"/>
    <n v="24"/>
    <s v="Save-a-lot Markets"/>
    <x v="38"/>
    <x v="8"/>
    <x v="340"/>
    <n v="288"/>
    <n v="213.11999999999998"/>
    <x v="1"/>
    <x v="3"/>
    <x v="1"/>
    <x v="2"/>
    <x v="1"/>
  </r>
  <r>
    <n v="10714"/>
    <s v="Chang"/>
    <x v="6"/>
    <n v="19"/>
    <n v="16.91"/>
    <n v="30"/>
    <s v="Save-a-lot Markets"/>
    <x v="38"/>
    <x v="8"/>
    <x v="340"/>
    <n v="570"/>
    <n v="507.3"/>
    <x v="1"/>
    <x v="3"/>
    <x v="3"/>
    <x v="2"/>
    <x v="1"/>
  </r>
  <r>
    <n v="10714"/>
    <s v="Escargots de Bourgogne"/>
    <x v="4"/>
    <n v="13.25"/>
    <n v="9.6724999999999994"/>
    <n v="12"/>
    <s v="Save-a-lot Markets"/>
    <x v="38"/>
    <x v="8"/>
    <x v="340"/>
    <n v="159"/>
    <n v="116.07"/>
    <x v="1"/>
    <x v="3"/>
    <x v="1"/>
    <x v="2"/>
    <x v="1"/>
  </r>
  <r>
    <n v="10714"/>
    <s v="Gnocchi di nonna Alice"/>
    <x v="0"/>
    <n v="38"/>
    <n v="30.400000000000002"/>
    <n v="18"/>
    <s v="Save-a-lot Markets"/>
    <x v="38"/>
    <x v="8"/>
    <x v="340"/>
    <n v="684"/>
    <n v="547.20000000000005"/>
    <x v="1"/>
    <x v="3"/>
    <x v="0"/>
    <x v="2"/>
    <x v="1"/>
  </r>
  <r>
    <n v="10714"/>
    <s v="Alice Mutton"/>
    <x v="7"/>
    <n v="39"/>
    <n v="30.03"/>
    <n v="27"/>
    <s v="Save-a-lot Markets"/>
    <x v="38"/>
    <x v="8"/>
    <x v="340"/>
    <n v="1053"/>
    <n v="810.81000000000006"/>
    <x v="1"/>
    <x v="3"/>
    <x v="3"/>
    <x v="2"/>
    <x v="1"/>
  </r>
  <r>
    <n v="10714"/>
    <s v="Zaanse koeken"/>
    <x v="5"/>
    <n v="9.5"/>
    <n v="6.27"/>
    <n v="50"/>
    <s v="Save-a-lot Markets"/>
    <x v="38"/>
    <x v="8"/>
    <x v="340"/>
    <n v="475"/>
    <n v="313.5"/>
    <x v="1"/>
    <x v="3"/>
    <x v="2"/>
    <x v="2"/>
    <x v="1"/>
  </r>
  <r>
    <n v="10715"/>
    <s v="Ikura"/>
    <x v="4"/>
    <n v="31"/>
    <n v="21.7"/>
    <n v="21"/>
    <s v="Bon app'"/>
    <x v="40"/>
    <x v="0"/>
    <x v="341"/>
    <n v="651"/>
    <n v="455.7"/>
    <x v="1"/>
    <x v="3"/>
    <x v="1"/>
    <x v="0"/>
    <x v="0"/>
  </r>
  <r>
    <n v="10715"/>
    <s v="Fløtemysost"/>
    <x v="1"/>
    <n v="21.5"/>
    <n v="17.2"/>
    <n v="30"/>
    <s v="Bon app'"/>
    <x v="40"/>
    <x v="0"/>
    <x v="341"/>
    <n v="645"/>
    <n v="516"/>
    <x v="1"/>
    <x v="3"/>
    <x v="1"/>
    <x v="0"/>
    <x v="0"/>
  </r>
  <r>
    <n v="10716"/>
    <s v="Sir Rodney's Scones"/>
    <x v="5"/>
    <n v="10"/>
    <n v="6.8999999999999995"/>
    <n v="5"/>
    <s v="Rancho grande"/>
    <x v="55"/>
    <x v="20"/>
    <x v="342"/>
    <n v="50"/>
    <n v="34.5"/>
    <x v="1"/>
    <x v="3"/>
    <x v="2"/>
    <x v="1"/>
    <x v="1"/>
  </r>
  <r>
    <n v="10716"/>
    <s v="Manjimup Dried Apples"/>
    <x v="2"/>
    <n v="53"/>
    <n v="41.34"/>
    <n v="7"/>
    <s v="Rancho grande"/>
    <x v="55"/>
    <x v="20"/>
    <x v="342"/>
    <n v="371"/>
    <n v="289.38"/>
    <x v="1"/>
    <x v="3"/>
    <x v="0"/>
    <x v="1"/>
    <x v="1"/>
  </r>
  <r>
    <n v="10716"/>
    <s v="Sirop d'érable"/>
    <x v="3"/>
    <n v="28.5"/>
    <n v="23.939999999999998"/>
    <n v="10"/>
    <s v="Rancho grande"/>
    <x v="55"/>
    <x v="20"/>
    <x v="342"/>
    <n v="285"/>
    <n v="239.39999999999998"/>
    <x v="1"/>
    <x v="3"/>
    <x v="2"/>
    <x v="1"/>
    <x v="1"/>
  </r>
  <r>
    <n v="10717"/>
    <s v="Sir Rodney's Scones"/>
    <x v="5"/>
    <n v="10"/>
    <n v="6.6"/>
    <n v="32"/>
    <s v="Frankenversand"/>
    <x v="16"/>
    <x v="1"/>
    <x v="342"/>
    <n v="320"/>
    <n v="211.2"/>
    <x v="1"/>
    <x v="3"/>
    <x v="2"/>
    <x v="0"/>
    <x v="0"/>
  </r>
  <r>
    <n v="10717"/>
    <s v="Tourtière"/>
    <x v="7"/>
    <n v="7.45"/>
    <n v="5.9600000000000009"/>
    <n v="15"/>
    <s v="Frankenversand"/>
    <x v="16"/>
    <x v="1"/>
    <x v="342"/>
    <n v="111.75"/>
    <n v="89.4"/>
    <x v="1"/>
    <x v="3"/>
    <x v="3"/>
    <x v="0"/>
    <x v="0"/>
  </r>
  <r>
    <n v="10717"/>
    <s v="Gudbrandsdalsost"/>
    <x v="1"/>
    <n v="36"/>
    <n v="30.599999999999998"/>
    <n v="25"/>
    <s v="Frankenversand"/>
    <x v="16"/>
    <x v="1"/>
    <x v="342"/>
    <n v="900"/>
    <n v="765"/>
    <x v="1"/>
    <x v="3"/>
    <x v="1"/>
    <x v="0"/>
    <x v="0"/>
  </r>
  <r>
    <n v="10718"/>
    <s v="Queso Manchego La Pastora"/>
    <x v="1"/>
    <n v="38"/>
    <n v="31.919999999999998"/>
    <n v="36"/>
    <s v="Königlich Essen"/>
    <x v="37"/>
    <x v="1"/>
    <x v="343"/>
    <n v="1368"/>
    <n v="1149.1199999999999"/>
    <x v="1"/>
    <x v="3"/>
    <x v="1"/>
    <x v="0"/>
    <x v="0"/>
  </r>
  <r>
    <n v="10718"/>
    <s v="Pavlova"/>
    <x v="5"/>
    <n v="17.45"/>
    <n v="11.516999999999998"/>
    <n v="20"/>
    <s v="Königlich Essen"/>
    <x v="37"/>
    <x v="1"/>
    <x v="343"/>
    <n v="349"/>
    <n v="230.33999999999995"/>
    <x v="1"/>
    <x v="3"/>
    <x v="2"/>
    <x v="0"/>
    <x v="0"/>
  </r>
  <r>
    <n v="10718"/>
    <s v="Inlagd Sill"/>
    <x v="4"/>
    <n v="19"/>
    <n v="15.580000000000002"/>
    <n v="40"/>
    <s v="Königlich Essen"/>
    <x v="37"/>
    <x v="1"/>
    <x v="343"/>
    <n v="760"/>
    <n v="623.20000000000005"/>
    <x v="1"/>
    <x v="3"/>
    <x v="1"/>
    <x v="0"/>
    <x v="0"/>
  </r>
  <r>
    <n v="10718"/>
    <s v="Tarte au sucre"/>
    <x v="5"/>
    <n v="49.3"/>
    <n v="34.016999999999996"/>
    <n v="20"/>
    <s v="Königlich Essen"/>
    <x v="37"/>
    <x v="1"/>
    <x v="343"/>
    <n v="986"/>
    <n v="680.33999999999992"/>
    <x v="1"/>
    <x v="3"/>
    <x v="2"/>
    <x v="0"/>
    <x v="0"/>
  </r>
  <r>
    <n v="10719"/>
    <s v="Carnarvon Tigers"/>
    <x v="4"/>
    <n v="62.5"/>
    <n v="50.625"/>
    <n v="12"/>
    <s v="Let's Stop N Shop"/>
    <x v="64"/>
    <x v="8"/>
    <x v="343"/>
    <n v="750"/>
    <n v="607.5"/>
    <x v="1"/>
    <x v="3"/>
    <x v="1"/>
    <x v="2"/>
    <x v="1"/>
  </r>
  <r>
    <n v="10719"/>
    <s v="Nord-Ost Matjeshering"/>
    <x v="4"/>
    <n v="25.89"/>
    <n v="19.4175"/>
    <n v="3"/>
    <s v="Let's Stop N Shop"/>
    <x v="64"/>
    <x v="8"/>
    <x v="343"/>
    <n v="77.67"/>
    <n v="58.252499999999998"/>
    <x v="1"/>
    <x v="3"/>
    <x v="1"/>
    <x v="2"/>
    <x v="1"/>
  </r>
  <r>
    <n v="10719"/>
    <s v="Tourtière"/>
    <x v="7"/>
    <n v="7.45"/>
    <n v="5.6619999999999999"/>
    <n v="40"/>
    <s v="Let's Stop N Shop"/>
    <x v="64"/>
    <x v="8"/>
    <x v="343"/>
    <n v="298"/>
    <n v="226.48"/>
    <x v="1"/>
    <x v="3"/>
    <x v="3"/>
    <x v="2"/>
    <x v="1"/>
  </r>
  <r>
    <n v="10720"/>
    <s v="Steeleye Stout"/>
    <x v="6"/>
    <n v="18"/>
    <n v="15.84"/>
    <n v="21"/>
    <s v="Que Delícia"/>
    <x v="2"/>
    <x v="2"/>
    <x v="344"/>
    <n v="378"/>
    <n v="332.64"/>
    <x v="1"/>
    <x v="3"/>
    <x v="3"/>
    <x v="1"/>
    <x v="1"/>
  </r>
  <r>
    <n v="10720"/>
    <s v="Fløtemysost"/>
    <x v="1"/>
    <n v="21.5"/>
    <n v="16.34"/>
    <n v="8"/>
    <s v="Que Delícia"/>
    <x v="2"/>
    <x v="2"/>
    <x v="344"/>
    <n v="172"/>
    <n v="130.72"/>
    <x v="1"/>
    <x v="3"/>
    <x v="1"/>
    <x v="1"/>
    <x v="1"/>
  </r>
  <r>
    <n v="10721"/>
    <s v="Gula Malacca"/>
    <x v="3"/>
    <n v="19.45"/>
    <n v="14.004"/>
    <n v="50"/>
    <s v="QUICK-Stop"/>
    <x v="20"/>
    <x v="1"/>
    <x v="345"/>
    <n v="972.5"/>
    <n v="700.19999999999993"/>
    <x v="1"/>
    <x v="3"/>
    <x v="2"/>
    <x v="0"/>
    <x v="0"/>
  </r>
  <r>
    <n v="10722"/>
    <s v="Rhönbräu Klosterbier"/>
    <x v="6"/>
    <n v="7.75"/>
    <n v="6.8975"/>
    <n v="42"/>
    <s v="Save-a-lot Markets"/>
    <x v="38"/>
    <x v="8"/>
    <x v="345"/>
    <n v="325.5"/>
    <n v="289.69499999999999"/>
    <x v="1"/>
    <x v="3"/>
    <x v="3"/>
    <x v="2"/>
    <x v="1"/>
  </r>
  <r>
    <n v="10722"/>
    <s v="Chang"/>
    <x v="6"/>
    <n v="19"/>
    <n v="16.72"/>
    <n v="3"/>
    <s v="Save-a-lot Markets"/>
    <x v="38"/>
    <x v="8"/>
    <x v="345"/>
    <n v="57"/>
    <n v="50.16"/>
    <x v="1"/>
    <x v="3"/>
    <x v="3"/>
    <x v="2"/>
    <x v="1"/>
  </r>
  <r>
    <n v="10722"/>
    <s v="Gorgonzola Telino"/>
    <x v="1"/>
    <n v="12.5"/>
    <n v="9.75"/>
    <n v="50"/>
    <s v="Save-a-lot Markets"/>
    <x v="38"/>
    <x v="8"/>
    <x v="345"/>
    <n v="625"/>
    <n v="487.5"/>
    <x v="1"/>
    <x v="3"/>
    <x v="1"/>
    <x v="2"/>
    <x v="1"/>
  </r>
  <r>
    <n v="10722"/>
    <s v="Scottish Longbreads"/>
    <x v="5"/>
    <n v="12.5"/>
    <n v="8.125"/>
    <n v="45"/>
    <s v="Save-a-lot Markets"/>
    <x v="38"/>
    <x v="8"/>
    <x v="345"/>
    <n v="562.5"/>
    <n v="365.625"/>
    <x v="1"/>
    <x v="3"/>
    <x v="2"/>
    <x v="2"/>
    <x v="1"/>
  </r>
  <r>
    <n v="10723"/>
    <s v="Gumbär Gummibärchen"/>
    <x v="5"/>
    <n v="31.23"/>
    <n v="20.611799999999999"/>
    <n v="15"/>
    <s v="White Clover Markets"/>
    <x v="18"/>
    <x v="8"/>
    <x v="346"/>
    <n v="468.45"/>
    <n v="309.17699999999996"/>
    <x v="1"/>
    <x v="3"/>
    <x v="2"/>
    <x v="2"/>
    <x v="1"/>
  </r>
  <r>
    <n v="10724"/>
    <s v="Sirop d'érable"/>
    <x v="3"/>
    <n v="28.5"/>
    <n v="23.085000000000001"/>
    <n v="5"/>
    <s v="Mère Paillarde"/>
    <x v="41"/>
    <x v="16"/>
    <x v="346"/>
    <n v="142.5"/>
    <n v="115.42500000000001"/>
    <x v="1"/>
    <x v="3"/>
    <x v="2"/>
    <x v="2"/>
    <x v="1"/>
  </r>
  <r>
    <n v="10724"/>
    <s v="Ikura"/>
    <x v="4"/>
    <n v="31"/>
    <n v="24.490000000000002"/>
    <n v="16"/>
    <s v="Mère Paillarde"/>
    <x v="41"/>
    <x v="16"/>
    <x v="346"/>
    <n v="496"/>
    <n v="391.84000000000003"/>
    <x v="1"/>
    <x v="3"/>
    <x v="1"/>
    <x v="2"/>
    <x v="1"/>
  </r>
  <r>
    <n v="10725"/>
    <s v="Jack's New England Clam Chowder"/>
    <x v="4"/>
    <n v="9.65"/>
    <n v="7.7200000000000006"/>
    <n v="12"/>
    <s v="Familia Arquibaldo"/>
    <x v="29"/>
    <x v="2"/>
    <x v="347"/>
    <n v="115.80000000000001"/>
    <n v="92.640000000000015"/>
    <x v="1"/>
    <x v="4"/>
    <x v="1"/>
    <x v="1"/>
    <x v="1"/>
  </r>
  <r>
    <n v="10725"/>
    <s v="Filo Mix"/>
    <x v="0"/>
    <n v="7"/>
    <n v="5.95"/>
    <n v="4"/>
    <s v="Familia Arquibaldo"/>
    <x v="29"/>
    <x v="2"/>
    <x v="347"/>
    <n v="28"/>
    <n v="23.8"/>
    <x v="1"/>
    <x v="4"/>
    <x v="0"/>
    <x v="1"/>
    <x v="1"/>
  </r>
  <r>
    <n v="10725"/>
    <s v="Pâté chinois"/>
    <x v="7"/>
    <n v="24"/>
    <n v="19.68"/>
    <n v="6"/>
    <s v="Familia Arquibaldo"/>
    <x v="29"/>
    <x v="2"/>
    <x v="347"/>
    <n v="144"/>
    <n v="118.08"/>
    <x v="1"/>
    <x v="4"/>
    <x v="3"/>
    <x v="1"/>
    <x v="1"/>
  </r>
  <r>
    <n v="10726"/>
    <s v="Queso Cabrales"/>
    <x v="1"/>
    <n v="21"/>
    <n v="17.849999999999998"/>
    <n v="5"/>
    <s v="Eastern Connection"/>
    <x v="28"/>
    <x v="13"/>
    <x v="348"/>
    <n v="105"/>
    <n v="89.249999999999986"/>
    <x v="1"/>
    <x v="4"/>
    <x v="1"/>
    <x v="0"/>
    <x v="0"/>
  </r>
  <r>
    <n v="10726"/>
    <s v="Chef Anton's Cajun Seasoning"/>
    <x v="3"/>
    <n v="22"/>
    <n v="16.5"/>
    <n v="25"/>
    <s v="Eastern Connection"/>
    <x v="28"/>
    <x v="13"/>
    <x v="348"/>
    <n v="550"/>
    <n v="412.5"/>
    <x v="1"/>
    <x v="4"/>
    <x v="2"/>
    <x v="0"/>
    <x v="0"/>
  </r>
  <r>
    <n v="10727"/>
    <s v="Raclette Courdavault"/>
    <x v="1"/>
    <n v="55"/>
    <n v="45.1"/>
    <n v="10"/>
    <s v="Reggiani Caseifici"/>
    <x v="27"/>
    <x v="11"/>
    <x v="348"/>
    <n v="550"/>
    <n v="451"/>
    <x v="1"/>
    <x v="4"/>
    <x v="1"/>
    <x v="3"/>
    <x v="0"/>
  </r>
  <r>
    <n v="10727"/>
    <s v="Gnocchi di nonna Alice"/>
    <x v="0"/>
    <n v="38"/>
    <n v="31.919999999999998"/>
    <n v="10"/>
    <s v="Reggiani Caseifici"/>
    <x v="27"/>
    <x v="11"/>
    <x v="348"/>
    <n v="380"/>
    <n v="319.2"/>
    <x v="1"/>
    <x v="4"/>
    <x v="0"/>
    <x v="3"/>
    <x v="0"/>
  </r>
  <r>
    <n v="10727"/>
    <s v="Alice Mutton"/>
    <x v="7"/>
    <n v="39"/>
    <n v="29.64"/>
    <n v="20"/>
    <s v="Reggiani Caseifici"/>
    <x v="27"/>
    <x v="11"/>
    <x v="348"/>
    <n v="780"/>
    <n v="592.79999999999995"/>
    <x v="1"/>
    <x v="4"/>
    <x v="3"/>
    <x v="3"/>
    <x v="0"/>
  </r>
  <r>
    <n v="10728"/>
    <s v="Nord-Ost Matjeshering"/>
    <x v="4"/>
    <n v="25.89"/>
    <n v="19.1586"/>
    <n v="15"/>
    <s v="Queen Cozinha"/>
    <x v="29"/>
    <x v="2"/>
    <x v="349"/>
    <n v="388.35"/>
    <n v="287.37900000000002"/>
    <x v="1"/>
    <x v="4"/>
    <x v="1"/>
    <x v="1"/>
    <x v="1"/>
  </r>
  <r>
    <n v="10728"/>
    <s v="Boston Crab Meat"/>
    <x v="4"/>
    <n v="18.399999999999999"/>
    <n v="14.167999999999999"/>
    <n v="6"/>
    <s v="Queen Cozinha"/>
    <x v="29"/>
    <x v="2"/>
    <x v="349"/>
    <n v="110.39999999999999"/>
    <n v="85.007999999999996"/>
    <x v="1"/>
    <x v="4"/>
    <x v="1"/>
    <x v="1"/>
    <x v="1"/>
  </r>
  <r>
    <n v="10728"/>
    <s v="Pâté chinois"/>
    <x v="7"/>
    <n v="24"/>
    <n v="19.200000000000003"/>
    <n v="12"/>
    <s v="Queen Cozinha"/>
    <x v="29"/>
    <x v="2"/>
    <x v="349"/>
    <n v="288"/>
    <n v="230.40000000000003"/>
    <x v="1"/>
    <x v="4"/>
    <x v="3"/>
    <x v="1"/>
    <x v="1"/>
  </r>
  <r>
    <n v="10728"/>
    <s v="Camembert Pierrot"/>
    <x v="1"/>
    <n v="34"/>
    <n v="26.86"/>
    <n v="15"/>
    <s v="Queen Cozinha"/>
    <x v="29"/>
    <x v="2"/>
    <x v="349"/>
    <n v="510"/>
    <n v="402.9"/>
    <x v="1"/>
    <x v="4"/>
    <x v="1"/>
    <x v="1"/>
    <x v="1"/>
  </r>
  <r>
    <n v="10729"/>
    <s v="Sir Rodney's Scones"/>
    <x v="5"/>
    <n v="10"/>
    <n v="6.6"/>
    <n v="30"/>
    <s v="LINO-Delicateses"/>
    <x v="53"/>
    <x v="5"/>
    <x v="349"/>
    <n v="300"/>
    <n v="198"/>
    <x v="1"/>
    <x v="4"/>
    <x v="2"/>
    <x v="1"/>
    <x v="1"/>
  </r>
  <r>
    <n v="10729"/>
    <s v="Valkoinen suklaa"/>
    <x v="5"/>
    <n v="16.25"/>
    <n v="10.5625"/>
    <n v="40"/>
    <s v="LINO-Delicateses"/>
    <x v="53"/>
    <x v="5"/>
    <x v="349"/>
    <n v="650"/>
    <n v="422.5"/>
    <x v="1"/>
    <x v="4"/>
    <x v="2"/>
    <x v="1"/>
    <x v="1"/>
  </r>
  <r>
    <n v="10729"/>
    <s v="Chai"/>
    <x v="6"/>
    <n v="18"/>
    <n v="16.02"/>
    <n v="50"/>
    <s v="LINO-Delicateses"/>
    <x v="53"/>
    <x v="5"/>
    <x v="349"/>
    <n v="900"/>
    <n v="801"/>
    <x v="1"/>
    <x v="4"/>
    <x v="3"/>
    <x v="1"/>
    <x v="1"/>
  </r>
  <r>
    <n v="10730"/>
    <s v="Gorgonzola Telino"/>
    <x v="1"/>
    <n v="12.5"/>
    <n v="9.625"/>
    <n v="3"/>
    <s v="Bon app'"/>
    <x v="40"/>
    <x v="0"/>
    <x v="350"/>
    <n v="37.5"/>
    <n v="28.875"/>
    <x v="1"/>
    <x v="4"/>
    <x v="1"/>
    <x v="0"/>
    <x v="0"/>
  </r>
  <r>
    <n v="10730"/>
    <s v="Louisiana Fiery Hot Pepper Sauce"/>
    <x v="3"/>
    <n v="21.05"/>
    <n v="14.734999999999999"/>
    <n v="10"/>
    <s v="Bon app'"/>
    <x v="40"/>
    <x v="0"/>
    <x v="350"/>
    <n v="210.5"/>
    <n v="147.35"/>
    <x v="1"/>
    <x v="4"/>
    <x v="2"/>
    <x v="0"/>
    <x v="0"/>
  </r>
  <r>
    <n v="10730"/>
    <s v="Pavlova"/>
    <x v="5"/>
    <n v="17.45"/>
    <n v="12.040499999999998"/>
    <n v="15"/>
    <s v="Bon app'"/>
    <x v="40"/>
    <x v="0"/>
    <x v="350"/>
    <n v="261.75"/>
    <n v="180.60749999999996"/>
    <x v="1"/>
    <x v="4"/>
    <x v="2"/>
    <x v="0"/>
    <x v="0"/>
  </r>
  <r>
    <n v="10731"/>
    <s v="Sir Rodney's Scones"/>
    <x v="5"/>
    <n v="10"/>
    <n v="7"/>
    <n v="40"/>
    <s v="Chop-suey Chinese"/>
    <x v="5"/>
    <x v="4"/>
    <x v="351"/>
    <n v="400"/>
    <n v="280"/>
    <x v="1"/>
    <x v="4"/>
    <x v="2"/>
    <x v="0"/>
    <x v="0"/>
  </r>
  <r>
    <n v="10731"/>
    <s v="Manjimup Dried Apples"/>
    <x v="2"/>
    <n v="53"/>
    <n v="41.34"/>
    <n v="30"/>
    <s v="Chop-suey Chinese"/>
    <x v="5"/>
    <x v="4"/>
    <x v="351"/>
    <n v="1590"/>
    <n v="1240.2"/>
    <x v="1"/>
    <x v="4"/>
    <x v="0"/>
    <x v="0"/>
    <x v="0"/>
  </r>
  <r>
    <n v="10732"/>
    <s v="Lakkalikööri"/>
    <x v="6"/>
    <n v="18"/>
    <n v="16.2"/>
    <n v="20"/>
    <s v="Bon app'"/>
    <x v="40"/>
    <x v="0"/>
    <x v="351"/>
    <n v="360"/>
    <n v="324"/>
    <x v="1"/>
    <x v="4"/>
    <x v="3"/>
    <x v="0"/>
    <x v="0"/>
  </r>
  <r>
    <n v="10733"/>
    <s v="Filo Mix"/>
    <x v="0"/>
    <n v="7"/>
    <n v="5.32"/>
    <n v="25"/>
    <s v="Berglunds snabbköp"/>
    <x v="23"/>
    <x v="9"/>
    <x v="352"/>
    <n v="175"/>
    <n v="133"/>
    <x v="1"/>
    <x v="4"/>
    <x v="0"/>
    <x v="0"/>
    <x v="0"/>
  </r>
  <r>
    <n v="10733"/>
    <s v="Tofu"/>
    <x v="2"/>
    <n v="23.25"/>
    <n v="17.9025"/>
    <n v="16"/>
    <s v="Berglunds snabbköp"/>
    <x v="23"/>
    <x v="9"/>
    <x v="352"/>
    <n v="372"/>
    <n v="286.44"/>
    <x v="1"/>
    <x v="4"/>
    <x v="0"/>
    <x v="0"/>
    <x v="0"/>
  </r>
  <r>
    <n v="10733"/>
    <s v="Rössle Sauerkraut"/>
    <x v="2"/>
    <n v="45.6"/>
    <n v="35.568000000000005"/>
    <n v="20"/>
    <s v="Berglunds snabbköp"/>
    <x v="23"/>
    <x v="9"/>
    <x v="352"/>
    <n v="912"/>
    <n v="711.36000000000013"/>
    <x v="1"/>
    <x v="4"/>
    <x v="0"/>
    <x v="0"/>
    <x v="0"/>
  </r>
  <r>
    <n v="10734"/>
    <s v="Grandma's Boysenberry Spread"/>
    <x v="3"/>
    <n v="25"/>
    <n v="20.5"/>
    <n v="30"/>
    <s v="Gourmet Lanchonetes"/>
    <x v="57"/>
    <x v="2"/>
    <x v="352"/>
    <n v="750"/>
    <n v="615"/>
    <x v="1"/>
    <x v="4"/>
    <x v="2"/>
    <x v="1"/>
    <x v="1"/>
  </r>
  <r>
    <n v="10734"/>
    <s v="Nord-Ost Matjeshering"/>
    <x v="4"/>
    <n v="25.89"/>
    <n v="19.935300000000002"/>
    <n v="15"/>
    <s v="Gourmet Lanchonetes"/>
    <x v="57"/>
    <x v="2"/>
    <x v="352"/>
    <n v="388.35"/>
    <n v="299.02950000000004"/>
    <x v="1"/>
    <x v="4"/>
    <x v="1"/>
    <x v="1"/>
    <x v="1"/>
  </r>
  <r>
    <n v="10734"/>
    <s v="Lakkalikööri"/>
    <x v="6"/>
    <n v="18"/>
    <n v="16.02"/>
    <n v="20"/>
    <s v="Gourmet Lanchonetes"/>
    <x v="57"/>
    <x v="2"/>
    <x v="352"/>
    <n v="360"/>
    <n v="320.39999999999998"/>
    <x v="1"/>
    <x v="4"/>
    <x v="3"/>
    <x v="1"/>
    <x v="1"/>
  </r>
  <r>
    <n v="10735"/>
    <s v="Sirop d'érable"/>
    <x v="3"/>
    <n v="28.5"/>
    <n v="23.939999999999998"/>
    <n v="20"/>
    <s v="Let's Stop N Shop"/>
    <x v="64"/>
    <x v="8"/>
    <x v="353"/>
    <n v="570"/>
    <n v="478.79999999999995"/>
    <x v="1"/>
    <x v="4"/>
    <x v="2"/>
    <x v="2"/>
    <x v="1"/>
  </r>
  <r>
    <n v="10735"/>
    <s v="Original Frankfurter grüne Soße"/>
    <x v="3"/>
    <n v="13"/>
    <n v="9.23"/>
    <n v="2"/>
    <s v="Let's Stop N Shop"/>
    <x v="64"/>
    <x v="8"/>
    <x v="353"/>
    <n v="26"/>
    <n v="18.46"/>
    <x v="1"/>
    <x v="4"/>
    <x v="2"/>
    <x v="2"/>
    <x v="1"/>
  </r>
  <r>
    <n v="10736"/>
    <s v="Louisiana Fiery Hot Pepper Sauce"/>
    <x v="3"/>
    <n v="21.05"/>
    <n v="14.945499999999999"/>
    <n v="40"/>
    <s v="Hungry Owl All-Night Grocers"/>
    <x v="30"/>
    <x v="14"/>
    <x v="354"/>
    <n v="842"/>
    <n v="597.81999999999994"/>
    <x v="1"/>
    <x v="4"/>
    <x v="2"/>
    <x v="0"/>
    <x v="0"/>
  </r>
  <r>
    <n v="10736"/>
    <s v="Rhönbräu Klosterbier"/>
    <x v="6"/>
    <n v="7.75"/>
    <n v="7.0525000000000002"/>
    <n v="20"/>
    <s v="Hungry Owl All-Night Grocers"/>
    <x v="30"/>
    <x v="14"/>
    <x v="354"/>
    <n v="155"/>
    <n v="141.05000000000001"/>
    <x v="1"/>
    <x v="4"/>
    <x v="3"/>
    <x v="0"/>
    <x v="0"/>
  </r>
  <r>
    <n v="10737"/>
    <s v="Jack's New England Clam Chowder"/>
    <x v="4"/>
    <n v="9.65"/>
    <n v="7.3340000000000005"/>
    <n v="12"/>
    <s v="Vins et alcools Chevalier"/>
    <x v="0"/>
    <x v="0"/>
    <x v="354"/>
    <n v="115.80000000000001"/>
    <n v="88.00800000000001"/>
    <x v="1"/>
    <x v="4"/>
    <x v="1"/>
    <x v="0"/>
    <x v="0"/>
  </r>
  <r>
    <n v="10737"/>
    <s v="Konbu"/>
    <x v="4"/>
    <n v="6"/>
    <n v="4.4399999999999995"/>
    <n v="4"/>
    <s v="Vins et alcools Chevalier"/>
    <x v="0"/>
    <x v="0"/>
    <x v="354"/>
    <n v="24"/>
    <n v="17.759999999999998"/>
    <x v="1"/>
    <x v="4"/>
    <x v="1"/>
    <x v="0"/>
    <x v="0"/>
  </r>
  <r>
    <n v="10738"/>
    <s v="Pavlova"/>
    <x v="5"/>
    <n v="17.45"/>
    <n v="12.040499999999998"/>
    <n v="3"/>
    <s v="Spécialités du monde"/>
    <x v="68"/>
    <x v="0"/>
    <x v="355"/>
    <n v="52.349999999999994"/>
    <n v="36.121499999999997"/>
    <x v="1"/>
    <x v="4"/>
    <x v="2"/>
    <x v="0"/>
    <x v="0"/>
  </r>
  <r>
    <n v="10739"/>
    <s v="Inlagd Sill"/>
    <x v="4"/>
    <n v="19"/>
    <n v="15.010000000000002"/>
    <n v="6"/>
    <s v="Vins et alcools Chevalier"/>
    <x v="0"/>
    <x v="0"/>
    <x v="355"/>
    <n v="114"/>
    <n v="90.06"/>
    <x v="1"/>
    <x v="4"/>
    <x v="1"/>
    <x v="0"/>
    <x v="0"/>
  </r>
  <r>
    <n v="10739"/>
    <s v="Filo Mix"/>
    <x v="0"/>
    <n v="7"/>
    <n v="5.67"/>
    <n v="18"/>
    <s v="Vins et alcools Chevalier"/>
    <x v="0"/>
    <x v="0"/>
    <x v="355"/>
    <n v="126"/>
    <n v="102.06"/>
    <x v="1"/>
    <x v="4"/>
    <x v="0"/>
    <x v="0"/>
    <x v="0"/>
  </r>
  <r>
    <n v="10740"/>
    <s v="Gnocchi di nonna Alice"/>
    <x v="0"/>
    <n v="38"/>
    <n v="30.400000000000002"/>
    <n v="14"/>
    <s v="White Clover Markets"/>
    <x v="18"/>
    <x v="8"/>
    <x v="356"/>
    <n v="532"/>
    <n v="425.6"/>
    <x v="1"/>
    <x v="4"/>
    <x v="0"/>
    <x v="2"/>
    <x v="1"/>
  </r>
  <r>
    <n v="10740"/>
    <s v="Røgede sild"/>
    <x v="4"/>
    <n v="9.5"/>
    <n v="7.03"/>
    <n v="40"/>
    <s v="White Clover Markets"/>
    <x v="18"/>
    <x v="8"/>
    <x v="356"/>
    <n v="380"/>
    <n v="281.2"/>
    <x v="1"/>
    <x v="4"/>
    <x v="1"/>
    <x v="2"/>
    <x v="1"/>
  </r>
  <r>
    <n v="10740"/>
    <s v="Steeleye Stout"/>
    <x v="6"/>
    <n v="18"/>
    <n v="16.02"/>
    <n v="35"/>
    <s v="White Clover Markets"/>
    <x v="18"/>
    <x v="8"/>
    <x v="356"/>
    <n v="630"/>
    <n v="560.69999999999993"/>
    <x v="1"/>
    <x v="4"/>
    <x v="3"/>
    <x v="2"/>
    <x v="1"/>
  </r>
  <r>
    <n v="10740"/>
    <s v="Rössle Sauerkraut"/>
    <x v="2"/>
    <n v="45.6"/>
    <n v="36.936000000000007"/>
    <n v="5"/>
    <s v="White Clover Markets"/>
    <x v="18"/>
    <x v="8"/>
    <x v="356"/>
    <n v="228"/>
    <n v="184.68000000000004"/>
    <x v="1"/>
    <x v="4"/>
    <x v="0"/>
    <x v="2"/>
    <x v="1"/>
  </r>
  <r>
    <n v="10741"/>
    <s v="Chang"/>
    <x v="6"/>
    <n v="19"/>
    <n v="17.48"/>
    <n v="15"/>
    <s v="Around the Horn"/>
    <x v="45"/>
    <x v="13"/>
    <x v="357"/>
    <n v="285"/>
    <n v="262.2"/>
    <x v="1"/>
    <x v="4"/>
    <x v="3"/>
    <x v="0"/>
    <x v="0"/>
  </r>
  <r>
    <n v="10742"/>
    <s v="Aniseed Syrup"/>
    <x v="3"/>
    <n v="10"/>
    <n v="7.5"/>
    <n v="20"/>
    <s v="Bottom-Dollar Markets"/>
    <x v="52"/>
    <x v="16"/>
    <x v="357"/>
    <n v="200"/>
    <n v="150"/>
    <x v="1"/>
    <x v="4"/>
    <x v="2"/>
    <x v="2"/>
    <x v="1"/>
  </r>
  <r>
    <n v="10742"/>
    <s v="Camembert Pierrot"/>
    <x v="1"/>
    <n v="34"/>
    <n v="28.22"/>
    <n v="50"/>
    <s v="Bottom-Dollar Markets"/>
    <x v="52"/>
    <x v="16"/>
    <x v="357"/>
    <n v="1700"/>
    <n v="1411"/>
    <x v="1"/>
    <x v="4"/>
    <x v="1"/>
    <x v="2"/>
    <x v="1"/>
  </r>
  <r>
    <n v="10742"/>
    <s v="Mozzarella di Giovanni"/>
    <x v="1"/>
    <n v="34.799999999999997"/>
    <n v="27.143999999999998"/>
    <n v="35"/>
    <s v="Bottom-Dollar Markets"/>
    <x v="52"/>
    <x v="16"/>
    <x v="357"/>
    <n v="1218"/>
    <n v="950.04"/>
    <x v="1"/>
    <x v="4"/>
    <x v="1"/>
    <x v="2"/>
    <x v="1"/>
  </r>
  <r>
    <n v="10743"/>
    <s v="Spegesild"/>
    <x v="4"/>
    <n v="12"/>
    <n v="9.24"/>
    <n v="28"/>
    <s v="Around the Horn"/>
    <x v="45"/>
    <x v="13"/>
    <x v="358"/>
    <n v="336"/>
    <n v="258.72000000000003"/>
    <x v="1"/>
    <x v="4"/>
    <x v="1"/>
    <x v="0"/>
    <x v="0"/>
  </r>
  <r>
    <n v="10744"/>
    <s v="Boston Crab Meat"/>
    <x v="4"/>
    <n v="18.399999999999999"/>
    <n v="13.431999999999999"/>
    <n v="50"/>
    <s v="Vaffeljernet"/>
    <x v="48"/>
    <x v="17"/>
    <x v="358"/>
    <n v="919.99999999999989"/>
    <n v="671.59999999999991"/>
    <x v="1"/>
    <x v="4"/>
    <x v="1"/>
    <x v="0"/>
    <x v="0"/>
  </r>
  <r>
    <n v="10745"/>
    <s v="Carnarvon Tigers"/>
    <x v="4"/>
    <n v="62.5"/>
    <n v="44.375"/>
    <n v="24"/>
    <s v="QUICK-Stop"/>
    <x v="20"/>
    <x v="1"/>
    <x v="359"/>
    <n v="1500"/>
    <n v="1065"/>
    <x v="1"/>
    <x v="4"/>
    <x v="1"/>
    <x v="0"/>
    <x v="0"/>
  </r>
  <r>
    <n v="10745"/>
    <s v="Mozzarella di Giovanni"/>
    <x v="1"/>
    <n v="34.799999999999997"/>
    <n v="28.536000000000001"/>
    <n v="7"/>
    <s v="QUICK-Stop"/>
    <x v="20"/>
    <x v="1"/>
    <x v="359"/>
    <n v="243.59999999999997"/>
    <n v="199.75200000000001"/>
    <x v="1"/>
    <x v="4"/>
    <x v="1"/>
    <x v="0"/>
    <x v="0"/>
  </r>
  <r>
    <n v="10745"/>
    <s v="Gula Malacca"/>
    <x v="3"/>
    <n v="19.45"/>
    <n v="15.949"/>
    <n v="16"/>
    <s v="QUICK-Stop"/>
    <x v="20"/>
    <x v="1"/>
    <x v="359"/>
    <n v="311.2"/>
    <n v="255.184"/>
    <x v="1"/>
    <x v="4"/>
    <x v="2"/>
    <x v="0"/>
    <x v="0"/>
  </r>
  <r>
    <n v="10745"/>
    <s v="Raclette Courdavault"/>
    <x v="1"/>
    <n v="55"/>
    <n v="42.9"/>
    <n v="45"/>
    <s v="QUICK-Stop"/>
    <x v="20"/>
    <x v="1"/>
    <x v="359"/>
    <n v="2475"/>
    <n v="1930.5"/>
    <x v="1"/>
    <x v="4"/>
    <x v="1"/>
    <x v="0"/>
    <x v="0"/>
  </r>
  <r>
    <n v="10746"/>
    <s v="Konbu"/>
    <x v="4"/>
    <n v="6"/>
    <n v="4.32"/>
    <n v="6"/>
    <s v="Chop-suey Chinese"/>
    <x v="5"/>
    <x v="4"/>
    <x v="360"/>
    <n v="36"/>
    <n v="25.92"/>
    <x v="1"/>
    <x v="4"/>
    <x v="1"/>
    <x v="0"/>
    <x v="0"/>
  </r>
  <r>
    <n v="10746"/>
    <s v="Singaporean Hokkien Fried Mee"/>
    <x v="0"/>
    <n v="14"/>
    <n v="10.92"/>
    <n v="28"/>
    <s v="Chop-suey Chinese"/>
    <x v="5"/>
    <x v="4"/>
    <x v="360"/>
    <n v="392"/>
    <n v="305.76"/>
    <x v="1"/>
    <x v="4"/>
    <x v="0"/>
    <x v="0"/>
    <x v="0"/>
  </r>
  <r>
    <n v="10746"/>
    <s v="Tarte au sucre"/>
    <x v="5"/>
    <n v="49.3"/>
    <n v="34.51"/>
    <n v="9"/>
    <s v="Chop-suey Chinese"/>
    <x v="5"/>
    <x v="4"/>
    <x v="360"/>
    <n v="443.7"/>
    <n v="310.58999999999997"/>
    <x v="1"/>
    <x v="4"/>
    <x v="2"/>
    <x v="0"/>
    <x v="0"/>
  </r>
  <r>
    <n v="10746"/>
    <s v="Gudbrandsdalsost"/>
    <x v="1"/>
    <n v="36"/>
    <n v="30.24"/>
    <n v="40"/>
    <s v="Chop-suey Chinese"/>
    <x v="5"/>
    <x v="4"/>
    <x v="360"/>
    <n v="1440"/>
    <n v="1209.5999999999999"/>
    <x v="1"/>
    <x v="4"/>
    <x v="1"/>
    <x v="0"/>
    <x v="0"/>
  </r>
  <r>
    <n v="10747"/>
    <s v="Gorgonzola Telino"/>
    <x v="1"/>
    <n v="12.5"/>
    <n v="10.625"/>
    <n v="8"/>
    <s v="Piccolo und mehr"/>
    <x v="44"/>
    <x v="6"/>
    <x v="360"/>
    <n v="100"/>
    <n v="85"/>
    <x v="1"/>
    <x v="4"/>
    <x v="1"/>
    <x v="0"/>
    <x v="0"/>
  </r>
  <r>
    <n v="10747"/>
    <s v="Gudbrandsdalsost"/>
    <x v="1"/>
    <n v="36"/>
    <n v="28.44"/>
    <n v="30"/>
    <s v="Piccolo und mehr"/>
    <x v="44"/>
    <x v="6"/>
    <x v="360"/>
    <n v="1080"/>
    <n v="853.2"/>
    <x v="1"/>
    <x v="4"/>
    <x v="1"/>
    <x v="0"/>
    <x v="0"/>
  </r>
  <r>
    <n v="10747"/>
    <s v="Vegie-spread"/>
    <x v="3"/>
    <n v="43.9"/>
    <n v="35.119999999999997"/>
    <n v="9"/>
    <s v="Piccolo und mehr"/>
    <x v="44"/>
    <x v="6"/>
    <x v="360"/>
    <n v="395.09999999999997"/>
    <n v="316.08"/>
    <x v="1"/>
    <x v="4"/>
    <x v="2"/>
    <x v="0"/>
    <x v="0"/>
  </r>
  <r>
    <n v="10747"/>
    <s v="Jack's New England Clam Chowder"/>
    <x v="4"/>
    <n v="9.65"/>
    <n v="7.9130000000000011"/>
    <n v="35"/>
    <s v="Piccolo und mehr"/>
    <x v="44"/>
    <x v="6"/>
    <x v="360"/>
    <n v="337.75"/>
    <n v="276.95500000000004"/>
    <x v="1"/>
    <x v="4"/>
    <x v="1"/>
    <x v="0"/>
    <x v="0"/>
  </r>
  <r>
    <n v="10748"/>
    <s v="Tunnbröd"/>
    <x v="0"/>
    <n v="9"/>
    <n v="7.2"/>
    <n v="44"/>
    <s v="Save-a-lot Markets"/>
    <x v="38"/>
    <x v="8"/>
    <x v="361"/>
    <n v="396"/>
    <n v="316.8"/>
    <x v="1"/>
    <x v="4"/>
    <x v="0"/>
    <x v="2"/>
    <x v="1"/>
  </r>
  <r>
    <n v="10748"/>
    <s v="Boston Crab Meat"/>
    <x v="4"/>
    <n v="18.399999999999999"/>
    <n v="15.087999999999999"/>
    <n v="40"/>
    <s v="Save-a-lot Markets"/>
    <x v="38"/>
    <x v="8"/>
    <x v="361"/>
    <n v="736"/>
    <n v="603.52"/>
    <x v="1"/>
    <x v="4"/>
    <x v="1"/>
    <x v="2"/>
    <x v="1"/>
  </r>
  <r>
    <n v="10748"/>
    <s v="Gnocchi di nonna Alice"/>
    <x v="0"/>
    <n v="38"/>
    <n v="28.88"/>
    <n v="28"/>
    <s v="Save-a-lot Markets"/>
    <x v="38"/>
    <x v="8"/>
    <x v="361"/>
    <n v="1064"/>
    <n v="808.64"/>
    <x v="1"/>
    <x v="4"/>
    <x v="0"/>
    <x v="2"/>
    <x v="1"/>
  </r>
  <r>
    <n v="10749"/>
    <s v="Lakkalikööri"/>
    <x v="6"/>
    <n v="18"/>
    <n v="16.560000000000002"/>
    <n v="10"/>
    <s v="Island Trading"/>
    <x v="36"/>
    <x v="13"/>
    <x v="361"/>
    <n v="180"/>
    <n v="165.60000000000002"/>
    <x v="1"/>
    <x v="4"/>
    <x v="3"/>
    <x v="0"/>
    <x v="0"/>
  </r>
  <r>
    <n v="10749"/>
    <s v="Gnocchi di nonna Alice"/>
    <x v="0"/>
    <n v="38"/>
    <n v="30.020000000000003"/>
    <n v="15"/>
    <s v="Island Trading"/>
    <x v="36"/>
    <x v="13"/>
    <x v="361"/>
    <n v="570"/>
    <n v="450.30000000000007"/>
    <x v="1"/>
    <x v="4"/>
    <x v="0"/>
    <x v="0"/>
    <x v="0"/>
  </r>
  <r>
    <n v="10749"/>
    <s v="Raclette Courdavault"/>
    <x v="1"/>
    <n v="55"/>
    <n v="45.65"/>
    <n v="6"/>
    <s v="Island Trading"/>
    <x v="36"/>
    <x v="13"/>
    <x v="361"/>
    <n v="330"/>
    <n v="273.89999999999998"/>
    <x v="1"/>
    <x v="4"/>
    <x v="1"/>
    <x v="0"/>
    <x v="0"/>
  </r>
  <r>
    <n v="10750"/>
    <s v="Raclette Courdavault"/>
    <x v="1"/>
    <n v="55"/>
    <n v="41.8"/>
    <n v="25"/>
    <s v="Wartian Herkku"/>
    <x v="15"/>
    <x v="10"/>
    <x v="362"/>
    <n v="1375"/>
    <n v="1045"/>
    <x v="1"/>
    <x v="4"/>
    <x v="1"/>
    <x v="0"/>
    <x v="0"/>
  </r>
  <r>
    <n v="10750"/>
    <s v="Tofu"/>
    <x v="2"/>
    <n v="23.25"/>
    <n v="18.8325"/>
    <n v="5"/>
    <s v="Wartian Herkku"/>
    <x v="15"/>
    <x v="10"/>
    <x v="362"/>
    <n v="116.25"/>
    <n v="94.162499999999994"/>
    <x v="1"/>
    <x v="4"/>
    <x v="0"/>
    <x v="0"/>
    <x v="0"/>
  </r>
  <r>
    <n v="10750"/>
    <s v="Røgede sild"/>
    <x v="4"/>
    <n v="9.5"/>
    <n v="7.5050000000000008"/>
    <n v="40"/>
    <s v="Wartian Herkku"/>
    <x v="15"/>
    <x v="10"/>
    <x v="362"/>
    <n v="380"/>
    <n v="300.20000000000005"/>
    <x v="1"/>
    <x v="4"/>
    <x v="1"/>
    <x v="0"/>
    <x v="0"/>
  </r>
  <r>
    <n v="10751"/>
    <s v="Gumbär Gummibärchen"/>
    <x v="5"/>
    <n v="31.23"/>
    <n v="20.299500000000002"/>
    <n v="12"/>
    <s v="Richter Supermarkt"/>
    <x v="6"/>
    <x v="4"/>
    <x v="363"/>
    <n v="374.76"/>
    <n v="243.59400000000002"/>
    <x v="1"/>
    <x v="4"/>
    <x v="2"/>
    <x v="0"/>
    <x v="0"/>
  </r>
  <r>
    <n v="10751"/>
    <s v="Nord-Ost Matjeshering"/>
    <x v="4"/>
    <n v="25.89"/>
    <n v="18.122999999999998"/>
    <n v="30"/>
    <s v="Richter Supermarkt"/>
    <x v="6"/>
    <x v="4"/>
    <x v="363"/>
    <n v="776.7"/>
    <n v="543.68999999999994"/>
    <x v="1"/>
    <x v="4"/>
    <x v="1"/>
    <x v="0"/>
    <x v="0"/>
  </r>
  <r>
    <n v="10751"/>
    <s v="Valkoinen suklaa"/>
    <x v="5"/>
    <n v="16.25"/>
    <n v="11.212499999999999"/>
    <n v="20"/>
    <s v="Richter Supermarkt"/>
    <x v="6"/>
    <x v="4"/>
    <x v="363"/>
    <n v="325"/>
    <n v="224.24999999999997"/>
    <x v="1"/>
    <x v="4"/>
    <x v="2"/>
    <x v="0"/>
    <x v="0"/>
  </r>
  <r>
    <n v="10751"/>
    <s v="Röd Kaviar"/>
    <x v="4"/>
    <n v="15"/>
    <n v="12.3"/>
    <n v="15"/>
    <s v="Richter Supermarkt"/>
    <x v="6"/>
    <x v="4"/>
    <x v="363"/>
    <n v="225"/>
    <n v="184.5"/>
    <x v="1"/>
    <x v="4"/>
    <x v="1"/>
    <x v="0"/>
    <x v="0"/>
  </r>
  <r>
    <n v="10752"/>
    <s v="Chai"/>
    <x v="6"/>
    <n v="18"/>
    <n v="16.2"/>
    <n v="8"/>
    <s v="North/South"/>
    <x v="28"/>
    <x v="13"/>
    <x v="363"/>
    <n v="144"/>
    <n v="129.6"/>
    <x v="1"/>
    <x v="4"/>
    <x v="3"/>
    <x v="0"/>
    <x v="0"/>
  </r>
  <r>
    <n v="10752"/>
    <s v="Gudbrandsdalsost"/>
    <x v="1"/>
    <n v="36"/>
    <n v="28.8"/>
    <n v="3"/>
    <s v="North/South"/>
    <x v="28"/>
    <x v="13"/>
    <x v="363"/>
    <n v="108"/>
    <n v="86.4"/>
    <x v="1"/>
    <x v="4"/>
    <x v="1"/>
    <x v="0"/>
    <x v="0"/>
  </r>
  <r>
    <n v="10753"/>
    <s v="Longlife Tofu"/>
    <x v="2"/>
    <n v="10"/>
    <n v="7.9"/>
    <n v="5"/>
    <s v="Franchi S.p.A."/>
    <x v="56"/>
    <x v="11"/>
    <x v="364"/>
    <n v="50"/>
    <n v="39.5"/>
    <x v="1"/>
    <x v="4"/>
    <x v="0"/>
    <x v="3"/>
    <x v="0"/>
  </r>
  <r>
    <n v="10753"/>
    <s v="Røgede sild"/>
    <x v="4"/>
    <n v="9.5"/>
    <n v="7.7900000000000009"/>
    <n v="4"/>
    <s v="Franchi S.p.A."/>
    <x v="56"/>
    <x v="11"/>
    <x v="364"/>
    <n v="38"/>
    <n v="31.160000000000004"/>
    <x v="1"/>
    <x v="4"/>
    <x v="1"/>
    <x v="3"/>
    <x v="0"/>
  </r>
  <r>
    <n v="10754"/>
    <s v="Boston Crab Meat"/>
    <x v="4"/>
    <n v="18.399999999999999"/>
    <n v="13.983999999999998"/>
    <n v="3"/>
    <s v="Magazzini Alimentari Riuniti"/>
    <x v="21"/>
    <x v="11"/>
    <x v="364"/>
    <n v="55.199999999999996"/>
    <n v="41.951999999999998"/>
    <x v="1"/>
    <x v="4"/>
    <x v="1"/>
    <x v="3"/>
    <x v="0"/>
  </r>
  <r>
    <n v="10755"/>
    <s v="Gudbrandsdalsost"/>
    <x v="1"/>
    <n v="36"/>
    <n v="27.72"/>
    <n v="25"/>
    <s v="Bon app'"/>
    <x v="40"/>
    <x v="0"/>
    <x v="365"/>
    <n v="900"/>
    <n v="693"/>
    <x v="1"/>
    <x v="4"/>
    <x v="1"/>
    <x v="0"/>
    <x v="0"/>
  </r>
  <r>
    <n v="10755"/>
    <s v="Zaanse koeken"/>
    <x v="5"/>
    <n v="9.5"/>
    <n v="6.1749999999999998"/>
    <n v="30"/>
    <s v="Bon app'"/>
    <x v="40"/>
    <x v="0"/>
    <x v="365"/>
    <n v="285"/>
    <n v="185.25"/>
    <x v="1"/>
    <x v="4"/>
    <x v="2"/>
    <x v="0"/>
    <x v="0"/>
  </r>
  <r>
    <n v="10755"/>
    <s v="Gnocchi di nonna Alice"/>
    <x v="0"/>
    <n v="38"/>
    <n v="29.26"/>
    <n v="30"/>
    <s v="Bon app'"/>
    <x v="40"/>
    <x v="0"/>
    <x v="365"/>
    <n v="1140"/>
    <n v="877.80000000000007"/>
    <x v="1"/>
    <x v="4"/>
    <x v="0"/>
    <x v="0"/>
    <x v="0"/>
  </r>
  <r>
    <n v="10755"/>
    <s v="Ravioli Angelo"/>
    <x v="0"/>
    <n v="19.5"/>
    <n v="14.625"/>
    <n v="14"/>
    <s v="Bon app'"/>
    <x v="40"/>
    <x v="0"/>
    <x v="365"/>
    <n v="273"/>
    <n v="204.75"/>
    <x v="1"/>
    <x v="4"/>
    <x v="0"/>
    <x v="0"/>
    <x v="0"/>
  </r>
  <r>
    <n v="10756"/>
    <s v="Gudbrandsdalsost"/>
    <x v="1"/>
    <n v="36"/>
    <n v="28.8"/>
    <n v="20"/>
    <s v="Split Rail Beer &amp; Ale"/>
    <x v="19"/>
    <x v="8"/>
    <x v="366"/>
    <n v="720"/>
    <n v="576"/>
    <x v="1"/>
    <x v="4"/>
    <x v="1"/>
    <x v="2"/>
    <x v="1"/>
  </r>
  <r>
    <n v="10756"/>
    <s v="Scottish Longbreads"/>
    <x v="5"/>
    <n v="12.5"/>
    <n v="8.625"/>
    <n v="6"/>
    <s v="Split Rail Beer &amp; Ale"/>
    <x v="19"/>
    <x v="8"/>
    <x v="366"/>
    <n v="75"/>
    <n v="51.75"/>
    <x v="1"/>
    <x v="4"/>
    <x v="2"/>
    <x v="2"/>
    <x v="1"/>
  </r>
  <r>
    <n v="10756"/>
    <s v="Carnarvon Tigers"/>
    <x v="4"/>
    <n v="62.5"/>
    <n v="51.250000000000007"/>
    <n v="21"/>
    <s v="Split Rail Beer &amp; Ale"/>
    <x v="19"/>
    <x v="8"/>
    <x v="366"/>
    <n v="1312.5"/>
    <n v="1076.2500000000002"/>
    <x v="1"/>
    <x v="4"/>
    <x v="1"/>
    <x v="2"/>
    <x v="1"/>
  </r>
  <r>
    <n v="10756"/>
    <s v="Inlagd Sill"/>
    <x v="4"/>
    <n v="19"/>
    <n v="15.39"/>
    <n v="20"/>
    <s v="Split Rail Beer &amp; Ale"/>
    <x v="19"/>
    <x v="8"/>
    <x v="366"/>
    <n v="380"/>
    <n v="307.8"/>
    <x v="1"/>
    <x v="4"/>
    <x v="1"/>
    <x v="2"/>
    <x v="1"/>
  </r>
  <r>
    <n v="10757"/>
    <s v="Wimmers gute Semmelknödel"/>
    <x v="0"/>
    <n v="33.25"/>
    <n v="25.27"/>
    <n v="24"/>
    <s v="Save-a-lot Markets"/>
    <x v="38"/>
    <x v="8"/>
    <x v="366"/>
    <n v="798"/>
    <n v="606.48"/>
    <x v="1"/>
    <x v="4"/>
    <x v="0"/>
    <x v="2"/>
    <x v="1"/>
  </r>
  <r>
    <n v="10757"/>
    <s v="Sasquatch Ale"/>
    <x v="6"/>
    <n v="14"/>
    <n v="12.74"/>
    <n v="30"/>
    <s v="Save-a-lot Markets"/>
    <x v="38"/>
    <x v="8"/>
    <x v="366"/>
    <n v="420"/>
    <n v="382.2"/>
    <x v="1"/>
    <x v="4"/>
    <x v="3"/>
    <x v="2"/>
    <x v="1"/>
  </r>
  <r>
    <n v="10757"/>
    <s v="Raclette Courdavault"/>
    <x v="1"/>
    <n v="55"/>
    <n v="45.1"/>
    <n v="7"/>
    <s v="Save-a-lot Markets"/>
    <x v="38"/>
    <x v="8"/>
    <x v="366"/>
    <n v="385"/>
    <n v="315.7"/>
    <x v="1"/>
    <x v="4"/>
    <x v="1"/>
    <x v="2"/>
    <x v="1"/>
  </r>
  <r>
    <n v="10757"/>
    <s v="Tarte au sucre"/>
    <x v="5"/>
    <n v="49.3"/>
    <n v="33.523999999999994"/>
    <n v="30"/>
    <s v="Save-a-lot Markets"/>
    <x v="38"/>
    <x v="8"/>
    <x v="366"/>
    <n v="1479"/>
    <n v="1005.7199999999998"/>
    <x v="1"/>
    <x v="4"/>
    <x v="2"/>
    <x v="2"/>
    <x v="1"/>
  </r>
  <r>
    <n v="10758"/>
    <s v="Outback Lager"/>
    <x v="6"/>
    <n v="15"/>
    <n v="13.8"/>
    <n v="40"/>
    <s v="Richter Supermarkt"/>
    <x v="6"/>
    <x v="4"/>
    <x v="106"/>
    <n v="600"/>
    <n v="552"/>
    <x v="1"/>
    <x v="4"/>
    <x v="3"/>
    <x v="0"/>
    <x v="0"/>
  </r>
  <r>
    <n v="10758"/>
    <s v="Filo Mix"/>
    <x v="0"/>
    <n v="7"/>
    <n v="5.32"/>
    <n v="60"/>
    <s v="Richter Supermarkt"/>
    <x v="6"/>
    <x v="4"/>
    <x v="106"/>
    <n v="420"/>
    <n v="319.20000000000005"/>
    <x v="1"/>
    <x v="4"/>
    <x v="0"/>
    <x v="0"/>
    <x v="0"/>
  </r>
  <r>
    <n v="10758"/>
    <s v="Gumbär Gummibärchen"/>
    <x v="5"/>
    <n v="31.23"/>
    <n v="20.611799999999999"/>
    <n v="20"/>
    <s v="Richter Supermarkt"/>
    <x v="6"/>
    <x v="4"/>
    <x v="106"/>
    <n v="624.6"/>
    <n v="412.23599999999999"/>
    <x v="1"/>
    <x v="4"/>
    <x v="2"/>
    <x v="0"/>
    <x v="0"/>
  </r>
  <r>
    <n v="10759"/>
    <s v="Mascarpone Fabioli"/>
    <x v="1"/>
    <n v="32"/>
    <n v="25.28"/>
    <n v="10"/>
    <s v="Ana Trujillo Emparedados y helados"/>
    <x v="10"/>
    <x v="7"/>
    <x v="106"/>
    <n v="320"/>
    <n v="252.8"/>
    <x v="1"/>
    <x v="4"/>
    <x v="1"/>
    <x v="1"/>
    <x v="1"/>
  </r>
  <r>
    <n v="10760"/>
    <s v="NuNuCa Nuß-Nougat-Creme"/>
    <x v="5"/>
    <n v="14"/>
    <n v="9.1"/>
    <n v="12"/>
    <s v="Maison Dewey"/>
    <x v="62"/>
    <x v="3"/>
    <x v="367"/>
    <n v="168"/>
    <n v="109.19999999999999"/>
    <x v="2"/>
    <x v="7"/>
    <x v="2"/>
    <x v="0"/>
    <x v="0"/>
  </r>
  <r>
    <n v="10760"/>
    <s v="Schoggi Schokolade"/>
    <x v="5"/>
    <n v="43.9"/>
    <n v="29.412999999999997"/>
    <n v="40"/>
    <s v="Maison Dewey"/>
    <x v="62"/>
    <x v="3"/>
    <x v="368"/>
    <n v="1756"/>
    <n v="1176.52"/>
    <x v="2"/>
    <x v="2"/>
    <x v="2"/>
    <x v="0"/>
    <x v="0"/>
  </r>
  <r>
    <n v="10760"/>
    <s v="Ipoh Coffee"/>
    <x v="6"/>
    <n v="46"/>
    <n v="40.479999999999997"/>
    <n v="30"/>
    <s v="Maison Dewey"/>
    <x v="62"/>
    <x v="3"/>
    <x v="369"/>
    <n v="1380"/>
    <n v="1214.3999999999999"/>
    <x v="2"/>
    <x v="8"/>
    <x v="3"/>
    <x v="0"/>
    <x v="0"/>
  </r>
  <r>
    <n v="10761"/>
    <s v="Rhönbräu Klosterbier"/>
    <x v="6"/>
    <n v="7.75"/>
    <n v="6.9750000000000005"/>
    <n v="18"/>
    <s v="Rattlesnake Canyon Grocery"/>
    <x v="12"/>
    <x v="8"/>
    <x v="370"/>
    <n v="139.5"/>
    <n v="125.55000000000001"/>
    <x v="2"/>
    <x v="2"/>
    <x v="3"/>
    <x v="2"/>
    <x v="1"/>
  </r>
  <r>
    <n v="10761"/>
    <s v="NuNuCa Nuß-Nougat-Creme"/>
    <x v="5"/>
    <n v="14"/>
    <n v="9.7999999999999989"/>
    <n v="35"/>
    <s v="Rattlesnake Canyon Grocery"/>
    <x v="12"/>
    <x v="8"/>
    <x v="371"/>
    <n v="490"/>
    <n v="342.99999999999994"/>
    <x v="2"/>
    <x v="3"/>
    <x v="2"/>
    <x v="2"/>
    <x v="1"/>
  </r>
  <r>
    <n v="10762"/>
    <s v="Gnocchi di nonna Alice"/>
    <x v="0"/>
    <n v="38"/>
    <n v="28.88"/>
    <n v="60"/>
    <s v="Folk och fä HB"/>
    <x v="13"/>
    <x v="9"/>
    <x v="372"/>
    <n v="2280"/>
    <n v="1732.8"/>
    <x v="2"/>
    <x v="5"/>
    <x v="0"/>
    <x v="0"/>
    <x v="0"/>
  </r>
  <r>
    <n v="10762"/>
    <s v="Manjimup Dried Apples"/>
    <x v="2"/>
    <n v="53"/>
    <n v="43.46"/>
    <n v="28"/>
    <s v="Folk och fä HB"/>
    <x v="13"/>
    <x v="9"/>
    <x v="373"/>
    <n v="1484"/>
    <n v="1216.8800000000001"/>
    <x v="2"/>
    <x v="9"/>
    <x v="0"/>
    <x v="0"/>
    <x v="0"/>
  </r>
  <r>
    <n v="10762"/>
    <s v="Chartreuse verte"/>
    <x v="6"/>
    <n v="18"/>
    <n v="16.2"/>
    <n v="16"/>
    <s v="Folk och fä HB"/>
    <x v="13"/>
    <x v="9"/>
    <x v="374"/>
    <n v="288"/>
    <n v="259.2"/>
    <x v="2"/>
    <x v="0"/>
    <x v="3"/>
    <x v="0"/>
    <x v="0"/>
  </r>
  <r>
    <n v="10762"/>
    <s v="Zaanse koeken"/>
    <x v="5"/>
    <n v="9.5"/>
    <n v="6.27"/>
    <n v="30"/>
    <s v="Folk och fä HB"/>
    <x v="13"/>
    <x v="9"/>
    <x v="375"/>
    <n v="285"/>
    <n v="188.1"/>
    <x v="2"/>
    <x v="0"/>
    <x v="2"/>
    <x v="0"/>
    <x v="0"/>
  </r>
  <r>
    <n v="10763"/>
    <s v="Sir Rodney's Scones"/>
    <x v="5"/>
    <n v="10"/>
    <n v="6.6"/>
    <n v="40"/>
    <s v="Folies gourmandes"/>
    <x v="54"/>
    <x v="0"/>
    <x v="376"/>
    <n v="400"/>
    <n v="264"/>
    <x v="2"/>
    <x v="6"/>
    <x v="2"/>
    <x v="0"/>
    <x v="0"/>
  </r>
  <r>
    <n v="10763"/>
    <s v="Gustaf's Knäckebröd"/>
    <x v="0"/>
    <n v="21"/>
    <n v="16.8"/>
    <n v="6"/>
    <s v="Folies gourmandes"/>
    <x v="54"/>
    <x v="0"/>
    <x v="377"/>
    <n v="126"/>
    <n v="100.80000000000001"/>
    <x v="2"/>
    <x v="5"/>
    <x v="0"/>
    <x v="0"/>
    <x v="0"/>
  </r>
  <r>
    <n v="10763"/>
    <s v="Guaraná Fantástica"/>
    <x v="6"/>
    <n v="4.5"/>
    <n v="4.0949999999999998"/>
    <n v="20"/>
    <s v="Folies gourmandes"/>
    <x v="54"/>
    <x v="0"/>
    <x v="378"/>
    <n v="90"/>
    <n v="81.899999999999991"/>
    <x v="2"/>
    <x v="11"/>
    <x v="3"/>
    <x v="0"/>
    <x v="0"/>
  </r>
  <r>
    <n v="10764"/>
    <s v="Aniseed Syrup"/>
    <x v="3"/>
    <n v="10"/>
    <n v="7.1"/>
    <n v="20"/>
    <s v="Ernst Handel"/>
    <x v="9"/>
    <x v="6"/>
    <x v="379"/>
    <n v="200"/>
    <n v="142"/>
    <x v="2"/>
    <x v="4"/>
    <x v="2"/>
    <x v="0"/>
    <x v="0"/>
  </r>
  <r>
    <n v="10764"/>
    <s v="Chartreuse verte"/>
    <x v="6"/>
    <n v="18"/>
    <n v="16.02"/>
    <n v="130"/>
    <s v="Ernst Handel"/>
    <x v="9"/>
    <x v="6"/>
    <x v="380"/>
    <n v="2340"/>
    <n v="2082.6"/>
    <x v="2"/>
    <x v="0"/>
    <x v="3"/>
    <x v="0"/>
    <x v="0"/>
  </r>
  <r>
    <n v="10765"/>
    <s v="Louisiana Fiery Hot Pepper Sauce"/>
    <x v="3"/>
    <n v="21.05"/>
    <n v="14.945499999999999"/>
    <n v="80"/>
    <s v="QUICK-Stop"/>
    <x v="20"/>
    <x v="1"/>
    <x v="368"/>
    <n v="1684"/>
    <n v="1195.6399999999999"/>
    <x v="2"/>
    <x v="2"/>
    <x v="2"/>
    <x v="0"/>
    <x v="0"/>
  </r>
  <r>
    <n v="10766"/>
    <s v="Chang"/>
    <x v="6"/>
    <n v="19"/>
    <n v="16.72"/>
    <n v="40"/>
    <s v="Ottilies Käseladen"/>
    <x v="11"/>
    <x v="1"/>
    <x v="381"/>
    <n v="760"/>
    <n v="668.8"/>
    <x v="2"/>
    <x v="9"/>
    <x v="3"/>
    <x v="0"/>
    <x v="0"/>
  </r>
  <r>
    <n v="10766"/>
    <s v="Uncle Bob's Organic Dried Pears"/>
    <x v="2"/>
    <n v="30"/>
    <n v="24.3"/>
    <n v="35"/>
    <s v="Ottilies Käseladen"/>
    <x v="11"/>
    <x v="1"/>
    <x v="382"/>
    <n v="1050"/>
    <n v="850.5"/>
    <x v="2"/>
    <x v="0"/>
    <x v="0"/>
    <x v="0"/>
    <x v="0"/>
  </r>
  <r>
    <n v="10766"/>
    <s v="Scottish Longbreads"/>
    <x v="5"/>
    <n v="12.5"/>
    <n v="8.75"/>
    <n v="40"/>
    <s v="Ottilies Käseladen"/>
    <x v="11"/>
    <x v="1"/>
    <x v="383"/>
    <n v="500"/>
    <n v="350"/>
    <x v="2"/>
    <x v="1"/>
    <x v="2"/>
    <x v="0"/>
    <x v="0"/>
  </r>
  <r>
    <n v="10767"/>
    <s v="Singaporean Hokkien Fried Mee"/>
    <x v="0"/>
    <n v="14"/>
    <n v="11.34"/>
    <n v="2"/>
    <s v="Suprêmes délices"/>
    <x v="4"/>
    <x v="3"/>
    <x v="384"/>
    <n v="28"/>
    <n v="22.68"/>
    <x v="2"/>
    <x v="11"/>
    <x v="0"/>
    <x v="0"/>
    <x v="0"/>
  </r>
  <r>
    <n v="10768"/>
    <s v="Gorgonzola Telino"/>
    <x v="1"/>
    <n v="12.5"/>
    <n v="9.875"/>
    <n v="50"/>
    <s v="Around the Horn"/>
    <x v="45"/>
    <x v="13"/>
    <x v="380"/>
    <n v="625"/>
    <n v="493.75"/>
    <x v="2"/>
    <x v="0"/>
    <x v="1"/>
    <x v="0"/>
    <x v="0"/>
  </r>
  <r>
    <n v="10768"/>
    <s v="Camembert Pierrot"/>
    <x v="1"/>
    <n v="34"/>
    <n v="25.84"/>
    <n v="15"/>
    <s v="Around the Horn"/>
    <x v="45"/>
    <x v="13"/>
    <x v="385"/>
    <n v="510"/>
    <n v="387.6"/>
    <x v="2"/>
    <x v="1"/>
    <x v="1"/>
    <x v="0"/>
    <x v="0"/>
  </r>
  <r>
    <n v="10768"/>
    <s v="Gustaf's Knäckebröd"/>
    <x v="0"/>
    <n v="21"/>
    <n v="17.43"/>
    <n v="4"/>
    <s v="Around the Horn"/>
    <x v="45"/>
    <x v="13"/>
    <x v="386"/>
    <n v="84"/>
    <n v="69.72"/>
    <x v="2"/>
    <x v="11"/>
    <x v="0"/>
    <x v="0"/>
    <x v="0"/>
  </r>
  <r>
    <n v="10768"/>
    <s v="Fløtemysost"/>
    <x v="1"/>
    <n v="21.5"/>
    <n v="17.844999999999999"/>
    <n v="12"/>
    <s v="Around the Horn"/>
    <x v="45"/>
    <x v="13"/>
    <x v="387"/>
    <n v="258"/>
    <n v="214.14"/>
    <x v="2"/>
    <x v="8"/>
    <x v="1"/>
    <x v="0"/>
    <x v="0"/>
  </r>
  <r>
    <n v="10769"/>
    <s v="Jack's New England Clam Chowder"/>
    <x v="4"/>
    <n v="9.65"/>
    <n v="7.0445000000000002"/>
    <n v="30"/>
    <s v="Vaffeljernet"/>
    <x v="48"/>
    <x v="17"/>
    <x v="388"/>
    <n v="289.5"/>
    <n v="211.33500000000001"/>
    <x v="2"/>
    <x v="5"/>
    <x v="1"/>
    <x v="0"/>
    <x v="0"/>
  </r>
  <r>
    <n v="10769"/>
    <s v="Filo Mix"/>
    <x v="0"/>
    <n v="7"/>
    <n v="5.95"/>
    <n v="15"/>
    <s v="Vaffeljernet"/>
    <x v="48"/>
    <x v="17"/>
    <x v="389"/>
    <n v="105"/>
    <n v="89.25"/>
    <x v="2"/>
    <x v="8"/>
    <x v="0"/>
    <x v="0"/>
    <x v="0"/>
  </r>
  <r>
    <n v="10769"/>
    <s v="Sirop d'érable"/>
    <x v="3"/>
    <n v="28.5"/>
    <n v="20.234999999999999"/>
    <n v="20"/>
    <s v="Vaffeljernet"/>
    <x v="48"/>
    <x v="17"/>
    <x v="390"/>
    <n v="570"/>
    <n v="404.7"/>
    <x v="2"/>
    <x v="0"/>
    <x v="2"/>
    <x v="0"/>
    <x v="0"/>
  </r>
  <r>
    <n v="10769"/>
    <s v="Tarte au sucre"/>
    <x v="5"/>
    <n v="49.3"/>
    <n v="34.51"/>
    <n v="15"/>
    <s v="Vaffeljernet"/>
    <x v="48"/>
    <x v="17"/>
    <x v="391"/>
    <n v="739.5"/>
    <n v="517.65"/>
    <x v="2"/>
    <x v="7"/>
    <x v="2"/>
    <x v="0"/>
    <x v="0"/>
  </r>
  <r>
    <n v="10770"/>
    <s v="Queso Cabrales"/>
    <x v="1"/>
    <n v="21"/>
    <n v="16.59"/>
    <n v="15"/>
    <s v="Hanari Carnes"/>
    <x v="2"/>
    <x v="2"/>
    <x v="392"/>
    <n v="315"/>
    <n v="248.85"/>
    <x v="2"/>
    <x v="2"/>
    <x v="1"/>
    <x v="1"/>
    <x v="1"/>
  </r>
  <r>
    <n v="10771"/>
    <s v="Fløtemysost"/>
    <x v="1"/>
    <n v="21.5"/>
    <n v="17.2"/>
    <n v="16"/>
    <s v="Ernst Handel"/>
    <x v="9"/>
    <x v="6"/>
    <x v="393"/>
    <n v="344"/>
    <n v="275.2"/>
    <x v="2"/>
    <x v="5"/>
    <x v="1"/>
    <x v="0"/>
    <x v="0"/>
  </r>
  <r>
    <n v="10772"/>
    <s v="Thüringer Rostbratwurst"/>
    <x v="7"/>
    <n v="123.79"/>
    <n v="94.080400000000012"/>
    <n v="18"/>
    <s v="Lehmanns Marktstand"/>
    <x v="24"/>
    <x v="1"/>
    <x v="394"/>
    <n v="2228.2200000000003"/>
    <n v="1693.4472000000003"/>
    <x v="2"/>
    <x v="8"/>
    <x v="3"/>
    <x v="0"/>
    <x v="0"/>
  </r>
  <r>
    <n v="10772"/>
    <s v="Raclette Courdavault"/>
    <x v="1"/>
    <n v="55"/>
    <n v="46.199999999999996"/>
    <n v="25"/>
    <s v="Lehmanns Marktstand"/>
    <x v="24"/>
    <x v="1"/>
    <x v="395"/>
    <n v="1375"/>
    <n v="1155"/>
    <x v="2"/>
    <x v="7"/>
    <x v="1"/>
    <x v="0"/>
    <x v="0"/>
  </r>
  <r>
    <n v="10773"/>
    <s v="Alice Mutton"/>
    <x v="7"/>
    <n v="39"/>
    <n v="31.980000000000004"/>
    <n v="33"/>
    <s v="Ernst Handel"/>
    <x v="9"/>
    <x v="6"/>
    <x v="396"/>
    <n v="1287"/>
    <n v="1055.3400000000001"/>
    <x v="2"/>
    <x v="4"/>
    <x v="3"/>
    <x v="0"/>
    <x v="0"/>
  </r>
  <r>
    <n v="10773"/>
    <s v="Gorgonzola Telino"/>
    <x v="1"/>
    <n v="12.5"/>
    <n v="10.125"/>
    <n v="70"/>
    <s v="Ernst Handel"/>
    <x v="9"/>
    <x v="6"/>
    <x v="397"/>
    <n v="875"/>
    <n v="708.75"/>
    <x v="2"/>
    <x v="9"/>
    <x v="1"/>
    <x v="0"/>
    <x v="0"/>
  </r>
  <r>
    <n v="10773"/>
    <s v="Rhönbräu Klosterbier"/>
    <x v="6"/>
    <n v="7.75"/>
    <n v="7.0525000000000002"/>
    <n v="7"/>
    <s v="Ernst Handel"/>
    <x v="9"/>
    <x v="6"/>
    <x v="398"/>
    <n v="54.25"/>
    <n v="49.3675"/>
    <x v="2"/>
    <x v="4"/>
    <x v="3"/>
    <x v="0"/>
    <x v="0"/>
  </r>
  <r>
    <n v="10774"/>
    <s v="Gorgonzola Telino"/>
    <x v="1"/>
    <n v="12.5"/>
    <n v="10"/>
    <n v="2"/>
    <s v="Folk och fä HB"/>
    <x v="13"/>
    <x v="9"/>
    <x v="399"/>
    <n v="25"/>
    <n v="20"/>
    <x v="2"/>
    <x v="0"/>
    <x v="1"/>
    <x v="0"/>
    <x v="0"/>
  </r>
  <r>
    <n v="10774"/>
    <s v="Louisiana Hot Spiced Okra"/>
    <x v="3"/>
    <n v="17"/>
    <n v="12.58"/>
    <n v="50"/>
    <s v="Folk och fä HB"/>
    <x v="13"/>
    <x v="9"/>
    <x v="400"/>
    <n v="850"/>
    <n v="629"/>
    <x v="2"/>
    <x v="4"/>
    <x v="2"/>
    <x v="0"/>
    <x v="0"/>
  </r>
  <r>
    <n v="10775"/>
    <s v="Laughing Lumberjack Lager"/>
    <x v="6"/>
    <n v="14"/>
    <n v="12.46"/>
    <n v="3"/>
    <s v="The Cracker Box"/>
    <x v="66"/>
    <x v="8"/>
    <x v="401"/>
    <n v="42"/>
    <n v="37.380000000000003"/>
    <x v="2"/>
    <x v="4"/>
    <x v="3"/>
    <x v="2"/>
    <x v="1"/>
  </r>
  <r>
    <n v="10775"/>
    <s v="Ikura"/>
    <x v="4"/>
    <n v="31"/>
    <n v="23.25"/>
    <n v="6"/>
    <s v="The Cracker Box"/>
    <x v="66"/>
    <x v="8"/>
    <x v="402"/>
    <n v="186"/>
    <n v="139.5"/>
    <x v="2"/>
    <x v="11"/>
    <x v="1"/>
    <x v="2"/>
    <x v="1"/>
  </r>
  <r>
    <n v="10776"/>
    <s v="Manjimup Dried Apples"/>
    <x v="2"/>
    <n v="53"/>
    <n v="42.93"/>
    <n v="120"/>
    <s v="Ernst Handel"/>
    <x v="9"/>
    <x v="6"/>
    <x v="403"/>
    <n v="6360"/>
    <n v="5151.6000000000004"/>
    <x v="2"/>
    <x v="4"/>
    <x v="0"/>
    <x v="0"/>
    <x v="0"/>
  </r>
  <r>
    <n v="10776"/>
    <s v="Røgede sild"/>
    <x v="4"/>
    <n v="9.5"/>
    <n v="7.125"/>
    <n v="27"/>
    <s v="Ernst Handel"/>
    <x v="9"/>
    <x v="6"/>
    <x v="404"/>
    <n v="256.5"/>
    <n v="192.375"/>
    <x v="2"/>
    <x v="7"/>
    <x v="1"/>
    <x v="0"/>
    <x v="0"/>
  </r>
  <r>
    <n v="10776"/>
    <s v="Gorgonzola Telino"/>
    <x v="1"/>
    <n v="12.5"/>
    <n v="9.5"/>
    <n v="16"/>
    <s v="Ernst Handel"/>
    <x v="9"/>
    <x v="6"/>
    <x v="405"/>
    <n v="200"/>
    <n v="152"/>
    <x v="2"/>
    <x v="7"/>
    <x v="1"/>
    <x v="0"/>
    <x v="0"/>
  </r>
  <r>
    <n v="10776"/>
    <s v="Singaporean Hokkien Fried Mee"/>
    <x v="0"/>
    <n v="14"/>
    <n v="11.76"/>
    <n v="12"/>
    <s v="Ernst Handel"/>
    <x v="9"/>
    <x v="6"/>
    <x v="406"/>
    <n v="168"/>
    <n v="141.12"/>
    <x v="2"/>
    <x v="6"/>
    <x v="0"/>
    <x v="0"/>
    <x v="0"/>
  </r>
  <r>
    <n v="10777"/>
    <s v="Singaporean Hokkien Fried Mee"/>
    <x v="0"/>
    <n v="14"/>
    <n v="11.34"/>
    <n v="20"/>
    <s v="Gourmet Lanchonetes"/>
    <x v="57"/>
    <x v="2"/>
    <x v="407"/>
    <n v="280"/>
    <n v="226.8"/>
    <x v="2"/>
    <x v="8"/>
    <x v="0"/>
    <x v="1"/>
    <x v="1"/>
  </r>
  <r>
    <n v="10778"/>
    <s v="Jack's New England Clam Chowder"/>
    <x v="4"/>
    <n v="9.65"/>
    <n v="7.5270000000000001"/>
    <n v="10"/>
    <s v="Berglunds snabbköp"/>
    <x v="23"/>
    <x v="9"/>
    <x v="408"/>
    <n v="96.5"/>
    <n v="75.27"/>
    <x v="2"/>
    <x v="1"/>
    <x v="1"/>
    <x v="0"/>
    <x v="0"/>
  </r>
  <r>
    <n v="10779"/>
    <s v="Tarte au sucre"/>
    <x v="5"/>
    <n v="49.3"/>
    <n v="32.045000000000002"/>
    <n v="20"/>
    <s v="Morgenstern Gesundkost"/>
    <x v="22"/>
    <x v="1"/>
    <x v="409"/>
    <n v="986"/>
    <n v="640.90000000000009"/>
    <x v="2"/>
    <x v="2"/>
    <x v="2"/>
    <x v="0"/>
    <x v="0"/>
  </r>
  <r>
    <n v="10779"/>
    <s v="Pavlova"/>
    <x v="5"/>
    <n v="17.45"/>
    <n v="12.214999999999998"/>
    <n v="20"/>
    <s v="Morgenstern Gesundkost"/>
    <x v="22"/>
    <x v="1"/>
    <x v="410"/>
    <n v="349"/>
    <n v="244.29999999999995"/>
    <x v="2"/>
    <x v="6"/>
    <x v="2"/>
    <x v="0"/>
    <x v="0"/>
  </r>
  <r>
    <n v="10780"/>
    <s v="Outback Lager"/>
    <x v="6"/>
    <n v="15"/>
    <n v="13.8"/>
    <n v="35"/>
    <s v="LILA-Supermercado"/>
    <x v="26"/>
    <x v="5"/>
    <x v="411"/>
    <n v="525"/>
    <n v="483"/>
    <x v="2"/>
    <x v="3"/>
    <x v="3"/>
    <x v="1"/>
    <x v="1"/>
  </r>
  <r>
    <n v="10780"/>
    <s v="Original Frankfurter grüne Soße"/>
    <x v="3"/>
    <n v="13"/>
    <n v="9.36"/>
    <n v="15"/>
    <s v="LILA-Supermercado"/>
    <x v="26"/>
    <x v="5"/>
    <x v="412"/>
    <n v="195"/>
    <n v="140.39999999999998"/>
    <x v="2"/>
    <x v="8"/>
    <x v="2"/>
    <x v="1"/>
    <x v="1"/>
  </r>
  <r>
    <n v="10781"/>
    <s v="Tourtière"/>
    <x v="7"/>
    <n v="7.45"/>
    <n v="5.6619999999999999"/>
    <n v="3"/>
    <s v="Wartian Herkku"/>
    <x v="15"/>
    <x v="10"/>
    <x v="400"/>
    <n v="22.35"/>
    <n v="16.986000000000001"/>
    <x v="2"/>
    <x v="4"/>
    <x v="3"/>
    <x v="0"/>
    <x v="0"/>
  </r>
  <r>
    <n v="10781"/>
    <s v="Gnocchi di nonna Alice"/>
    <x v="0"/>
    <n v="38"/>
    <n v="30.020000000000003"/>
    <n v="20"/>
    <s v="Wartian Herkku"/>
    <x v="15"/>
    <x v="10"/>
    <x v="413"/>
    <n v="760"/>
    <n v="600.40000000000009"/>
    <x v="2"/>
    <x v="7"/>
    <x v="0"/>
    <x v="0"/>
    <x v="0"/>
  </r>
  <r>
    <n v="10781"/>
    <s v="Longlife Tofu"/>
    <x v="2"/>
    <n v="10"/>
    <n v="8.2000000000000011"/>
    <n v="35"/>
    <s v="Wartian Herkku"/>
    <x v="15"/>
    <x v="10"/>
    <x v="414"/>
    <n v="350"/>
    <n v="287.00000000000006"/>
    <x v="2"/>
    <x v="5"/>
    <x v="0"/>
    <x v="0"/>
    <x v="0"/>
  </r>
  <r>
    <n v="10782"/>
    <s v="Gorgonzola Telino"/>
    <x v="1"/>
    <n v="12.5"/>
    <n v="10.125"/>
    <n v="1"/>
    <s v="Cactus Comidas para llevar"/>
    <x v="55"/>
    <x v="20"/>
    <x v="411"/>
    <n v="12.5"/>
    <n v="10.125"/>
    <x v="2"/>
    <x v="3"/>
    <x v="1"/>
    <x v="1"/>
    <x v="1"/>
  </r>
  <r>
    <n v="10783"/>
    <s v="Côte de Blaye"/>
    <x v="6"/>
    <n v="263.5"/>
    <n v="239.785"/>
    <n v="5"/>
    <s v="Hanari Carnes"/>
    <x v="2"/>
    <x v="2"/>
    <x v="388"/>
    <n v="1317.5"/>
    <n v="1198.925"/>
    <x v="2"/>
    <x v="5"/>
    <x v="3"/>
    <x v="1"/>
    <x v="1"/>
  </r>
  <r>
    <n v="10783"/>
    <s v="Gorgonzola Telino"/>
    <x v="1"/>
    <n v="12.5"/>
    <n v="10.375"/>
    <n v="10"/>
    <s v="Hanari Carnes"/>
    <x v="2"/>
    <x v="2"/>
    <x v="415"/>
    <n v="125"/>
    <n v="103.75"/>
    <x v="2"/>
    <x v="1"/>
    <x v="1"/>
    <x v="1"/>
    <x v="1"/>
  </r>
  <r>
    <n v="10784"/>
    <s v="Mozzarella di Giovanni"/>
    <x v="1"/>
    <n v="34.799999999999997"/>
    <n v="29.58"/>
    <n v="30"/>
    <s v="Magazzini Alimentari Riuniti"/>
    <x v="21"/>
    <x v="11"/>
    <x v="416"/>
    <n v="1044"/>
    <n v="887.4"/>
    <x v="2"/>
    <x v="3"/>
    <x v="1"/>
    <x v="3"/>
    <x v="0"/>
  </r>
  <r>
    <n v="10784"/>
    <s v="Inlagd Sill"/>
    <x v="4"/>
    <n v="19"/>
    <n v="13.87"/>
    <n v="30"/>
    <s v="Magazzini Alimentari Riuniti"/>
    <x v="21"/>
    <x v="11"/>
    <x v="417"/>
    <n v="570"/>
    <n v="416.09999999999997"/>
    <x v="2"/>
    <x v="5"/>
    <x v="1"/>
    <x v="3"/>
    <x v="0"/>
  </r>
  <r>
    <n v="10784"/>
    <s v="Chartreuse verte"/>
    <x v="6"/>
    <n v="18"/>
    <n v="15.84"/>
    <n v="2"/>
    <s v="Magazzini Alimentari Riuniti"/>
    <x v="21"/>
    <x v="11"/>
    <x v="374"/>
    <n v="36"/>
    <n v="31.68"/>
    <x v="2"/>
    <x v="0"/>
    <x v="3"/>
    <x v="3"/>
    <x v="0"/>
  </r>
  <r>
    <n v="10785"/>
    <s v="Ikura"/>
    <x v="4"/>
    <n v="31"/>
    <n v="24.8"/>
    <n v="10"/>
    <s v="GROSELLA-Restaurante"/>
    <x v="17"/>
    <x v="5"/>
    <x v="418"/>
    <n v="310"/>
    <n v="248"/>
    <x v="2"/>
    <x v="11"/>
    <x v="1"/>
    <x v="1"/>
    <x v="1"/>
  </r>
  <r>
    <n v="10785"/>
    <s v="Rhönbräu Klosterbier"/>
    <x v="6"/>
    <n v="7.75"/>
    <n v="6.8975"/>
    <n v="10"/>
    <s v="GROSELLA-Restaurante"/>
    <x v="17"/>
    <x v="5"/>
    <x v="419"/>
    <n v="77.5"/>
    <n v="68.974999999999994"/>
    <x v="2"/>
    <x v="5"/>
    <x v="3"/>
    <x v="1"/>
    <x v="1"/>
  </r>
  <r>
    <n v="10786"/>
    <s v="Northwoods Cranberry Sauce"/>
    <x v="3"/>
    <n v="40"/>
    <n v="34"/>
    <n v="30"/>
    <s v="Queen Cozinha"/>
    <x v="29"/>
    <x v="2"/>
    <x v="420"/>
    <n v="1200"/>
    <n v="1020"/>
    <x v="2"/>
    <x v="11"/>
    <x v="2"/>
    <x v="1"/>
    <x v="1"/>
  </r>
  <r>
    <n v="10786"/>
    <s v="Nord-Ost Matjeshering"/>
    <x v="4"/>
    <n v="25.89"/>
    <n v="19.4175"/>
    <n v="15"/>
    <s v="Queen Cozinha"/>
    <x v="29"/>
    <x v="2"/>
    <x v="421"/>
    <n v="388.35"/>
    <n v="291.26249999999999"/>
    <x v="2"/>
    <x v="4"/>
    <x v="1"/>
    <x v="1"/>
    <x v="1"/>
  </r>
  <r>
    <n v="10786"/>
    <s v="Rhönbräu Klosterbier"/>
    <x v="6"/>
    <n v="7.75"/>
    <n v="7.0525000000000002"/>
    <n v="42"/>
    <s v="Queen Cozinha"/>
    <x v="29"/>
    <x v="2"/>
    <x v="422"/>
    <n v="325.5"/>
    <n v="296.20499999999998"/>
    <x v="2"/>
    <x v="2"/>
    <x v="3"/>
    <x v="1"/>
    <x v="1"/>
  </r>
  <r>
    <n v="10787"/>
    <s v="Chang"/>
    <x v="6"/>
    <n v="19"/>
    <n v="17.100000000000001"/>
    <n v="15"/>
    <s v="La maison d'Asie"/>
    <x v="43"/>
    <x v="0"/>
    <x v="423"/>
    <n v="285"/>
    <n v="256.5"/>
    <x v="2"/>
    <x v="7"/>
    <x v="3"/>
    <x v="0"/>
    <x v="0"/>
  </r>
  <r>
    <n v="10787"/>
    <s v="Thüringer Rostbratwurst"/>
    <x v="7"/>
    <n v="123.79"/>
    <n v="100.26990000000001"/>
    <n v="20"/>
    <s v="La maison d'Asie"/>
    <x v="43"/>
    <x v="0"/>
    <x v="416"/>
    <n v="2475.8000000000002"/>
    <n v="2005.3980000000001"/>
    <x v="2"/>
    <x v="3"/>
    <x v="3"/>
    <x v="0"/>
    <x v="0"/>
  </r>
  <r>
    <n v="10788"/>
    <s v="Teatime Chocolate Biscuits"/>
    <x v="5"/>
    <n v="9.1999999999999993"/>
    <n v="5.9799999999999995"/>
    <n v="50"/>
    <s v="QUICK-Stop"/>
    <x v="20"/>
    <x v="1"/>
    <x v="424"/>
    <n v="459.99999999999994"/>
    <n v="299"/>
    <x v="2"/>
    <x v="5"/>
    <x v="2"/>
    <x v="0"/>
    <x v="0"/>
  </r>
  <r>
    <n v="10788"/>
    <s v="Rhönbräu Klosterbier"/>
    <x v="6"/>
    <n v="7.75"/>
    <n v="6.9750000000000005"/>
    <n v="40"/>
    <s v="QUICK-Stop"/>
    <x v="20"/>
    <x v="1"/>
    <x v="425"/>
    <n v="310"/>
    <n v="279"/>
    <x v="2"/>
    <x v="2"/>
    <x v="3"/>
    <x v="0"/>
    <x v="0"/>
  </r>
  <r>
    <n v="10789"/>
    <s v="Carnarvon Tigers"/>
    <x v="4"/>
    <n v="62.5"/>
    <n v="45.625"/>
    <n v="30"/>
    <s v="Folies gourmandes"/>
    <x v="54"/>
    <x v="0"/>
    <x v="426"/>
    <n v="1875"/>
    <n v="1368.75"/>
    <x v="2"/>
    <x v="5"/>
    <x v="1"/>
    <x v="0"/>
    <x v="0"/>
  </r>
  <r>
    <n v="10789"/>
    <s v="Steeleye Stout"/>
    <x v="6"/>
    <n v="18"/>
    <n v="16.38"/>
    <n v="15"/>
    <s v="Folies gourmandes"/>
    <x v="54"/>
    <x v="0"/>
    <x v="427"/>
    <n v="270"/>
    <n v="245.7"/>
    <x v="2"/>
    <x v="3"/>
    <x v="3"/>
    <x v="0"/>
    <x v="0"/>
  </r>
  <r>
    <n v="10789"/>
    <s v="Vegie-spread"/>
    <x v="3"/>
    <n v="43.9"/>
    <n v="36.875999999999998"/>
    <n v="30"/>
    <s v="Folies gourmandes"/>
    <x v="54"/>
    <x v="0"/>
    <x v="428"/>
    <n v="1317"/>
    <n v="1106.28"/>
    <x v="2"/>
    <x v="2"/>
    <x v="2"/>
    <x v="0"/>
    <x v="0"/>
  </r>
  <r>
    <n v="10789"/>
    <s v="Scottish Longbreads"/>
    <x v="5"/>
    <n v="12.5"/>
    <n v="8.2499999999999982"/>
    <n v="18"/>
    <s v="Folies gourmandes"/>
    <x v="54"/>
    <x v="0"/>
    <x v="429"/>
    <n v="225"/>
    <n v="148.49999999999997"/>
    <x v="2"/>
    <x v="0"/>
    <x v="2"/>
    <x v="0"/>
    <x v="0"/>
  </r>
  <r>
    <n v="10790"/>
    <s v="Uncle Bob's Organic Dried Pears"/>
    <x v="2"/>
    <n v="30"/>
    <n v="23.400000000000002"/>
    <n v="3"/>
    <s v="Gourmet Lanchonetes"/>
    <x v="57"/>
    <x v="2"/>
    <x v="430"/>
    <n v="90"/>
    <n v="70.2"/>
    <x v="2"/>
    <x v="0"/>
    <x v="0"/>
    <x v="1"/>
    <x v="1"/>
  </r>
  <r>
    <n v="10790"/>
    <s v="Gnocchi di nonna Alice"/>
    <x v="0"/>
    <n v="38"/>
    <n v="29.26"/>
    <n v="20"/>
    <s v="Gourmet Lanchonetes"/>
    <x v="57"/>
    <x v="2"/>
    <x v="431"/>
    <n v="760"/>
    <n v="585.20000000000005"/>
    <x v="2"/>
    <x v="5"/>
    <x v="0"/>
    <x v="1"/>
    <x v="1"/>
  </r>
  <r>
    <n v="10791"/>
    <s v="Jack's New England Clam Chowder"/>
    <x v="4"/>
    <n v="9.65"/>
    <n v="7.3340000000000005"/>
    <n v="20"/>
    <s v="Frankenversand"/>
    <x v="16"/>
    <x v="1"/>
    <x v="432"/>
    <n v="193"/>
    <n v="146.68"/>
    <x v="2"/>
    <x v="11"/>
    <x v="1"/>
    <x v="0"/>
    <x v="0"/>
  </r>
  <r>
    <n v="10791"/>
    <s v="Thüringer Rostbratwurst"/>
    <x v="7"/>
    <n v="123.79"/>
    <n v="94.080400000000012"/>
    <n v="14"/>
    <s v="Frankenversand"/>
    <x v="16"/>
    <x v="1"/>
    <x v="433"/>
    <n v="1733.0600000000002"/>
    <n v="1317.1256000000001"/>
    <x v="2"/>
    <x v="9"/>
    <x v="3"/>
    <x v="0"/>
    <x v="0"/>
  </r>
  <r>
    <n v="10792"/>
    <s v="Chang"/>
    <x v="6"/>
    <n v="19"/>
    <n v="17.48"/>
    <n v="10"/>
    <s v="Wolski  Zajazd"/>
    <x v="49"/>
    <x v="18"/>
    <x v="434"/>
    <n v="190"/>
    <n v="174.8"/>
    <x v="2"/>
    <x v="7"/>
    <x v="3"/>
    <x v="0"/>
    <x v="0"/>
  </r>
  <r>
    <n v="10792"/>
    <s v="Tourtière"/>
    <x v="7"/>
    <n v="7.45"/>
    <n v="6.1090000000000009"/>
    <n v="3"/>
    <s v="Wolski  Zajazd"/>
    <x v="49"/>
    <x v="18"/>
    <x v="435"/>
    <n v="22.35"/>
    <n v="18.327000000000002"/>
    <x v="2"/>
    <x v="10"/>
    <x v="3"/>
    <x v="0"/>
    <x v="0"/>
  </r>
  <r>
    <n v="10792"/>
    <s v="Scottish Longbreads"/>
    <x v="5"/>
    <n v="12.5"/>
    <n v="8.375"/>
    <n v="15"/>
    <s v="Wolski  Zajazd"/>
    <x v="49"/>
    <x v="18"/>
    <x v="436"/>
    <n v="187.5"/>
    <n v="125.625"/>
    <x v="2"/>
    <x v="10"/>
    <x v="2"/>
    <x v="0"/>
    <x v="0"/>
  </r>
  <r>
    <n v="10793"/>
    <s v="Filo Mix"/>
    <x v="0"/>
    <n v="7"/>
    <n v="5.81"/>
    <n v="8"/>
    <s v="Around the Horn"/>
    <x v="45"/>
    <x v="13"/>
    <x v="437"/>
    <n v="56"/>
    <n v="46.48"/>
    <x v="2"/>
    <x v="5"/>
    <x v="0"/>
    <x v="0"/>
    <x v="0"/>
  </r>
  <r>
    <n v="10793"/>
    <s v="Jack's New England Clam Chowder"/>
    <x v="4"/>
    <n v="9.65"/>
    <n v="7.7200000000000006"/>
    <n v="14"/>
    <s v="Around the Horn"/>
    <x v="45"/>
    <x v="13"/>
    <x v="438"/>
    <n v="135.1"/>
    <n v="108.08000000000001"/>
    <x v="2"/>
    <x v="2"/>
    <x v="1"/>
    <x v="0"/>
    <x v="0"/>
  </r>
  <r>
    <n v="10794"/>
    <s v="Tourtière"/>
    <x v="7"/>
    <n v="7.45"/>
    <n v="5.8855000000000004"/>
    <n v="6"/>
    <s v="Que Delícia"/>
    <x v="2"/>
    <x v="2"/>
    <x v="439"/>
    <n v="44.7"/>
    <n v="35.313000000000002"/>
    <x v="2"/>
    <x v="10"/>
    <x v="3"/>
    <x v="1"/>
    <x v="1"/>
  </r>
  <r>
    <n v="10794"/>
    <s v="Tofu"/>
    <x v="2"/>
    <n v="23.25"/>
    <n v="18.600000000000001"/>
    <n v="15"/>
    <s v="Que Delícia"/>
    <x v="2"/>
    <x v="2"/>
    <x v="440"/>
    <n v="348.75"/>
    <n v="279"/>
    <x v="2"/>
    <x v="4"/>
    <x v="0"/>
    <x v="1"/>
    <x v="1"/>
  </r>
  <r>
    <n v="10795"/>
    <s v="Pavlova"/>
    <x v="5"/>
    <n v="17.45"/>
    <n v="11.516999999999998"/>
    <n v="65"/>
    <s v="Ernst Handel"/>
    <x v="9"/>
    <x v="6"/>
    <x v="441"/>
    <n v="1134.25"/>
    <n v="748.6049999999999"/>
    <x v="2"/>
    <x v="3"/>
    <x v="2"/>
    <x v="0"/>
    <x v="0"/>
  </r>
  <r>
    <n v="10795"/>
    <s v="Alice Mutton"/>
    <x v="7"/>
    <n v="39"/>
    <n v="30.42"/>
    <n v="35"/>
    <s v="Ernst Handel"/>
    <x v="9"/>
    <x v="6"/>
    <x v="442"/>
    <n v="1365"/>
    <n v="1064.7"/>
    <x v="2"/>
    <x v="10"/>
    <x v="3"/>
    <x v="0"/>
    <x v="0"/>
  </r>
  <r>
    <n v="10796"/>
    <s v="Gudbrandsdalsost"/>
    <x v="1"/>
    <n v="36"/>
    <n v="27.72"/>
    <n v="24"/>
    <s v="HILARIÓN-Abastos"/>
    <x v="8"/>
    <x v="5"/>
    <x v="443"/>
    <n v="864"/>
    <n v="665.28"/>
    <x v="2"/>
    <x v="7"/>
    <x v="1"/>
    <x v="1"/>
    <x v="1"/>
  </r>
  <r>
    <n v="10796"/>
    <s v="Gumbär Gummibärchen"/>
    <x v="5"/>
    <n v="31.23"/>
    <n v="21.861000000000001"/>
    <n v="21"/>
    <s v="HILARIÓN-Abastos"/>
    <x v="8"/>
    <x v="5"/>
    <x v="409"/>
    <n v="655.83"/>
    <n v="459.08100000000002"/>
    <x v="2"/>
    <x v="2"/>
    <x v="2"/>
    <x v="1"/>
    <x v="1"/>
  </r>
  <r>
    <n v="10796"/>
    <s v="Gula Malacca"/>
    <x v="3"/>
    <n v="19.45"/>
    <n v="14.392999999999999"/>
    <n v="10"/>
    <s v="HILARIÓN-Abastos"/>
    <x v="8"/>
    <x v="5"/>
    <x v="444"/>
    <n v="194.5"/>
    <n v="143.92999999999998"/>
    <x v="2"/>
    <x v="0"/>
    <x v="2"/>
    <x v="1"/>
    <x v="1"/>
  </r>
  <r>
    <n v="10796"/>
    <s v="Wimmers gute Semmelknödel"/>
    <x v="0"/>
    <n v="33.25"/>
    <n v="26.932500000000001"/>
    <n v="35"/>
    <s v="HILARIÓN-Abastos"/>
    <x v="8"/>
    <x v="5"/>
    <x v="445"/>
    <n v="1163.75"/>
    <n v="942.63750000000005"/>
    <x v="2"/>
    <x v="7"/>
    <x v="0"/>
    <x v="1"/>
    <x v="1"/>
  </r>
  <r>
    <n v="10797"/>
    <s v="Queso Cabrales"/>
    <x v="1"/>
    <n v="21"/>
    <n v="16.8"/>
    <n v="20"/>
    <s v="Drachenblut Delikatessen"/>
    <x v="46"/>
    <x v="1"/>
    <x v="446"/>
    <n v="420"/>
    <n v="336"/>
    <x v="2"/>
    <x v="9"/>
    <x v="1"/>
    <x v="0"/>
    <x v="0"/>
  </r>
  <r>
    <n v="10798"/>
    <s v="Mozzarella di Giovanni"/>
    <x v="1"/>
    <n v="34.799999999999997"/>
    <n v="27.491999999999997"/>
    <n v="10"/>
    <s v="Island Trading"/>
    <x v="36"/>
    <x v="13"/>
    <x v="447"/>
    <n v="348"/>
    <n v="274.91999999999996"/>
    <x v="2"/>
    <x v="8"/>
    <x v="1"/>
    <x v="0"/>
    <x v="0"/>
  </r>
  <r>
    <n v="10798"/>
    <s v="Tarte au sucre"/>
    <x v="5"/>
    <n v="49.3"/>
    <n v="32.537999999999997"/>
    <n v="2"/>
    <s v="Island Trading"/>
    <x v="36"/>
    <x v="13"/>
    <x v="448"/>
    <n v="98.6"/>
    <n v="65.075999999999993"/>
    <x v="2"/>
    <x v="0"/>
    <x v="2"/>
    <x v="0"/>
    <x v="0"/>
  </r>
  <r>
    <n v="10799"/>
    <s v="Konbu"/>
    <x v="4"/>
    <n v="6"/>
    <n v="4.5"/>
    <n v="20"/>
    <s v="Königlich Essen"/>
    <x v="37"/>
    <x v="1"/>
    <x v="449"/>
    <n v="120"/>
    <n v="90"/>
    <x v="2"/>
    <x v="0"/>
    <x v="1"/>
    <x v="0"/>
    <x v="0"/>
  </r>
  <r>
    <n v="10799"/>
    <s v="Guaraná Fantástica"/>
    <x v="6"/>
    <n v="4.5"/>
    <n v="4.1400000000000006"/>
    <n v="20"/>
    <s v="Königlich Essen"/>
    <x v="37"/>
    <x v="1"/>
    <x v="449"/>
    <n v="90"/>
    <n v="82.800000000000011"/>
    <x v="2"/>
    <x v="0"/>
    <x v="3"/>
    <x v="0"/>
    <x v="0"/>
  </r>
  <r>
    <n v="10799"/>
    <s v="Raclette Courdavault"/>
    <x v="1"/>
    <n v="55"/>
    <n v="41.8"/>
    <n v="25"/>
    <s v="Königlich Essen"/>
    <x v="37"/>
    <x v="1"/>
    <x v="450"/>
    <n v="1375"/>
    <n v="1045"/>
    <x v="2"/>
    <x v="9"/>
    <x v="1"/>
    <x v="0"/>
    <x v="0"/>
  </r>
  <r>
    <n v="10800"/>
    <s v="Tourtière"/>
    <x v="7"/>
    <n v="7.45"/>
    <n v="5.6619999999999999"/>
    <n v="7"/>
    <s v="Seven Seas Imports"/>
    <x v="28"/>
    <x v="13"/>
    <x v="451"/>
    <n v="52.15"/>
    <n v="39.634"/>
    <x v="2"/>
    <x v="1"/>
    <x v="3"/>
    <x v="0"/>
    <x v="0"/>
  </r>
  <r>
    <n v="10800"/>
    <s v="Queso Cabrales"/>
    <x v="1"/>
    <n v="21"/>
    <n v="15.75"/>
    <n v="50"/>
    <s v="Seven Seas Imports"/>
    <x v="28"/>
    <x v="13"/>
    <x v="444"/>
    <n v="1050"/>
    <n v="787.5"/>
    <x v="2"/>
    <x v="0"/>
    <x v="1"/>
    <x v="0"/>
    <x v="0"/>
  </r>
  <r>
    <n v="10800"/>
    <s v="Manjimup Dried Apples"/>
    <x v="2"/>
    <n v="53"/>
    <n v="41.870000000000005"/>
    <n v="10"/>
    <s v="Seven Seas Imports"/>
    <x v="28"/>
    <x v="13"/>
    <x v="402"/>
    <n v="530"/>
    <n v="418.70000000000005"/>
    <x v="2"/>
    <x v="11"/>
    <x v="0"/>
    <x v="0"/>
    <x v="0"/>
  </r>
  <r>
    <n v="10801"/>
    <s v="Thüringer Rostbratwurst"/>
    <x v="7"/>
    <n v="123.79"/>
    <n v="101.50780000000002"/>
    <n v="20"/>
    <s v="Bólido Comidas preparadas"/>
    <x v="25"/>
    <x v="12"/>
    <x v="434"/>
    <n v="2475.8000000000002"/>
    <n v="2030.1560000000004"/>
    <x v="2"/>
    <x v="7"/>
    <x v="3"/>
    <x v="3"/>
    <x v="0"/>
  </r>
  <r>
    <n v="10801"/>
    <s v="Alice Mutton"/>
    <x v="7"/>
    <n v="39"/>
    <n v="29.64"/>
    <n v="40"/>
    <s v="Bólido Comidas preparadas"/>
    <x v="25"/>
    <x v="12"/>
    <x v="452"/>
    <n v="1560"/>
    <n v="1185.5999999999999"/>
    <x v="2"/>
    <x v="1"/>
    <x v="3"/>
    <x v="3"/>
    <x v="0"/>
  </r>
  <r>
    <n v="10802"/>
    <s v="Nord-Ost Matjeshering"/>
    <x v="4"/>
    <n v="25.89"/>
    <n v="21.229800000000001"/>
    <n v="25"/>
    <s v="Simons bistro"/>
    <x v="42"/>
    <x v="17"/>
    <x v="453"/>
    <n v="647.25"/>
    <n v="530.745"/>
    <x v="2"/>
    <x v="9"/>
    <x v="1"/>
    <x v="0"/>
    <x v="0"/>
  </r>
  <r>
    <n v="10802"/>
    <s v="Manjimup Dried Apples"/>
    <x v="2"/>
    <n v="53"/>
    <n v="42.400000000000006"/>
    <n v="30"/>
    <s v="Simons bistro"/>
    <x v="42"/>
    <x v="17"/>
    <x v="439"/>
    <n v="1590"/>
    <n v="1272.0000000000002"/>
    <x v="2"/>
    <x v="10"/>
    <x v="0"/>
    <x v="0"/>
    <x v="0"/>
  </r>
  <r>
    <n v="10802"/>
    <s v="Pâté chinois"/>
    <x v="7"/>
    <n v="24"/>
    <n v="19.200000000000003"/>
    <n v="60"/>
    <s v="Simons bistro"/>
    <x v="42"/>
    <x v="17"/>
    <x v="454"/>
    <n v="1440"/>
    <n v="1152.0000000000002"/>
    <x v="2"/>
    <x v="2"/>
    <x v="3"/>
    <x v="0"/>
    <x v="0"/>
  </r>
  <r>
    <n v="10802"/>
    <s v="Tarte au sucre"/>
    <x v="5"/>
    <n v="49.3"/>
    <n v="34.016999999999996"/>
    <n v="5"/>
    <s v="Simons bistro"/>
    <x v="42"/>
    <x v="17"/>
    <x v="455"/>
    <n v="246.5"/>
    <n v="170.08499999999998"/>
    <x v="2"/>
    <x v="3"/>
    <x v="2"/>
    <x v="0"/>
    <x v="0"/>
  </r>
  <r>
    <n v="10803"/>
    <s v="NuNuCa Nuß-Nougat-Creme"/>
    <x v="5"/>
    <n v="14"/>
    <n v="9.379999999999999"/>
    <n v="15"/>
    <s v="Wellington Importadora"/>
    <x v="7"/>
    <x v="2"/>
    <x v="456"/>
    <n v="210"/>
    <n v="140.69999999999999"/>
    <x v="2"/>
    <x v="2"/>
    <x v="2"/>
    <x v="1"/>
    <x v="1"/>
  </r>
  <r>
    <n v="10803"/>
    <s v="Raclette Courdavault"/>
    <x v="1"/>
    <n v="55"/>
    <n v="43.45"/>
    <n v="15"/>
    <s v="Wellington Importadora"/>
    <x v="7"/>
    <x v="2"/>
    <x v="457"/>
    <n v="825"/>
    <n v="651.75"/>
    <x v="2"/>
    <x v="10"/>
    <x v="1"/>
    <x v="1"/>
    <x v="1"/>
  </r>
  <r>
    <n v="10803"/>
    <s v="Teatime Chocolate Biscuits"/>
    <x v="5"/>
    <n v="9.1999999999999993"/>
    <n v="6.1639999999999988"/>
    <n v="24"/>
    <s v="Wellington Importadora"/>
    <x v="7"/>
    <x v="2"/>
    <x v="458"/>
    <n v="220.79999999999998"/>
    <n v="147.93599999999998"/>
    <x v="2"/>
    <x v="9"/>
    <x v="2"/>
    <x v="1"/>
    <x v="1"/>
  </r>
  <r>
    <n v="10804"/>
    <s v="Rössle Sauerkraut"/>
    <x v="2"/>
    <n v="45.6"/>
    <n v="35.568000000000005"/>
    <n v="24"/>
    <s v="Seven Seas Imports"/>
    <x v="28"/>
    <x v="13"/>
    <x v="459"/>
    <n v="1094.4000000000001"/>
    <n v="853.63200000000006"/>
    <x v="2"/>
    <x v="9"/>
    <x v="0"/>
    <x v="0"/>
    <x v="0"/>
  </r>
  <r>
    <n v="10804"/>
    <s v="Maxilaku"/>
    <x v="5"/>
    <n v="20"/>
    <n v="13.599999999999998"/>
    <n v="4"/>
    <s v="Seven Seas Imports"/>
    <x v="28"/>
    <x v="13"/>
    <x v="420"/>
    <n v="80"/>
    <n v="54.399999999999991"/>
    <x v="2"/>
    <x v="11"/>
    <x v="2"/>
    <x v="0"/>
    <x v="0"/>
  </r>
  <r>
    <n v="10804"/>
    <s v="Ikura"/>
    <x v="4"/>
    <n v="31"/>
    <n v="24.18"/>
    <n v="36"/>
    <s v="Seven Seas Imports"/>
    <x v="28"/>
    <x v="13"/>
    <x v="460"/>
    <n v="1116"/>
    <n v="870.48"/>
    <x v="2"/>
    <x v="7"/>
    <x v="1"/>
    <x v="0"/>
    <x v="0"/>
  </r>
  <r>
    <n v="10805"/>
    <s v="Sasquatch Ale"/>
    <x v="6"/>
    <n v="14"/>
    <n v="12.74"/>
    <n v="10"/>
    <s v="The Big Cheese"/>
    <x v="34"/>
    <x v="8"/>
    <x v="461"/>
    <n v="140"/>
    <n v="127.4"/>
    <x v="2"/>
    <x v="7"/>
    <x v="3"/>
    <x v="2"/>
    <x v="1"/>
  </r>
  <r>
    <n v="10805"/>
    <s v="Côte de Blaye"/>
    <x v="6"/>
    <n v="263.5"/>
    <n v="234.51500000000001"/>
    <n v="10"/>
    <s v="The Big Cheese"/>
    <x v="34"/>
    <x v="8"/>
    <x v="394"/>
    <n v="2635"/>
    <n v="2345.15"/>
    <x v="2"/>
    <x v="8"/>
    <x v="3"/>
    <x v="2"/>
    <x v="1"/>
  </r>
  <r>
    <n v="10806"/>
    <s v="Longlife Tofu"/>
    <x v="2"/>
    <n v="10"/>
    <n v="7.6"/>
    <n v="15"/>
    <s v="Victuailles en stock"/>
    <x v="3"/>
    <x v="0"/>
    <x v="462"/>
    <n v="150"/>
    <n v="114"/>
    <x v="2"/>
    <x v="3"/>
    <x v="0"/>
    <x v="0"/>
    <x v="0"/>
  </r>
  <r>
    <n v="10806"/>
    <s v="Chang"/>
    <x v="6"/>
    <n v="19"/>
    <n v="16.91"/>
    <n v="20"/>
    <s v="Victuailles en stock"/>
    <x v="3"/>
    <x v="0"/>
    <x v="463"/>
    <n v="380"/>
    <n v="338.2"/>
    <x v="2"/>
    <x v="1"/>
    <x v="3"/>
    <x v="0"/>
    <x v="0"/>
  </r>
  <r>
    <n v="10806"/>
    <s v="Louisiana Fiery Hot Pepper Sauce"/>
    <x v="3"/>
    <n v="21.05"/>
    <n v="17.261000000000003"/>
    <n v="2"/>
    <s v="Victuailles en stock"/>
    <x v="3"/>
    <x v="0"/>
    <x v="464"/>
    <n v="42.1"/>
    <n v="34.522000000000006"/>
    <x v="2"/>
    <x v="6"/>
    <x v="2"/>
    <x v="0"/>
    <x v="0"/>
  </r>
  <r>
    <n v="10807"/>
    <s v="Boston Crab Meat"/>
    <x v="4"/>
    <n v="18.399999999999999"/>
    <n v="13.616"/>
    <n v="1"/>
    <s v="Franchi S.p.A."/>
    <x v="56"/>
    <x v="11"/>
    <x v="398"/>
    <n v="18.399999999999999"/>
    <n v="13.616"/>
    <x v="2"/>
    <x v="4"/>
    <x v="1"/>
    <x v="3"/>
    <x v="0"/>
  </r>
  <r>
    <n v="10808"/>
    <s v="Gnocchi di nonna Alice"/>
    <x v="0"/>
    <n v="38"/>
    <n v="28.88"/>
    <n v="20"/>
    <s v="Old World Delicatessen"/>
    <x v="33"/>
    <x v="8"/>
    <x v="417"/>
    <n v="760"/>
    <n v="577.6"/>
    <x v="2"/>
    <x v="5"/>
    <x v="0"/>
    <x v="2"/>
    <x v="1"/>
  </r>
  <r>
    <n v="10808"/>
    <s v="Lakkalikööri"/>
    <x v="6"/>
    <n v="18"/>
    <n v="16.02"/>
    <n v="50"/>
    <s v="Old World Delicatessen"/>
    <x v="33"/>
    <x v="8"/>
    <x v="398"/>
    <n v="900"/>
    <n v="801"/>
    <x v="2"/>
    <x v="4"/>
    <x v="3"/>
    <x v="2"/>
    <x v="1"/>
  </r>
  <r>
    <n v="10809"/>
    <s v="Filo Mix"/>
    <x v="0"/>
    <n v="7"/>
    <n v="5.74"/>
    <n v="20"/>
    <s v="Wellington Importadora"/>
    <x v="7"/>
    <x v="2"/>
    <x v="465"/>
    <n v="140"/>
    <n v="114.80000000000001"/>
    <x v="2"/>
    <x v="7"/>
    <x v="0"/>
    <x v="1"/>
    <x v="1"/>
  </r>
  <r>
    <n v="10810"/>
    <s v="Konbu"/>
    <x v="4"/>
    <n v="6"/>
    <n v="4.62"/>
    <n v="7"/>
    <s v="Laughing Bacchus Wine Cellars"/>
    <x v="59"/>
    <x v="16"/>
    <x v="466"/>
    <n v="42"/>
    <n v="32.340000000000003"/>
    <x v="2"/>
    <x v="2"/>
    <x v="1"/>
    <x v="2"/>
    <x v="1"/>
  </r>
  <r>
    <n v="10810"/>
    <s v="NuNuCa Nuß-Nougat-Creme"/>
    <x v="5"/>
    <n v="14"/>
    <n v="9.66"/>
    <n v="5"/>
    <s v="Laughing Bacchus Wine Cellars"/>
    <x v="59"/>
    <x v="16"/>
    <x v="467"/>
    <n v="70"/>
    <n v="48.3"/>
    <x v="2"/>
    <x v="10"/>
    <x v="2"/>
    <x v="2"/>
    <x v="1"/>
  </r>
  <r>
    <n v="10810"/>
    <s v="Outback Lager"/>
    <x v="6"/>
    <n v="15"/>
    <n v="13.5"/>
    <n v="5"/>
    <s v="Laughing Bacchus Wine Cellars"/>
    <x v="59"/>
    <x v="16"/>
    <x v="468"/>
    <n v="75"/>
    <n v="67.5"/>
    <x v="2"/>
    <x v="10"/>
    <x v="3"/>
    <x v="2"/>
    <x v="1"/>
  </r>
  <r>
    <n v="10811"/>
    <s v="Teatime Chocolate Biscuits"/>
    <x v="5"/>
    <n v="9.1999999999999993"/>
    <n v="6.0719999999999992"/>
    <n v="15"/>
    <s v="LINO-Delicateses"/>
    <x v="53"/>
    <x v="5"/>
    <x v="469"/>
    <n v="138"/>
    <n v="91.079999999999984"/>
    <x v="2"/>
    <x v="8"/>
    <x v="2"/>
    <x v="1"/>
    <x v="1"/>
  </r>
  <r>
    <n v="10811"/>
    <s v="Tunnbröd"/>
    <x v="0"/>
    <n v="9"/>
    <n v="7.6499999999999995"/>
    <n v="18"/>
    <s v="LINO-Delicateses"/>
    <x v="53"/>
    <x v="5"/>
    <x v="470"/>
    <n v="162"/>
    <n v="137.69999999999999"/>
    <x v="2"/>
    <x v="7"/>
    <x v="0"/>
    <x v="1"/>
    <x v="1"/>
  </r>
  <r>
    <n v="10811"/>
    <s v="Boston Crab Meat"/>
    <x v="4"/>
    <n v="18.399999999999999"/>
    <n v="13.616"/>
    <n v="30"/>
    <s v="LINO-Delicateses"/>
    <x v="53"/>
    <x v="5"/>
    <x v="471"/>
    <n v="552"/>
    <n v="408.48"/>
    <x v="2"/>
    <x v="1"/>
    <x v="1"/>
    <x v="1"/>
    <x v="1"/>
  </r>
  <r>
    <n v="10812"/>
    <s v="Gorgonzola Telino"/>
    <x v="1"/>
    <n v="12.5"/>
    <n v="9.625"/>
    <n v="16"/>
    <s v="Reggiani Caseifici"/>
    <x v="27"/>
    <x v="11"/>
    <x v="472"/>
    <n v="200"/>
    <n v="154"/>
    <x v="2"/>
    <x v="10"/>
    <x v="1"/>
    <x v="3"/>
    <x v="0"/>
  </r>
  <r>
    <n v="10812"/>
    <s v="Mozzarella di Giovanni"/>
    <x v="1"/>
    <n v="34.799999999999997"/>
    <n v="29.231999999999996"/>
    <n v="40"/>
    <s v="Reggiani Caseifici"/>
    <x v="27"/>
    <x v="11"/>
    <x v="473"/>
    <n v="1392"/>
    <n v="1169.2799999999997"/>
    <x v="2"/>
    <x v="0"/>
    <x v="1"/>
    <x v="3"/>
    <x v="0"/>
  </r>
  <r>
    <n v="10812"/>
    <s v="Original Frankfurter grüne Soße"/>
    <x v="3"/>
    <n v="13"/>
    <n v="9.75"/>
    <n v="20"/>
    <s v="Reggiani Caseifici"/>
    <x v="27"/>
    <x v="11"/>
    <x v="474"/>
    <n v="260"/>
    <n v="195"/>
    <x v="2"/>
    <x v="5"/>
    <x v="2"/>
    <x v="3"/>
    <x v="0"/>
  </r>
  <r>
    <n v="10813"/>
    <s v="Chang"/>
    <x v="6"/>
    <n v="19"/>
    <n v="17.29"/>
    <n v="12"/>
    <s v="Ricardo Adocicados"/>
    <x v="2"/>
    <x v="2"/>
    <x v="475"/>
    <n v="228"/>
    <n v="207.48"/>
    <x v="2"/>
    <x v="8"/>
    <x v="3"/>
    <x v="1"/>
    <x v="1"/>
  </r>
  <r>
    <n v="10813"/>
    <s v="Spegesild"/>
    <x v="4"/>
    <n v="12"/>
    <n v="9.36"/>
    <n v="35"/>
    <s v="Ricardo Adocicados"/>
    <x v="2"/>
    <x v="2"/>
    <x v="405"/>
    <n v="420"/>
    <n v="327.59999999999997"/>
    <x v="2"/>
    <x v="7"/>
    <x v="1"/>
    <x v="1"/>
    <x v="1"/>
  </r>
  <r>
    <n v="10814"/>
    <s v="Chocolade"/>
    <x v="5"/>
    <n v="12.75"/>
    <n v="8.67"/>
    <n v="8"/>
    <s v="Victuailles en stock"/>
    <x v="3"/>
    <x v="0"/>
    <x v="476"/>
    <n v="102"/>
    <n v="69.36"/>
    <x v="2"/>
    <x v="1"/>
    <x v="2"/>
    <x v="0"/>
    <x v="0"/>
  </r>
  <r>
    <n v="10814"/>
    <s v="Sirop d'érable"/>
    <x v="3"/>
    <n v="28.5"/>
    <n v="19.95"/>
    <n v="30"/>
    <s v="Victuailles en stock"/>
    <x v="3"/>
    <x v="0"/>
    <x v="477"/>
    <n v="855"/>
    <n v="598.5"/>
    <x v="2"/>
    <x v="5"/>
    <x v="2"/>
    <x v="0"/>
    <x v="0"/>
  </r>
  <r>
    <n v="10814"/>
    <s v="Jack's New England Clam Chowder"/>
    <x v="4"/>
    <n v="9.65"/>
    <n v="6.8514999999999997"/>
    <n v="20"/>
    <s v="Victuailles en stock"/>
    <x v="3"/>
    <x v="0"/>
    <x v="478"/>
    <n v="193"/>
    <n v="137.03"/>
    <x v="2"/>
    <x v="2"/>
    <x v="1"/>
    <x v="0"/>
    <x v="0"/>
  </r>
  <r>
    <n v="10814"/>
    <s v="Ipoh Coffee"/>
    <x v="6"/>
    <n v="46"/>
    <n v="40.479999999999997"/>
    <n v="20"/>
    <s v="Victuailles en stock"/>
    <x v="3"/>
    <x v="0"/>
    <x v="384"/>
    <n v="920"/>
    <n v="809.59999999999991"/>
    <x v="2"/>
    <x v="11"/>
    <x v="3"/>
    <x v="0"/>
    <x v="0"/>
  </r>
  <r>
    <n v="10815"/>
    <s v="Geitost"/>
    <x v="1"/>
    <n v="2.5"/>
    <n v="1.925"/>
    <n v="16"/>
    <s v="Save-a-lot Markets"/>
    <x v="38"/>
    <x v="8"/>
    <x v="443"/>
    <n v="40"/>
    <n v="30.8"/>
    <x v="2"/>
    <x v="7"/>
    <x v="1"/>
    <x v="2"/>
    <x v="1"/>
  </r>
  <r>
    <n v="10816"/>
    <s v="Côte de Blaye"/>
    <x v="6"/>
    <n v="263.5"/>
    <n v="237.15"/>
    <n v="30"/>
    <s v="Great Lakes Food Market"/>
    <x v="61"/>
    <x v="8"/>
    <x v="479"/>
    <n v="7905"/>
    <n v="7114.5"/>
    <x v="2"/>
    <x v="4"/>
    <x v="3"/>
    <x v="2"/>
    <x v="1"/>
  </r>
  <r>
    <n v="10816"/>
    <s v="Tarte au sucre"/>
    <x v="5"/>
    <n v="49.3"/>
    <n v="32.537999999999997"/>
    <n v="20"/>
    <s v="Great Lakes Food Market"/>
    <x v="61"/>
    <x v="8"/>
    <x v="412"/>
    <n v="986"/>
    <n v="650.76"/>
    <x v="2"/>
    <x v="8"/>
    <x v="2"/>
    <x v="2"/>
    <x v="1"/>
  </r>
  <r>
    <n v="10817"/>
    <s v="Boston Crab Meat"/>
    <x v="4"/>
    <n v="18.399999999999999"/>
    <n v="13.247999999999999"/>
    <n v="60"/>
    <s v="Königlich Essen"/>
    <x v="37"/>
    <x v="1"/>
    <x v="480"/>
    <n v="1104"/>
    <n v="794.88"/>
    <x v="2"/>
    <x v="4"/>
    <x v="1"/>
    <x v="0"/>
    <x v="0"/>
  </r>
  <r>
    <n v="10817"/>
    <s v="Tarte au sucre"/>
    <x v="5"/>
    <n v="49.3"/>
    <n v="32.045000000000002"/>
    <n v="25"/>
    <s v="Königlich Essen"/>
    <x v="37"/>
    <x v="1"/>
    <x v="481"/>
    <n v="1232.5"/>
    <n v="801.125"/>
    <x v="2"/>
    <x v="6"/>
    <x v="2"/>
    <x v="0"/>
    <x v="0"/>
  </r>
  <r>
    <n v="10817"/>
    <s v="Côte de Blaye"/>
    <x v="6"/>
    <n v="263.5"/>
    <n v="242.42000000000002"/>
    <n v="30"/>
    <s v="Königlich Essen"/>
    <x v="37"/>
    <x v="1"/>
    <x v="482"/>
    <n v="7905"/>
    <n v="7272.6"/>
    <x v="2"/>
    <x v="6"/>
    <x v="3"/>
    <x v="0"/>
    <x v="0"/>
  </r>
  <r>
    <n v="10817"/>
    <s v="Gumbär Gummibärchen"/>
    <x v="5"/>
    <n v="31.23"/>
    <n v="20.611799999999999"/>
    <n v="40"/>
    <s v="Königlich Essen"/>
    <x v="37"/>
    <x v="1"/>
    <x v="483"/>
    <n v="1249.2"/>
    <n v="824.47199999999998"/>
    <x v="2"/>
    <x v="9"/>
    <x v="2"/>
    <x v="0"/>
    <x v="0"/>
  </r>
  <r>
    <n v="10818"/>
    <s v="Jack's New England Clam Chowder"/>
    <x v="4"/>
    <n v="9.65"/>
    <n v="7.5270000000000001"/>
    <n v="20"/>
    <s v="Magazzini Alimentari Riuniti"/>
    <x v="21"/>
    <x v="11"/>
    <x v="484"/>
    <n v="193"/>
    <n v="150.54"/>
    <x v="2"/>
    <x v="9"/>
    <x v="1"/>
    <x v="3"/>
    <x v="0"/>
  </r>
  <r>
    <n v="10818"/>
    <s v="Mascarpone Fabioli"/>
    <x v="1"/>
    <n v="32"/>
    <n v="26.88"/>
    <n v="20"/>
    <s v="Magazzini Alimentari Riuniti"/>
    <x v="21"/>
    <x v="11"/>
    <x v="485"/>
    <n v="640"/>
    <n v="537.6"/>
    <x v="2"/>
    <x v="9"/>
    <x v="1"/>
    <x v="3"/>
    <x v="0"/>
  </r>
  <r>
    <n v="10819"/>
    <s v="Ipoh Coffee"/>
    <x v="6"/>
    <n v="46"/>
    <n v="41.4"/>
    <n v="7"/>
    <s v="Cactus Comidas para llevar"/>
    <x v="55"/>
    <x v="20"/>
    <x v="407"/>
    <n v="322"/>
    <n v="289.8"/>
    <x v="2"/>
    <x v="8"/>
    <x v="3"/>
    <x v="1"/>
    <x v="1"/>
  </r>
  <r>
    <n v="10819"/>
    <s v="Rhönbräu Klosterbier"/>
    <x v="6"/>
    <n v="7.75"/>
    <n v="7.13"/>
    <n v="20"/>
    <s v="Cactus Comidas para llevar"/>
    <x v="55"/>
    <x v="20"/>
    <x v="486"/>
    <n v="155"/>
    <n v="142.6"/>
    <x v="2"/>
    <x v="1"/>
    <x v="3"/>
    <x v="1"/>
    <x v="1"/>
  </r>
  <r>
    <n v="10820"/>
    <s v="Gnocchi di nonna Alice"/>
    <x v="0"/>
    <n v="38"/>
    <n v="31.54"/>
    <n v="30"/>
    <s v="Rattlesnake Canyon Grocery"/>
    <x v="12"/>
    <x v="8"/>
    <x v="389"/>
    <n v="1140"/>
    <n v="946.19999999999993"/>
    <x v="2"/>
    <x v="8"/>
    <x v="0"/>
    <x v="2"/>
    <x v="1"/>
  </r>
  <r>
    <n v="10821"/>
    <s v="Steeleye Stout"/>
    <x v="6"/>
    <n v="18"/>
    <n v="15.84"/>
    <n v="20"/>
    <s v="Split Rail Beer &amp; Ale"/>
    <x v="19"/>
    <x v="8"/>
    <x v="487"/>
    <n v="360"/>
    <n v="316.8"/>
    <x v="2"/>
    <x v="2"/>
    <x v="3"/>
    <x v="2"/>
    <x v="1"/>
  </r>
  <r>
    <n v="10821"/>
    <s v="Manjimup Dried Apples"/>
    <x v="2"/>
    <n v="53"/>
    <n v="41.870000000000005"/>
    <n v="6"/>
    <s v="Split Rail Beer &amp; Ale"/>
    <x v="19"/>
    <x v="8"/>
    <x v="488"/>
    <n v="318"/>
    <n v="251.22000000000003"/>
    <x v="2"/>
    <x v="9"/>
    <x v="0"/>
    <x v="2"/>
    <x v="1"/>
  </r>
  <r>
    <n v="10822"/>
    <s v="Tarte au sucre"/>
    <x v="5"/>
    <n v="49.3"/>
    <n v="33.030999999999992"/>
    <n v="3"/>
    <s v="Trail's Head Gourmet Provisioners"/>
    <x v="63"/>
    <x v="8"/>
    <x v="489"/>
    <n v="147.89999999999998"/>
    <n v="99.092999999999975"/>
    <x v="2"/>
    <x v="7"/>
    <x v="2"/>
    <x v="2"/>
    <x v="1"/>
  </r>
  <r>
    <n v="10822"/>
    <s v="Outback Lager"/>
    <x v="6"/>
    <n v="15"/>
    <n v="13.35"/>
    <n v="6"/>
    <s v="Trail's Head Gourmet Provisioners"/>
    <x v="63"/>
    <x v="8"/>
    <x v="490"/>
    <n v="90"/>
    <n v="80.099999999999994"/>
    <x v="2"/>
    <x v="8"/>
    <x v="3"/>
    <x v="2"/>
    <x v="1"/>
  </r>
  <r>
    <n v="10823"/>
    <s v="Queso Cabrales"/>
    <x v="1"/>
    <n v="21"/>
    <n v="15.96"/>
    <n v="20"/>
    <s v="LILA-Supermercado"/>
    <x v="26"/>
    <x v="5"/>
    <x v="471"/>
    <n v="420"/>
    <n v="319.20000000000005"/>
    <x v="2"/>
    <x v="1"/>
    <x v="1"/>
    <x v="1"/>
    <x v="1"/>
  </r>
  <r>
    <n v="10823"/>
    <s v="Ravioli Angelo"/>
    <x v="0"/>
    <n v="19.5"/>
    <n v="14.82"/>
    <n v="15"/>
    <s v="LILA-Supermercado"/>
    <x v="26"/>
    <x v="5"/>
    <x v="439"/>
    <n v="292.5"/>
    <n v="222.3"/>
    <x v="2"/>
    <x v="10"/>
    <x v="0"/>
    <x v="1"/>
    <x v="1"/>
  </r>
  <r>
    <n v="10823"/>
    <s v="Raclette Courdavault"/>
    <x v="1"/>
    <n v="55"/>
    <n v="46.199999999999996"/>
    <n v="40"/>
    <s v="LILA-Supermercado"/>
    <x v="26"/>
    <x v="5"/>
    <x v="491"/>
    <n v="2200"/>
    <n v="1847.9999999999998"/>
    <x v="2"/>
    <x v="0"/>
    <x v="1"/>
    <x v="1"/>
    <x v="1"/>
  </r>
  <r>
    <n v="10823"/>
    <s v="Original Frankfurter grüne Soße"/>
    <x v="3"/>
    <n v="13"/>
    <n v="9.49"/>
    <n v="15"/>
    <s v="LILA-Supermercado"/>
    <x v="26"/>
    <x v="5"/>
    <x v="435"/>
    <n v="195"/>
    <n v="142.35"/>
    <x v="2"/>
    <x v="10"/>
    <x v="2"/>
    <x v="1"/>
    <x v="1"/>
  </r>
  <r>
    <n v="10824"/>
    <s v="Jack's New England Clam Chowder"/>
    <x v="4"/>
    <n v="9.65"/>
    <n v="7.7200000000000006"/>
    <n v="12"/>
    <s v="Folk och fä HB"/>
    <x v="13"/>
    <x v="9"/>
    <x v="492"/>
    <n v="115.80000000000001"/>
    <n v="92.640000000000015"/>
    <x v="2"/>
    <x v="0"/>
    <x v="1"/>
    <x v="0"/>
    <x v="0"/>
  </r>
  <r>
    <n v="10824"/>
    <s v="Outback Lager"/>
    <x v="6"/>
    <n v="15"/>
    <n v="13.8"/>
    <n v="9"/>
    <s v="Folk och fä HB"/>
    <x v="13"/>
    <x v="9"/>
    <x v="480"/>
    <n v="135"/>
    <n v="124.2"/>
    <x v="2"/>
    <x v="4"/>
    <x v="3"/>
    <x v="0"/>
    <x v="0"/>
  </r>
  <r>
    <n v="10825"/>
    <s v="Gumbär Gummibärchen"/>
    <x v="5"/>
    <n v="31.23"/>
    <n v="21.2364"/>
    <n v="12"/>
    <s v="Drachenblut Delikatessen"/>
    <x v="46"/>
    <x v="1"/>
    <x v="493"/>
    <n v="374.76"/>
    <n v="254.83679999999998"/>
    <x v="2"/>
    <x v="3"/>
    <x v="2"/>
    <x v="0"/>
    <x v="0"/>
  </r>
  <r>
    <n v="10825"/>
    <s v="Perth Pasties"/>
    <x v="7"/>
    <n v="32.799999999999997"/>
    <n v="25.584"/>
    <n v="20"/>
    <s v="Drachenblut Delikatessen"/>
    <x v="46"/>
    <x v="1"/>
    <x v="379"/>
    <n v="656"/>
    <n v="511.68"/>
    <x v="2"/>
    <x v="4"/>
    <x v="3"/>
    <x v="0"/>
    <x v="0"/>
  </r>
  <r>
    <n v="10826"/>
    <s v="Ravioli Angelo"/>
    <x v="0"/>
    <n v="19.5"/>
    <n v="15.21"/>
    <n v="15"/>
    <s v="Blondel père et fils"/>
    <x v="14"/>
    <x v="0"/>
    <x v="494"/>
    <n v="292.5"/>
    <n v="228.15"/>
    <x v="2"/>
    <x v="1"/>
    <x v="0"/>
    <x v="0"/>
    <x v="0"/>
  </r>
  <r>
    <n v="10826"/>
    <s v="Gorgonzola Telino"/>
    <x v="1"/>
    <n v="12.5"/>
    <n v="10.625"/>
    <n v="35"/>
    <s v="Blondel père et fils"/>
    <x v="14"/>
    <x v="0"/>
    <x v="495"/>
    <n v="437.5"/>
    <n v="371.875"/>
    <x v="2"/>
    <x v="11"/>
    <x v="1"/>
    <x v="0"/>
    <x v="0"/>
  </r>
  <r>
    <n v="10827"/>
    <s v="Ikura"/>
    <x v="4"/>
    <n v="31"/>
    <n v="24.490000000000002"/>
    <n v="15"/>
    <s v="Bon app'"/>
    <x v="40"/>
    <x v="0"/>
    <x v="496"/>
    <n v="465"/>
    <n v="367.35"/>
    <x v="2"/>
    <x v="9"/>
    <x v="1"/>
    <x v="0"/>
    <x v="0"/>
  </r>
  <r>
    <n v="10827"/>
    <s v="Chartreuse verte"/>
    <x v="6"/>
    <n v="18"/>
    <n v="16.38"/>
    <n v="21"/>
    <s v="Bon app'"/>
    <x v="40"/>
    <x v="0"/>
    <x v="497"/>
    <n v="378"/>
    <n v="343.97999999999996"/>
    <x v="2"/>
    <x v="0"/>
    <x v="3"/>
    <x v="0"/>
    <x v="0"/>
  </r>
  <r>
    <n v="10828"/>
    <s v="Sir Rodney's Marmalade"/>
    <x v="5"/>
    <n v="81"/>
    <n v="52.65"/>
    <n v="5"/>
    <s v="Rancho grande"/>
    <x v="55"/>
    <x v="20"/>
    <x v="498"/>
    <n v="405"/>
    <n v="263.25"/>
    <x v="2"/>
    <x v="2"/>
    <x v="2"/>
    <x v="1"/>
    <x v="1"/>
  </r>
  <r>
    <n v="10828"/>
    <s v="Côte de Blaye"/>
    <x v="6"/>
    <n v="263.5"/>
    <n v="237.15"/>
    <n v="2"/>
    <s v="Rancho grande"/>
    <x v="55"/>
    <x v="20"/>
    <x v="499"/>
    <n v="527"/>
    <n v="474.3"/>
    <x v="2"/>
    <x v="6"/>
    <x v="3"/>
    <x v="1"/>
    <x v="1"/>
  </r>
  <r>
    <n v="10829"/>
    <s v="Konbu"/>
    <x v="4"/>
    <n v="6"/>
    <n v="4.8000000000000007"/>
    <n v="10"/>
    <s v="Island Trading"/>
    <x v="36"/>
    <x v="13"/>
    <x v="390"/>
    <n v="60"/>
    <n v="48.000000000000007"/>
    <x v="2"/>
    <x v="0"/>
    <x v="1"/>
    <x v="0"/>
    <x v="0"/>
  </r>
  <r>
    <n v="10829"/>
    <s v="Northwoods Cranberry Sauce"/>
    <x v="3"/>
    <n v="40"/>
    <n v="30.8"/>
    <n v="20"/>
    <s v="Island Trading"/>
    <x v="36"/>
    <x v="13"/>
    <x v="500"/>
    <n v="800"/>
    <n v="616"/>
    <x v="2"/>
    <x v="2"/>
    <x v="2"/>
    <x v="0"/>
    <x v="0"/>
  </r>
  <r>
    <n v="10829"/>
    <s v="Chang"/>
    <x v="6"/>
    <n v="19"/>
    <n v="17.100000000000001"/>
    <n v="10"/>
    <s v="Island Trading"/>
    <x v="36"/>
    <x v="13"/>
    <x v="501"/>
    <n v="190"/>
    <n v="171"/>
    <x v="2"/>
    <x v="7"/>
    <x v="3"/>
    <x v="0"/>
    <x v="0"/>
  </r>
  <r>
    <n v="10829"/>
    <s v="Camembert Pierrot"/>
    <x v="1"/>
    <n v="34"/>
    <n v="28.9"/>
    <n v="21"/>
    <s v="Island Trading"/>
    <x v="36"/>
    <x v="13"/>
    <x v="502"/>
    <n v="714"/>
    <n v="606.9"/>
    <x v="2"/>
    <x v="1"/>
    <x v="1"/>
    <x v="0"/>
    <x v="0"/>
  </r>
  <r>
    <n v="10830"/>
    <s v="Grandma's Boysenberry Spread"/>
    <x v="3"/>
    <n v="25"/>
    <n v="18.75"/>
    <n v="6"/>
    <s v="Tradição Hipermercados"/>
    <x v="29"/>
    <x v="2"/>
    <x v="447"/>
    <n v="150"/>
    <n v="112.5"/>
    <x v="2"/>
    <x v="8"/>
    <x v="2"/>
    <x v="1"/>
    <x v="1"/>
  </r>
  <r>
    <n v="10830"/>
    <s v="Chartreuse verte"/>
    <x v="6"/>
    <n v="18"/>
    <n v="15.84"/>
    <n v="28"/>
    <s v="Tradição Hipermercados"/>
    <x v="29"/>
    <x v="2"/>
    <x v="391"/>
    <n v="504"/>
    <n v="443.52"/>
    <x v="2"/>
    <x v="7"/>
    <x v="3"/>
    <x v="1"/>
    <x v="1"/>
  </r>
  <r>
    <n v="10830"/>
    <s v="Camembert Pierrot"/>
    <x v="1"/>
    <n v="34"/>
    <n v="25.5"/>
    <n v="30"/>
    <s v="Tradição Hipermercados"/>
    <x v="29"/>
    <x v="2"/>
    <x v="428"/>
    <n v="1020"/>
    <n v="765"/>
    <x v="2"/>
    <x v="2"/>
    <x v="1"/>
    <x v="1"/>
    <x v="1"/>
  </r>
  <r>
    <n v="10830"/>
    <s v="Scottish Longbreads"/>
    <x v="5"/>
    <n v="12.5"/>
    <n v="8.625"/>
    <n v="24"/>
    <s v="Tradição Hipermercados"/>
    <x v="29"/>
    <x v="2"/>
    <x v="470"/>
    <n v="300"/>
    <n v="207"/>
    <x v="2"/>
    <x v="7"/>
    <x v="2"/>
    <x v="1"/>
    <x v="1"/>
  </r>
  <r>
    <n v="10831"/>
    <s v="Steeleye Stout"/>
    <x v="6"/>
    <n v="18"/>
    <n v="16.02"/>
    <n v="8"/>
    <s v="Santé Gourmet"/>
    <x v="51"/>
    <x v="19"/>
    <x v="503"/>
    <n v="144"/>
    <n v="128.16"/>
    <x v="2"/>
    <x v="3"/>
    <x v="3"/>
    <x v="0"/>
    <x v="0"/>
  </r>
  <r>
    <n v="10831"/>
    <s v="Côte de Blaye"/>
    <x v="6"/>
    <n v="263.5"/>
    <n v="242.42000000000002"/>
    <n v="8"/>
    <s v="Santé Gourmet"/>
    <x v="51"/>
    <x v="19"/>
    <x v="504"/>
    <n v="2108"/>
    <n v="1939.3600000000001"/>
    <x v="2"/>
    <x v="7"/>
    <x v="3"/>
    <x v="0"/>
    <x v="0"/>
  </r>
  <r>
    <n v="10831"/>
    <s v="Teatime Chocolate Biscuits"/>
    <x v="5"/>
    <n v="9.1999999999999993"/>
    <n v="5.9799999999999995"/>
    <n v="2"/>
    <s v="Santé Gourmet"/>
    <x v="51"/>
    <x v="19"/>
    <x v="505"/>
    <n v="18.399999999999999"/>
    <n v="11.959999999999999"/>
    <x v="2"/>
    <x v="4"/>
    <x v="2"/>
    <x v="0"/>
    <x v="0"/>
  </r>
  <r>
    <n v="10831"/>
    <s v="Ipoh Coffee"/>
    <x v="6"/>
    <n v="46"/>
    <n v="40.479999999999997"/>
    <n v="9"/>
    <s v="Santé Gourmet"/>
    <x v="51"/>
    <x v="19"/>
    <x v="506"/>
    <n v="414"/>
    <n v="364.32"/>
    <x v="2"/>
    <x v="8"/>
    <x v="3"/>
    <x v="0"/>
    <x v="0"/>
  </r>
  <r>
    <n v="10832"/>
    <s v="Konbu"/>
    <x v="4"/>
    <n v="6"/>
    <n v="4.8000000000000007"/>
    <n v="3"/>
    <s v="La maison d'Asie"/>
    <x v="43"/>
    <x v="0"/>
    <x v="507"/>
    <n v="18"/>
    <n v="14.400000000000002"/>
    <x v="2"/>
    <x v="9"/>
    <x v="1"/>
    <x v="0"/>
    <x v="0"/>
  </r>
  <r>
    <n v="10832"/>
    <s v="NuNuCa Nuß-Nougat-Creme"/>
    <x v="5"/>
    <n v="14"/>
    <n v="9.66"/>
    <n v="10"/>
    <s v="La maison d'Asie"/>
    <x v="43"/>
    <x v="0"/>
    <x v="493"/>
    <n v="140"/>
    <n v="96.6"/>
    <x v="2"/>
    <x v="3"/>
    <x v="2"/>
    <x v="0"/>
    <x v="0"/>
  </r>
  <r>
    <n v="10832"/>
    <s v="Gula Malacca"/>
    <x v="3"/>
    <n v="19.45"/>
    <n v="13.809499999999998"/>
    <n v="16"/>
    <s v="La maison d'Asie"/>
    <x v="43"/>
    <x v="0"/>
    <x v="508"/>
    <n v="311.2"/>
    <n v="220.95199999999997"/>
    <x v="2"/>
    <x v="7"/>
    <x v="2"/>
    <x v="0"/>
    <x v="0"/>
  </r>
  <r>
    <n v="10832"/>
    <s v="Wimmers gute Semmelknödel"/>
    <x v="0"/>
    <n v="33.25"/>
    <n v="25.935000000000002"/>
    <n v="3"/>
    <s v="La maison d'Asie"/>
    <x v="43"/>
    <x v="0"/>
    <x v="375"/>
    <n v="99.75"/>
    <n v="77.805000000000007"/>
    <x v="2"/>
    <x v="0"/>
    <x v="0"/>
    <x v="0"/>
    <x v="0"/>
  </r>
  <r>
    <n v="10833"/>
    <s v="Perth Pasties"/>
    <x v="7"/>
    <n v="32.799999999999997"/>
    <n v="24.599999999999998"/>
    <n v="9"/>
    <s v="Ottilies Käseladen"/>
    <x v="11"/>
    <x v="1"/>
    <x v="509"/>
    <n v="295.2"/>
    <n v="221.39999999999998"/>
    <x v="2"/>
    <x v="6"/>
    <x v="3"/>
    <x v="0"/>
    <x v="0"/>
  </r>
  <r>
    <n v="10833"/>
    <s v="Uncle Bob's Organic Dried Pears"/>
    <x v="2"/>
    <n v="30"/>
    <n v="24.6"/>
    <n v="20"/>
    <s v="Ottilies Käseladen"/>
    <x v="11"/>
    <x v="1"/>
    <x v="510"/>
    <n v="600"/>
    <n v="492"/>
    <x v="2"/>
    <x v="3"/>
    <x v="0"/>
    <x v="0"/>
    <x v="0"/>
  </r>
  <r>
    <n v="10833"/>
    <s v="Gorgonzola Telino"/>
    <x v="1"/>
    <n v="12.5"/>
    <n v="10.5"/>
    <n v="9"/>
    <s v="Ottilies Käseladen"/>
    <x v="11"/>
    <x v="1"/>
    <x v="511"/>
    <n v="112.5"/>
    <n v="94.5"/>
    <x v="2"/>
    <x v="3"/>
    <x v="1"/>
    <x v="0"/>
    <x v="0"/>
  </r>
  <r>
    <n v="10834"/>
    <s v="Nord-Ost Matjeshering"/>
    <x v="4"/>
    <n v="25.89"/>
    <n v="19.4175"/>
    <n v="20"/>
    <s v="Tradição Hipermercados"/>
    <x v="29"/>
    <x v="2"/>
    <x v="512"/>
    <n v="517.79999999999995"/>
    <n v="388.35"/>
    <x v="2"/>
    <x v="8"/>
    <x v="1"/>
    <x v="1"/>
    <x v="1"/>
  </r>
  <r>
    <n v="10834"/>
    <s v="Thüringer Rostbratwurst"/>
    <x v="7"/>
    <n v="123.79"/>
    <n v="95.318300000000008"/>
    <n v="8"/>
    <s v="Tradição Hipermercados"/>
    <x v="29"/>
    <x v="2"/>
    <x v="513"/>
    <n v="990.32"/>
    <n v="762.54640000000006"/>
    <x v="2"/>
    <x v="4"/>
    <x v="3"/>
    <x v="1"/>
    <x v="1"/>
  </r>
  <r>
    <n v="10835"/>
    <s v="Raclette Courdavault"/>
    <x v="1"/>
    <n v="55"/>
    <n v="44.550000000000004"/>
    <n v="15"/>
    <s v="Alfreds Futterkiste"/>
    <x v="67"/>
    <x v="1"/>
    <x v="514"/>
    <n v="825"/>
    <n v="668.25000000000011"/>
    <x v="2"/>
    <x v="6"/>
    <x v="1"/>
    <x v="0"/>
    <x v="0"/>
  </r>
  <r>
    <n v="10835"/>
    <s v="Original Frankfurter grüne Soße"/>
    <x v="3"/>
    <n v="13"/>
    <n v="10.01"/>
    <n v="2"/>
    <s v="Alfreds Futterkiste"/>
    <x v="67"/>
    <x v="1"/>
    <x v="515"/>
    <n v="26"/>
    <n v="20.02"/>
    <x v="2"/>
    <x v="1"/>
    <x v="2"/>
    <x v="0"/>
    <x v="0"/>
  </r>
  <r>
    <n v="10836"/>
    <s v="Camembert Pierrot"/>
    <x v="1"/>
    <n v="34"/>
    <n v="26.52"/>
    <n v="60"/>
    <s v="Ernst Handel"/>
    <x v="9"/>
    <x v="6"/>
    <x v="508"/>
    <n v="2040"/>
    <n v="1591.2"/>
    <x v="2"/>
    <x v="7"/>
    <x v="1"/>
    <x v="0"/>
    <x v="0"/>
  </r>
  <r>
    <n v="10836"/>
    <s v="Wimmers gute Semmelknödel"/>
    <x v="0"/>
    <n v="33.25"/>
    <n v="28.262499999999999"/>
    <n v="30"/>
    <s v="Ernst Handel"/>
    <x v="9"/>
    <x v="6"/>
    <x v="516"/>
    <n v="997.5"/>
    <n v="847.875"/>
    <x v="2"/>
    <x v="2"/>
    <x v="0"/>
    <x v="0"/>
    <x v="0"/>
  </r>
  <r>
    <n v="10836"/>
    <s v="Ravioli Angelo"/>
    <x v="0"/>
    <n v="19.5"/>
    <n v="14.82"/>
    <n v="24"/>
    <s v="Ernst Handel"/>
    <x v="9"/>
    <x v="6"/>
    <x v="517"/>
    <n v="468"/>
    <n v="355.68"/>
    <x v="2"/>
    <x v="8"/>
    <x v="0"/>
    <x v="0"/>
    <x v="0"/>
  </r>
  <r>
    <n v="10836"/>
    <s v="Steeleye Stout"/>
    <x v="6"/>
    <n v="18"/>
    <n v="16.560000000000002"/>
    <n v="6"/>
    <s v="Ernst Handel"/>
    <x v="9"/>
    <x v="6"/>
    <x v="429"/>
    <n v="108"/>
    <n v="99.360000000000014"/>
    <x v="2"/>
    <x v="0"/>
    <x v="3"/>
    <x v="0"/>
    <x v="0"/>
  </r>
  <r>
    <n v="10836"/>
    <s v="Gustaf's Knäckebröd"/>
    <x v="0"/>
    <n v="21"/>
    <n v="17.220000000000002"/>
    <n v="52"/>
    <s v="Ernst Handel"/>
    <x v="9"/>
    <x v="6"/>
    <x v="427"/>
    <n v="1092"/>
    <n v="895.44000000000017"/>
    <x v="2"/>
    <x v="3"/>
    <x v="0"/>
    <x v="0"/>
    <x v="0"/>
  </r>
  <r>
    <n v="10837"/>
    <s v="Boston Crab Meat"/>
    <x v="4"/>
    <n v="18.399999999999999"/>
    <n v="12.879999999999999"/>
    <n v="25"/>
    <s v="Berglunds snabbköp"/>
    <x v="23"/>
    <x v="9"/>
    <x v="518"/>
    <n v="459.99999999999994"/>
    <n v="322"/>
    <x v="2"/>
    <x v="5"/>
    <x v="1"/>
    <x v="0"/>
    <x v="0"/>
  </r>
  <r>
    <n v="10837"/>
    <s v="Zaanse koeken"/>
    <x v="5"/>
    <n v="9.5"/>
    <n v="6.3649999999999993"/>
    <n v="40"/>
    <s v="Berglunds snabbköp"/>
    <x v="23"/>
    <x v="9"/>
    <x v="519"/>
    <n v="380"/>
    <n v="254.59999999999997"/>
    <x v="2"/>
    <x v="0"/>
    <x v="2"/>
    <x v="0"/>
    <x v="0"/>
  </r>
  <r>
    <n v="10837"/>
    <s v="Lakkalikööri"/>
    <x v="6"/>
    <n v="18"/>
    <n v="15.84"/>
    <n v="21"/>
    <s v="Berglunds snabbköp"/>
    <x v="23"/>
    <x v="9"/>
    <x v="450"/>
    <n v="378"/>
    <n v="332.64"/>
    <x v="2"/>
    <x v="9"/>
    <x v="3"/>
    <x v="0"/>
    <x v="0"/>
  </r>
  <r>
    <n v="10837"/>
    <s v="Konbu"/>
    <x v="4"/>
    <n v="6"/>
    <n v="4.5"/>
    <n v="6"/>
    <s v="Berglunds snabbköp"/>
    <x v="23"/>
    <x v="9"/>
    <x v="520"/>
    <n v="36"/>
    <n v="27"/>
    <x v="2"/>
    <x v="4"/>
    <x v="1"/>
    <x v="0"/>
    <x v="0"/>
  </r>
  <r>
    <n v="10838"/>
    <s v="Chai"/>
    <x v="6"/>
    <n v="18"/>
    <n v="16.38"/>
    <n v="4"/>
    <s v="LINO-Delicateses"/>
    <x v="53"/>
    <x v="5"/>
    <x v="521"/>
    <n v="72"/>
    <n v="65.52"/>
    <x v="2"/>
    <x v="3"/>
    <x v="3"/>
    <x v="1"/>
    <x v="1"/>
  </r>
  <r>
    <n v="10838"/>
    <s v="Carnarvon Tigers"/>
    <x v="4"/>
    <n v="62.5"/>
    <n v="44.375"/>
    <n v="25"/>
    <s v="LINO-Delicateses"/>
    <x v="53"/>
    <x v="5"/>
    <x v="519"/>
    <n v="1562.5"/>
    <n v="1109.375"/>
    <x v="2"/>
    <x v="0"/>
    <x v="1"/>
    <x v="1"/>
    <x v="1"/>
  </r>
  <r>
    <n v="10838"/>
    <s v="Inlagd Sill"/>
    <x v="4"/>
    <n v="19"/>
    <n v="13.299999999999999"/>
    <n v="50"/>
    <s v="LINO-Delicateses"/>
    <x v="53"/>
    <x v="5"/>
    <x v="393"/>
    <n v="950"/>
    <n v="665"/>
    <x v="2"/>
    <x v="5"/>
    <x v="1"/>
    <x v="1"/>
    <x v="1"/>
  </r>
  <r>
    <n v="10839"/>
    <s v="Escargots de Bourgogne"/>
    <x v="4"/>
    <n v="13.25"/>
    <n v="10.07"/>
    <n v="30"/>
    <s v="Tradição Hipermercados"/>
    <x v="29"/>
    <x v="2"/>
    <x v="522"/>
    <n v="397.5"/>
    <n v="302.10000000000002"/>
    <x v="2"/>
    <x v="9"/>
    <x v="1"/>
    <x v="1"/>
    <x v="1"/>
  </r>
  <r>
    <n v="10839"/>
    <s v="Mozzarella di Giovanni"/>
    <x v="1"/>
    <n v="34.799999999999997"/>
    <n v="26.795999999999999"/>
    <n v="15"/>
    <s v="Tradição Hipermercados"/>
    <x v="29"/>
    <x v="2"/>
    <x v="523"/>
    <n v="522"/>
    <n v="401.94"/>
    <x v="2"/>
    <x v="0"/>
    <x v="1"/>
    <x v="1"/>
    <x v="1"/>
  </r>
  <r>
    <n v="10840"/>
    <s v="Chartreuse verte"/>
    <x v="6"/>
    <n v="18"/>
    <n v="16.560000000000002"/>
    <n v="10"/>
    <s v="LINO-Delicateses"/>
    <x v="53"/>
    <x v="5"/>
    <x v="524"/>
    <n v="180"/>
    <n v="165.60000000000002"/>
    <x v="2"/>
    <x v="10"/>
    <x v="3"/>
    <x v="1"/>
    <x v="1"/>
  </r>
  <r>
    <n v="10840"/>
    <s v="NuNuCa Nuß-Nougat-Creme"/>
    <x v="5"/>
    <n v="14"/>
    <n v="9.66"/>
    <n v="6"/>
    <s v="LINO-Delicateses"/>
    <x v="53"/>
    <x v="5"/>
    <x v="386"/>
    <n v="84"/>
    <n v="57.96"/>
    <x v="2"/>
    <x v="11"/>
    <x v="2"/>
    <x v="1"/>
    <x v="1"/>
  </r>
  <r>
    <n v="10841"/>
    <s v="Ikura"/>
    <x v="4"/>
    <n v="31"/>
    <n v="21.7"/>
    <n v="16"/>
    <s v="Suprêmes délices"/>
    <x v="4"/>
    <x v="3"/>
    <x v="525"/>
    <n v="496"/>
    <n v="347.2"/>
    <x v="2"/>
    <x v="9"/>
    <x v="1"/>
    <x v="0"/>
    <x v="0"/>
  </r>
  <r>
    <n v="10841"/>
    <s v="Gnocchi di nonna Alice"/>
    <x v="0"/>
    <n v="38"/>
    <n v="30.400000000000002"/>
    <n v="30"/>
    <s v="Suprêmes délices"/>
    <x v="4"/>
    <x v="3"/>
    <x v="526"/>
    <n v="1140"/>
    <n v="912.00000000000011"/>
    <x v="2"/>
    <x v="2"/>
    <x v="0"/>
    <x v="0"/>
    <x v="0"/>
  </r>
  <r>
    <n v="10841"/>
    <s v="Raclette Courdavault"/>
    <x v="1"/>
    <n v="55"/>
    <n v="41.25"/>
    <n v="50"/>
    <s v="Suprêmes délices"/>
    <x v="4"/>
    <x v="3"/>
    <x v="527"/>
    <n v="2750"/>
    <n v="2062.5"/>
    <x v="2"/>
    <x v="11"/>
    <x v="1"/>
    <x v="0"/>
    <x v="0"/>
  </r>
  <r>
    <n v="10841"/>
    <s v="Original Frankfurter grüne Soße"/>
    <x v="3"/>
    <n v="13"/>
    <n v="10.27"/>
    <n v="15"/>
    <s v="Suprêmes délices"/>
    <x v="4"/>
    <x v="3"/>
    <x v="528"/>
    <n v="195"/>
    <n v="154.04999999999998"/>
    <x v="2"/>
    <x v="11"/>
    <x v="2"/>
    <x v="0"/>
    <x v="0"/>
  </r>
  <r>
    <n v="10842"/>
    <s v="Ipoh Coffee"/>
    <x v="6"/>
    <n v="46"/>
    <n v="42.32"/>
    <n v="5"/>
    <s v="Tortuga Restaurante"/>
    <x v="10"/>
    <x v="7"/>
    <x v="529"/>
    <n v="230"/>
    <n v="211.6"/>
    <x v="2"/>
    <x v="11"/>
    <x v="3"/>
    <x v="1"/>
    <x v="1"/>
  </r>
  <r>
    <n v="10842"/>
    <s v="Scottish Longbreads"/>
    <x v="5"/>
    <n v="12.5"/>
    <n v="8.625"/>
    <n v="20"/>
    <s v="Tortuga Restaurante"/>
    <x v="10"/>
    <x v="7"/>
    <x v="485"/>
    <n v="250"/>
    <n v="172.5"/>
    <x v="2"/>
    <x v="9"/>
    <x v="2"/>
    <x v="1"/>
    <x v="1"/>
  </r>
  <r>
    <n v="10842"/>
    <s v="Queso Cabrales"/>
    <x v="1"/>
    <n v="21"/>
    <n v="17.849999999999998"/>
    <n v="15"/>
    <s v="Tortuga Restaurante"/>
    <x v="10"/>
    <x v="7"/>
    <x v="412"/>
    <n v="315"/>
    <n v="267.74999999999994"/>
    <x v="2"/>
    <x v="8"/>
    <x v="1"/>
    <x v="1"/>
    <x v="1"/>
  </r>
  <r>
    <n v="10842"/>
    <s v="Outback Lager"/>
    <x v="6"/>
    <n v="15"/>
    <n v="13.5"/>
    <n v="12"/>
    <s v="Tortuga Restaurante"/>
    <x v="10"/>
    <x v="7"/>
    <x v="530"/>
    <n v="180"/>
    <n v="162"/>
    <x v="2"/>
    <x v="10"/>
    <x v="3"/>
    <x v="1"/>
    <x v="1"/>
  </r>
  <r>
    <n v="10843"/>
    <s v="Manjimup Dried Apples"/>
    <x v="2"/>
    <n v="53"/>
    <n v="42.93"/>
    <n v="4"/>
    <s v="Victuailles en stock"/>
    <x v="3"/>
    <x v="0"/>
    <x v="531"/>
    <n v="212"/>
    <n v="171.72"/>
    <x v="2"/>
    <x v="0"/>
    <x v="0"/>
    <x v="0"/>
    <x v="0"/>
  </r>
  <r>
    <n v="10844"/>
    <s v="Gustaf's Knäckebröd"/>
    <x v="0"/>
    <n v="21"/>
    <n v="16.38"/>
    <n v="35"/>
    <s v="Piccolo und mehr"/>
    <x v="44"/>
    <x v="6"/>
    <x v="532"/>
    <n v="735"/>
    <n v="573.29999999999995"/>
    <x v="2"/>
    <x v="7"/>
    <x v="0"/>
    <x v="0"/>
    <x v="0"/>
  </r>
  <r>
    <n v="10845"/>
    <s v="Wimmers gute Semmelknödel"/>
    <x v="0"/>
    <n v="33.25"/>
    <n v="24.9375"/>
    <n v="48"/>
    <s v="QUICK-Stop"/>
    <x v="20"/>
    <x v="1"/>
    <x v="533"/>
    <n v="1596"/>
    <n v="1197"/>
    <x v="2"/>
    <x v="1"/>
    <x v="0"/>
    <x v="0"/>
    <x v="0"/>
  </r>
  <r>
    <n v="10845"/>
    <s v="Tunnbröd"/>
    <x v="0"/>
    <n v="9"/>
    <n v="7.3800000000000008"/>
    <n v="70"/>
    <s v="QUICK-Stop"/>
    <x v="20"/>
    <x v="1"/>
    <x v="534"/>
    <n v="630"/>
    <n v="516.6"/>
    <x v="2"/>
    <x v="5"/>
    <x v="0"/>
    <x v="0"/>
    <x v="0"/>
  </r>
  <r>
    <n v="10845"/>
    <s v="Steeleye Stout"/>
    <x v="6"/>
    <n v="18"/>
    <n v="16.02"/>
    <n v="25"/>
    <s v="QUICK-Stop"/>
    <x v="20"/>
    <x v="1"/>
    <x v="535"/>
    <n v="450"/>
    <n v="400.5"/>
    <x v="2"/>
    <x v="0"/>
    <x v="3"/>
    <x v="0"/>
    <x v="0"/>
  </r>
  <r>
    <n v="10845"/>
    <s v="Singaporean Hokkien Fried Mee"/>
    <x v="0"/>
    <n v="14"/>
    <n v="10.92"/>
    <n v="42"/>
    <s v="QUICK-Stop"/>
    <x v="20"/>
    <x v="1"/>
    <x v="402"/>
    <n v="588"/>
    <n v="458.64"/>
    <x v="2"/>
    <x v="11"/>
    <x v="0"/>
    <x v="0"/>
    <x v="0"/>
  </r>
  <r>
    <n v="10845"/>
    <s v="Escargots de Bourgogne"/>
    <x v="4"/>
    <n v="13.25"/>
    <n v="9.4074999999999989"/>
    <n v="60"/>
    <s v="QUICK-Stop"/>
    <x v="20"/>
    <x v="1"/>
    <x v="434"/>
    <n v="795"/>
    <n v="564.44999999999993"/>
    <x v="2"/>
    <x v="7"/>
    <x v="1"/>
    <x v="0"/>
    <x v="0"/>
  </r>
  <r>
    <n v="10846"/>
    <s v="Longlife Tofu"/>
    <x v="2"/>
    <n v="10"/>
    <n v="7.7"/>
    <n v="20"/>
    <s v="Suprêmes délices"/>
    <x v="4"/>
    <x v="3"/>
    <x v="389"/>
    <n v="200"/>
    <n v="154"/>
    <x v="2"/>
    <x v="8"/>
    <x v="0"/>
    <x v="0"/>
    <x v="0"/>
  </r>
  <r>
    <n v="10846"/>
    <s v="Outback Lager"/>
    <x v="6"/>
    <n v="15"/>
    <n v="13.35"/>
    <n v="30"/>
    <s v="Suprêmes délices"/>
    <x v="4"/>
    <x v="3"/>
    <x v="536"/>
    <n v="450"/>
    <n v="400.5"/>
    <x v="2"/>
    <x v="5"/>
    <x v="3"/>
    <x v="0"/>
    <x v="0"/>
  </r>
  <r>
    <n v="10846"/>
    <s v="Chef Anton's Cajun Seasoning"/>
    <x v="3"/>
    <n v="22"/>
    <n v="17.16"/>
    <n v="21"/>
    <s v="Suprêmes délices"/>
    <x v="4"/>
    <x v="3"/>
    <x v="537"/>
    <n v="462"/>
    <n v="360.36"/>
    <x v="2"/>
    <x v="1"/>
    <x v="2"/>
    <x v="0"/>
    <x v="0"/>
  </r>
  <r>
    <n v="10847"/>
    <s v="Fløtemysost"/>
    <x v="1"/>
    <n v="21.5"/>
    <n v="17.415000000000003"/>
    <n v="55"/>
    <s v="Save-a-lot Markets"/>
    <x v="38"/>
    <x v="8"/>
    <x v="448"/>
    <n v="1182.5"/>
    <n v="957.82500000000016"/>
    <x v="2"/>
    <x v="0"/>
    <x v="1"/>
    <x v="2"/>
    <x v="1"/>
  </r>
  <r>
    <n v="10847"/>
    <s v="Chai"/>
    <x v="6"/>
    <n v="18"/>
    <n v="16.38"/>
    <n v="80"/>
    <s v="Save-a-lot Markets"/>
    <x v="38"/>
    <x v="8"/>
    <x v="538"/>
    <n v="1440"/>
    <n v="1310.3999999999999"/>
    <x v="2"/>
    <x v="4"/>
    <x v="3"/>
    <x v="2"/>
    <x v="1"/>
  </r>
  <r>
    <n v="10847"/>
    <s v="Teatime Chocolate Biscuits"/>
    <x v="5"/>
    <n v="9.1999999999999993"/>
    <n v="6.0719999999999992"/>
    <n v="12"/>
    <s v="Save-a-lot Markets"/>
    <x v="38"/>
    <x v="8"/>
    <x v="539"/>
    <n v="110.39999999999999"/>
    <n v="72.86399999999999"/>
    <x v="2"/>
    <x v="10"/>
    <x v="2"/>
    <x v="2"/>
    <x v="1"/>
  </r>
  <r>
    <n v="10847"/>
    <s v="Gravad lax"/>
    <x v="4"/>
    <n v="26"/>
    <n v="18.2"/>
    <n v="60"/>
    <s v="Save-a-lot Markets"/>
    <x v="38"/>
    <x v="8"/>
    <x v="468"/>
    <n v="1560"/>
    <n v="1092"/>
    <x v="2"/>
    <x v="10"/>
    <x v="1"/>
    <x v="2"/>
    <x v="1"/>
  </r>
  <r>
    <n v="10847"/>
    <s v="Røgede sild"/>
    <x v="4"/>
    <n v="9.5"/>
    <n v="7.3150000000000004"/>
    <n v="36"/>
    <s v="Save-a-lot Markets"/>
    <x v="38"/>
    <x v="8"/>
    <x v="489"/>
    <n v="342"/>
    <n v="263.34000000000003"/>
    <x v="2"/>
    <x v="7"/>
    <x v="1"/>
    <x v="2"/>
    <x v="1"/>
  </r>
  <r>
    <n v="10847"/>
    <s v="Camembert Pierrot"/>
    <x v="1"/>
    <n v="34"/>
    <n v="26.86"/>
    <n v="45"/>
    <s v="Save-a-lot Markets"/>
    <x v="38"/>
    <x v="8"/>
    <x v="540"/>
    <n v="1530"/>
    <n v="1208.7"/>
    <x v="2"/>
    <x v="10"/>
    <x v="1"/>
    <x v="2"/>
    <x v="1"/>
  </r>
  <r>
    <n v="10848"/>
    <s v="Chef Anton's Gumbo Mix"/>
    <x v="3"/>
    <n v="21.35"/>
    <n v="16.866500000000002"/>
    <n v="30"/>
    <s v="Consolidated Holdings"/>
    <x v="28"/>
    <x v="13"/>
    <x v="541"/>
    <n v="640.5"/>
    <n v="505.99500000000006"/>
    <x v="2"/>
    <x v="5"/>
    <x v="2"/>
    <x v="0"/>
    <x v="0"/>
  </r>
  <r>
    <n v="10848"/>
    <s v="Mishi Kobe Niku"/>
    <x v="7"/>
    <n v="97"/>
    <n v="79.540000000000006"/>
    <n v="3"/>
    <s v="Consolidated Holdings"/>
    <x v="28"/>
    <x v="13"/>
    <x v="460"/>
    <n v="291"/>
    <n v="238.62"/>
    <x v="2"/>
    <x v="7"/>
    <x v="3"/>
    <x v="0"/>
    <x v="0"/>
  </r>
  <r>
    <n v="10849"/>
    <s v="Aniseed Syrup"/>
    <x v="3"/>
    <n v="10"/>
    <n v="7.6"/>
    <n v="49"/>
    <s v="Königlich Essen"/>
    <x v="37"/>
    <x v="1"/>
    <x v="542"/>
    <n v="490"/>
    <n v="372.4"/>
    <x v="2"/>
    <x v="5"/>
    <x v="2"/>
    <x v="0"/>
    <x v="0"/>
  </r>
  <r>
    <n v="10849"/>
    <s v="Gumbär Gummibärchen"/>
    <x v="5"/>
    <n v="31.23"/>
    <n v="20.924099999999999"/>
    <n v="18"/>
    <s v="Königlich Essen"/>
    <x v="37"/>
    <x v="1"/>
    <x v="543"/>
    <n v="562.14"/>
    <n v="376.63380000000001"/>
    <x v="2"/>
    <x v="6"/>
    <x v="2"/>
    <x v="0"/>
    <x v="0"/>
  </r>
  <r>
    <n v="10850"/>
    <s v="Outback Lager"/>
    <x v="6"/>
    <n v="15"/>
    <n v="13.5"/>
    <n v="30"/>
    <s v="Victuailles en stock"/>
    <x v="3"/>
    <x v="0"/>
    <x v="537"/>
    <n v="450"/>
    <n v="405"/>
    <x v="2"/>
    <x v="1"/>
    <x v="3"/>
    <x v="0"/>
    <x v="0"/>
  </r>
  <r>
    <n v="10850"/>
    <s v="NuNuCa Nuß-Nougat-Creme"/>
    <x v="5"/>
    <n v="14"/>
    <n v="9.52"/>
    <n v="20"/>
    <s v="Victuailles en stock"/>
    <x v="3"/>
    <x v="0"/>
    <x v="376"/>
    <n v="280"/>
    <n v="190.39999999999998"/>
    <x v="2"/>
    <x v="6"/>
    <x v="2"/>
    <x v="0"/>
    <x v="0"/>
  </r>
  <r>
    <n v="10850"/>
    <s v="Geitost"/>
    <x v="1"/>
    <n v="2.5"/>
    <n v="2.0250000000000004"/>
    <n v="4"/>
    <s v="Victuailles en stock"/>
    <x v="3"/>
    <x v="0"/>
    <x v="544"/>
    <n v="10"/>
    <n v="8.1000000000000014"/>
    <x v="2"/>
    <x v="2"/>
    <x v="1"/>
    <x v="0"/>
    <x v="0"/>
  </r>
  <r>
    <n v="10851"/>
    <s v="Raclette Courdavault"/>
    <x v="1"/>
    <n v="55"/>
    <n v="44"/>
    <n v="42"/>
    <s v="Ricardo Adocicados"/>
    <x v="2"/>
    <x v="2"/>
    <x v="545"/>
    <n v="2310"/>
    <n v="1848"/>
    <x v="2"/>
    <x v="0"/>
    <x v="1"/>
    <x v="1"/>
    <x v="1"/>
  </r>
  <r>
    <n v="10851"/>
    <s v="Ravioli Angelo"/>
    <x v="0"/>
    <n v="19.5"/>
    <n v="15.405000000000001"/>
    <n v="10"/>
    <s v="Ricardo Adocicados"/>
    <x v="2"/>
    <x v="2"/>
    <x v="455"/>
    <n v="195"/>
    <n v="154.05000000000001"/>
    <x v="2"/>
    <x v="3"/>
    <x v="0"/>
    <x v="1"/>
    <x v="1"/>
  </r>
  <r>
    <n v="10851"/>
    <s v="NuNuCa Nuß-Nougat-Creme"/>
    <x v="5"/>
    <n v="14"/>
    <n v="9.2399999999999984"/>
    <n v="10"/>
    <s v="Ricardo Adocicados"/>
    <x v="2"/>
    <x v="2"/>
    <x v="497"/>
    <n v="140"/>
    <n v="92.399999999999977"/>
    <x v="2"/>
    <x v="0"/>
    <x v="2"/>
    <x v="1"/>
    <x v="1"/>
  </r>
  <r>
    <n v="10851"/>
    <s v="Chang"/>
    <x v="6"/>
    <n v="19"/>
    <n v="17.29"/>
    <n v="5"/>
    <s v="Ricardo Adocicados"/>
    <x v="2"/>
    <x v="2"/>
    <x v="546"/>
    <n v="95"/>
    <n v="86.449999999999989"/>
    <x v="2"/>
    <x v="2"/>
    <x v="3"/>
    <x v="1"/>
    <x v="1"/>
  </r>
  <r>
    <n v="10852"/>
    <s v="Chang"/>
    <x v="6"/>
    <n v="19"/>
    <n v="17.29"/>
    <n v="15"/>
    <s v="Rattlesnake Canyon Grocery"/>
    <x v="12"/>
    <x v="8"/>
    <x v="547"/>
    <n v="285"/>
    <n v="259.34999999999997"/>
    <x v="2"/>
    <x v="9"/>
    <x v="3"/>
    <x v="2"/>
    <x v="1"/>
  </r>
  <r>
    <n v="10852"/>
    <s v="Alice Mutton"/>
    <x v="7"/>
    <n v="39"/>
    <n v="31.980000000000004"/>
    <n v="6"/>
    <s v="Rattlesnake Canyon Grocery"/>
    <x v="12"/>
    <x v="8"/>
    <x v="548"/>
    <n v="234"/>
    <n v="191.88000000000002"/>
    <x v="2"/>
    <x v="11"/>
    <x v="3"/>
    <x v="2"/>
    <x v="1"/>
  </r>
  <r>
    <n v="10852"/>
    <s v="Tarte au sucre"/>
    <x v="5"/>
    <n v="49.3"/>
    <n v="34.51"/>
    <n v="50"/>
    <s v="Rattlesnake Canyon Grocery"/>
    <x v="12"/>
    <x v="8"/>
    <x v="549"/>
    <n v="2465"/>
    <n v="1725.5"/>
    <x v="2"/>
    <x v="5"/>
    <x v="2"/>
    <x v="2"/>
    <x v="1"/>
  </r>
  <r>
    <n v="10853"/>
    <s v="Carnarvon Tigers"/>
    <x v="4"/>
    <n v="62.5"/>
    <n v="50"/>
    <n v="10"/>
    <s v="Blauer See Delikatessen"/>
    <x v="60"/>
    <x v="1"/>
    <x v="506"/>
    <n v="625"/>
    <n v="500"/>
    <x v="2"/>
    <x v="8"/>
    <x v="1"/>
    <x v="0"/>
    <x v="0"/>
  </r>
  <r>
    <n v="10854"/>
    <s v="Konbu"/>
    <x v="4"/>
    <n v="6"/>
    <n v="4.32"/>
    <n v="65"/>
    <s v="Ernst Handel"/>
    <x v="9"/>
    <x v="6"/>
    <x v="377"/>
    <n v="390"/>
    <n v="280.8"/>
    <x v="2"/>
    <x v="5"/>
    <x v="1"/>
    <x v="0"/>
    <x v="0"/>
  </r>
  <r>
    <n v="10854"/>
    <s v="Ikura"/>
    <x v="4"/>
    <n v="31"/>
    <n v="22.32"/>
    <n v="100"/>
    <s v="Ernst Handel"/>
    <x v="9"/>
    <x v="6"/>
    <x v="367"/>
    <n v="3100"/>
    <n v="2232"/>
    <x v="2"/>
    <x v="7"/>
    <x v="1"/>
    <x v="0"/>
    <x v="0"/>
  </r>
  <r>
    <n v="10855"/>
    <s v="Louisiana Fiery Hot Pepper Sauce"/>
    <x v="3"/>
    <n v="21.05"/>
    <n v="15.156000000000001"/>
    <n v="15"/>
    <s v="Old World Delicatessen"/>
    <x v="33"/>
    <x v="8"/>
    <x v="411"/>
    <n v="315.75"/>
    <n v="227.34"/>
    <x v="2"/>
    <x v="3"/>
    <x v="2"/>
    <x v="2"/>
    <x v="1"/>
  </r>
  <r>
    <n v="10855"/>
    <s v="Gnocchi di nonna Alice"/>
    <x v="0"/>
    <n v="38"/>
    <n v="29.64"/>
    <n v="24"/>
    <s v="Old World Delicatessen"/>
    <x v="33"/>
    <x v="8"/>
    <x v="431"/>
    <n v="912"/>
    <n v="711.36"/>
    <x v="2"/>
    <x v="5"/>
    <x v="0"/>
    <x v="2"/>
    <x v="1"/>
  </r>
  <r>
    <n v="10855"/>
    <s v="Pavlova"/>
    <x v="5"/>
    <n v="17.45"/>
    <n v="11.342499999999999"/>
    <n v="50"/>
    <s v="Old World Delicatessen"/>
    <x v="33"/>
    <x v="8"/>
    <x v="550"/>
    <n v="872.5"/>
    <n v="567.125"/>
    <x v="2"/>
    <x v="6"/>
    <x v="2"/>
    <x v="2"/>
    <x v="1"/>
  </r>
  <r>
    <n v="10855"/>
    <s v="Gorgonzola Telino"/>
    <x v="1"/>
    <n v="12.5"/>
    <n v="9.75"/>
    <n v="14"/>
    <s v="Old World Delicatessen"/>
    <x v="33"/>
    <x v="8"/>
    <x v="551"/>
    <n v="175"/>
    <n v="136.5"/>
    <x v="2"/>
    <x v="8"/>
    <x v="1"/>
    <x v="2"/>
    <x v="1"/>
  </r>
  <r>
    <n v="10856"/>
    <s v="Chang"/>
    <x v="6"/>
    <n v="19"/>
    <n v="17.29"/>
    <n v="20"/>
    <s v="Antonio Moreno Taquería"/>
    <x v="10"/>
    <x v="7"/>
    <x v="552"/>
    <n v="380"/>
    <n v="345.79999999999995"/>
    <x v="2"/>
    <x v="7"/>
    <x v="3"/>
    <x v="1"/>
    <x v="1"/>
  </r>
  <r>
    <n v="10856"/>
    <s v="Singaporean Hokkien Fried Mee"/>
    <x v="0"/>
    <n v="14"/>
    <n v="11.62"/>
    <n v="20"/>
    <s v="Antonio Moreno Taquería"/>
    <x v="10"/>
    <x v="7"/>
    <x v="543"/>
    <n v="280"/>
    <n v="232.39999999999998"/>
    <x v="2"/>
    <x v="6"/>
    <x v="0"/>
    <x v="1"/>
    <x v="1"/>
  </r>
  <r>
    <n v="10857"/>
    <s v="Gumbär Gummibärchen"/>
    <x v="5"/>
    <n v="31.23"/>
    <n v="21.5487"/>
    <n v="35"/>
    <s v="Berglunds snabbköp"/>
    <x v="23"/>
    <x v="9"/>
    <x v="553"/>
    <n v="1093.05"/>
    <n v="754.20450000000005"/>
    <x v="2"/>
    <x v="8"/>
    <x v="2"/>
    <x v="0"/>
    <x v="0"/>
  </r>
  <r>
    <n v="10857"/>
    <s v="Thüringer Rostbratwurst"/>
    <x v="7"/>
    <n v="123.79"/>
    <n v="95.318300000000008"/>
    <n v="10"/>
    <s v="Berglunds snabbköp"/>
    <x v="23"/>
    <x v="9"/>
    <x v="554"/>
    <n v="1237.9000000000001"/>
    <n v="953.18300000000011"/>
    <x v="2"/>
    <x v="5"/>
    <x v="3"/>
    <x v="0"/>
    <x v="0"/>
  </r>
  <r>
    <n v="10857"/>
    <s v="Aniseed Syrup"/>
    <x v="3"/>
    <n v="10"/>
    <n v="7"/>
    <n v="30"/>
    <s v="Berglunds snabbköp"/>
    <x v="23"/>
    <x v="9"/>
    <x v="555"/>
    <n v="300"/>
    <n v="210"/>
    <x v="2"/>
    <x v="11"/>
    <x v="2"/>
    <x v="0"/>
    <x v="0"/>
  </r>
  <r>
    <n v="10858"/>
    <s v="Uncle Bob's Organic Dried Pears"/>
    <x v="2"/>
    <n v="30"/>
    <n v="23.400000000000002"/>
    <n v="5"/>
    <s v="La corne d'abondance"/>
    <x v="69"/>
    <x v="0"/>
    <x v="556"/>
    <n v="150"/>
    <n v="117.00000000000001"/>
    <x v="2"/>
    <x v="2"/>
    <x v="0"/>
    <x v="0"/>
    <x v="0"/>
  </r>
  <r>
    <n v="10858"/>
    <s v="Schoggi Schokolade"/>
    <x v="5"/>
    <n v="43.9"/>
    <n v="28.973999999999997"/>
    <n v="10"/>
    <s v="La corne d'abondance"/>
    <x v="69"/>
    <x v="0"/>
    <x v="557"/>
    <n v="439"/>
    <n v="289.73999999999995"/>
    <x v="2"/>
    <x v="6"/>
    <x v="2"/>
    <x v="0"/>
    <x v="0"/>
  </r>
  <r>
    <n v="10858"/>
    <s v="Outback Lager"/>
    <x v="6"/>
    <n v="15"/>
    <n v="13.8"/>
    <n v="4"/>
    <s v="La corne d'abondance"/>
    <x v="69"/>
    <x v="0"/>
    <x v="413"/>
    <n v="60"/>
    <n v="55.2"/>
    <x v="2"/>
    <x v="7"/>
    <x v="3"/>
    <x v="0"/>
    <x v="0"/>
  </r>
  <r>
    <n v="10859"/>
    <s v="Guaraná Fantástica"/>
    <x v="6"/>
    <n v="4.5"/>
    <n v="3.96"/>
    <n v="40"/>
    <s v="Frankenversand"/>
    <x v="16"/>
    <x v="1"/>
    <x v="483"/>
    <n v="180"/>
    <n v="158.4"/>
    <x v="2"/>
    <x v="9"/>
    <x v="3"/>
    <x v="0"/>
    <x v="0"/>
  </r>
  <r>
    <n v="10859"/>
    <s v="Tourtière"/>
    <x v="7"/>
    <n v="7.45"/>
    <n v="5.6619999999999999"/>
    <n v="35"/>
    <s v="Frankenversand"/>
    <x v="16"/>
    <x v="1"/>
    <x v="558"/>
    <n v="260.75"/>
    <n v="198.17"/>
    <x v="2"/>
    <x v="3"/>
    <x v="3"/>
    <x v="0"/>
    <x v="0"/>
  </r>
  <r>
    <n v="10859"/>
    <s v="Wimmers gute Semmelknödel"/>
    <x v="0"/>
    <n v="33.25"/>
    <n v="25.602499999999999"/>
    <n v="30"/>
    <s v="Frankenversand"/>
    <x v="16"/>
    <x v="1"/>
    <x v="476"/>
    <n v="997.5"/>
    <n v="768.07499999999993"/>
    <x v="2"/>
    <x v="1"/>
    <x v="0"/>
    <x v="0"/>
    <x v="0"/>
  </r>
  <r>
    <n v="10860"/>
    <s v="Manjimup Dried Apples"/>
    <x v="2"/>
    <n v="53"/>
    <n v="43.46"/>
    <n v="3"/>
    <s v="France restauration"/>
    <x v="35"/>
    <x v="0"/>
    <x v="559"/>
    <n v="159"/>
    <n v="130.38"/>
    <x v="2"/>
    <x v="5"/>
    <x v="0"/>
    <x v="0"/>
    <x v="0"/>
  </r>
  <r>
    <n v="10860"/>
    <s v="Lakkalikööri"/>
    <x v="6"/>
    <n v="18"/>
    <n v="16.38"/>
    <n v="20"/>
    <s v="France restauration"/>
    <x v="35"/>
    <x v="0"/>
    <x v="560"/>
    <n v="360"/>
    <n v="327.59999999999997"/>
    <x v="2"/>
    <x v="7"/>
    <x v="3"/>
    <x v="0"/>
    <x v="0"/>
  </r>
  <r>
    <n v="10861"/>
    <s v="Carnarvon Tigers"/>
    <x v="4"/>
    <n v="62.5"/>
    <n v="48.125"/>
    <n v="20"/>
    <s v="White Clover Markets"/>
    <x v="18"/>
    <x v="8"/>
    <x v="498"/>
    <n v="1250"/>
    <n v="962.5"/>
    <x v="2"/>
    <x v="2"/>
    <x v="1"/>
    <x v="2"/>
    <x v="1"/>
  </r>
  <r>
    <n v="10861"/>
    <s v="Sir Rodney's Scones"/>
    <x v="5"/>
    <n v="10"/>
    <n v="7"/>
    <n v="40"/>
    <s v="White Clover Markets"/>
    <x v="18"/>
    <x v="8"/>
    <x v="435"/>
    <n v="400"/>
    <n v="280"/>
    <x v="2"/>
    <x v="10"/>
    <x v="2"/>
    <x v="2"/>
    <x v="1"/>
  </r>
  <r>
    <n v="10861"/>
    <s v="Geitost"/>
    <x v="1"/>
    <n v="2.5"/>
    <n v="1.925"/>
    <n v="35"/>
    <s v="White Clover Markets"/>
    <x v="18"/>
    <x v="8"/>
    <x v="408"/>
    <n v="87.5"/>
    <n v="67.375"/>
    <x v="2"/>
    <x v="1"/>
    <x v="1"/>
    <x v="2"/>
    <x v="1"/>
  </r>
  <r>
    <n v="10861"/>
    <s v="Tarte au sucre"/>
    <x v="5"/>
    <n v="49.3"/>
    <n v="33.523999999999994"/>
    <n v="3"/>
    <s v="White Clover Markets"/>
    <x v="18"/>
    <x v="8"/>
    <x v="561"/>
    <n v="147.89999999999998"/>
    <n v="100.57199999999997"/>
    <x v="2"/>
    <x v="10"/>
    <x v="2"/>
    <x v="2"/>
    <x v="1"/>
  </r>
  <r>
    <n v="10861"/>
    <s v="Alice Mutton"/>
    <x v="7"/>
    <n v="39"/>
    <n v="30.03"/>
    <n v="42"/>
    <s v="White Clover Markets"/>
    <x v="18"/>
    <x v="8"/>
    <x v="411"/>
    <n v="1638"/>
    <n v="1261.26"/>
    <x v="2"/>
    <x v="3"/>
    <x v="3"/>
    <x v="2"/>
    <x v="1"/>
  </r>
  <r>
    <n v="10862"/>
    <s v="Filo Mix"/>
    <x v="0"/>
    <n v="7"/>
    <n v="5.95"/>
    <n v="8"/>
    <s v="Lehmanns Marktstand"/>
    <x v="24"/>
    <x v="1"/>
    <x v="562"/>
    <n v="56"/>
    <n v="47.6"/>
    <x v="2"/>
    <x v="3"/>
    <x v="0"/>
    <x v="0"/>
    <x v="0"/>
  </r>
  <r>
    <n v="10862"/>
    <s v="Queso Cabrales"/>
    <x v="1"/>
    <n v="21"/>
    <n v="16.59"/>
    <n v="25"/>
    <s v="Lehmanns Marktstand"/>
    <x v="24"/>
    <x v="1"/>
    <x v="563"/>
    <n v="525"/>
    <n v="414.75"/>
    <x v="2"/>
    <x v="1"/>
    <x v="1"/>
    <x v="0"/>
    <x v="0"/>
  </r>
  <r>
    <n v="10863"/>
    <s v="Escargots de Bourgogne"/>
    <x v="4"/>
    <n v="13.25"/>
    <n v="10.7325"/>
    <n v="12"/>
    <s v="HILARIÓN-Abastos"/>
    <x v="8"/>
    <x v="5"/>
    <x v="445"/>
    <n v="159"/>
    <n v="128.79"/>
    <x v="2"/>
    <x v="7"/>
    <x v="1"/>
    <x v="1"/>
    <x v="1"/>
  </r>
  <r>
    <n v="10863"/>
    <s v="Chai"/>
    <x v="6"/>
    <n v="18"/>
    <n v="16.02"/>
    <n v="20"/>
    <s v="HILARIÓN-Abastos"/>
    <x v="8"/>
    <x v="5"/>
    <x v="504"/>
    <n v="360"/>
    <n v="320.39999999999998"/>
    <x v="2"/>
    <x v="7"/>
    <x v="3"/>
    <x v="1"/>
    <x v="1"/>
  </r>
  <r>
    <n v="10864"/>
    <s v="Steeleye Stout"/>
    <x v="6"/>
    <n v="18"/>
    <n v="16.560000000000002"/>
    <n v="4"/>
    <s v="Around the Horn"/>
    <x v="45"/>
    <x v="13"/>
    <x v="372"/>
    <n v="72"/>
    <n v="66.240000000000009"/>
    <x v="2"/>
    <x v="5"/>
    <x v="3"/>
    <x v="0"/>
    <x v="0"/>
  </r>
  <r>
    <n v="10864"/>
    <s v="Laughing Lumberjack Lager"/>
    <x v="6"/>
    <n v="14"/>
    <n v="12.32"/>
    <n v="15"/>
    <s v="Around the Horn"/>
    <x v="45"/>
    <x v="13"/>
    <x v="564"/>
    <n v="210"/>
    <n v="184.8"/>
    <x v="2"/>
    <x v="4"/>
    <x v="3"/>
    <x v="0"/>
    <x v="0"/>
  </r>
  <r>
    <n v="10865"/>
    <s v="Côte de Blaye"/>
    <x v="6"/>
    <n v="263.5"/>
    <n v="234.51500000000001"/>
    <n v="60"/>
    <s v="QUICK-Stop"/>
    <x v="20"/>
    <x v="1"/>
    <x v="565"/>
    <n v="15810"/>
    <n v="14070.900000000001"/>
    <x v="2"/>
    <x v="8"/>
    <x v="3"/>
    <x v="0"/>
    <x v="0"/>
  </r>
  <r>
    <n v="10865"/>
    <s v="Chartreuse verte"/>
    <x v="6"/>
    <n v="18"/>
    <n v="16.38"/>
    <n v="80"/>
    <s v="QUICK-Stop"/>
    <x v="20"/>
    <x v="1"/>
    <x v="457"/>
    <n v="1440"/>
    <n v="1310.3999999999999"/>
    <x v="2"/>
    <x v="10"/>
    <x v="3"/>
    <x v="0"/>
    <x v="0"/>
  </r>
  <r>
    <n v="10866"/>
    <s v="Chang"/>
    <x v="6"/>
    <n v="19"/>
    <n v="17.48"/>
    <n v="21"/>
    <s v="Berglunds snabbköp"/>
    <x v="23"/>
    <x v="9"/>
    <x v="566"/>
    <n v="399"/>
    <n v="367.08"/>
    <x v="2"/>
    <x v="9"/>
    <x v="3"/>
    <x v="0"/>
    <x v="0"/>
  </r>
  <r>
    <n v="10866"/>
    <s v="Guaraná Fantástica"/>
    <x v="6"/>
    <n v="4.5"/>
    <n v="4.0949999999999998"/>
    <n v="6"/>
    <s v="Berglunds snabbköp"/>
    <x v="23"/>
    <x v="9"/>
    <x v="492"/>
    <n v="27"/>
    <n v="24.57"/>
    <x v="2"/>
    <x v="0"/>
    <x v="3"/>
    <x v="0"/>
    <x v="0"/>
  </r>
  <r>
    <n v="10866"/>
    <s v="Nord-Ost Matjeshering"/>
    <x v="4"/>
    <n v="25.89"/>
    <n v="19.935300000000002"/>
    <n v="40"/>
    <s v="Berglunds snabbköp"/>
    <x v="23"/>
    <x v="9"/>
    <x v="535"/>
    <n v="1035.5999999999999"/>
    <n v="797.41200000000003"/>
    <x v="2"/>
    <x v="0"/>
    <x v="1"/>
    <x v="0"/>
    <x v="0"/>
  </r>
  <r>
    <n v="10867"/>
    <s v="Perth Pasties"/>
    <x v="7"/>
    <n v="32.799999999999997"/>
    <n v="26.896000000000001"/>
    <n v="3"/>
    <s v="Lonesome Pine Restaurant"/>
    <x v="34"/>
    <x v="8"/>
    <x v="567"/>
    <n v="98.399999999999991"/>
    <n v="80.688000000000002"/>
    <x v="2"/>
    <x v="4"/>
    <x v="3"/>
    <x v="2"/>
    <x v="1"/>
  </r>
  <r>
    <n v="10868"/>
    <s v="Gumbär Gummibärchen"/>
    <x v="5"/>
    <n v="31.23"/>
    <n v="21.861000000000001"/>
    <n v="20"/>
    <s v="Queen Cozinha"/>
    <x v="29"/>
    <x v="2"/>
    <x v="452"/>
    <n v="624.6"/>
    <n v="437.22"/>
    <x v="2"/>
    <x v="1"/>
    <x v="2"/>
    <x v="1"/>
    <x v="1"/>
  </r>
  <r>
    <n v="10868"/>
    <s v="Steeleye Stout"/>
    <x v="6"/>
    <n v="18"/>
    <n v="16.2"/>
    <n v="30"/>
    <s v="Queen Cozinha"/>
    <x v="29"/>
    <x v="2"/>
    <x v="474"/>
    <n v="540"/>
    <n v="486"/>
    <x v="2"/>
    <x v="5"/>
    <x v="3"/>
    <x v="1"/>
    <x v="1"/>
  </r>
  <r>
    <n v="10868"/>
    <s v="Maxilaku"/>
    <x v="5"/>
    <n v="20"/>
    <n v="13.399999999999999"/>
    <n v="42"/>
    <s v="Queen Cozinha"/>
    <x v="29"/>
    <x v="2"/>
    <x v="430"/>
    <n v="840"/>
    <n v="562.79999999999995"/>
    <x v="2"/>
    <x v="0"/>
    <x v="2"/>
    <x v="1"/>
    <x v="1"/>
  </r>
  <r>
    <n v="10869"/>
    <s v="Tunnbröd"/>
    <x v="0"/>
    <n v="9"/>
    <n v="6.93"/>
    <n v="50"/>
    <s v="Seven Seas Imports"/>
    <x v="28"/>
    <x v="13"/>
    <x v="381"/>
    <n v="450"/>
    <n v="346.5"/>
    <x v="2"/>
    <x v="9"/>
    <x v="0"/>
    <x v="0"/>
    <x v="0"/>
  </r>
  <r>
    <n v="10869"/>
    <s v="Scottish Longbreads"/>
    <x v="5"/>
    <n v="12.5"/>
    <n v="8.2499999999999982"/>
    <n v="20"/>
    <s v="Seven Seas Imports"/>
    <x v="28"/>
    <x v="13"/>
    <x v="568"/>
    <n v="250"/>
    <n v="164.99999999999997"/>
    <x v="2"/>
    <x v="1"/>
    <x v="2"/>
    <x v="0"/>
    <x v="0"/>
  </r>
  <r>
    <n v="10869"/>
    <s v="Queso Cabrales"/>
    <x v="1"/>
    <n v="21"/>
    <n v="17.010000000000002"/>
    <n v="10"/>
    <s v="Seven Seas Imports"/>
    <x v="28"/>
    <x v="13"/>
    <x v="569"/>
    <n v="210"/>
    <n v="170.10000000000002"/>
    <x v="2"/>
    <x v="7"/>
    <x v="1"/>
    <x v="0"/>
    <x v="0"/>
  </r>
  <r>
    <n v="10869"/>
    <s v="Chai"/>
    <x v="6"/>
    <n v="18"/>
    <n v="16.02"/>
    <n v="40"/>
    <s v="Seven Seas Imports"/>
    <x v="28"/>
    <x v="13"/>
    <x v="381"/>
    <n v="720"/>
    <n v="640.79999999999995"/>
    <x v="2"/>
    <x v="9"/>
    <x v="3"/>
    <x v="0"/>
    <x v="0"/>
  </r>
  <r>
    <n v="10870"/>
    <s v="Manjimup Dried Apples"/>
    <x v="2"/>
    <n v="53"/>
    <n v="42.400000000000006"/>
    <n v="2"/>
    <s v="Wolski  Zajazd"/>
    <x v="49"/>
    <x v="18"/>
    <x v="548"/>
    <n v="106"/>
    <n v="84.800000000000011"/>
    <x v="2"/>
    <x v="11"/>
    <x v="0"/>
    <x v="0"/>
    <x v="0"/>
  </r>
  <r>
    <n v="10870"/>
    <s v="Steeleye Stout"/>
    <x v="6"/>
    <n v="18"/>
    <n v="16.38"/>
    <n v="3"/>
    <s v="Wolski  Zajazd"/>
    <x v="49"/>
    <x v="18"/>
    <x v="551"/>
    <n v="54"/>
    <n v="49.14"/>
    <x v="2"/>
    <x v="8"/>
    <x v="3"/>
    <x v="0"/>
    <x v="0"/>
  </r>
  <r>
    <n v="10871"/>
    <s v="Grandma's Boysenberry Spread"/>
    <x v="3"/>
    <n v="25"/>
    <n v="18"/>
    <n v="50"/>
    <s v="Bon app'"/>
    <x v="40"/>
    <x v="0"/>
    <x v="570"/>
    <n v="1250"/>
    <n v="900"/>
    <x v="2"/>
    <x v="11"/>
    <x v="2"/>
    <x v="0"/>
    <x v="0"/>
  </r>
  <r>
    <n v="10871"/>
    <s v="Pavlova"/>
    <x v="5"/>
    <n v="17.45"/>
    <n v="11.691499999999998"/>
    <n v="12"/>
    <s v="Bon app'"/>
    <x v="40"/>
    <x v="0"/>
    <x v="518"/>
    <n v="209.39999999999998"/>
    <n v="140.29799999999997"/>
    <x v="2"/>
    <x v="5"/>
    <x v="2"/>
    <x v="0"/>
    <x v="0"/>
  </r>
  <r>
    <n v="10871"/>
    <s v="Alice Mutton"/>
    <x v="7"/>
    <n v="39"/>
    <n v="31.590000000000003"/>
    <n v="16"/>
    <s v="Bon app'"/>
    <x v="40"/>
    <x v="0"/>
    <x v="571"/>
    <n v="624"/>
    <n v="505.44000000000005"/>
    <x v="2"/>
    <x v="10"/>
    <x v="3"/>
    <x v="0"/>
    <x v="0"/>
  </r>
  <r>
    <n v="10872"/>
    <s v="Tarte au sucre"/>
    <x v="5"/>
    <n v="49.3"/>
    <n v="33.030999999999992"/>
    <n v="20"/>
    <s v="Godos Cocina Típica"/>
    <x v="32"/>
    <x v="12"/>
    <x v="447"/>
    <n v="986"/>
    <n v="660.61999999999989"/>
    <x v="2"/>
    <x v="8"/>
    <x v="2"/>
    <x v="3"/>
    <x v="0"/>
  </r>
  <r>
    <n v="10872"/>
    <s v="Wimmers gute Semmelknödel"/>
    <x v="0"/>
    <n v="33.25"/>
    <n v="25.27"/>
    <n v="15"/>
    <s v="Godos Cocina Típica"/>
    <x v="32"/>
    <x v="12"/>
    <x v="562"/>
    <n v="498.75"/>
    <n v="379.05"/>
    <x v="2"/>
    <x v="3"/>
    <x v="0"/>
    <x v="3"/>
    <x v="0"/>
  </r>
  <r>
    <n v="10872"/>
    <s v="Pâté chinois"/>
    <x v="7"/>
    <n v="24"/>
    <n v="18"/>
    <n v="10"/>
    <s v="Godos Cocina Típica"/>
    <x v="32"/>
    <x v="12"/>
    <x v="561"/>
    <n v="240"/>
    <n v="180"/>
    <x v="2"/>
    <x v="10"/>
    <x v="3"/>
    <x v="3"/>
    <x v="0"/>
  </r>
  <r>
    <n v="10872"/>
    <s v="Louisiana Fiery Hot Pepper Sauce"/>
    <x v="3"/>
    <n v="21.05"/>
    <n v="17.261000000000003"/>
    <n v="21"/>
    <s v="Godos Cocina Típica"/>
    <x v="32"/>
    <x v="12"/>
    <x v="411"/>
    <n v="442.05"/>
    <n v="362.48100000000005"/>
    <x v="2"/>
    <x v="3"/>
    <x v="2"/>
    <x v="3"/>
    <x v="0"/>
  </r>
  <r>
    <n v="10873"/>
    <s v="Sir Rodney's Scones"/>
    <x v="5"/>
    <n v="10"/>
    <n v="6.6"/>
    <n v="20"/>
    <s v="Wilman Kala"/>
    <x v="65"/>
    <x v="10"/>
    <x v="572"/>
    <n v="200"/>
    <n v="132"/>
    <x v="2"/>
    <x v="9"/>
    <x v="2"/>
    <x v="0"/>
    <x v="0"/>
  </r>
  <r>
    <n v="10873"/>
    <s v="Rössle Sauerkraut"/>
    <x v="2"/>
    <n v="45.6"/>
    <n v="35.112000000000002"/>
    <n v="3"/>
    <s v="Wilman Kala"/>
    <x v="65"/>
    <x v="10"/>
    <x v="441"/>
    <n v="136.80000000000001"/>
    <n v="105.33600000000001"/>
    <x v="2"/>
    <x v="3"/>
    <x v="0"/>
    <x v="0"/>
    <x v="0"/>
  </r>
  <r>
    <n v="10874"/>
    <s v="Ikura"/>
    <x v="4"/>
    <n v="31"/>
    <n v="25.110000000000003"/>
    <n v="10"/>
    <s v="Godos Cocina Típica"/>
    <x v="32"/>
    <x v="12"/>
    <x v="446"/>
    <n v="310"/>
    <n v="251.10000000000002"/>
    <x v="2"/>
    <x v="9"/>
    <x v="1"/>
    <x v="3"/>
    <x v="0"/>
  </r>
  <r>
    <n v="10875"/>
    <s v="Teatime Chocolate Biscuits"/>
    <x v="5"/>
    <n v="9.1999999999999993"/>
    <n v="6.2559999999999993"/>
    <n v="25"/>
    <s v="Berglunds snabbköp"/>
    <x v="23"/>
    <x v="9"/>
    <x v="573"/>
    <n v="229.99999999999997"/>
    <n v="156.39999999999998"/>
    <x v="2"/>
    <x v="8"/>
    <x v="2"/>
    <x v="0"/>
    <x v="0"/>
  </r>
  <r>
    <n v="10875"/>
    <s v="Zaanse koeken"/>
    <x v="5"/>
    <n v="9.5"/>
    <n v="6.6499999999999995"/>
    <n v="21"/>
    <s v="Berglunds snabbköp"/>
    <x v="23"/>
    <x v="9"/>
    <x v="512"/>
    <n v="199.5"/>
    <n v="139.64999999999998"/>
    <x v="2"/>
    <x v="8"/>
    <x v="2"/>
    <x v="0"/>
    <x v="0"/>
  </r>
  <r>
    <n v="10875"/>
    <s v="Maxilaku"/>
    <x v="5"/>
    <n v="20"/>
    <n v="13.599999999999998"/>
    <n v="15"/>
    <s v="Berglunds snabbköp"/>
    <x v="23"/>
    <x v="9"/>
    <x v="546"/>
    <n v="300"/>
    <n v="203.99999999999997"/>
    <x v="2"/>
    <x v="2"/>
    <x v="2"/>
    <x v="0"/>
    <x v="0"/>
  </r>
  <r>
    <n v="10876"/>
    <s v="Spegesild"/>
    <x v="4"/>
    <n v="12"/>
    <n v="9.48"/>
    <n v="21"/>
    <s v="Bon app'"/>
    <x v="40"/>
    <x v="0"/>
    <x v="497"/>
    <n v="252"/>
    <n v="199.08"/>
    <x v="2"/>
    <x v="0"/>
    <x v="1"/>
    <x v="0"/>
    <x v="0"/>
  </r>
  <r>
    <n v="10876"/>
    <s v="Wimmers gute Semmelknödel"/>
    <x v="0"/>
    <n v="33.25"/>
    <n v="27.265000000000001"/>
    <n v="20"/>
    <s v="Bon app'"/>
    <x v="40"/>
    <x v="0"/>
    <x v="574"/>
    <n v="665"/>
    <n v="545.29999999999995"/>
    <x v="2"/>
    <x v="2"/>
    <x v="0"/>
    <x v="0"/>
    <x v="0"/>
  </r>
  <r>
    <n v="10877"/>
    <s v="Pavlova"/>
    <x v="5"/>
    <n v="17.45"/>
    <n v="11.516999999999998"/>
    <n v="30"/>
    <s v="Ricardo Adocicados"/>
    <x v="2"/>
    <x v="2"/>
    <x v="471"/>
    <n v="523.5"/>
    <n v="345.50999999999993"/>
    <x v="2"/>
    <x v="1"/>
    <x v="2"/>
    <x v="1"/>
    <x v="1"/>
  </r>
  <r>
    <n v="10877"/>
    <s v="Carnarvon Tigers"/>
    <x v="4"/>
    <n v="62.5"/>
    <n v="49.375"/>
    <n v="25"/>
    <s v="Ricardo Adocicados"/>
    <x v="2"/>
    <x v="2"/>
    <x v="575"/>
    <n v="1562.5"/>
    <n v="1234.375"/>
    <x v="2"/>
    <x v="6"/>
    <x v="1"/>
    <x v="1"/>
    <x v="1"/>
  </r>
  <r>
    <n v="10878"/>
    <s v="Sir Rodney's Marmalade"/>
    <x v="5"/>
    <n v="81"/>
    <n v="54.269999999999996"/>
    <n v="20"/>
    <s v="QUICK-Stop"/>
    <x v="20"/>
    <x v="1"/>
    <x v="576"/>
    <n v="1620"/>
    <n v="1085.3999999999999"/>
    <x v="2"/>
    <x v="9"/>
    <x v="2"/>
    <x v="0"/>
    <x v="0"/>
  </r>
  <r>
    <n v="10879"/>
    <s v="Boston Crab Meat"/>
    <x v="4"/>
    <n v="18.399999999999999"/>
    <n v="14.351999999999999"/>
    <n v="12"/>
    <s v="Wilman Kala"/>
    <x v="65"/>
    <x v="10"/>
    <x v="503"/>
    <n v="220.79999999999998"/>
    <n v="172.22399999999999"/>
    <x v="2"/>
    <x v="3"/>
    <x v="1"/>
    <x v="0"/>
    <x v="0"/>
  </r>
  <r>
    <n v="10879"/>
    <s v="Louisiana Fiery Hot Pepper Sauce"/>
    <x v="3"/>
    <n v="21.05"/>
    <n v="17.261000000000003"/>
    <n v="10"/>
    <s v="Wilman Kala"/>
    <x v="65"/>
    <x v="10"/>
    <x v="577"/>
    <n v="210.5"/>
    <n v="172.61"/>
    <x v="2"/>
    <x v="3"/>
    <x v="2"/>
    <x v="0"/>
    <x v="0"/>
  </r>
  <r>
    <n v="10879"/>
    <s v="Lakkalikööri"/>
    <x v="6"/>
    <n v="18"/>
    <n v="16.560000000000002"/>
    <n v="10"/>
    <s v="Wilman Kala"/>
    <x v="65"/>
    <x v="10"/>
    <x v="442"/>
    <n v="180"/>
    <n v="165.60000000000002"/>
    <x v="2"/>
    <x v="10"/>
    <x v="3"/>
    <x v="0"/>
    <x v="0"/>
  </r>
  <r>
    <n v="10880"/>
    <s v="Tunnbröd"/>
    <x v="0"/>
    <n v="9"/>
    <n v="7.11"/>
    <n v="30"/>
    <s v="Folk och fä HB"/>
    <x v="13"/>
    <x v="9"/>
    <x v="453"/>
    <n v="270"/>
    <n v="213.3"/>
    <x v="2"/>
    <x v="9"/>
    <x v="0"/>
    <x v="0"/>
    <x v="0"/>
  </r>
  <r>
    <n v="10880"/>
    <s v="Sirop d'érable"/>
    <x v="3"/>
    <n v="28.5"/>
    <n v="22.8"/>
    <n v="30"/>
    <s v="Folk och fä HB"/>
    <x v="13"/>
    <x v="9"/>
    <x v="535"/>
    <n v="855"/>
    <n v="684"/>
    <x v="2"/>
    <x v="0"/>
    <x v="2"/>
    <x v="0"/>
    <x v="0"/>
  </r>
  <r>
    <n v="10880"/>
    <s v="Outback Lager"/>
    <x v="6"/>
    <n v="15"/>
    <n v="13.5"/>
    <n v="50"/>
    <s v="Folk och fä HB"/>
    <x v="13"/>
    <x v="9"/>
    <x v="424"/>
    <n v="750"/>
    <n v="675"/>
    <x v="2"/>
    <x v="5"/>
    <x v="3"/>
    <x v="0"/>
    <x v="0"/>
  </r>
  <r>
    <n v="10881"/>
    <s v="Röd Kaviar"/>
    <x v="4"/>
    <n v="15"/>
    <n v="11.25"/>
    <n v="10"/>
    <s v="Cactus Comidas para llevar"/>
    <x v="55"/>
    <x v="20"/>
    <x v="394"/>
    <n v="150"/>
    <n v="112.5"/>
    <x v="2"/>
    <x v="8"/>
    <x v="1"/>
    <x v="1"/>
    <x v="1"/>
  </r>
  <r>
    <n v="10882"/>
    <s v="Singaporean Hokkien Fried Mee"/>
    <x v="0"/>
    <n v="14"/>
    <n v="11.06"/>
    <n v="25"/>
    <s v="Save-a-lot Markets"/>
    <x v="38"/>
    <x v="8"/>
    <x v="456"/>
    <n v="350"/>
    <n v="276.5"/>
    <x v="2"/>
    <x v="2"/>
    <x v="0"/>
    <x v="2"/>
    <x v="1"/>
  </r>
  <r>
    <n v="10882"/>
    <s v="Maxilaku"/>
    <x v="5"/>
    <n v="20"/>
    <n v="13"/>
    <n v="20"/>
    <s v="Save-a-lot Markets"/>
    <x v="38"/>
    <x v="8"/>
    <x v="578"/>
    <n v="400"/>
    <n v="260"/>
    <x v="2"/>
    <x v="5"/>
    <x v="2"/>
    <x v="2"/>
    <x v="1"/>
  </r>
  <r>
    <n v="10882"/>
    <s v="Tourtière"/>
    <x v="7"/>
    <n v="7.45"/>
    <n v="5.7365000000000004"/>
    <n v="32"/>
    <s v="Save-a-lot Markets"/>
    <x v="38"/>
    <x v="8"/>
    <x v="563"/>
    <n v="238.4"/>
    <n v="183.56800000000001"/>
    <x v="2"/>
    <x v="1"/>
    <x v="3"/>
    <x v="2"/>
    <x v="1"/>
  </r>
  <r>
    <n v="10883"/>
    <s v="Guaraná Fantástica"/>
    <x v="6"/>
    <n v="4.5"/>
    <n v="4.05"/>
    <n v="8"/>
    <s v="Lonesome Pine Restaurant"/>
    <x v="34"/>
    <x v="8"/>
    <x v="579"/>
    <n v="36"/>
    <n v="32.4"/>
    <x v="2"/>
    <x v="1"/>
    <x v="3"/>
    <x v="2"/>
    <x v="1"/>
  </r>
  <r>
    <n v="10884"/>
    <s v="Gnocchi di nonna Alice"/>
    <x v="0"/>
    <n v="38"/>
    <n v="31.160000000000004"/>
    <n v="21"/>
    <s v="Let's Stop N Shop"/>
    <x v="64"/>
    <x v="8"/>
    <x v="545"/>
    <n v="798"/>
    <n v="654.36000000000013"/>
    <x v="2"/>
    <x v="0"/>
    <x v="0"/>
    <x v="2"/>
    <x v="1"/>
  </r>
  <r>
    <n v="10884"/>
    <s v="Louisiana Fiery Hot Pepper Sauce"/>
    <x v="3"/>
    <n v="21.05"/>
    <n v="15.998000000000001"/>
    <n v="12"/>
    <s v="Let's Stop N Shop"/>
    <x v="64"/>
    <x v="8"/>
    <x v="475"/>
    <n v="252.60000000000002"/>
    <n v="191.976"/>
    <x v="2"/>
    <x v="8"/>
    <x v="2"/>
    <x v="2"/>
    <x v="1"/>
  </r>
  <r>
    <n v="10884"/>
    <s v="Sir Rodney's Scones"/>
    <x v="5"/>
    <n v="10"/>
    <n v="6.7999999999999989"/>
    <n v="40"/>
    <s v="Let's Stop N Shop"/>
    <x v="64"/>
    <x v="8"/>
    <x v="422"/>
    <n v="400"/>
    <n v="271.99999999999994"/>
    <x v="2"/>
    <x v="2"/>
    <x v="2"/>
    <x v="2"/>
    <x v="1"/>
  </r>
  <r>
    <n v="10885"/>
    <s v="Chang"/>
    <x v="6"/>
    <n v="19"/>
    <n v="17.29"/>
    <n v="20"/>
    <s v="Suprêmes délices"/>
    <x v="4"/>
    <x v="3"/>
    <x v="580"/>
    <n v="380"/>
    <n v="345.79999999999995"/>
    <x v="2"/>
    <x v="7"/>
    <x v="3"/>
    <x v="0"/>
    <x v="0"/>
  </r>
  <r>
    <n v="10885"/>
    <s v="Guaraná Fantástica"/>
    <x v="6"/>
    <n v="4.5"/>
    <n v="4.0049999999999999"/>
    <n v="12"/>
    <s v="Suprêmes délices"/>
    <x v="4"/>
    <x v="3"/>
    <x v="492"/>
    <n v="54"/>
    <n v="48.06"/>
    <x v="2"/>
    <x v="0"/>
    <x v="3"/>
    <x v="0"/>
    <x v="0"/>
  </r>
  <r>
    <n v="10885"/>
    <s v="Outback Lager"/>
    <x v="6"/>
    <n v="15"/>
    <n v="13.2"/>
    <n v="30"/>
    <s v="Suprêmes délices"/>
    <x v="4"/>
    <x v="3"/>
    <x v="450"/>
    <n v="450"/>
    <n v="396"/>
    <x v="2"/>
    <x v="9"/>
    <x v="3"/>
    <x v="0"/>
    <x v="0"/>
  </r>
  <r>
    <n v="10885"/>
    <s v="Original Frankfurter grüne Soße"/>
    <x v="3"/>
    <n v="13"/>
    <n v="11.049999999999999"/>
    <n v="25"/>
    <s v="Suprêmes délices"/>
    <x v="4"/>
    <x v="3"/>
    <x v="382"/>
    <n v="325"/>
    <n v="276.25"/>
    <x v="2"/>
    <x v="0"/>
    <x v="2"/>
    <x v="0"/>
    <x v="0"/>
  </r>
  <r>
    <n v="10886"/>
    <s v="Original Frankfurter grüne Soße"/>
    <x v="3"/>
    <n v="13"/>
    <n v="9.1"/>
    <n v="40"/>
    <s v="Hanari Carnes"/>
    <x v="2"/>
    <x v="2"/>
    <x v="421"/>
    <n v="520"/>
    <n v="364"/>
    <x v="2"/>
    <x v="4"/>
    <x v="2"/>
    <x v="1"/>
    <x v="1"/>
  </r>
  <r>
    <n v="10886"/>
    <s v="Ikura"/>
    <x v="4"/>
    <n v="31"/>
    <n v="24.18"/>
    <n v="70"/>
    <s v="Hanari Carnes"/>
    <x v="2"/>
    <x v="2"/>
    <x v="581"/>
    <n v="2170"/>
    <n v="1692.6"/>
    <x v="2"/>
    <x v="7"/>
    <x v="1"/>
    <x v="1"/>
    <x v="1"/>
  </r>
  <r>
    <n v="10886"/>
    <s v="Gorgonzola Telino"/>
    <x v="1"/>
    <n v="12.5"/>
    <n v="9.75"/>
    <n v="35"/>
    <s v="Hanari Carnes"/>
    <x v="2"/>
    <x v="2"/>
    <x v="582"/>
    <n v="437.5"/>
    <n v="341.25"/>
    <x v="2"/>
    <x v="7"/>
    <x v="1"/>
    <x v="1"/>
    <x v="1"/>
  </r>
  <r>
    <n v="10887"/>
    <s v="NuNuCa Nuß-Nougat-Creme"/>
    <x v="5"/>
    <n v="14"/>
    <n v="9.52"/>
    <n v="5"/>
    <s v="Galería del gastrónomo"/>
    <x v="47"/>
    <x v="12"/>
    <x v="583"/>
    <n v="70"/>
    <n v="47.599999999999994"/>
    <x v="2"/>
    <x v="3"/>
    <x v="2"/>
    <x v="3"/>
    <x v="0"/>
  </r>
  <r>
    <n v="10888"/>
    <s v="Scottish Longbreads"/>
    <x v="5"/>
    <n v="12.5"/>
    <n v="8.75"/>
    <n v="18"/>
    <s v="Godos Cocina Típica"/>
    <x v="32"/>
    <x v="12"/>
    <x v="565"/>
    <n v="225"/>
    <n v="157.5"/>
    <x v="2"/>
    <x v="8"/>
    <x v="2"/>
    <x v="3"/>
    <x v="0"/>
  </r>
  <r>
    <n v="10888"/>
    <s v="Chang"/>
    <x v="6"/>
    <n v="19"/>
    <n v="16.72"/>
    <n v="20"/>
    <s v="Godos Cocina Típica"/>
    <x v="32"/>
    <x v="12"/>
    <x v="584"/>
    <n v="380"/>
    <n v="334.4"/>
    <x v="2"/>
    <x v="3"/>
    <x v="3"/>
    <x v="3"/>
    <x v="0"/>
  </r>
  <r>
    <n v="10889"/>
    <s v="Queso Cabrales"/>
    <x v="1"/>
    <n v="21"/>
    <n v="17.010000000000002"/>
    <n v="40"/>
    <s v="Rattlesnake Canyon Grocery"/>
    <x v="12"/>
    <x v="8"/>
    <x v="476"/>
    <n v="840"/>
    <n v="680.40000000000009"/>
    <x v="2"/>
    <x v="1"/>
    <x v="1"/>
    <x v="2"/>
    <x v="1"/>
  </r>
  <r>
    <n v="10889"/>
    <s v="Côte de Blaye"/>
    <x v="6"/>
    <n v="263.5"/>
    <n v="237.15"/>
    <n v="40"/>
    <s v="Rattlesnake Canyon Grocery"/>
    <x v="12"/>
    <x v="8"/>
    <x v="585"/>
    <n v="10540"/>
    <n v="9486"/>
    <x v="2"/>
    <x v="6"/>
    <x v="3"/>
    <x v="2"/>
    <x v="1"/>
  </r>
  <r>
    <n v="10890"/>
    <s v="Alice Mutton"/>
    <x v="7"/>
    <n v="39"/>
    <n v="30.42"/>
    <n v="15"/>
    <s v="Du monde entier"/>
    <x v="35"/>
    <x v="0"/>
    <x v="574"/>
    <n v="585"/>
    <n v="456.3"/>
    <x v="2"/>
    <x v="2"/>
    <x v="3"/>
    <x v="0"/>
    <x v="0"/>
  </r>
  <r>
    <n v="10890"/>
    <s v="Sasquatch Ale"/>
    <x v="6"/>
    <n v="14"/>
    <n v="12.6"/>
    <n v="10"/>
    <s v="Du monde entier"/>
    <x v="35"/>
    <x v="0"/>
    <x v="565"/>
    <n v="140"/>
    <n v="126"/>
    <x v="2"/>
    <x v="8"/>
    <x v="3"/>
    <x v="0"/>
    <x v="0"/>
  </r>
  <r>
    <n v="10890"/>
    <s v="Jack's New England Clam Chowder"/>
    <x v="4"/>
    <n v="9.65"/>
    <n v="7.6235000000000008"/>
    <n v="14"/>
    <s v="Du monde entier"/>
    <x v="35"/>
    <x v="0"/>
    <x v="586"/>
    <n v="135.1"/>
    <n v="106.72900000000001"/>
    <x v="2"/>
    <x v="7"/>
    <x v="1"/>
    <x v="0"/>
    <x v="0"/>
  </r>
  <r>
    <n v="10891"/>
    <s v="Nord-Ost Matjeshering"/>
    <x v="4"/>
    <n v="25.89"/>
    <n v="18.640799999999999"/>
    <n v="15"/>
    <s v="Lehmanns Marktstand"/>
    <x v="24"/>
    <x v="1"/>
    <x v="554"/>
    <n v="388.35"/>
    <n v="279.61199999999997"/>
    <x v="2"/>
    <x v="5"/>
    <x v="1"/>
    <x v="0"/>
    <x v="0"/>
  </r>
  <r>
    <n v="10892"/>
    <s v="Raclette Courdavault"/>
    <x v="1"/>
    <n v="55"/>
    <n v="44"/>
    <n v="40"/>
    <s v="Maison Dewey"/>
    <x v="62"/>
    <x v="3"/>
    <x v="587"/>
    <n v="2200"/>
    <n v="1760"/>
    <x v="2"/>
    <x v="7"/>
    <x v="1"/>
    <x v="0"/>
    <x v="0"/>
  </r>
  <r>
    <n v="10893"/>
    <s v="Guaraná Fantástica"/>
    <x v="6"/>
    <n v="4.5"/>
    <n v="4.1400000000000006"/>
    <n v="10"/>
    <s v="Königlich Essen"/>
    <x v="37"/>
    <x v="1"/>
    <x v="487"/>
    <n v="45"/>
    <n v="41.400000000000006"/>
    <x v="2"/>
    <x v="2"/>
    <x v="3"/>
    <x v="0"/>
    <x v="0"/>
  </r>
  <r>
    <n v="10893"/>
    <s v="Thüringer Rostbratwurst"/>
    <x v="7"/>
    <n v="123.79"/>
    <n v="101.50780000000002"/>
    <n v="24"/>
    <s v="Königlich Essen"/>
    <x v="37"/>
    <x v="1"/>
    <x v="481"/>
    <n v="2970.96"/>
    <n v="2436.1872000000003"/>
    <x v="2"/>
    <x v="6"/>
    <x v="3"/>
    <x v="0"/>
    <x v="0"/>
  </r>
  <r>
    <n v="10893"/>
    <s v="Nord-Ost Matjeshering"/>
    <x v="4"/>
    <n v="25.89"/>
    <n v="20.194200000000002"/>
    <n v="35"/>
    <s v="Königlich Essen"/>
    <x v="37"/>
    <x v="1"/>
    <x v="403"/>
    <n v="906.15"/>
    <n v="706.79700000000003"/>
    <x v="2"/>
    <x v="4"/>
    <x v="1"/>
    <x v="0"/>
    <x v="0"/>
  </r>
  <r>
    <n v="10893"/>
    <s v="Inlagd Sill"/>
    <x v="4"/>
    <n v="19"/>
    <n v="14.82"/>
    <n v="20"/>
    <s v="Königlich Essen"/>
    <x v="37"/>
    <x v="1"/>
    <x v="543"/>
    <n v="380"/>
    <n v="296.39999999999998"/>
    <x v="2"/>
    <x v="6"/>
    <x v="1"/>
    <x v="0"/>
    <x v="0"/>
  </r>
  <r>
    <n v="10893"/>
    <s v="Northwoods Cranberry Sauce"/>
    <x v="3"/>
    <n v="40"/>
    <n v="32.800000000000004"/>
    <n v="30"/>
    <s v="Königlich Essen"/>
    <x v="37"/>
    <x v="1"/>
    <x v="487"/>
    <n v="1200"/>
    <n v="984.00000000000011"/>
    <x v="2"/>
    <x v="2"/>
    <x v="2"/>
    <x v="0"/>
    <x v="0"/>
  </r>
  <r>
    <n v="10894"/>
    <s v="Gudbrandsdalsost"/>
    <x v="1"/>
    <n v="36"/>
    <n v="27.72"/>
    <n v="50"/>
    <s v="Save-a-lot Markets"/>
    <x v="38"/>
    <x v="8"/>
    <x v="488"/>
    <n v="1800"/>
    <n v="1386"/>
    <x v="2"/>
    <x v="9"/>
    <x v="1"/>
    <x v="2"/>
    <x v="1"/>
  </r>
  <r>
    <n v="10894"/>
    <s v="Rhönbräu Klosterbier"/>
    <x v="6"/>
    <n v="7.75"/>
    <n v="7.0525000000000002"/>
    <n v="120"/>
    <s v="Save-a-lot Markets"/>
    <x v="38"/>
    <x v="8"/>
    <x v="588"/>
    <n v="930"/>
    <n v="846.30000000000007"/>
    <x v="2"/>
    <x v="8"/>
    <x v="3"/>
    <x v="2"/>
    <x v="1"/>
  </r>
  <r>
    <n v="10894"/>
    <s v="Konbu"/>
    <x v="4"/>
    <n v="6"/>
    <n v="4.74"/>
    <n v="28"/>
    <s v="Save-a-lot Markets"/>
    <x v="38"/>
    <x v="8"/>
    <x v="452"/>
    <n v="168"/>
    <n v="132.72"/>
    <x v="2"/>
    <x v="1"/>
    <x v="1"/>
    <x v="2"/>
    <x v="1"/>
  </r>
  <r>
    <n v="10895"/>
    <s v="Chartreuse verte"/>
    <x v="6"/>
    <n v="18"/>
    <n v="16.02"/>
    <n v="45"/>
    <s v="Ernst Handel"/>
    <x v="9"/>
    <x v="6"/>
    <x v="434"/>
    <n v="810"/>
    <n v="720.9"/>
    <x v="2"/>
    <x v="7"/>
    <x v="3"/>
    <x v="0"/>
    <x v="0"/>
  </r>
  <r>
    <n v="10895"/>
    <s v="Boston Crab Meat"/>
    <x v="4"/>
    <n v="18.399999999999999"/>
    <n v="14.719999999999999"/>
    <n v="91"/>
    <s v="Ernst Handel"/>
    <x v="9"/>
    <x v="6"/>
    <x v="385"/>
    <n v="1674.3999999999999"/>
    <n v="1339.52"/>
    <x v="2"/>
    <x v="1"/>
    <x v="1"/>
    <x v="0"/>
    <x v="0"/>
  </r>
  <r>
    <n v="10895"/>
    <s v="Camembert Pierrot"/>
    <x v="1"/>
    <n v="34"/>
    <n v="26.52"/>
    <n v="100"/>
    <s v="Ernst Handel"/>
    <x v="9"/>
    <x v="6"/>
    <x v="589"/>
    <n v="3400"/>
    <n v="2652"/>
    <x v="2"/>
    <x v="10"/>
    <x v="1"/>
    <x v="0"/>
    <x v="0"/>
  </r>
  <r>
    <n v="10895"/>
    <s v="Guaraná Fantástica"/>
    <x v="6"/>
    <n v="4.5"/>
    <n v="4.0049999999999999"/>
    <n v="110"/>
    <s v="Ernst Handel"/>
    <x v="9"/>
    <x v="6"/>
    <x v="532"/>
    <n v="495"/>
    <n v="440.55"/>
    <x v="2"/>
    <x v="7"/>
    <x v="3"/>
    <x v="0"/>
    <x v="0"/>
  </r>
  <r>
    <n v="10896"/>
    <s v="Røgede sild"/>
    <x v="4"/>
    <n v="9.5"/>
    <n v="6.7449999999999992"/>
    <n v="15"/>
    <s v="Maison Dewey"/>
    <x v="62"/>
    <x v="3"/>
    <x v="567"/>
    <n v="142.5"/>
    <n v="101.17499999999998"/>
    <x v="2"/>
    <x v="4"/>
    <x v="1"/>
    <x v="0"/>
    <x v="0"/>
  </r>
  <r>
    <n v="10896"/>
    <s v="Gnocchi di nonna Alice"/>
    <x v="0"/>
    <n v="38"/>
    <n v="30.020000000000003"/>
    <n v="16"/>
    <s v="Maison Dewey"/>
    <x v="62"/>
    <x v="3"/>
    <x v="590"/>
    <n v="608"/>
    <n v="480.32000000000005"/>
    <x v="2"/>
    <x v="11"/>
    <x v="0"/>
    <x v="0"/>
    <x v="0"/>
  </r>
  <r>
    <n v="10897"/>
    <s v="Nord-Ost Matjeshering"/>
    <x v="4"/>
    <n v="25.89"/>
    <n v="18.122999999999998"/>
    <n v="36"/>
    <s v="Hungry Owl All-Night Grocers"/>
    <x v="30"/>
    <x v="14"/>
    <x v="436"/>
    <n v="932.04"/>
    <n v="652.42799999999988"/>
    <x v="2"/>
    <x v="10"/>
    <x v="1"/>
    <x v="0"/>
    <x v="0"/>
  </r>
  <r>
    <n v="10897"/>
    <s v="Thüringer Rostbratwurst"/>
    <x v="7"/>
    <n v="123.79"/>
    <n v="94.080400000000012"/>
    <n v="80"/>
    <s v="Hungry Owl All-Night Grocers"/>
    <x v="30"/>
    <x v="14"/>
    <x v="591"/>
    <n v="9903.2000000000007"/>
    <n v="7526.4320000000007"/>
    <x v="2"/>
    <x v="3"/>
    <x v="3"/>
    <x v="0"/>
    <x v="0"/>
  </r>
  <r>
    <n v="10898"/>
    <s v="Konbu"/>
    <x v="4"/>
    <n v="6"/>
    <n v="4.26"/>
    <n v="5"/>
    <s v="Océano Atlántico Ltda."/>
    <x v="55"/>
    <x v="20"/>
    <x v="384"/>
    <n v="30"/>
    <n v="21.299999999999997"/>
    <x v="2"/>
    <x v="11"/>
    <x v="1"/>
    <x v="1"/>
    <x v="1"/>
  </r>
  <r>
    <n v="10899"/>
    <s v="Chartreuse verte"/>
    <x v="6"/>
    <n v="18"/>
    <n v="16.02"/>
    <n v="8"/>
    <s v="LILA-Supermercado"/>
    <x v="26"/>
    <x v="5"/>
    <x v="592"/>
    <n v="144"/>
    <n v="128.16"/>
    <x v="2"/>
    <x v="8"/>
    <x v="3"/>
    <x v="1"/>
    <x v="1"/>
  </r>
  <r>
    <n v="10900"/>
    <s v="Outback Lager"/>
    <x v="6"/>
    <n v="15"/>
    <n v="13.35"/>
    <n v="3"/>
    <s v="Wellington Importadora"/>
    <x v="7"/>
    <x v="2"/>
    <x v="593"/>
    <n v="45"/>
    <n v="40.049999999999997"/>
    <x v="2"/>
    <x v="1"/>
    <x v="3"/>
    <x v="1"/>
    <x v="1"/>
  </r>
  <r>
    <n v="10901"/>
    <s v="Jack's New England Clam Chowder"/>
    <x v="4"/>
    <n v="9.65"/>
    <n v="6.7549999999999999"/>
    <n v="30"/>
    <s v="HILARIÓN-Abastos"/>
    <x v="8"/>
    <x v="5"/>
    <x v="466"/>
    <n v="289.5"/>
    <n v="202.65"/>
    <x v="2"/>
    <x v="2"/>
    <x v="1"/>
    <x v="1"/>
    <x v="1"/>
  </r>
  <r>
    <n v="10901"/>
    <s v="Fløtemysost"/>
    <x v="1"/>
    <n v="21.5"/>
    <n v="16.555"/>
    <n v="30"/>
    <s v="HILARIÓN-Abastos"/>
    <x v="8"/>
    <x v="5"/>
    <x v="517"/>
    <n v="645"/>
    <n v="496.65"/>
    <x v="2"/>
    <x v="8"/>
    <x v="1"/>
    <x v="1"/>
    <x v="1"/>
  </r>
  <r>
    <n v="10902"/>
    <s v="Pâté chinois"/>
    <x v="7"/>
    <n v="24"/>
    <n v="18"/>
    <n v="30"/>
    <s v="Folk och fä HB"/>
    <x v="13"/>
    <x v="9"/>
    <x v="514"/>
    <n v="720"/>
    <n v="540"/>
    <x v="2"/>
    <x v="6"/>
    <x v="3"/>
    <x v="0"/>
    <x v="0"/>
  </r>
  <r>
    <n v="10902"/>
    <s v="Tarte au sucre"/>
    <x v="5"/>
    <n v="49.3"/>
    <n v="34.016999999999996"/>
    <n v="6"/>
    <s v="Folk och fä HB"/>
    <x v="13"/>
    <x v="9"/>
    <x v="594"/>
    <n v="295.79999999999995"/>
    <n v="204.10199999999998"/>
    <x v="2"/>
    <x v="5"/>
    <x v="2"/>
    <x v="0"/>
    <x v="0"/>
  </r>
  <r>
    <n v="10903"/>
    <s v="Louisiana Fiery Hot Pepper Sauce"/>
    <x v="3"/>
    <n v="21.05"/>
    <n v="17.261000000000003"/>
    <n v="21"/>
    <s v="Hanari Carnes"/>
    <x v="2"/>
    <x v="2"/>
    <x v="502"/>
    <n v="442.05"/>
    <n v="362.48100000000005"/>
    <x v="2"/>
    <x v="1"/>
    <x v="2"/>
    <x v="1"/>
    <x v="1"/>
  </r>
  <r>
    <n v="10903"/>
    <s v="Scottish Longbreads"/>
    <x v="5"/>
    <n v="12.5"/>
    <n v="8.75"/>
    <n v="20"/>
    <s v="Hanari Carnes"/>
    <x v="2"/>
    <x v="2"/>
    <x v="595"/>
    <n v="250"/>
    <n v="175"/>
    <x v="2"/>
    <x v="1"/>
    <x v="2"/>
    <x v="1"/>
    <x v="1"/>
  </r>
  <r>
    <n v="10903"/>
    <s v="Konbu"/>
    <x v="4"/>
    <n v="6"/>
    <n v="4.1999999999999993"/>
    <n v="40"/>
    <s v="Hanari Carnes"/>
    <x v="2"/>
    <x v="2"/>
    <x v="596"/>
    <n v="240"/>
    <n v="167.99999999999997"/>
    <x v="2"/>
    <x v="2"/>
    <x v="1"/>
    <x v="1"/>
    <x v="1"/>
  </r>
  <r>
    <n v="10904"/>
    <s v="Tarte au sucre"/>
    <x v="5"/>
    <n v="49.3"/>
    <n v="33.030999999999992"/>
    <n v="35"/>
    <s v="White Clover Markets"/>
    <x v="18"/>
    <x v="8"/>
    <x v="487"/>
    <n v="1725.5"/>
    <n v="1156.0849999999998"/>
    <x v="2"/>
    <x v="2"/>
    <x v="2"/>
    <x v="2"/>
    <x v="1"/>
  </r>
  <r>
    <n v="10904"/>
    <s v="Escargots de Bourgogne"/>
    <x v="4"/>
    <n v="13.25"/>
    <n v="9.2749999999999986"/>
    <n v="15"/>
    <s v="White Clover Markets"/>
    <x v="18"/>
    <x v="8"/>
    <x v="597"/>
    <n v="198.75"/>
    <n v="139.12499999999997"/>
    <x v="2"/>
    <x v="3"/>
    <x v="1"/>
    <x v="2"/>
    <x v="1"/>
  </r>
  <r>
    <n v="10905"/>
    <s v="Chai"/>
    <x v="6"/>
    <n v="18"/>
    <n v="16.560000000000002"/>
    <n v="20"/>
    <s v="Wellington Importadora"/>
    <x v="7"/>
    <x v="2"/>
    <x v="430"/>
    <n v="360"/>
    <n v="331.20000000000005"/>
    <x v="2"/>
    <x v="0"/>
    <x v="3"/>
    <x v="1"/>
    <x v="1"/>
  </r>
  <r>
    <n v="10906"/>
    <s v="Sirop d'érable"/>
    <x v="3"/>
    <n v="28.5"/>
    <n v="20.52"/>
    <n v="15"/>
    <s v="Wolski  Zajazd"/>
    <x v="49"/>
    <x v="18"/>
    <x v="400"/>
    <n v="427.5"/>
    <n v="307.8"/>
    <x v="2"/>
    <x v="4"/>
    <x v="2"/>
    <x v="0"/>
    <x v="0"/>
  </r>
  <r>
    <n v="10907"/>
    <s v="Rhönbräu Klosterbier"/>
    <x v="6"/>
    <n v="7.75"/>
    <n v="6.9750000000000005"/>
    <n v="14"/>
    <s v="Spécialités du monde"/>
    <x v="68"/>
    <x v="0"/>
    <x v="598"/>
    <n v="108.5"/>
    <n v="97.65"/>
    <x v="2"/>
    <x v="5"/>
    <x v="3"/>
    <x v="0"/>
    <x v="0"/>
  </r>
  <r>
    <n v="10908"/>
    <s v="Filo Mix"/>
    <x v="0"/>
    <n v="7"/>
    <n v="5.32"/>
    <n v="14"/>
    <s v="Reggiani Caseifici"/>
    <x v="27"/>
    <x v="11"/>
    <x v="407"/>
    <n v="98"/>
    <n v="74.48"/>
    <x v="2"/>
    <x v="8"/>
    <x v="0"/>
    <x v="3"/>
    <x v="0"/>
  </r>
  <r>
    <n v="10908"/>
    <s v="Uncle Bob's Organic Dried Pears"/>
    <x v="2"/>
    <n v="30"/>
    <n v="23.700000000000003"/>
    <n v="20"/>
    <s v="Reggiani Caseifici"/>
    <x v="27"/>
    <x v="11"/>
    <x v="422"/>
    <n v="600"/>
    <n v="474.00000000000006"/>
    <x v="2"/>
    <x v="2"/>
    <x v="0"/>
    <x v="3"/>
    <x v="0"/>
  </r>
  <r>
    <n v="10909"/>
    <s v="Jack's New England Clam Chowder"/>
    <x v="4"/>
    <n v="9.65"/>
    <n v="6.9480000000000004"/>
    <n v="5"/>
    <s v="Santé Gourmet"/>
    <x v="51"/>
    <x v="19"/>
    <x v="599"/>
    <n v="48.25"/>
    <n v="34.74"/>
    <x v="2"/>
    <x v="5"/>
    <x v="1"/>
    <x v="0"/>
    <x v="0"/>
  </r>
  <r>
    <n v="10909"/>
    <s v="Pavlova"/>
    <x v="5"/>
    <n v="17.45"/>
    <n v="11.342499999999999"/>
    <n v="15"/>
    <s v="Santé Gourmet"/>
    <x v="51"/>
    <x v="19"/>
    <x v="399"/>
    <n v="261.75"/>
    <n v="170.13749999999999"/>
    <x v="2"/>
    <x v="0"/>
    <x v="2"/>
    <x v="0"/>
    <x v="0"/>
  </r>
  <r>
    <n v="10909"/>
    <s v="Uncle Bob's Organic Dried Pears"/>
    <x v="2"/>
    <n v="30"/>
    <n v="24.3"/>
    <n v="12"/>
    <s v="Santé Gourmet"/>
    <x v="51"/>
    <x v="19"/>
    <x v="600"/>
    <n v="360"/>
    <n v="291.60000000000002"/>
    <x v="2"/>
    <x v="10"/>
    <x v="0"/>
    <x v="0"/>
    <x v="0"/>
  </r>
  <r>
    <n v="10910"/>
    <s v="Teatime Chocolate Biscuits"/>
    <x v="5"/>
    <n v="9.1999999999999993"/>
    <n v="6.4399999999999995"/>
    <n v="12"/>
    <s v="Wilman Kala"/>
    <x v="65"/>
    <x v="10"/>
    <x v="562"/>
    <n v="110.39999999999999"/>
    <n v="77.28"/>
    <x v="2"/>
    <x v="3"/>
    <x v="2"/>
    <x v="0"/>
    <x v="0"/>
  </r>
  <r>
    <n v="10910"/>
    <s v="Maxilaku"/>
    <x v="5"/>
    <n v="20"/>
    <n v="13.799999999999999"/>
    <n v="10"/>
    <s v="Wilman Kala"/>
    <x v="65"/>
    <x v="10"/>
    <x v="588"/>
    <n v="200"/>
    <n v="138"/>
    <x v="2"/>
    <x v="8"/>
    <x v="2"/>
    <x v="0"/>
    <x v="0"/>
  </r>
  <r>
    <n v="10910"/>
    <s v="Sirop d'érable"/>
    <x v="3"/>
    <n v="28.5"/>
    <n v="22.515000000000001"/>
    <n v="5"/>
    <s v="Wilman Kala"/>
    <x v="65"/>
    <x v="10"/>
    <x v="469"/>
    <n v="142.5"/>
    <n v="112.575"/>
    <x v="2"/>
    <x v="8"/>
    <x v="2"/>
    <x v="0"/>
    <x v="0"/>
  </r>
  <r>
    <n v="10911"/>
    <s v="Laughing Lumberjack Lager"/>
    <x v="6"/>
    <n v="14"/>
    <n v="12.32"/>
    <n v="15"/>
    <s v="Godos Cocina Típica"/>
    <x v="32"/>
    <x v="12"/>
    <x v="547"/>
    <n v="210"/>
    <n v="184.8"/>
    <x v="2"/>
    <x v="9"/>
    <x v="3"/>
    <x v="3"/>
    <x v="0"/>
  </r>
  <r>
    <n v="10911"/>
    <s v="Chai"/>
    <x v="6"/>
    <n v="18"/>
    <n v="16.02"/>
    <n v="10"/>
    <s v="Godos Cocina Típica"/>
    <x v="32"/>
    <x v="12"/>
    <x v="494"/>
    <n v="180"/>
    <n v="160.19999999999999"/>
    <x v="2"/>
    <x v="1"/>
    <x v="3"/>
    <x v="3"/>
    <x v="0"/>
  </r>
  <r>
    <n v="10911"/>
    <s v="Alice Mutton"/>
    <x v="7"/>
    <n v="39"/>
    <n v="30.42"/>
    <n v="12"/>
    <s v="Godos Cocina Típica"/>
    <x v="32"/>
    <x v="12"/>
    <x v="601"/>
    <n v="468"/>
    <n v="365.04"/>
    <x v="2"/>
    <x v="9"/>
    <x v="3"/>
    <x v="3"/>
    <x v="0"/>
  </r>
  <r>
    <n v="10912"/>
    <s v="Queso Cabrales"/>
    <x v="1"/>
    <n v="21"/>
    <n v="16.170000000000002"/>
    <n v="40"/>
    <s v="Hungry Owl All-Night Grocers"/>
    <x v="30"/>
    <x v="14"/>
    <x v="371"/>
    <n v="840"/>
    <n v="646.80000000000007"/>
    <x v="2"/>
    <x v="3"/>
    <x v="1"/>
    <x v="0"/>
    <x v="0"/>
  </r>
  <r>
    <n v="10912"/>
    <s v="Thüringer Rostbratwurst"/>
    <x v="7"/>
    <n v="123.79"/>
    <n v="94.080400000000012"/>
    <n v="60"/>
    <s v="Hungry Owl All-Night Grocers"/>
    <x v="30"/>
    <x v="14"/>
    <x v="542"/>
    <n v="7427.4000000000005"/>
    <n v="5644.8240000000005"/>
    <x v="2"/>
    <x v="5"/>
    <x v="3"/>
    <x v="0"/>
    <x v="0"/>
  </r>
  <r>
    <n v="10913"/>
    <s v="Chef Anton's Cajun Seasoning"/>
    <x v="3"/>
    <n v="22"/>
    <n v="15.62"/>
    <n v="30"/>
    <s v="Queen Cozinha"/>
    <x v="29"/>
    <x v="2"/>
    <x v="467"/>
    <n v="660"/>
    <n v="468.59999999999997"/>
    <x v="2"/>
    <x v="10"/>
    <x v="2"/>
    <x v="1"/>
    <x v="1"/>
  </r>
  <r>
    <n v="10913"/>
    <s v="Geitost"/>
    <x v="1"/>
    <n v="2.5"/>
    <n v="2"/>
    <n v="40"/>
    <s v="Queen Cozinha"/>
    <x v="29"/>
    <x v="2"/>
    <x v="408"/>
    <n v="100"/>
    <n v="80"/>
    <x v="2"/>
    <x v="1"/>
    <x v="1"/>
    <x v="1"/>
    <x v="1"/>
  </r>
  <r>
    <n v="10913"/>
    <s v="Escargots de Bourgogne"/>
    <x v="4"/>
    <n v="13.25"/>
    <n v="10.335000000000001"/>
    <n v="15"/>
    <s v="Queen Cozinha"/>
    <x v="29"/>
    <x v="2"/>
    <x v="507"/>
    <n v="198.75"/>
    <n v="155.02500000000001"/>
    <x v="2"/>
    <x v="9"/>
    <x v="1"/>
    <x v="1"/>
    <x v="1"/>
  </r>
  <r>
    <n v="10914"/>
    <s v="Fløtemysost"/>
    <x v="1"/>
    <n v="21.5"/>
    <n v="16.77"/>
    <n v="25"/>
    <s v="Queen Cozinha"/>
    <x v="29"/>
    <x v="2"/>
    <x v="555"/>
    <n v="537.5"/>
    <n v="419.25"/>
    <x v="2"/>
    <x v="11"/>
    <x v="1"/>
    <x v="1"/>
    <x v="1"/>
  </r>
  <r>
    <n v="10915"/>
    <s v="Geitost"/>
    <x v="1"/>
    <n v="2.5"/>
    <n v="1.9750000000000001"/>
    <n v="30"/>
    <s v="Tortuga Restaurante"/>
    <x v="10"/>
    <x v="7"/>
    <x v="403"/>
    <n v="75"/>
    <n v="59.25"/>
    <x v="2"/>
    <x v="4"/>
    <x v="1"/>
    <x v="1"/>
    <x v="1"/>
  </r>
  <r>
    <n v="10915"/>
    <s v="Tourtière"/>
    <x v="7"/>
    <n v="7.45"/>
    <n v="5.9600000000000009"/>
    <n v="10"/>
    <s v="Tortuga Restaurante"/>
    <x v="10"/>
    <x v="7"/>
    <x v="379"/>
    <n v="74.5"/>
    <n v="59.600000000000009"/>
    <x v="2"/>
    <x v="4"/>
    <x v="3"/>
    <x v="1"/>
    <x v="1"/>
  </r>
  <r>
    <n v="10915"/>
    <s v="Alice Mutton"/>
    <x v="7"/>
    <n v="39"/>
    <n v="30.03"/>
    <n v="10"/>
    <s v="Tortuga Restaurante"/>
    <x v="10"/>
    <x v="7"/>
    <x v="527"/>
    <n v="390"/>
    <n v="300.3"/>
    <x v="2"/>
    <x v="11"/>
    <x v="3"/>
    <x v="1"/>
    <x v="1"/>
  </r>
  <r>
    <n v="10916"/>
    <s v="Mascarpone Fabioli"/>
    <x v="1"/>
    <n v="32"/>
    <n v="27.2"/>
    <n v="6"/>
    <s v="Rancho grande"/>
    <x v="55"/>
    <x v="20"/>
    <x v="602"/>
    <n v="192"/>
    <n v="163.19999999999999"/>
    <x v="2"/>
    <x v="5"/>
    <x v="1"/>
    <x v="1"/>
    <x v="1"/>
  </r>
  <r>
    <n v="10916"/>
    <s v="Ravioli Angelo"/>
    <x v="0"/>
    <n v="19.5"/>
    <n v="14.82"/>
    <n v="20"/>
    <s v="Rancho grande"/>
    <x v="55"/>
    <x v="20"/>
    <x v="603"/>
    <n v="390"/>
    <n v="296.39999999999998"/>
    <x v="2"/>
    <x v="6"/>
    <x v="0"/>
    <x v="1"/>
    <x v="1"/>
  </r>
  <r>
    <n v="10916"/>
    <s v="Pavlova"/>
    <x v="5"/>
    <n v="17.45"/>
    <n v="11.865999999999998"/>
    <n v="6"/>
    <s v="Rancho grande"/>
    <x v="55"/>
    <x v="20"/>
    <x v="380"/>
    <n v="104.69999999999999"/>
    <n v="71.195999999999984"/>
    <x v="2"/>
    <x v="0"/>
    <x v="2"/>
    <x v="1"/>
    <x v="1"/>
  </r>
  <r>
    <n v="10917"/>
    <s v="Nord-Ost Matjeshering"/>
    <x v="4"/>
    <n v="25.89"/>
    <n v="20.453100000000003"/>
    <n v="1"/>
    <s v="Romero y tomillo"/>
    <x v="25"/>
    <x v="12"/>
    <x v="577"/>
    <n v="25.89"/>
    <n v="20.453100000000003"/>
    <x v="2"/>
    <x v="3"/>
    <x v="1"/>
    <x v="3"/>
    <x v="0"/>
  </r>
  <r>
    <n v="10917"/>
    <s v="Camembert Pierrot"/>
    <x v="1"/>
    <n v="34"/>
    <n v="27.540000000000003"/>
    <n v="10"/>
    <s v="Romero y tomillo"/>
    <x v="25"/>
    <x v="12"/>
    <x v="491"/>
    <n v="340"/>
    <n v="275.40000000000003"/>
    <x v="2"/>
    <x v="0"/>
    <x v="1"/>
    <x v="3"/>
    <x v="0"/>
  </r>
  <r>
    <n v="10918"/>
    <s v="Camembert Pierrot"/>
    <x v="1"/>
    <n v="34"/>
    <n v="27.880000000000003"/>
    <n v="25"/>
    <s v="Bottom-Dollar Markets"/>
    <x v="52"/>
    <x v="16"/>
    <x v="385"/>
    <n v="850"/>
    <n v="697.00000000000011"/>
    <x v="2"/>
    <x v="1"/>
    <x v="1"/>
    <x v="2"/>
    <x v="1"/>
  </r>
  <r>
    <n v="10918"/>
    <s v="Chai"/>
    <x v="6"/>
    <n v="18"/>
    <n v="16.2"/>
    <n v="60"/>
    <s v="Bottom-Dollar Markets"/>
    <x v="52"/>
    <x v="16"/>
    <x v="545"/>
    <n v="1080"/>
    <n v="972"/>
    <x v="2"/>
    <x v="0"/>
    <x v="3"/>
    <x v="2"/>
    <x v="1"/>
  </r>
  <r>
    <n v="10919"/>
    <s v="Boston Crab Meat"/>
    <x v="4"/>
    <n v="18.399999999999999"/>
    <n v="13.799999999999999"/>
    <n v="20"/>
    <s v="LINO-Delicateses"/>
    <x v="53"/>
    <x v="5"/>
    <x v="427"/>
    <n v="368"/>
    <n v="276"/>
    <x v="2"/>
    <x v="3"/>
    <x v="1"/>
    <x v="1"/>
    <x v="1"/>
  </r>
  <r>
    <n v="10919"/>
    <s v="Pavlova"/>
    <x v="5"/>
    <n v="17.45"/>
    <n v="11.342499999999999"/>
    <n v="24"/>
    <s v="LINO-Delicateses"/>
    <x v="53"/>
    <x v="5"/>
    <x v="604"/>
    <n v="418.79999999999995"/>
    <n v="272.21999999999997"/>
    <x v="2"/>
    <x v="6"/>
    <x v="2"/>
    <x v="1"/>
    <x v="1"/>
  </r>
  <r>
    <n v="10919"/>
    <s v="NuNuCa Nuß-Nougat-Creme"/>
    <x v="5"/>
    <n v="14"/>
    <n v="9.379999999999999"/>
    <n v="24"/>
    <s v="LINO-Delicateses"/>
    <x v="53"/>
    <x v="5"/>
    <x v="369"/>
    <n v="336"/>
    <n v="225.11999999999998"/>
    <x v="2"/>
    <x v="8"/>
    <x v="2"/>
    <x v="1"/>
    <x v="1"/>
  </r>
  <r>
    <n v="10920"/>
    <s v="Valkoinen suklaa"/>
    <x v="5"/>
    <n v="16.25"/>
    <n v="10.724999999999998"/>
    <n v="24"/>
    <s v="Around the Horn"/>
    <x v="45"/>
    <x v="13"/>
    <x v="573"/>
    <n v="390"/>
    <n v="257.39999999999998"/>
    <x v="2"/>
    <x v="8"/>
    <x v="2"/>
    <x v="0"/>
    <x v="0"/>
  </r>
  <r>
    <n v="10921"/>
    <s v="Steeleye Stout"/>
    <x v="6"/>
    <n v="18"/>
    <n v="15.84"/>
    <n v="10"/>
    <s v="Vaffeljernet"/>
    <x v="48"/>
    <x v="17"/>
    <x v="605"/>
    <n v="180"/>
    <n v="158.4"/>
    <x v="2"/>
    <x v="0"/>
    <x v="3"/>
    <x v="0"/>
    <x v="0"/>
  </r>
  <r>
    <n v="10921"/>
    <s v="Vegie-spread"/>
    <x v="3"/>
    <n v="43.9"/>
    <n v="32.924999999999997"/>
    <n v="40"/>
    <s v="Vaffeljernet"/>
    <x v="48"/>
    <x v="17"/>
    <x v="376"/>
    <n v="1756"/>
    <n v="1317"/>
    <x v="2"/>
    <x v="6"/>
    <x v="2"/>
    <x v="0"/>
    <x v="0"/>
  </r>
  <r>
    <n v="10922"/>
    <s v="Guaraná Fantástica"/>
    <x v="6"/>
    <n v="4.5"/>
    <n v="3.96"/>
    <n v="35"/>
    <s v="Hanari Carnes"/>
    <x v="2"/>
    <x v="2"/>
    <x v="606"/>
    <n v="157.5"/>
    <n v="138.6"/>
    <x v="2"/>
    <x v="6"/>
    <x v="3"/>
    <x v="1"/>
    <x v="1"/>
  </r>
  <r>
    <n v="10922"/>
    <s v="Alice Mutton"/>
    <x v="7"/>
    <n v="39"/>
    <n v="30.42"/>
    <n v="15"/>
    <s v="Hanari Carnes"/>
    <x v="2"/>
    <x v="2"/>
    <x v="607"/>
    <n v="585"/>
    <n v="456.3"/>
    <x v="2"/>
    <x v="6"/>
    <x v="3"/>
    <x v="1"/>
    <x v="1"/>
  </r>
  <r>
    <n v="10923"/>
    <s v="Laughing Lumberjack Lager"/>
    <x v="6"/>
    <n v="14"/>
    <n v="12.32"/>
    <n v="24"/>
    <s v="La maison d'Asie"/>
    <x v="43"/>
    <x v="0"/>
    <x v="462"/>
    <n v="336"/>
    <n v="295.68"/>
    <x v="2"/>
    <x v="3"/>
    <x v="3"/>
    <x v="0"/>
    <x v="0"/>
  </r>
  <r>
    <n v="10923"/>
    <s v="Singaporean Hokkien Fried Mee"/>
    <x v="0"/>
    <n v="14"/>
    <n v="10.92"/>
    <n v="10"/>
    <s v="La maison d'Asie"/>
    <x v="43"/>
    <x v="0"/>
    <x v="477"/>
    <n v="140"/>
    <n v="109.2"/>
    <x v="2"/>
    <x v="5"/>
    <x v="0"/>
    <x v="0"/>
    <x v="0"/>
  </r>
  <r>
    <n v="10923"/>
    <s v="Ipoh Coffee"/>
    <x v="6"/>
    <n v="46"/>
    <n v="40.94"/>
    <n v="10"/>
    <s v="La maison d'Asie"/>
    <x v="43"/>
    <x v="0"/>
    <x v="556"/>
    <n v="460"/>
    <n v="409.4"/>
    <x v="2"/>
    <x v="2"/>
    <x v="3"/>
    <x v="0"/>
    <x v="0"/>
  </r>
  <r>
    <n v="10924"/>
    <s v="Ikura"/>
    <x v="4"/>
    <n v="31"/>
    <n v="23.25"/>
    <n v="20"/>
    <s v="Berglunds snabbköp"/>
    <x v="23"/>
    <x v="9"/>
    <x v="493"/>
    <n v="620"/>
    <n v="465"/>
    <x v="2"/>
    <x v="3"/>
    <x v="1"/>
    <x v="0"/>
    <x v="0"/>
  </r>
  <r>
    <n v="10924"/>
    <s v="Rössle Sauerkraut"/>
    <x v="2"/>
    <n v="45.6"/>
    <n v="35.112000000000002"/>
    <n v="30"/>
    <s v="Berglunds snabbköp"/>
    <x v="23"/>
    <x v="9"/>
    <x v="481"/>
    <n v="1368"/>
    <n v="1053.3600000000001"/>
    <x v="2"/>
    <x v="6"/>
    <x v="0"/>
    <x v="0"/>
    <x v="0"/>
  </r>
  <r>
    <n v="10924"/>
    <s v="Rhönbräu Klosterbier"/>
    <x v="6"/>
    <n v="7.75"/>
    <n v="7.13"/>
    <n v="6"/>
    <s v="Berglunds snabbköp"/>
    <x v="23"/>
    <x v="9"/>
    <x v="440"/>
    <n v="46.5"/>
    <n v="42.78"/>
    <x v="2"/>
    <x v="4"/>
    <x v="3"/>
    <x v="0"/>
    <x v="0"/>
  </r>
  <r>
    <n v="10925"/>
    <s v="Inlagd Sill"/>
    <x v="4"/>
    <n v="19"/>
    <n v="13.489999999999998"/>
    <n v="25"/>
    <s v="Hanari Carnes"/>
    <x v="2"/>
    <x v="2"/>
    <x v="473"/>
    <n v="475"/>
    <n v="337.24999999999994"/>
    <x v="2"/>
    <x v="0"/>
    <x v="1"/>
    <x v="1"/>
    <x v="1"/>
  </r>
  <r>
    <n v="10925"/>
    <s v="Filo Mix"/>
    <x v="0"/>
    <n v="7"/>
    <n v="5.67"/>
    <n v="12"/>
    <s v="Hanari Carnes"/>
    <x v="2"/>
    <x v="2"/>
    <x v="497"/>
    <n v="84"/>
    <n v="68.039999999999992"/>
    <x v="2"/>
    <x v="0"/>
    <x v="0"/>
    <x v="1"/>
    <x v="1"/>
  </r>
  <r>
    <n v="10926"/>
    <s v="Queso Cabrales"/>
    <x v="1"/>
    <n v="21"/>
    <n v="16.59"/>
    <n v="2"/>
    <s v="Ana Trujillo Emparedados y helados"/>
    <x v="10"/>
    <x v="7"/>
    <x v="419"/>
    <n v="42"/>
    <n v="33.18"/>
    <x v="2"/>
    <x v="5"/>
    <x v="1"/>
    <x v="1"/>
    <x v="1"/>
  </r>
  <r>
    <n v="10926"/>
    <s v="Mozzarella di Giovanni"/>
    <x v="1"/>
    <n v="34.799999999999997"/>
    <n v="28.536000000000001"/>
    <n v="10"/>
    <s v="Ana Trujillo Emparedados y helados"/>
    <x v="10"/>
    <x v="7"/>
    <x v="385"/>
    <n v="348"/>
    <n v="285.36"/>
    <x v="2"/>
    <x v="1"/>
    <x v="1"/>
    <x v="1"/>
    <x v="1"/>
  </r>
  <r>
    <n v="10926"/>
    <s v="Konbu"/>
    <x v="4"/>
    <n v="6"/>
    <n v="4.4399999999999995"/>
    <n v="10"/>
    <s v="Ana Trujillo Emparedados y helados"/>
    <x v="10"/>
    <x v="7"/>
    <x v="608"/>
    <n v="60"/>
    <n v="44.399999999999991"/>
    <x v="2"/>
    <x v="10"/>
    <x v="1"/>
    <x v="1"/>
    <x v="1"/>
  </r>
  <r>
    <n v="10926"/>
    <s v="Teatime Chocolate Biscuits"/>
    <x v="5"/>
    <n v="9.1999999999999993"/>
    <n v="6.4399999999999995"/>
    <n v="7"/>
    <s v="Ana Trujillo Emparedados y helados"/>
    <x v="10"/>
    <x v="7"/>
    <x v="609"/>
    <n v="64.399999999999991"/>
    <n v="45.08"/>
    <x v="2"/>
    <x v="1"/>
    <x v="2"/>
    <x v="1"/>
    <x v="1"/>
  </r>
  <r>
    <n v="10927"/>
    <s v="Sir Rodney's Marmalade"/>
    <x v="5"/>
    <n v="81"/>
    <n v="56.699999999999996"/>
    <n v="5"/>
    <s v="La corne d'abondance"/>
    <x v="69"/>
    <x v="0"/>
    <x v="498"/>
    <n v="405"/>
    <n v="283.5"/>
    <x v="2"/>
    <x v="2"/>
    <x v="2"/>
    <x v="0"/>
    <x v="0"/>
  </r>
  <r>
    <n v="10927"/>
    <s v="Filo Mix"/>
    <x v="0"/>
    <n v="7"/>
    <n v="5.53"/>
    <n v="5"/>
    <s v="La corne d'abondance"/>
    <x v="69"/>
    <x v="0"/>
    <x v="610"/>
    <n v="35"/>
    <n v="27.650000000000002"/>
    <x v="2"/>
    <x v="10"/>
    <x v="0"/>
    <x v="0"/>
    <x v="0"/>
  </r>
  <r>
    <n v="10927"/>
    <s v="Lakkalikööri"/>
    <x v="6"/>
    <n v="18"/>
    <n v="15.84"/>
    <n v="20"/>
    <s v="La corne d'abondance"/>
    <x v="69"/>
    <x v="0"/>
    <x v="484"/>
    <n v="360"/>
    <n v="316.8"/>
    <x v="2"/>
    <x v="9"/>
    <x v="3"/>
    <x v="0"/>
    <x v="0"/>
  </r>
  <r>
    <n v="10928"/>
    <s v="Zaanse koeken"/>
    <x v="5"/>
    <n v="9.5"/>
    <n v="6.5549999999999997"/>
    <n v="5"/>
    <s v="Galería del gastrónomo"/>
    <x v="47"/>
    <x v="12"/>
    <x v="513"/>
    <n v="47.5"/>
    <n v="32.774999999999999"/>
    <x v="2"/>
    <x v="4"/>
    <x v="2"/>
    <x v="3"/>
    <x v="0"/>
  </r>
  <r>
    <n v="10928"/>
    <s v="Lakkalikööri"/>
    <x v="6"/>
    <n v="18"/>
    <n v="16.560000000000002"/>
    <n v="5"/>
    <s v="Galería del gastrónomo"/>
    <x v="47"/>
    <x v="12"/>
    <x v="510"/>
    <n v="90"/>
    <n v="82.800000000000011"/>
    <x v="2"/>
    <x v="3"/>
    <x v="3"/>
    <x v="3"/>
    <x v="0"/>
  </r>
  <r>
    <n v="10929"/>
    <s v="Sir Rodney's Scones"/>
    <x v="5"/>
    <n v="10"/>
    <n v="6.8999999999999995"/>
    <n v="60"/>
    <s v="Frankenversand"/>
    <x v="16"/>
    <x v="1"/>
    <x v="611"/>
    <n v="600"/>
    <n v="413.99999999999994"/>
    <x v="2"/>
    <x v="3"/>
    <x v="2"/>
    <x v="0"/>
    <x v="0"/>
  </r>
  <r>
    <n v="10929"/>
    <s v="Rhönbräu Klosterbier"/>
    <x v="6"/>
    <n v="7.75"/>
    <n v="7.0525000000000002"/>
    <n v="49"/>
    <s v="Frankenversand"/>
    <x v="16"/>
    <x v="1"/>
    <x v="602"/>
    <n v="379.75"/>
    <n v="345.57249999999999"/>
    <x v="2"/>
    <x v="5"/>
    <x v="3"/>
    <x v="0"/>
    <x v="0"/>
  </r>
  <r>
    <n v="10929"/>
    <s v="Original Frankfurter grüne Soße"/>
    <x v="3"/>
    <n v="13"/>
    <n v="10.530000000000001"/>
    <n v="15"/>
    <s v="Frankenversand"/>
    <x v="16"/>
    <x v="1"/>
    <x v="601"/>
    <n v="195"/>
    <n v="157.95000000000002"/>
    <x v="2"/>
    <x v="9"/>
    <x v="2"/>
    <x v="0"/>
    <x v="0"/>
  </r>
  <r>
    <n v="10930"/>
    <s v="Sir Rodney's Scones"/>
    <x v="5"/>
    <n v="10"/>
    <n v="6.6999999999999993"/>
    <n v="36"/>
    <s v="Suprêmes délices"/>
    <x v="4"/>
    <x v="3"/>
    <x v="502"/>
    <n v="360"/>
    <n v="241.2"/>
    <x v="2"/>
    <x v="1"/>
    <x v="2"/>
    <x v="0"/>
    <x v="0"/>
  </r>
  <r>
    <n v="10930"/>
    <s v="Schoggi Schokolade"/>
    <x v="5"/>
    <n v="43.9"/>
    <n v="30.290999999999997"/>
    <n v="25"/>
    <s v="Suprêmes délices"/>
    <x v="4"/>
    <x v="3"/>
    <x v="510"/>
    <n v="1097.5"/>
    <n v="757.27499999999986"/>
    <x v="2"/>
    <x v="3"/>
    <x v="2"/>
    <x v="0"/>
    <x v="0"/>
  </r>
  <r>
    <n v="10930"/>
    <s v="Pâté chinois"/>
    <x v="7"/>
    <n v="24"/>
    <n v="18.72"/>
    <n v="25"/>
    <s v="Suprêmes délices"/>
    <x v="4"/>
    <x v="3"/>
    <x v="578"/>
    <n v="600"/>
    <n v="468"/>
    <x v="2"/>
    <x v="5"/>
    <x v="3"/>
    <x v="0"/>
    <x v="0"/>
  </r>
  <r>
    <n v="10930"/>
    <s v="Escargots de Bourgogne"/>
    <x v="4"/>
    <n v="13.25"/>
    <n v="10.865"/>
    <n v="30"/>
    <s v="Suprêmes délices"/>
    <x v="4"/>
    <x v="3"/>
    <x v="612"/>
    <n v="397.5"/>
    <n v="325.95"/>
    <x v="2"/>
    <x v="6"/>
    <x v="1"/>
    <x v="0"/>
    <x v="0"/>
  </r>
  <r>
    <n v="10931"/>
    <s v="Ravioli Angelo"/>
    <x v="0"/>
    <n v="19.5"/>
    <n v="15.600000000000001"/>
    <n v="30"/>
    <s v="Richter Supermarkt"/>
    <x v="6"/>
    <x v="4"/>
    <x v="486"/>
    <n v="585"/>
    <n v="468.00000000000006"/>
    <x v="2"/>
    <x v="1"/>
    <x v="0"/>
    <x v="0"/>
    <x v="0"/>
  </r>
  <r>
    <n v="10931"/>
    <s v="Konbu"/>
    <x v="4"/>
    <n v="6"/>
    <n v="4.4399999999999995"/>
    <n v="42"/>
    <s v="Richter Supermarkt"/>
    <x v="6"/>
    <x v="4"/>
    <x v="573"/>
    <n v="252"/>
    <n v="186.48"/>
    <x v="2"/>
    <x v="8"/>
    <x v="1"/>
    <x v="0"/>
    <x v="0"/>
  </r>
  <r>
    <n v="10932"/>
    <s v="Rhönbräu Klosterbier"/>
    <x v="6"/>
    <n v="7.75"/>
    <n v="7.0525000000000002"/>
    <n v="20"/>
    <s v="Bon app'"/>
    <x v="40"/>
    <x v="0"/>
    <x v="488"/>
    <n v="155"/>
    <n v="141.05000000000001"/>
    <x v="2"/>
    <x v="9"/>
    <x v="3"/>
    <x v="0"/>
    <x v="0"/>
  </r>
  <r>
    <n v="10932"/>
    <s v="Mozzarella di Giovanni"/>
    <x v="1"/>
    <n v="34.799999999999997"/>
    <n v="28.187999999999999"/>
    <n v="16"/>
    <s v="Bon app'"/>
    <x v="40"/>
    <x v="0"/>
    <x v="613"/>
    <n v="556.79999999999995"/>
    <n v="451.00799999999998"/>
    <x v="2"/>
    <x v="9"/>
    <x v="1"/>
    <x v="0"/>
    <x v="0"/>
  </r>
  <r>
    <n v="10932"/>
    <s v="Pavlova"/>
    <x v="5"/>
    <n v="17.45"/>
    <n v="12.214999999999998"/>
    <n v="30"/>
    <s v="Bon app'"/>
    <x v="40"/>
    <x v="0"/>
    <x v="488"/>
    <n v="523.5"/>
    <n v="366.44999999999993"/>
    <x v="2"/>
    <x v="9"/>
    <x v="2"/>
    <x v="0"/>
    <x v="0"/>
  </r>
  <r>
    <n v="10932"/>
    <s v="Tarte au sucre"/>
    <x v="5"/>
    <n v="49.3"/>
    <n v="34.016999999999996"/>
    <n v="14"/>
    <s v="Bon app'"/>
    <x v="40"/>
    <x v="0"/>
    <x v="441"/>
    <n v="690.19999999999993"/>
    <n v="476.23799999999994"/>
    <x v="2"/>
    <x v="3"/>
    <x v="2"/>
    <x v="0"/>
    <x v="0"/>
  </r>
  <r>
    <n v="10933"/>
    <s v="Perth Pasties"/>
    <x v="7"/>
    <n v="32.799999999999997"/>
    <n v="25.255999999999997"/>
    <n v="2"/>
    <s v="Island Trading"/>
    <x v="36"/>
    <x v="13"/>
    <x v="435"/>
    <n v="65.599999999999994"/>
    <n v="50.511999999999993"/>
    <x v="2"/>
    <x v="10"/>
    <x v="3"/>
    <x v="0"/>
    <x v="0"/>
  </r>
  <r>
    <n v="10933"/>
    <s v="Sirop d'érable"/>
    <x v="3"/>
    <n v="28.5"/>
    <n v="23.37"/>
    <n v="30"/>
    <s v="Island Trading"/>
    <x v="36"/>
    <x v="13"/>
    <x v="570"/>
    <n v="855"/>
    <n v="701.1"/>
    <x v="2"/>
    <x v="11"/>
    <x v="2"/>
    <x v="0"/>
    <x v="0"/>
  </r>
  <r>
    <n v="10934"/>
    <s v="Grandma's Boysenberry Spread"/>
    <x v="3"/>
    <n v="25"/>
    <n v="18.5"/>
    <n v="20"/>
    <s v="Lehmanns Marktstand"/>
    <x v="24"/>
    <x v="1"/>
    <x v="368"/>
    <n v="500"/>
    <n v="370"/>
    <x v="2"/>
    <x v="2"/>
    <x v="2"/>
    <x v="0"/>
    <x v="0"/>
  </r>
  <r>
    <n v="10935"/>
    <s v="Tunnbröd"/>
    <x v="0"/>
    <n v="9"/>
    <n v="6.84"/>
    <n v="8"/>
    <s v="Wellington Importadora"/>
    <x v="7"/>
    <x v="2"/>
    <x v="552"/>
    <n v="72"/>
    <n v="54.72"/>
    <x v="2"/>
    <x v="7"/>
    <x v="0"/>
    <x v="1"/>
    <x v="1"/>
  </r>
  <r>
    <n v="10935"/>
    <s v="Carnarvon Tigers"/>
    <x v="4"/>
    <n v="62.5"/>
    <n v="46.25"/>
    <n v="4"/>
    <s v="Wellington Importadora"/>
    <x v="7"/>
    <x v="2"/>
    <x v="614"/>
    <n v="250"/>
    <n v="185"/>
    <x v="2"/>
    <x v="10"/>
    <x v="1"/>
    <x v="1"/>
    <x v="1"/>
  </r>
  <r>
    <n v="10935"/>
    <s v="Chai"/>
    <x v="6"/>
    <n v="18"/>
    <n v="16.2"/>
    <n v="21"/>
    <s v="Wellington Importadora"/>
    <x v="7"/>
    <x v="2"/>
    <x v="585"/>
    <n v="378"/>
    <n v="340.2"/>
    <x v="2"/>
    <x v="6"/>
    <x v="3"/>
    <x v="1"/>
    <x v="1"/>
  </r>
  <r>
    <n v="10936"/>
    <s v="Inlagd Sill"/>
    <x v="4"/>
    <n v="19"/>
    <n v="15.39"/>
    <n v="30"/>
    <s v="Great Lakes Food Market"/>
    <x v="61"/>
    <x v="8"/>
    <x v="448"/>
    <n v="570"/>
    <n v="461.70000000000005"/>
    <x v="2"/>
    <x v="0"/>
    <x v="1"/>
    <x v="2"/>
    <x v="1"/>
  </r>
  <r>
    <n v="10937"/>
    <s v="Rössle Sauerkraut"/>
    <x v="2"/>
    <n v="45.6"/>
    <n v="36.936000000000007"/>
    <n v="8"/>
    <s v="Cactus Comidas para llevar"/>
    <x v="55"/>
    <x v="20"/>
    <x v="447"/>
    <n v="364.8"/>
    <n v="295.48800000000006"/>
    <x v="2"/>
    <x v="8"/>
    <x v="0"/>
    <x v="1"/>
    <x v="1"/>
  </r>
  <r>
    <n v="10937"/>
    <s v="Sasquatch Ale"/>
    <x v="6"/>
    <n v="14"/>
    <n v="12.32"/>
    <n v="20"/>
    <s v="Cactus Comidas para llevar"/>
    <x v="55"/>
    <x v="20"/>
    <x v="615"/>
    <n v="280"/>
    <n v="246.4"/>
    <x v="2"/>
    <x v="3"/>
    <x v="3"/>
    <x v="1"/>
    <x v="1"/>
  </r>
  <r>
    <n v="10938"/>
    <s v="Konbu"/>
    <x v="4"/>
    <n v="6"/>
    <n v="4.8000000000000007"/>
    <n v="20"/>
    <s v="QUICK-Stop"/>
    <x v="20"/>
    <x v="1"/>
    <x v="605"/>
    <n v="120"/>
    <n v="96.000000000000014"/>
    <x v="2"/>
    <x v="0"/>
    <x v="1"/>
    <x v="0"/>
    <x v="0"/>
  </r>
  <r>
    <n v="10938"/>
    <s v="Ipoh Coffee"/>
    <x v="6"/>
    <n v="46"/>
    <n v="41.86"/>
    <n v="24"/>
    <s v="QUICK-Stop"/>
    <x v="20"/>
    <x v="1"/>
    <x v="427"/>
    <n v="1104"/>
    <n v="1004.64"/>
    <x v="2"/>
    <x v="3"/>
    <x v="3"/>
    <x v="0"/>
    <x v="0"/>
  </r>
  <r>
    <n v="10938"/>
    <s v="Camembert Pierrot"/>
    <x v="1"/>
    <n v="34"/>
    <n v="25.84"/>
    <n v="49"/>
    <s v="QUICK-Stop"/>
    <x v="20"/>
    <x v="1"/>
    <x v="521"/>
    <n v="1666"/>
    <n v="1266.1600000000001"/>
    <x v="2"/>
    <x v="3"/>
    <x v="1"/>
    <x v="0"/>
    <x v="0"/>
  </r>
  <r>
    <n v="10938"/>
    <s v="Fløtemysost"/>
    <x v="1"/>
    <n v="21.5"/>
    <n v="16.555"/>
    <n v="35"/>
    <s v="QUICK-Stop"/>
    <x v="20"/>
    <x v="1"/>
    <x v="616"/>
    <n v="752.5"/>
    <n v="579.42499999999995"/>
    <x v="2"/>
    <x v="10"/>
    <x v="1"/>
    <x v="0"/>
    <x v="0"/>
  </r>
  <r>
    <n v="10939"/>
    <s v="Chang"/>
    <x v="6"/>
    <n v="19"/>
    <n v="17.100000000000001"/>
    <n v="10"/>
    <s v="Magazzini Alimentari Riuniti"/>
    <x v="21"/>
    <x v="11"/>
    <x v="489"/>
    <n v="190"/>
    <n v="171"/>
    <x v="2"/>
    <x v="7"/>
    <x v="3"/>
    <x v="3"/>
    <x v="0"/>
  </r>
  <r>
    <n v="10939"/>
    <s v="Laughing Lumberjack Lager"/>
    <x v="6"/>
    <n v="14"/>
    <n v="12.6"/>
    <n v="40"/>
    <s v="Magazzini Alimentari Riuniti"/>
    <x v="21"/>
    <x v="11"/>
    <x v="400"/>
    <n v="560"/>
    <n v="504"/>
    <x v="2"/>
    <x v="4"/>
    <x v="3"/>
    <x v="3"/>
    <x v="0"/>
  </r>
  <r>
    <n v="10940"/>
    <s v="Konbu"/>
    <x v="4"/>
    <n v="6"/>
    <n v="4.4399999999999995"/>
    <n v="20"/>
    <s v="Bon app'"/>
    <x v="40"/>
    <x v="0"/>
    <x v="427"/>
    <n v="120"/>
    <n v="88.799999999999983"/>
    <x v="2"/>
    <x v="3"/>
    <x v="1"/>
    <x v="0"/>
    <x v="0"/>
  </r>
  <r>
    <n v="10940"/>
    <s v="Uncle Bob's Organic Dried Pears"/>
    <x v="2"/>
    <n v="30"/>
    <n v="23.700000000000003"/>
    <n v="8"/>
    <s v="Bon app'"/>
    <x v="40"/>
    <x v="0"/>
    <x v="610"/>
    <n v="240"/>
    <n v="189.60000000000002"/>
    <x v="2"/>
    <x v="10"/>
    <x v="0"/>
    <x v="0"/>
    <x v="0"/>
  </r>
  <r>
    <n v="10941"/>
    <s v="Gorgonzola Telino"/>
    <x v="1"/>
    <n v="12.5"/>
    <n v="10.25"/>
    <n v="44"/>
    <s v="Save-a-lot Markets"/>
    <x v="38"/>
    <x v="8"/>
    <x v="481"/>
    <n v="550"/>
    <n v="451"/>
    <x v="2"/>
    <x v="6"/>
    <x v="1"/>
    <x v="2"/>
    <x v="1"/>
  </r>
  <r>
    <n v="10941"/>
    <s v="Tarte au sucre"/>
    <x v="5"/>
    <n v="49.3"/>
    <n v="33.523999999999994"/>
    <n v="30"/>
    <s v="Save-a-lot Markets"/>
    <x v="38"/>
    <x v="8"/>
    <x v="617"/>
    <n v="1479"/>
    <n v="1005.7199999999998"/>
    <x v="2"/>
    <x v="11"/>
    <x v="2"/>
    <x v="2"/>
    <x v="1"/>
  </r>
  <r>
    <n v="10941"/>
    <s v="Scottish Longbreads"/>
    <x v="5"/>
    <n v="12.5"/>
    <n v="8.75"/>
    <n v="80"/>
    <s v="Save-a-lot Markets"/>
    <x v="38"/>
    <x v="8"/>
    <x v="532"/>
    <n v="1000"/>
    <n v="700"/>
    <x v="2"/>
    <x v="7"/>
    <x v="2"/>
    <x v="2"/>
    <x v="1"/>
  </r>
  <r>
    <n v="10941"/>
    <s v="Mozzarella di Giovanni"/>
    <x v="1"/>
    <n v="34.799999999999997"/>
    <n v="26.099999999999998"/>
    <n v="50"/>
    <s v="Save-a-lot Markets"/>
    <x v="38"/>
    <x v="8"/>
    <x v="618"/>
    <n v="1739.9999999999998"/>
    <n v="1305"/>
    <x v="2"/>
    <x v="2"/>
    <x v="1"/>
    <x v="2"/>
    <x v="1"/>
  </r>
  <r>
    <n v="10942"/>
    <s v="Maxilaku"/>
    <x v="5"/>
    <n v="20"/>
    <n v="13.399999999999999"/>
    <n v="28"/>
    <s v="Reggiani Caseifici"/>
    <x v="27"/>
    <x v="11"/>
    <x v="458"/>
    <n v="560"/>
    <n v="375.19999999999993"/>
    <x v="2"/>
    <x v="9"/>
    <x v="2"/>
    <x v="3"/>
    <x v="0"/>
  </r>
  <r>
    <n v="10943"/>
    <s v="Spegesild"/>
    <x v="4"/>
    <n v="12"/>
    <n v="9"/>
    <n v="15"/>
    <s v="B's Beverages"/>
    <x v="28"/>
    <x v="13"/>
    <x v="518"/>
    <n v="180"/>
    <n v="135"/>
    <x v="2"/>
    <x v="5"/>
    <x v="1"/>
    <x v="0"/>
    <x v="0"/>
  </r>
  <r>
    <n v="10943"/>
    <s v="Gustaf's Knäckebröd"/>
    <x v="0"/>
    <n v="21"/>
    <n v="15.75"/>
    <n v="21"/>
    <s v="B's Beverages"/>
    <x v="28"/>
    <x v="13"/>
    <x v="488"/>
    <n v="441"/>
    <n v="330.75"/>
    <x v="2"/>
    <x v="9"/>
    <x v="0"/>
    <x v="0"/>
    <x v="0"/>
  </r>
  <r>
    <n v="10943"/>
    <s v="Konbu"/>
    <x v="4"/>
    <n v="6"/>
    <n v="4.62"/>
    <n v="15"/>
    <s v="B's Beverages"/>
    <x v="28"/>
    <x v="13"/>
    <x v="619"/>
    <n v="90"/>
    <n v="69.3"/>
    <x v="2"/>
    <x v="10"/>
    <x v="1"/>
    <x v="0"/>
    <x v="0"/>
  </r>
  <r>
    <n v="10944"/>
    <s v="Queso Cabrales"/>
    <x v="1"/>
    <n v="21"/>
    <n v="15.75"/>
    <n v="5"/>
    <s v="Bottom-Dollar Markets"/>
    <x v="52"/>
    <x v="16"/>
    <x v="466"/>
    <n v="105"/>
    <n v="78.75"/>
    <x v="2"/>
    <x v="2"/>
    <x v="1"/>
    <x v="2"/>
    <x v="1"/>
  </r>
  <r>
    <n v="10944"/>
    <s v="Gula Malacca"/>
    <x v="3"/>
    <n v="19.45"/>
    <n v="15.365500000000001"/>
    <n v="18"/>
    <s v="Bottom-Dollar Markets"/>
    <x v="52"/>
    <x v="16"/>
    <x v="480"/>
    <n v="350.09999999999997"/>
    <n v="276.57900000000001"/>
    <x v="2"/>
    <x v="4"/>
    <x v="2"/>
    <x v="2"/>
    <x v="1"/>
  </r>
  <r>
    <n v="10944"/>
    <s v="Gnocchi di nonna Alice"/>
    <x v="0"/>
    <n v="38"/>
    <n v="28.5"/>
    <n v="18"/>
    <s v="Bottom-Dollar Markets"/>
    <x v="52"/>
    <x v="16"/>
    <x v="532"/>
    <n v="684"/>
    <n v="513"/>
    <x v="2"/>
    <x v="7"/>
    <x v="0"/>
    <x v="2"/>
    <x v="1"/>
  </r>
  <r>
    <n v="10945"/>
    <s v="Konbu"/>
    <x v="4"/>
    <n v="6"/>
    <n v="4.92"/>
    <n v="20"/>
    <s v="Morgenstern Gesundkost"/>
    <x v="22"/>
    <x v="1"/>
    <x v="522"/>
    <n v="120"/>
    <n v="98.4"/>
    <x v="2"/>
    <x v="9"/>
    <x v="1"/>
    <x v="0"/>
    <x v="0"/>
  </r>
  <r>
    <n v="10945"/>
    <s v="Gorgonzola Telino"/>
    <x v="1"/>
    <n v="12.5"/>
    <n v="9.75"/>
    <n v="10"/>
    <s v="Morgenstern Gesundkost"/>
    <x v="22"/>
    <x v="1"/>
    <x v="577"/>
    <n v="125"/>
    <n v="97.5"/>
    <x v="2"/>
    <x v="3"/>
    <x v="1"/>
    <x v="0"/>
    <x v="0"/>
  </r>
  <r>
    <n v="10946"/>
    <s v="Ikura"/>
    <x v="4"/>
    <n v="31"/>
    <n v="23.87"/>
    <n v="25"/>
    <s v="Vaffeljernet"/>
    <x v="48"/>
    <x v="17"/>
    <x v="620"/>
    <n v="775"/>
    <n v="596.75"/>
    <x v="2"/>
    <x v="0"/>
    <x v="1"/>
    <x v="0"/>
    <x v="0"/>
  </r>
  <r>
    <n v="10946"/>
    <s v="Guaraná Fantástica"/>
    <x v="6"/>
    <n v="4.5"/>
    <n v="4.05"/>
    <n v="25"/>
    <s v="Vaffeljernet"/>
    <x v="48"/>
    <x v="17"/>
    <x v="505"/>
    <n v="112.5"/>
    <n v="101.25"/>
    <x v="2"/>
    <x v="4"/>
    <x v="3"/>
    <x v="0"/>
    <x v="0"/>
  </r>
  <r>
    <n v="10946"/>
    <s v="Original Frankfurter grüne Soße"/>
    <x v="3"/>
    <n v="13"/>
    <n v="9.1"/>
    <n v="40"/>
    <s v="Vaffeljernet"/>
    <x v="48"/>
    <x v="17"/>
    <x v="495"/>
    <n v="520"/>
    <n v="364"/>
    <x v="2"/>
    <x v="11"/>
    <x v="2"/>
    <x v="0"/>
    <x v="0"/>
  </r>
  <r>
    <n v="10947"/>
    <s v="Raclette Courdavault"/>
    <x v="1"/>
    <n v="55"/>
    <n v="42.9"/>
    <n v="4"/>
    <s v="B's Beverages"/>
    <x v="28"/>
    <x v="13"/>
    <x v="621"/>
    <n v="220"/>
    <n v="171.6"/>
    <x v="2"/>
    <x v="10"/>
    <x v="1"/>
    <x v="0"/>
    <x v="0"/>
  </r>
  <r>
    <n v="10948"/>
    <s v="Pâté chinois"/>
    <x v="7"/>
    <n v="24"/>
    <n v="19.68"/>
    <n v="4"/>
    <s v="Godos Cocina Típica"/>
    <x v="32"/>
    <x v="12"/>
    <x v="622"/>
    <n v="96"/>
    <n v="78.72"/>
    <x v="2"/>
    <x v="6"/>
    <x v="3"/>
    <x v="3"/>
    <x v="0"/>
  </r>
  <r>
    <n v="10948"/>
    <s v="Valkoinen suklaa"/>
    <x v="5"/>
    <n v="16.25"/>
    <n v="11.375"/>
    <n v="9"/>
    <s v="Godos Cocina Típica"/>
    <x v="32"/>
    <x v="12"/>
    <x v="623"/>
    <n v="146.25"/>
    <n v="102.375"/>
    <x v="2"/>
    <x v="8"/>
    <x v="2"/>
    <x v="3"/>
    <x v="0"/>
  </r>
  <r>
    <n v="10948"/>
    <s v="Manjimup Dried Apples"/>
    <x v="2"/>
    <n v="53"/>
    <n v="40.28"/>
    <n v="40"/>
    <s v="Godos Cocina Típica"/>
    <x v="32"/>
    <x v="12"/>
    <x v="435"/>
    <n v="2120"/>
    <n v="1611.2"/>
    <x v="2"/>
    <x v="10"/>
    <x v="0"/>
    <x v="3"/>
    <x v="0"/>
  </r>
  <r>
    <n v="10949"/>
    <s v="Tarte au sucre"/>
    <x v="5"/>
    <n v="49.3"/>
    <n v="32.045000000000002"/>
    <n v="60"/>
    <s v="Bottom-Dollar Markets"/>
    <x v="52"/>
    <x v="16"/>
    <x v="624"/>
    <n v="2958"/>
    <n v="1922.7"/>
    <x v="2"/>
    <x v="5"/>
    <x v="2"/>
    <x v="2"/>
    <x v="1"/>
  </r>
  <r>
    <n v="10949"/>
    <s v="Alice Mutton"/>
    <x v="7"/>
    <n v="39"/>
    <n v="30.810000000000002"/>
    <n v="6"/>
    <s v="Bottom-Dollar Markets"/>
    <x v="52"/>
    <x v="16"/>
    <x v="625"/>
    <n v="234"/>
    <n v="184.86"/>
    <x v="2"/>
    <x v="11"/>
    <x v="3"/>
    <x v="2"/>
    <x v="1"/>
  </r>
  <r>
    <n v="10949"/>
    <s v="Ikura"/>
    <x v="4"/>
    <n v="31"/>
    <n v="22.009999999999998"/>
    <n v="30"/>
    <s v="Bottom-Dollar Markets"/>
    <x v="52"/>
    <x v="16"/>
    <x v="586"/>
    <n v="930"/>
    <n v="660.3"/>
    <x v="2"/>
    <x v="7"/>
    <x v="1"/>
    <x v="2"/>
    <x v="1"/>
  </r>
  <r>
    <n v="10949"/>
    <s v="Grandma's Boysenberry Spread"/>
    <x v="3"/>
    <n v="25"/>
    <n v="20.25"/>
    <n v="12"/>
    <s v="Bottom-Dollar Markets"/>
    <x v="52"/>
    <x v="16"/>
    <x v="448"/>
    <n v="300"/>
    <n v="243"/>
    <x v="2"/>
    <x v="0"/>
    <x v="2"/>
    <x v="2"/>
    <x v="1"/>
  </r>
  <r>
    <n v="10950"/>
    <s v="Chef Anton's Cajun Seasoning"/>
    <x v="3"/>
    <n v="22"/>
    <n v="16.059999999999999"/>
    <n v="5"/>
    <s v="Magazzini Alimentari Riuniti"/>
    <x v="21"/>
    <x v="11"/>
    <x v="626"/>
    <n v="110"/>
    <n v="80.3"/>
    <x v="2"/>
    <x v="4"/>
    <x v="2"/>
    <x v="3"/>
    <x v="0"/>
  </r>
  <r>
    <n v="10951"/>
    <s v="Geitost"/>
    <x v="1"/>
    <n v="2.5"/>
    <n v="2.0749999999999997"/>
    <n v="15"/>
    <s v="Richter Supermarkt"/>
    <x v="6"/>
    <x v="4"/>
    <x v="470"/>
    <n v="37.5"/>
    <n v="31.124999999999996"/>
    <x v="2"/>
    <x v="7"/>
    <x v="1"/>
    <x v="0"/>
    <x v="0"/>
  </r>
  <r>
    <n v="10951"/>
    <s v="Jack's New England Clam Chowder"/>
    <x v="4"/>
    <n v="9.65"/>
    <n v="7.141"/>
    <n v="6"/>
    <s v="Richter Supermarkt"/>
    <x v="6"/>
    <x v="4"/>
    <x v="627"/>
    <n v="57.900000000000006"/>
    <n v="42.846000000000004"/>
    <x v="2"/>
    <x v="3"/>
    <x v="1"/>
    <x v="0"/>
    <x v="0"/>
  </r>
  <r>
    <n v="10951"/>
    <s v="Rhönbräu Klosterbier"/>
    <x v="6"/>
    <n v="7.75"/>
    <n v="6.9750000000000005"/>
    <n v="50"/>
    <s v="Richter Supermarkt"/>
    <x v="6"/>
    <x v="4"/>
    <x v="495"/>
    <n v="387.5"/>
    <n v="348.75"/>
    <x v="2"/>
    <x v="11"/>
    <x v="3"/>
    <x v="0"/>
    <x v="0"/>
  </r>
  <r>
    <n v="10952"/>
    <s v="Rössle Sauerkraut"/>
    <x v="2"/>
    <n v="45.6"/>
    <n v="36.024000000000001"/>
    <n v="2"/>
    <s v="Alfreds Futterkiste"/>
    <x v="67"/>
    <x v="1"/>
    <x v="628"/>
    <n v="91.2"/>
    <n v="72.048000000000002"/>
    <x v="2"/>
    <x v="8"/>
    <x v="0"/>
    <x v="0"/>
    <x v="0"/>
  </r>
  <r>
    <n v="10952"/>
    <s v="Grandma's Boysenberry Spread"/>
    <x v="3"/>
    <n v="25"/>
    <n v="18.75"/>
    <n v="16"/>
    <s v="Alfreds Futterkiste"/>
    <x v="67"/>
    <x v="1"/>
    <x v="448"/>
    <n v="400"/>
    <n v="300"/>
    <x v="2"/>
    <x v="0"/>
    <x v="2"/>
    <x v="0"/>
    <x v="0"/>
  </r>
  <r>
    <n v="10953"/>
    <s v="Sir Rodney's Marmalade"/>
    <x v="5"/>
    <n v="81"/>
    <n v="55.08"/>
    <n v="50"/>
    <s v="Around the Horn"/>
    <x v="45"/>
    <x v="13"/>
    <x v="629"/>
    <n v="4050"/>
    <n v="2754"/>
    <x v="2"/>
    <x v="0"/>
    <x v="2"/>
    <x v="0"/>
    <x v="0"/>
  </r>
  <r>
    <n v="10953"/>
    <s v="Gorgonzola Telino"/>
    <x v="1"/>
    <n v="12.5"/>
    <n v="10.375"/>
    <n v="50"/>
    <s v="Around the Horn"/>
    <x v="45"/>
    <x v="13"/>
    <x v="434"/>
    <n v="625"/>
    <n v="518.75"/>
    <x v="2"/>
    <x v="7"/>
    <x v="1"/>
    <x v="0"/>
    <x v="0"/>
  </r>
  <r>
    <n v="10954"/>
    <s v="Pavlova"/>
    <x v="5"/>
    <n v="17.45"/>
    <n v="11.865999999999998"/>
    <n v="28"/>
    <s v="LINO-Delicateses"/>
    <x v="53"/>
    <x v="5"/>
    <x v="494"/>
    <n v="488.59999999999997"/>
    <n v="332.24799999999993"/>
    <x v="2"/>
    <x v="1"/>
    <x v="2"/>
    <x v="1"/>
    <x v="1"/>
  </r>
  <r>
    <n v="10954"/>
    <s v="Gorgonzola Telino"/>
    <x v="1"/>
    <n v="12.5"/>
    <n v="9.375"/>
    <n v="25"/>
    <s v="LINO-Delicateses"/>
    <x v="53"/>
    <x v="5"/>
    <x v="630"/>
    <n v="312.5"/>
    <n v="234.375"/>
    <x v="2"/>
    <x v="0"/>
    <x v="1"/>
    <x v="1"/>
    <x v="1"/>
  </r>
  <r>
    <n v="10954"/>
    <s v="Røgede sild"/>
    <x v="4"/>
    <n v="9.5"/>
    <n v="7.5050000000000008"/>
    <n v="30"/>
    <s v="LINO-Delicateses"/>
    <x v="53"/>
    <x v="5"/>
    <x v="447"/>
    <n v="285"/>
    <n v="225.15000000000003"/>
    <x v="2"/>
    <x v="8"/>
    <x v="1"/>
    <x v="1"/>
    <x v="1"/>
  </r>
  <r>
    <n v="10954"/>
    <s v="Camembert Pierrot"/>
    <x v="1"/>
    <n v="34"/>
    <n v="26.52"/>
    <n v="24"/>
    <s v="LINO-Delicateses"/>
    <x v="53"/>
    <x v="5"/>
    <x v="470"/>
    <n v="816"/>
    <n v="636.48"/>
    <x v="2"/>
    <x v="7"/>
    <x v="1"/>
    <x v="1"/>
    <x v="1"/>
  </r>
  <r>
    <n v="10955"/>
    <s v="Rhönbräu Klosterbier"/>
    <x v="6"/>
    <n v="7.75"/>
    <n v="6.82"/>
    <n v="12"/>
    <s v="Folk och fä HB"/>
    <x v="13"/>
    <x v="9"/>
    <x v="631"/>
    <n v="93"/>
    <n v="81.84"/>
    <x v="2"/>
    <x v="11"/>
    <x v="3"/>
    <x v="0"/>
    <x v="0"/>
  </r>
  <r>
    <n v="10956"/>
    <s v="Manjimup Dried Apples"/>
    <x v="2"/>
    <n v="53"/>
    <n v="42.93"/>
    <n v="8"/>
    <s v="Blauer See Delikatessen"/>
    <x v="60"/>
    <x v="1"/>
    <x v="425"/>
    <n v="424"/>
    <n v="343.44"/>
    <x v="2"/>
    <x v="2"/>
    <x v="0"/>
    <x v="0"/>
    <x v="0"/>
  </r>
  <r>
    <n v="10956"/>
    <s v="Sir Rodney's Scones"/>
    <x v="5"/>
    <n v="10"/>
    <n v="7"/>
    <n v="12"/>
    <s v="Blauer See Delikatessen"/>
    <x v="60"/>
    <x v="1"/>
    <x v="454"/>
    <n v="120"/>
    <n v="84"/>
    <x v="2"/>
    <x v="2"/>
    <x v="2"/>
    <x v="0"/>
    <x v="0"/>
  </r>
  <r>
    <n v="10956"/>
    <s v="Zaanse koeken"/>
    <x v="5"/>
    <n v="9.5"/>
    <n v="6.27"/>
    <n v="14"/>
    <s v="Blauer See Delikatessen"/>
    <x v="60"/>
    <x v="1"/>
    <x v="632"/>
    <n v="133"/>
    <n v="87.78"/>
    <x v="2"/>
    <x v="6"/>
    <x v="2"/>
    <x v="0"/>
    <x v="0"/>
  </r>
  <r>
    <n v="10957"/>
    <s v="Nord-Ost Matjeshering"/>
    <x v="4"/>
    <n v="25.89"/>
    <n v="20.712000000000003"/>
    <n v="30"/>
    <s v="HILARIÓN-Abastos"/>
    <x v="8"/>
    <x v="5"/>
    <x v="631"/>
    <n v="776.7"/>
    <n v="621.36000000000013"/>
    <x v="2"/>
    <x v="11"/>
    <x v="1"/>
    <x v="1"/>
    <x v="1"/>
  </r>
  <r>
    <n v="10957"/>
    <s v="Steeleye Stout"/>
    <x v="6"/>
    <n v="18"/>
    <n v="16.560000000000002"/>
    <n v="40"/>
    <s v="HILARIÓN-Abastos"/>
    <x v="8"/>
    <x v="5"/>
    <x v="393"/>
    <n v="720"/>
    <n v="662.40000000000009"/>
    <x v="2"/>
    <x v="5"/>
    <x v="3"/>
    <x v="1"/>
    <x v="1"/>
  </r>
  <r>
    <n v="10957"/>
    <s v="Wimmers gute Semmelknödel"/>
    <x v="0"/>
    <n v="33.25"/>
    <n v="24.9375"/>
    <n v="8"/>
    <s v="HILARIÓN-Abastos"/>
    <x v="8"/>
    <x v="5"/>
    <x v="633"/>
    <n v="266"/>
    <n v="199.5"/>
    <x v="2"/>
    <x v="11"/>
    <x v="0"/>
    <x v="1"/>
    <x v="1"/>
  </r>
  <r>
    <n v="10958"/>
    <s v="Chef Anton's Gumbo Mix"/>
    <x v="3"/>
    <n v="21.35"/>
    <n v="17.720500000000001"/>
    <n v="20"/>
    <s v="Océano Atlántico Ltda."/>
    <x v="55"/>
    <x v="20"/>
    <x v="399"/>
    <n v="427"/>
    <n v="354.41"/>
    <x v="2"/>
    <x v="0"/>
    <x v="2"/>
    <x v="1"/>
    <x v="1"/>
  </r>
  <r>
    <n v="10958"/>
    <s v="Uncle Bob's Organic Dried Pears"/>
    <x v="2"/>
    <n v="30"/>
    <n v="23.1"/>
    <n v="6"/>
    <s v="Océano Atlántico Ltda."/>
    <x v="55"/>
    <x v="20"/>
    <x v="460"/>
    <n v="180"/>
    <n v="138.60000000000002"/>
    <x v="2"/>
    <x v="7"/>
    <x v="0"/>
    <x v="1"/>
    <x v="1"/>
  </r>
  <r>
    <n v="10958"/>
    <s v="Mozzarella di Giovanni"/>
    <x v="1"/>
    <n v="34.799999999999997"/>
    <n v="28.187999999999999"/>
    <n v="5"/>
    <s v="Océano Atlántico Ltda."/>
    <x v="55"/>
    <x v="20"/>
    <x v="570"/>
    <n v="174"/>
    <n v="140.94"/>
    <x v="2"/>
    <x v="11"/>
    <x v="1"/>
    <x v="1"/>
    <x v="1"/>
  </r>
  <r>
    <n v="10959"/>
    <s v="Rhönbräu Klosterbier"/>
    <x v="6"/>
    <n v="7.75"/>
    <n v="6.82"/>
    <n v="20"/>
    <s v="Gourmet Lanchonetes"/>
    <x v="57"/>
    <x v="2"/>
    <x v="397"/>
    <n v="155"/>
    <n v="136.4"/>
    <x v="2"/>
    <x v="9"/>
    <x v="3"/>
    <x v="1"/>
    <x v="1"/>
  </r>
  <r>
    <n v="10960"/>
    <s v="Guaraná Fantástica"/>
    <x v="6"/>
    <n v="4.5"/>
    <n v="4.0949999999999998"/>
    <n v="10"/>
    <s v="HILARIÓN-Abastos"/>
    <x v="8"/>
    <x v="5"/>
    <x v="383"/>
    <n v="45"/>
    <n v="40.949999999999996"/>
    <x v="2"/>
    <x v="1"/>
    <x v="3"/>
    <x v="1"/>
    <x v="1"/>
  </r>
  <r>
    <n v="10960"/>
    <s v="Jack's New England Clam Chowder"/>
    <x v="4"/>
    <n v="9.65"/>
    <n v="6.7549999999999999"/>
    <n v="24"/>
    <s v="HILARIÓN-Abastos"/>
    <x v="8"/>
    <x v="5"/>
    <x v="577"/>
    <n v="231.60000000000002"/>
    <n v="162.12"/>
    <x v="2"/>
    <x v="3"/>
    <x v="1"/>
    <x v="1"/>
    <x v="1"/>
  </r>
  <r>
    <n v="10961"/>
    <s v="Filo Mix"/>
    <x v="0"/>
    <n v="7"/>
    <n v="5.32"/>
    <n v="6"/>
    <s v="Queen Cozinha"/>
    <x v="29"/>
    <x v="2"/>
    <x v="574"/>
    <n v="42"/>
    <n v="31.92"/>
    <x v="2"/>
    <x v="2"/>
    <x v="0"/>
    <x v="1"/>
    <x v="1"/>
  </r>
  <r>
    <n v="10961"/>
    <s v="Lakkalikööri"/>
    <x v="6"/>
    <n v="18"/>
    <n v="15.84"/>
    <n v="60"/>
    <s v="Queen Cozinha"/>
    <x v="29"/>
    <x v="2"/>
    <x v="634"/>
    <n v="1080"/>
    <n v="950.4"/>
    <x v="2"/>
    <x v="9"/>
    <x v="3"/>
    <x v="1"/>
    <x v="1"/>
  </r>
  <r>
    <n v="10962"/>
    <s v="Perth Pasties"/>
    <x v="7"/>
    <n v="32.799999999999997"/>
    <n v="24.927999999999997"/>
    <n v="20"/>
    <s v="QUICK-Stop"/>
    <x v="20"/>
    <x v="1"/>
    <x v="480"/>
    <n v="656"/>
    <n v="498.55999999999995"/>
    <x v="2"/>
    <x v="4"/>
    <x v="3"/>
    <x v="0"/>
    <x v="0"/>
  </r>
  <r>
    <n v="10962"/>
    <s v="Gudbrandsdalsost"/>
    <x v="1"/>
    <n v="36"/>
    <n v="29.88"/>
    <n v="9"/>
    <s v="QUICK-Stop"/>
    <x v="20"/>
    <x v="1"/>
    <x v="635"/>
    <n v="324"/>
    <n v="268.92"/>
    <x v="2"/>
    <x v="3"/>
    <x v="1"/>
    <x v="0"/>
    <x v="0"/>
  </r>
  <r>
    <n v="10962"/>
    <s v="Uncle Bob's Organic Dried Pears"/>
    <x v="2"/>
    <n v="30"/>
    <n v="24"/>
    <n v="45"/>
    <s v="QUICK-Stop"/>
    <x v="20"/>
    <x v="1"/>
    <x v="618"/>
    <n v="1350"/>
    <n v="1080"/>
    <x v="2"/>
    <x v="2"/>
    <x v="0"/>
    <x v="0"/>
    <x v="0"/>
  </r>
  <r>
    <n v="10962"/>
    <s v="Lakkalikööri"/>
    <x v="6"/>
    <n v="18"/>
    <n v="16.560000000000002"/>
    <n v="44"/>
    <s v="QUICK-Stop"/>
    <x v="20"/>
    <x v="1"/>
    <x v="611"/>
    <n v="792"/>
    <n v="728.6400000000001"/>
    <x v="2"/>
    <x v="3"/>
    <x v="3"/>
    <x v="0"/>
    <x v="0"/>
  </r>
  <r>
    <n v="10962"/>
    <s v="Konbu"/>
    <x v="4"/>
    <n v="6"/>
    <n v="4.68"/>
    <n v="77"/>
    <s v="QUICK-Stop"/>
    <x v="20"/>
    <x v="1"/>
    <x v="616"/>
    <n v="462"/>
    <n v="360.35999999999996"/>
    <x v="2"/>
    <x v="10"/>
    <x v="1"/>
    <x v="0"/>
    <x v="0"/>
  </r>
  <r>
    <n v="10963"/>
    <s v="Camembert Pierrot"/>
    <x v="1"/>
    <n v="34"/>
    <n v="26.18"/>
    <n v="2"/>
    <s v="Furia Bacalhau e Frutos do Mar"/>
    <x v="39"/>
    <x v="15"/>
    <x v="506"/>
    <n v="68"/>
    <n v="52.36"/>
    <x v="2"/>
    <x v="8"/>
    <x v="1"/>
    <x v="3"/>
    <x v="0"/>
  </r>
  <r>
    <n v="10964"/>
    <s v="Carnarvon Tigers"/>
    <x v="4"/>
    <n v="62.5"/>
    <n v="50"/>
    <n v="6"/>
    <s v="Spécialités du monde"/>
    <x v="68"/>
    <x v="0"/>
    <x v="624"/>
    <n v="375"/>
    <n v="300"/>
    <x v="2"/>
    <x v="5"/>
    <x v="1"/>
    <x v="0"/>
    <x v="0"/>
  </r>
  <r>
    <n v="10964"/>
    <s v="Côte de Blaye"/>
    <x v="6"/>
    <n v="263.5"/>
    <n v="242.42000000000002"/>
    <n v="5"/>
    <s v="Spécialités du monde"/>
    <x v="68"/>
    <x v="0"/>
    <x v="636"/>
    <n v="1317.5"/>
    <n v="1212.1000000000001"/>
    <x v="2"/>
    <x v="4"/>
    <x v="3"/>
    <x v="0"/>
    <x v="0"/>
  </r>
  <r>
    <n v="10964"/>
    <s v="Gudbrandsdalsost"/>
    <x v="1"/>
    <n v="36"/>
    <n v="28.44"/>
    <n v="10"/>
    <s v="Spécialités du monde"/>
    <x v="68"/>
    <x v="0"/>
    <x v="372"/>
    <n v="360"/>
    <n v="284.40000000000003"/>
    <x v="2"/>
    <x v="5"/>
    <x v="1"/>
    <x v="0"/>
    <x v="0"/>
  </r>
  <r>
    <n v="10965"/>
    <s v="Manjimup Dried Apples"/>
    <x v="2"/>
    <n v="53"/>
    <n v="40.81"/>
    <n v="16"/>
    <s v="Old World Delicatessen"/>
    <x v="33"/>
    <x v="8"/>
    <x v="495"/>
    <n v="848"/>
    <n v="652.96"/>
    <x v="2"/>
    <x v="11"/>
    <x v="0"/>
    <x v="2"/>
    <x v="1"/>
  </r>
  <r>
    <n v="10966"/>
    <s v="Tarte au sucre"/>
    <x v="5"/>
    <n v="49.3"/>
    <n v="34.51"/>
    <n v="12"/>
    <s v="Chop-suey Chinese"/>
    <x v="5"/>
    <x v="4"/>
    <x v="637"/>
    <n v="591.59999999999991"/>
    <n v="414.12"/>
    <x v="2"/>
    <x v="6"/>
    <x v="2"/>
    <x v="0"/>
    <x v="0"/>
  </r>
  <r>
    <n v="10966"/>
    <s v="Gravad lax"/>
    <x v="4"/>
    <n v="26"/>
    <n v="20.54"/>
    <n v="8"/>
    <s v="Chop-suey Chinese"/>
    <x v="5"/>
    <x v="4"/>
    <x v="459"/>
    <n v="208"/>
    <n v="164.32"/>
    <x v="2"/>
    <x v="9"/>
    <x v="1"/>
    <x v="0"/>
    <x v="0"/>
  </r>
  <r>
    <n v="10966"/>
    <s v="Gnocchi di nonna Alice"/>
    <x v="0"/>
    <n v="38"/>
    <n v="30.78"/>
    <n v="12"/>
    <s v="Chop-suey Chinese"/>
    <x v="5"/>
    <x v="4"/>
    <x v="584"/>
    <n v="456"/>
    <n v="369.36"/>
    <x v="2"/>
    <x v="3"/>
    <x v="0"/>
    <x v="0"/>
    <x v="0"/>
  </r>
  <r>
    <n v="10967"/>
    <s v="Teatime Chocolate Biscuits"/>
    <x v="5"/>
    <n v="9.1999999999999993"/>
    <n v="6.347999999999999"/>
    <n v="12"/>
    <s v="Toms Spezialitäten"/>
    <x v="1"/>
    <x v="1"/>
    <x v="547"/>
    <n v="110.39999999999999"/>
    <n v="76.175999999999988"/>
    <x v="2"/>
    <x v="9"/>
    <x v="2"/>
    <x v="0"/>
    <x v="0"/>
  </r>
  <r>
    <n v="10967"/>
    <s v="Maxilaku"/>
    <x v="5"/>
    <n v="20"/>
    <n v="13"/>
    <n v="40"/>
    <s v="Toms Spezialitäten"/>
    <x v="1"/>
    <x v="1"/>
    <x v="517"/>
    <n v="800"/>
    <n v="520"/>
    <x v="2"/>
    <x v="8"/>
    <x v="2"/>
    <x v="0"/>
    <x v="0"/>
  </r>
  <r>
    <n v="10968"/>
    <s v="Queso Manchego La Pastora"/>
    <x v="1"/>
    <n v="38"/>
    <n v="32.299999999999997"/>
    <n v="30"/>
    <s v="Ernst Handel"/>
    <x v="9"/>
    <x v="6"/>
    <x v="451"/>
    <n v="1140"/>
    <n v="968.99999999999989"/>
    <x v="2"/>
    <x v="1"/>
    <x v="1"/>
    <x v="0"/>
    <x v="0"/>
  </r>
  <r>
    <n v="10968"/>
    <s v="Guaraná Fantástica"/>
    <x v="6"/>
    <n v="4.5"/>
    <n v="4.05"/>
    <n v="30"/>
    <s v="Ernst Handel"/>
    <x v="9"/>
    <x v="6"/>
    <x v="638"/>
    <n v="135"/>
    <n v="121.5"/>
    <x v="2"/>
    <x v="2"/>
    <x v="3"/>
    <x v="0"/>
    <x v="0"/>
  </r>
  <r>
    <n v="10968"/>
    <s v="Wimmers gute Semmelknödel"/>
    <x v="0"/>
    <n v="33.25"/>
    <n v="28.262499999999999"/>
    <n v="4"/>
    <s v="Ernst Handel"/>
    <x v="9"/>
    <x v="6"/>
    <x v="474"/>
    <n v="133"/>
    <n v="113.05"/>
    <x v="2"/>
    <x v="5"/>
    <x v="0"/>
    <x v="0"/>
    <x v="0"/>
  </r>
  <r>
    <n v="10969"/>
    <s v="Spegesild"/>
    <x v="4"/>
    <n v="12"/>
    <n v="8.64"/>
    <n v="9"/>
    <s v="Comércio Mineiro"/>
    <x v="29"/>
    <x v="2"/>
    <x v="639"/>
    <n v="108"/>
    <n v="77.760000000000005"/>
    <x v="2"/>
    <x v="2"/>
    <x v="1"/>
    <x v="1"/>
    <x v="1"/>
  </r>
  <r>
    <n v="10970"/>
    <s v="Filo Mix"/>
    <x v="0"/>
    <n v="7"/>
    <n v="5.3900000000000006"/>
    <n v="40"/>
    <s v="Bólido Comidas preparadas"/>
    <x v="25"/>
    <x v="12"/>
    <x v="433"/>
    <n v="280"/>
    <n v="215.60000000000002"/>
    <x v="2"/>
    <x v="9"/>
    <x v="0"/>
    <x v="3"/>
    <x v="0"/>
  </r>
  <r>
    <n v="10971"/>
    <s v="Thüringer Rostbratwurst"/>
    <x v="7"/>
    <n v="123.79"/>
    <n v="97.794100000000014"/>
    <n v="14"/>
    <s v="France restauration"/>
    <x v="35"/>
    <x v="0"/>
    <x v="640"/>
    <n v="1733.0600000000002"/>
    <n v="1369.1174000000001"/>
    <x v="2"/>
    <x v="11"/>
    <x v="3"/>
    <x v="0"/>
    <x v="0"/>
  </r>
  <r>
    <n v="10972"/>
    <s v="Alice Mutton"/>
    <x v="7"/>
    <n v="39"/>
    <n v="29.25"/>
    <n v="6"/>
    <s v="La corne d'abondance"/>
    <x v="69"/>
    <x v="0"/>
    <x v="407"/>
    <n v="234"/>
    <n v="175.5"/>
    <x v="2"/>
    <x v="8"/>
    <x v="3"/>
    <x v="0"/>
    <x v="0"/>
  </r>
  <r>
    <n v="10972"/>
    <s v="Geitost"/>
    <x v="1"/>
    <n v="2.5"/>
    <n v="2.1"/>
    <n v="7"/>
    <s v="La corne d'abondance"/>
    <x v="69"/>
    <x v="0"/>
    <x v="395"/>
    <n v="17.5"/>
    <n v="14.700000000000001"/>
    <x v="2"/>
    <x v="7"/>
    <x v="1"/>
    <x v="0"/>
    <x v="0"/>
  </r>
  <r>
    <n v="10973"/>
    <s v="Gumbär Gummibärchen"/>
    <x v="5"/>
    <n v="31.23"/>
    <n v="20.611799999999999"/>
    <n v="5"/>
    <s v="La corne d'abondance"/>
    <x v="69"/>
    <x v="0"/>
    <x v="641"/>
    <n v="156.15"/>
    <n v="103.059"/>
    <x v="2"/>
    <x v="8"/>
    <x v="2"/>
    <x v="0"/>
    <x v="0"/>
  </r>
  <r>
    <n v="10973"/>
    <s v="Jack's New England Clam Chowder"/>
    <x v="4"/>
    <n v="9.65"/>
    <n v="6.7549999999999999"/>
    <n v="6"/>
    <s v="La corne d'abondance"/>
    <x v="69"/>
    <x v="0"/>
    <x v="639"/>
    <n v="57.900000000000006"/>
    <n v="40.53"/>
    <x v="2"/>
    <x v="2"/>
    <x v="1"/>
    <x v="0"/>
    <x v="0"/>
  </r>
  <r>
    <n v="10973"/>
    <s v="Rhönbräu Klosterbier"/>
    <x v="6"/>
    <n v="7.75"/>
    <n v="6.8975"/>
    <n v="10"/>
    <s v="La corne d'abondance"/>
    <x v="69"/>
    <x v="0"/>
    <x v="434"/>
    <n v="77.5"/>
    <n v="68.974999999999994"/>
    <x v="2"/>
    <x v="7"/>
    <x v="3"/>
    <x v="0"/>
    <x v="0"/>
  </r>
  <r>
    <n v="10974"/>
    <s v="Vegie-spread"/>
    <x v="3"/>
    <n v="43.9"/>
    <n v="36.436999999999998"/>
    <n v="10"/>
    <s v="Split Rail Beer &amp; Ale"/>
    <x v="19"/>
    <x v="8"/>
    <x v="568"/>
    <n v="439"/>
    <n v="364.37"/>
    <x v="2"/>
    <x v="1"/>
    <x v="2"/>
    <x v="2"/>
    <x v="1"/>
  </r>
  <r>
    <n v="10975"/>
    <s v="Northwoods Cranberry Sauce"/>
    <x v="3"/>
    <n v="40"/>
    <n v="32"/>
    <n v="16"/>
    <s v="Bottom-Dollar Markets"/>
    <x v="52"/>
    <x v="16"/>
    <x v="642"/>
    <n v="640"/>
    <n v="512"/>
    <x v="2"/>
    <x v="4"/>
    <x v="2"/>
    <x v="2"/>
    <x v="1"/>
  </r>
  <r>
    <n v="10975"/>
    <s v="Rhönbräu Klosterbier"/>
    <x v="6"/>
    <n v="7.75"/>
    <n v="6.82"/>
    <n v="10"/>
    <s v="Bottom-Dollar Markets"/>
    <x v="52"/>
    <x v="16"/>
    <x v="643"/>
    <n v="77.5"/>
    <n v="68.2"/>
    <x v="2"/>
    <x v="7"/>
    <x v="3"/>
    <x v="2"/>
    <x v="1"/>
  </r>
  <r>
    <n v="10976"/>
    <s v="Rössle Sauerkraut"/>
    <x v="2"/>
    <n v="45.6"/>
    <n v="37.392000000000003"/>
    <n v="20"/>
    <s v="HILARIÓN-Abastos"/>
    <x v="8"/>
    <x v="5"/>
    <x v="460"/>
    <n v="912"/>
    <n v="747.84"/>
    <x v="2"/>
    <x v="7"/>
    <x v="0"/>
    <x v="1"/>
    <x v="1"/>
  </r>
  <r>
    <n v="10977"/>
    <s v="Chartreuse verte"/>
    <x v="6"/>
    <n v="18"/>
    <n v="16.38"/>
    <n v="30"/>
    <s v="Folk och fä HB"/>
    <x v="13"/>
    <x v="9"/>
    <x v="517"/>
    <n v="540"/>
    <n v="491.4"/>
    <x v="2"/>
    <x v="8"/>
    <x v="3"/>
    <x v="0"/>
    <x v="0"/>
  </r>
  <r>
    <n v="10977"/>
    <s v="Zaanse koeken"/>
    <x v="5"/>
    <n v="9.5"/>
    <n v="6.3649999999999993"/>
    <n v="30"/>
    <s v="Folk och fä HB"/>
    <x v="13"/>
    <x v="9"/>
    <x v="564"/>
    <n v="285"/>
    <n v="190.95"/>
    <x v="2"/>
    <x v="4"/>
    <x v="2"/>
    <x v="0"/>
    <x v="0"/>
  </r>
  <r>
    <n v="10977"/>
    <s v="Manjimup Dried Apples"/>
    <x v="2"/>
    <n v="53"/>
    <n v="42.93"/>
    <n v="10"/>
    <s v="Folk och fä HB"/>
    <x v="13"/>
    <x v="9"/>
    <x v="625"/>
    <n v="530"/>
    <n v="429.3"/>
    <x v="2"/>
    <x v="11"/>
    <x v="0"/>
    <x v="0"/>
    <x v="0"/>
  </r>
  <r>
    <n v="10977"/>
    <s v="Vegie-spread"/>
    <x v="3"/>
    <n v="43.9"/>
    <n v="32.046999999999997"/>
    <n v="20"/>
    <s v="Folk och fä HB"/>
    <x v="13"/>
    <x v="9"/>
    <x v="491"/>
    <n v="878"/>
    <n v="640.93999999999994"/>
    <x v="2"/>
    <x v="0"/>
    <x v="2"/>
    <x v="0"/>
    <x v="0"/>
  </r>
  <r>
    <n v="10978"/>
    <s v="Boston Crab Meat"/>
    <x v="4"/>
    <n v="18.399999999999999"/>
    <n v="14.904"/>
    <n v="10"/>
    <s v="Maison Dewey"/>
    <x v="62"/>
    <x v="3"/>
    <x v="461"/>
    <n v="184"/>
    <n v="149.04"/>
    <x v="2"/>
    <x v="7"/>
    <x v="1"/>
    <x v="0"/>
    <x v="0"/>
  </r>
  <r>
    <n v="10978"/>
    <s v="Gula Malacca"/>
    <x v="3"/>
    <n v="19.45"/>
    <n v="14.004"/>
    <n v="6"/>
    <s v="Maison Dewey"/>
    <x v="62"/>
    <x v="3"/>
    <x v="441"/>
    <n v="116.69999999999999"/>
    <n v="84.024000000000001"/>
    <x v="2"/>
    <x v="3"/>
    <x v="2"/>
    <x v="0"/>
    <x v="0"/>
  </r>
  <r>
    <n v="10978"/>
    <s v="Northwoods Cranberry Sauce"/>
    <x v="3"/>
    <n v="40"/>
    <n v="31.6"/>
    <n v="20"/>
    <s v="Maison Dewey"/>
    <x v="62"/>
    <x v="3"/>
    <x v="644"/>
    <n v="800"/>
    <n v="632"/>
    <x v="2"/>
    <x v="4"/>
    <x v="2"/>
    <x v="0"/>
    <x v="0"/>
  </r>
  <r>
    <n v="10978"/>
    <s v="Sir Rodney's Scones"/>
    <x v="5"/>
    <n v="10"/>
    <n v="6.8999999999999995"/>
    <n v="40"/>
    <s v="Maison Dewey"/>
    <x v="62"/>
    <x v="3"/>
    <x v="559"/>
    <n v="400"/>
    <n v="276"/>
    <x v="2"/>
    <x v="5"/>
    <x v="2"/>
    <x v="0"/>
    <x v="0"/>
  </r>
  <r>
    <n v="10979"/>
    <s v="Uncle Bob's Organic Dried Pears"/>
    <x v="2"/>
    <n v="30"/>
    <n v="23.400000000000002"/>
    <n v="18"/>
    <s v="Ernst Handel"/>
    <x v="9"/>
    <x v="6"/>
    <x v="482"/>
    <n v="540"/>
    <n v="421.20000000000005"/>
    <x v="2"/>
    <x v="6"/>
    <x v="0"/>
    <x v="0"/>
    <x v="0"/>
  </r>
  <r>
    <n v="10979"/>
    <s v="Queso Manchego La Pastora"/>
    <x v="1"/>
    <n v="38"/>
    <n v="30.020000000000003"/>
    <n v="20"/>
    <s v="Ernst Handel"/>
    <x v="9"/>
    <x v="6"/>
    <x v="645"/>
    <n v="760"/>
    <n v="600.40000000000009"/>
    <x v="2"/>
    <x v="8"/>
    <x v="1"/>
    <x v="0"/>
    <x v="0"/>
  </r>
  <r>
    <n v="10979"/>
    <s v="Guaraná Fantástica"/>
    <x v="6"/>
    <n v="4.5"/>
    <n v="4.0949999999999998"/>
    <n v="80"/>
    <s v="Ernst Handel"/>
    <x v="9"/>
    <x v="6"/>
    <x v="401"/>
    <n v="360"/>
    <n v="327.59999999999997"/>
    <x v="2"/>
    <x v="4"/>
    <x v="3"/>
    <x v="0"/>
    <x v="0"/>
  </r>
  <r>
    <n v="10979"/>
    <s v="Schoggi Schokolade"/>
    <x v="5"/>
    <n v="43.9"/>
    <n v="28.535"/>
    <n v="30"/>
    <s v="Ernst Handel"/>
    <x v="9"/>
    <x v="6"/>
    <x v="646"/>
    <n v="1317"/>
    <n v="856.05"/>
    <x v="2"/>
    <x v="8"/>
    <x v="2"/>
    <x v="0"/>
    <x v="0"/>
  </r>
  <r>
    <n v="10979"/>
    <s v="Gorgonzola Telino"/>
    <x v="1"/>
    <n v="12.5"/>
    <n v="9.875"/>
    <n v="24"/>
    <s v="Ernst Handel"/>
    <x v="9"/>
    <x v="6"/>
    <x v="647"/>
    <n v="300"/>
    <n v="237"/>
    <x v="2"/>
    <x v="11"/>
    <x v="1"/>
    <x v="0"/>
    <x v="0"/>
  </r>
  <r>
    <n v="10979"/>
    <s v="Vegie-spread"/>
    <x v="3"/>
    <n v="43.9"/>
    <n v="36.436999999999998"/>
    <n v="35"/>
    <s v="Ernst Handel"/>
    <x v="9"/>
    <x v="6"/>
    <x v="648"/>
    <n v="1536.5"/>
    <n v="1275.2949999999998"/>
    <x v="2"/>
    <x v="11"/>
    <x v="2"/>
    <x v="0"/>
    <x v="0"/>
  </r>
  <r>
    <n v="10980"/>
    <s v="Rhönbräu Klosterbier"/>
    <x v="6"/>
    <n v="7.75"/>
    <n v="6.8975"/>
    <n v="40"/>
    <s v="Folk och fä HB"/>
    <x v="13"/>
    <x v="9"/>
    <x v="548"/>
    <n v="310"/>
    <n v="275.89999999999998"/>
    <x v="2"/>
    <x v="11"/>
    <x v="3"/>
    <x v="0"/>
    <x v="0"/>
  </r>
  <r>
    <n v="10981"/>
    <s v="Côte de Blaye"/>
    <x v="6"/>
    <n v="263.5"/>
    <n v="237.15"/>
    <n v="60"/>
    <s v="Hanari Carnes"/>
    <x v="2"/>
    <x v="2"/>
    <x v="386"/>
    <n v="15810"/>
    <n v="14229"/>
    <x v="2"/>
    <x v="11"/>
    <x v="3"/>
    <x v="1"/>
    <x v="1"/>
  </r>
  <r>
    <n v="10982"/>
    <s v="Ipoh Coffee"/>
    <x v="6"/>
    <n v="46"/>
    <n v="41.4"/>
    <n v="9"/>
    <s v="Bottom-Dollar Markets"/>
    <x v="52"/>
    <x v="16"/>
    <x v="426"/>
    <n v="414"/>
    <n v="372.59999999999997"/>
    <x v="2"/>
    <x v="5"/>
    <x v="3"/>
    <x v="2"/>
    <x v="1"/>
  </r>
  <r>
    <n v="10982"/>
    <s v="Uncle Bob's Organic Dried Pears"/>
    <x v="2"/>
    <n v="30"/>
    <n v="23.700000000000003"/>
    <n v="20"/>
    <s v="Bottom-Dollar Markets"/>
    <x v="52"/>
    <x v="16"/>
    <x v="649"/>
    <n v="600"/>
    <n v="474.00000000000006"/>
    <x v="2"/>
    <x v="9"/>
    <x v="0"/>
    <x v="2"/>
    <x v="1"/>
  </r>
  <r>
    <n v="10983"/>
    <s v="Konbu"/>
    <x v="4"/>
    <n v="6"/>
    <n v="4.38"/>
    <n v="84"/>
    <s v="Save-a-lot Markets"/>
    <x v="38"/>
    <x v="8"/>
    <x v="514"/>
    <n v="504"/>
    <n v="367.92"/>
    <x v="2"/>
    <x v="6"/>
    <x v="1"/>
    <x v="2"/>
    <x v="1"/>
  </r>
  <r>
    <n v="10983"/>
    <s v="Ravioli Angelo"/>
    <x v="0"/>
    <n v="19.5"/>
    <n v="16.184999999999999"/>
    <n v="15"/>
    <s v="Save-a-lot Markets"/>
    <x v="38"/>
    <x v="8"/>
    <x v="615"/>
    <n v="292.5"/>
    <n v="242.77499999999998"/>
    <x v="2"/>
    <x v="3"/>
    <x v="0"/>
    <x v="2"/>
    <x v="1"/>
  </r>
  <r>
    <n v="10984"/>
    <s v="Pavlova"/>
    <x v="5"/>
    <n v="17.45"/>
    <n v="11.516999999999998"/>
    <n v="55"/>
    <s v="Save-a-lot Markets"/>
    <x v="38"/>
    <x v="8"/>
    <x v="431"/>
    <n v="959.75"/>
    <n v="633.43499999999983"/>
    <x v="2"/>
    <x v="5"/>
    <x v="2"/>
    <x v="2"/>
    <x v="1"/>
  </r>
  <r>
    <n v="10984"/>
    <s v="Guaraná Fantástica"/>
    <x v="6"/>
    <n v="4.5"/>
    <n v="4.05"/>
    <n v="20"/>
    <s v="Save-a-lot Markets"/>
    <x v="38"/>
    <x v="8"/>
    <x v="570"/>
    <n v="90"/>
    <n v="81"/>
    <x v="2"/>
    <x v="11"/>
    <x v="3"/>
    <x v="2"/>
    <x v="1"/>
  </r>
  <r>
    <n v="10984"/>
    <s v="Inlagd Sill"/>
    <x v="4"/>
    <n v="19"/>
    <n v="14.44"/>
    <n v="40"/>
    <s v="Save-a-lot Markets"/>
    <x v="38"/>
    <x v="8"/>
    <x v="399"/>
    <n v="760"/>
    <n v="577.6"/>
    <x v="2"/>
    <x v="0"/>
    <x v="1"/>
    <x v="2"/>
    <x v="1"/>
  </r>
  <r>
    <n v="10985"/>
    <s v="Mascarpone Fabioli"/>
    <x v="1"/>
    <n v="32"/>
    <n v="24.96"/>
    <n v="35"/>
    <s v="Hungry Owl All-Night Grocers"/>
    <x v="30"/>
    <x v="14"/>
    <x v="406"/>
    <n v="1120"/>
    <n v="873.6"/>
    <x v="2"/>
    <x v="6"/>
    <x v="1"/>
    <x v="0"/>
    <x v="0"/>
  </r>
  <r>
    <n v="10985"/>
    <s v="Pavlova"/>
    <x v="5"/>
    <n v="17.45"/>
    <n v="11.342499999999999"/>
    <n v="36"/>
    <s v="Hungry Owl All-Night Grocers"/>
    <x v="30"/>
    <x v="14"/>
    <x v="650"/>
    <n v="628.19999999999993"/>
    <n v="408.33"/>
    <x v="2"/>
    <x v="11"/>
    <x v="2"/>
    <x v="0"/>
    <x v="0"/>
  </r>
  <r>
    <n v="10985"/>
    <s v="Carnarvon Tigers"/>
    <x v="4"/>
    <n v="62.5"/>
    <n v="50"/>
    <n v="8"/>
    <s v="Hungry Owl All-Night Grocers"/>
    <x v="30"/>
    <x v="14"/>
    <x v="522"/>
    <n v="500"/>
    <n v="400"/>
    <x v="2"/>
    <x v="9"/>
    <x v="1"/>
    <x v="0"/>
    <x v="0"/>
  </r>
  <r>
    <n v="10986"/>
    <s v="Queso Cabrales"/>
    <x v="1"/>
    <n v="21"/>
    <n v="16.170000000000002"/>
    <n v="30"/>
    <s v="Océano Atlántico Ltda."/>
    <x v="55"/>
    <x v="20"/>
    <x v="511"/>
    <n v="630"/>
    <n v="485.1"/>
    <x v="2"/>
    <x v="3"/>
    <x v="1"/>
    <x v="1"/>
    <x v="1"/>
  </r>
  <r>
    <n v="10986"/>
    <s v="Sir Rodney's Marmalade"/>
    <x v="5"/>
    <n v="81"/>
    <n v="55.08"/>
    <n v="15"/>
    <s v="Océano Atlántico Ltda."/>
    <x v="55"/>
    <x v="20"/>
    <x v="538"/>
    <n v="1215"/>
    <n v="826.19999999999993"/>
    <x v="2"/>
    <x v="4"/>
    <x v="2"/>
    <x v="1"/>
    <x v="1"/>
  </r>
  <r>
    <n v="10986"/>
    <s v="Lakkalikööri"/>
    <x v="6"/>
    <n v="18"/>
    <n v="15.84"/>
    <n v="10"/>
    <s v="Océano Atlántico Ltda."/>
    <x v="55"/>
    <x v="20"/>
    <x v="577"/>
    <n v="180"/>
    <n v="158.4"/>
    <x v="2"/>
    <x v="3"/>
    <x v="3"/>
    <x v="1"/>
    <x v="1"/>
  </r>
  <r>
    <n v="10986"/>
    <s v="Original Frankfurter grüne Soße"/>
    <x v="3"/>
    <n v="13"/>
    <n v="9.49"/>
    <n v="15"/>
    <s v="Océano Atlántico Ltda."/>
    <x v="55"/>
    <x v="20"/>
    <x v="651"/>
    <n v="195"/>
    <n v="142.35"/>
    <x v="2"/>
    <x v="9"/>
    <x v="2"/>
    <x v="1"/>
    <x v="1"/>
  </r>
  <r>
    <n v="10987"/>
    <s v="Ipoh Coffee"/>
    <x v="6"/>
    <n v="46"/>
    <n v="40.479999999999997"/>
    <n v="6"/>
    <s v="Eastern Connection"/>
    <x v="28"/>
    <x v="13"/>
    <x v="607"/>
    <n v="276"/>
    <n v="242.88"/>
    <x v="2"/>
    <x v="6"/>
    <x v="3"/>
    <x v="0"/>
    <x v="0"/>
  </r>
  <r>
    <n v="10987"/>
    <s v="Mozzarella di Giovanni"/>
    <x v="1"/>
    <n v="34.799999999999997"/>
    <n v="26.447999999999997"/>
    <n v="20"/>
    <s v="Eastern Connection"/>
    <x v="28"/>
    <x v="13"/>
    <x v="497"/>
    <n v="696"/>
    <n v="528.95999999999992"/>
    <x v="2"/>
    <x v="0"/>
    <x v="1"/>
    <x v="0"/>
    <x v="0"/>
  </r>
  <r>
    <n v="10987"/>
    <s v="Uncle Bob's Organic Dried Pears"/>
    <x v="2"/>
    <n v="30"/>
    <n v="22.8"/>
    <n v="60"/>
    <s v="Eastern Connection"/>
    <x v="28"/>
    <x v="13"/>
    <x v="544"/>
    <n v="1800"/>
    <n v="1368"/>
    <x v="2"/>
    <x v="2"/>
    <x v="0"/>
    <x v="0"/>
    <x v="0"/>
  </r>
  <r>
    <n v="10988"/>
    <s v="Tarte au sucre"/>
    <x v="5"/>
    <n v="49.3"/>
    <n v="32.045000000000002"/>
    <n v="40"/>
    <s v="Rattlesnake Canyon Grocery"/>
    <x v="12"/>
    <x v="8"/>
    <x v="652"/>
    <n v="1972"/>
    <n v="1281.8000000000002"/>
    <x v="2"/>
    <x v="2"/>
    <x v="2"/>
    <x v="2"/>
    <x v="1"/>
  </r>
  <r>
    <n v="10988"/>
    <s v="Uncle Bob's Organic Dried Pears"/>
    <x v="2"/>
    <n v="30"/>
    <n v="23.700000000000003"/>
    <n v="60"/>
    <s v="Rattlesnake Canyon Grocery"/>
    <x v="12"/>
    <x v="8"/>
    <x v="380"/>
    <n v="1800"/>
    <n v="1422.0000000000002"/>
    <x v="2"/>
    <x v="0"/>
    <x v="0"/>
    <x v="2"/>
    <x v="1"/>
  </r>
  <r>
    <n v="10989"/>
    <s v="Grandma's Boysenberry Spread"/>
    <x v="3"/>
    <n v="25"/>
    <n v="17.75"/>
    <n v="40"/>
    <s v="Que Delícia"/>
    <x v="2"/>
    <x v="2"/>
    <x v="417"/>
    <n v="1000"/>
    <n v="710"/>
    <x v="2"/>
    <x v="5"/>
    <x v="2"/>
    <x v="1"/>
    <x v="1"/>
  </r>
  <r>
    <n v="10989"/>
    <s v="Queso Cabrales"/>
    <x v="1"/>
    <n v="21"/>
    <n v="17.010000000000002"/>
    <n v="15"/>
    <s v="Que Delícia"/>
    <x v="2"/>
    <x v="2"/>
    <x v="653"/>
    <n v="315"/>
    <n v="255.15000000000003"/>
    <x v="2"/>
    <x v="11"/>
    <x v="1"/>
    <x v="1"/>
    <x v="1"/>
  </r>
  <r>
    <n v="10989"/>
    <s v="Jack's New England Clam Chowder"/>
    <x v="4"/>
    <n v="9.65"/>
    <n v="7.9130000000000011"/>
    <n v="4"/>
    <s v="Que Delícia"/>
    <x v="2"/>
    <x v="2"/>
    <x v="473"/>
    <n v="38.6"/>
    <n v="31.652000000000005"/>
    <x v="2"/>
    <x v="0"/>
    <x v="1"/>
    <x v="1"/>
    <x v="1"/>
  </r>
  <r>
    <n v="10990"/>
    <s v="Pâté chinois"/>
    <x v="7"/>
    <n v="24"/>
    <n v="18.96"/>
    <n v="65"/>
    <s v="Ernst Handel"/>
    <x v="9"/>
    <x v="6"/>
    <x v="372"/>
    <n v="1560"/>
    <n v="1232.4000000000001"/>
    <x v="2"/>
    <x v="5"/>
    <x v="3"/>
    <x v="0"/>
    <x v="0"/>
  </r>
  <r>
    <n v="10990"/>
    <s v="Sasquatch Ale"/>
    <x v="6"/>
    <n v="14"/>
    <n v="12.6"/>
    <n v="60"/>
    <s v="Ernst Handel"/>
    <x v="9"/>
    <x v="6"/>
    <x v="654"/>
    <n v="840"/>
    <n v="756"/>
    <x v="2"/>
    <x v="1"/>
    <x v="3"/>
    <x v="0"/>
    <x v="0"/>
  </r>
  <r>
    <n v="10990"/>
    <s v="Sir Rodney's Scones"/>
    <x v="5"/>
    <n v="10"/>
    <n v="7"/>
    <n v="65"/>
    <s v="Ernst Handel"/>
    <x v="9"/>
    <x v="6"/>
    <x v="583"/>
    <n v="650"/>
    <n v="455"/>
    <x v="2"/>
    <x v="3"/>
    <x v="2"/>
    <x v="0"/>
    <x v="0"/>
  </r>
  <r>
    <n v="10990"/>
    <s v="Sirop d'érable"/>
    <x v="3"/>
    <n v="28.5"/>
    <n v="22.23"/>
    <n v="66"/>
    <s v="Ernst Handel"/>
    <x v="9"/>
    <x v="6"/>
    <x v="404"/>
    <n v="1881"/>
    <n v="1467.18"/>
    <x v="2"/>
    <x v="7"/>
    <x v="2"/>
    <x v="0"/>
    <x v="0"/>
  </r>
  <r>
    <n v="10991"/>
    <s v="Chang"/>
    <x v="6"/>
    <n v="19"/>
    <n v="17.29"/>
    <n v="50"/>
    <s v="QUICK-Stop"/>
    <x v="20"/>
    <x v="1"/>
    <x v="655"/>
    <n v="950"/>
    <n v="864.5"/>
    <x v="2"/>
    <x v="9"/>
    <x v="3"/>
    <x v="0"/>
    <x v="0"/>
  </r>
  <r>
    <n v="10991"/>
    <s v="Outback Lager"/>
    <x v="6"/>
    <n v="15"/>
    <n v="13.65"/>
    <n v="20"/>
    <s v="QUICK-Stop"/>
    <x v="20"/>
    <x v="1"/>
    <x v="486"/>
    <n v="300"/>
    <n v="273"/>
    <x v="2"/>
    <x v="1"/>
    <x v="3"/>
    <x v="0"/>
    <x v="0"/>
  </r>
  <r>
    <n v="10991"/>
    <s v="Lakkalikööri"/>
    <x v="6"/>
    <n v="18"/>
    <n v="15.84"/>
    <n v="90"/>
    <s v="QUICK-Stop"/>
    <x v="20"/>
    <x v="1"/>
    <x v="539"/>
    <n v="1620"/>
    <n v="1425.6"/>
    <x v="2"/>
    <x v="10"/>
    <x v="3"/>
    <x v="0"/>
    <x v="0"/>
  </r>
  <r>
    <n v="10992"/>
    <s v="Mozzarella di Giovanni"/>
    <x v="1"/>
    <n v="34.799999999999997"/>
    <n v="28.883999999999997"/>
    <n v="2"/>
    <s v="The Big Cheese"/>
    <x v="34"/>
    <x v="8"/>
    <x v="656"/>
    <n v="69.599999999999994"/>
    <n v="57.767999999999994"/>
    <x v="2"/>
    <x v="3"/>
    <x v="1"/>
    <x v="2"/>
    <x v="1"/>
  </r>
  <r>
    <n v="10993"/>
    <s v="Jack's New England Clam Chowder"/>
    <x v="4"/>
    <n v="9.65"/>
    <n v="7.7200000000000006"/>
    <n v="35"/>
    <s v="Folk och fä HB"/>
    <x v="13"/>
    <x v="9"/>
    <x v="657"/>
    <n v="337.75"/>
    <n v="270.20000000000005"/>
    <x v="2"/>
    <x v="0"/>
    <x v="1"/>
    <x v="0"/>
    <x v="0"/>
  </r>
  <r>
    <n v="10993"/>
    <s v="Thüringer Rostbratwurst"/>
    <x v="7"/>
    <n v="123.79"/>
    <n v="101.50780000000002"/>
    <n v="50"/>
    <s v="Folk och fä HB"/>
    <x v="13"/>
    <x v="9"/>
    <x v="482"/>
    <n v="6189.5"/>
    <n v="5075.3900000000012"/>
    <x v="2"/>
    <x v="6"/>
    <x v="3"/>
    <x v="0"/>
    <x v="0"/>
  </r>
  <r>
    <n v="10994"/>
    <s v="Raclette Courdavault"/>
    <x v="1"/>
    <n v="55"/>
    <n v="42.9"/>
    <n v="18"/>
    <s v="Vaffeljernet"/>
    <x v="48"/>
    <x v="17"/>
    <x v="658"/>
    <n v="990"/>
    <n v="772.19999999999993"/>
    <x v="2"/>
    <x v="9"/>
    <x v="1"/>
    <x v="0"/>
    <x v="0"/>
  </r>
  <r>
    <n v="10995"/>
    <s v="Camembert Pierrot"/>
    <x v="1"/>
    <n v="34"/>
    <n v="27.540000000000003"/>
    <n v="4"/>
    <s v="Pericles Comidas clásicas"/>
    <x v="10"/>
    <x v="7"/>
    <x v="475"/>
    <n v="136"/>
    <n v="110.16000000000001"/>
    <x v="2"/>
    <x v="8"/>
    <x v="1"/>
    <x v="1"/>
    <x v="1"/>
  </r>
  <r>
    <n v="10995"/>
    <s v="Manjimup Dried Apples"/>
    <x v="2"/>
    <n v="53"/>
    <n v="43.46"/>
    <n v="20"/>
    <s v="Pericles Comidas clásicas"/>
    <x v="10"/>
    <x v="7"/>
    <x v="659"/>
    <n v="1060"/>
    <n v="869.2"/>
    <x v="2"/>
    <x v="5"/>
    <x v="0"/>
    <x v="1"/>
    <x v="1"/>
  </r>
  <r>
    <n v="10996"/>
    <s v="Singaporean Hokkien Fried Mee"/>
    <x v="0"/>
    <n v="14"/>
    <n v="11.06"/>
    <n v="40"/>
    <s v="QUICK-Stop"/>
    <x v="20"/>
    <x v="1"/>
    <x v="660"/>
    <n v="560"/>
    <n v="442.40000000000003"/>
    <x v="2"/>
    <x v="10"/>
    <x v="0"/>
    <x v="0"/>
    <x v="0"/>
  </r>
  <r>
    <n v="10997"/>
    <s v="Mascarpone Fabioli"/>
    <x v="1"/>
    <n v="32"/>
    <n v="24.64"/>
    <n v="50"/>
    <s v="LILA-Supermercado"/>
    <x v="26"/>
    <x v="5"/>
    <x v="442"/>
    <n v="1600"/>
    <n v="1232"/>
    <x v="2"/>
    <x v="10"/>
    <x v="1"/>
    <x v="1"/>
    <x v="1"/>
  </r>
  <r>
    <n v="10997"/>
    <s v="Spegesild"/>
    <x v="4"/>
    <n v="12"/>
    <n v="9"/>
    <n v="20"/>
    <s v="LILA-Supermercado"/>
    <x v="26"/>
    <x v="5"/>
    <x v="483"/>
    <n v="240"/>
    <n v="180"/>
    <x v="2"/>
    <x v="9"/>
    <x v="1"/>
    <x v="1"/>
    <x v="1"/>
  </r>
  <r>
    <n v="10997"/>
    <s v="Filo Mix"/>
    <x v="0"/>
    <n v="7"/>
    <n v="5.95"/>
    <n v="20"/>
    <s v="LILA-Supermercado"/>
    <x v="26"/>
    <x v="5"/>
    <x v="661"/>
    <n v="140"/>
    <n v="119"/>
    <x v="2"/>
    <x v="1"/>
    <x v="0"/>
    <x v="1"/>
    <x v="1"/>
  </r>
  <r>
    <n v="10998"/>
    <s v="Longlife Tofu"/>
    <x v="2"/>
    <n v="10"/>
    <n v="8.2000000000000011"/>
    <n v="20"/>
    <s v="Wolski  Zajazd"/>
    <x v="49"/>
    <x v="18"/>
    <x v="662"/>
    <n v="200"/>
    <n v="164.00000000000003"/>
    <x v="2"/>
    <x v="3"/>
    <x v="0"/>
    <x v="0"/>
    <x v="0"/>
  </r>
  <r>
    <n v="10998"/>
    <s v="Sirop d'érable"/>
    <x v="3"/>
    <n v="28.5"/>
    <n v="23.654999999999998"/>
    <n v="7"/>
    <s v="Wolski  Zajazd"/>
    <x v="49"/>
    <x v="18"/>
    <x v="580"/>
    <n v="199.5"/>
    <n v="165.58499999999998"/>
    <x v="2"/>
    <x v="7"/>
    <x v="2"/>
    <x v="0"/>
    <x v="0"/>
  </r>
  <r>
    <n v="10998"/>
    <s v="Guaraná Fantástica"/>
    <x v="6"/>
    <n v="4.5"/>
    <n v="4.0049999999999999"/>
    <n v="12"/>
    <s v="Wolski  Zajazd"/>
    <x v="49"/>
    <x v="18"/>
    <x v="528"/>
    <n v="54"/>
    <n v="48.06"/>
    <x v="2"/>
    <x v="11"/>
    <x v="3"/>
    <x v="0"/>
    <x v="0"/>
  </r>
  <r>
    <n v="10998"/>
    <s v="Rhönbräu Klosterbier"/>
    <x v="6"/>
    <n v="7.75"/>
    <n v="6.8975"/>
    <n v="30"/>
    <s v="Wolski  Zajazd"/>
    <x v="49"/>
    <x v="18"/>
    <x v="663"/>
    <n v="232.5"/>
    <n v="206.92500000000001"/>
    <x v="2"/>
    <x v="8"/>
    <x v="3"/>
    <x v="0"/>
    <x v="0"/>
  </r>
  <r>
    <n v="10999"/>
    <s v="Jack's New England Clam Chowder"/>
    <x v="4"/>
    <n v="9.65"/>
    <n v="7.4305000000000003"/>
    <n v="20"/>
    <s v="Ottilies Käseladen"/>
    <x v="11"/>
    <x v="1"/>
    <x v="632"/>
    <n v="193"/>
    <n v="148.61000000000001"/>
    <x v="2"/>
    <x v="6"/>
    <x v="1"/>
    <x v="0"/>
    <x v="0"/>
  </r>
  <r>
    <n v="10999"/>
    <s v="Manjimup Dried Apples"/>
    <x v="2"/>
    <n v="53"/>
    <n v="42.400000000000006"/>
    <n v="15"/>
    <s v="Ottilies Käseladen"/>
    <x v="11"/>
    <x v="1"/>
    <x v="561"/>
    <n v="795"/>
    <n v="636.00000000000011"/>
    <x v="2"/>
    <x v="10"/>
    <x v="0"/>
    <x v="0"/>
    <x v="0"/>
  </r>
  <r>
    <n v="10999"/>
    <s v="Original Frankfurter grüne Soße"/>
    <x v="3"/>
    <n v="13"/>
    <n v="9.8800000000000008"/>
    <n v="21"/>
    <s v="Ottilies Käseladen"/>
    <x v="11"/>
    <x v="1"/>
    <x v="385"/>
    <n v="273"/>
    <n v="207.48000000000002"/>
    <x v="2"/>
    <x v="1"/>
    <x v="2"/>
    <x v="0"/>
    <x v="0"/>
  </r>
  <r>
    <n v="11000"/>
    <s v="Original Frankfurter grüne Soße"/>
    <x v="3"/>
    <n v="13"/>
    <n v="10.92"/>
    <n v="30"/>
    <s v="Rattlesnake Canyon Grocery"/>
    <x v="12"/>
    <x v="8"/>
    <x v="664"/>
    <n v="390"/>
    <n v="327.60000000000002"/>
    <x v="2"/>
    <x v="10"/>
    <x v="2"/>
    <x v="2"/>
    <x v="1"/>
  </r>
  <r>
    <n v="11000"/>
    <s v="Chef Anton's Cajun Seasoning"/>
    <x v="3"/>
    <n v="22"/>
    <n v="18.040000000000003"/>
    <n v="25"/>
    <s v="Rattlesnake Canyon Grocery"/>
    <x v="12"/>
    <x v="8"/>
    <x v="498"/>
    <n v="550"/>
    <n v="451.00000000000006"/>
    <x v="2"/>
    <x v="2"/>
    <x v="2"/>
    <x v="2"/>
    <x v="1"/>
  </r>
  <r>
    <n v="11000"/>
    <s v="Guaraná Fantástica"/>
    <x v="6"/>
    <n v="4.5"/>
    <n v="4.05"/>
    <n v="30"/>
    <s v="Rattlesnake Canyon Grocery"/>
    <x v="12"/>
    <x v="8"/>
    <x v="576"/>
    <n v="135"/>
    <n v="121.5"/>
    <x v="2"/>
    <x v="9"/>
    <x v="3"/>
    <x v="2"/>
    <x v="1"/>
  </r>
  <r>
    <n v="11001"/>
    <s v="Pâté chinois"/>
    <x v="7"/>
    <n v="24"/>
    <n v="19.200000000000003"/>
    <n v="6"/>
    <s v="Folk och fä HB"/>
    <x v="13"/>
    <x v="9"/>
    <x v="535"/>
    <n v="144"/>
    <n v="115.20000000000002"/>
    <x v="2"/>
    <x v="0"/>
    <x v="3"/>
    <x v="0"/>
    <x v="0"/>
  </r>
  <r>
    <n v="11001"/>
    <s v="Spegesild"/>
    <x v="4"/>
    <n v="12"/>
    <n v="8.879999999999999"/>
    <n v="25"/>
    <s v="Folk och fä HB"/>
    <x v="13"/>
    <x v="9"/>
    <x v="514"/>
    <n v="300"/>
    <n v="221.99999999999997"/>
    <x v="2"/>
    <x v="6"/>
    <x v="1"/>
    <x v="0"/>
    <x v="0"/>
  </r>
  <r>
    <n v="11001"/>
    <s v="Uncle Bob's Organic Dried Pears"/>
    <x v="2"/>
    <n v="30"/>
    <n v="24.3"/>
    <n v="60"/>
    <s v="Folk och fä HB"/>
    <x v="13"/>
    <x v="9"/>
    <x v="418"/>
    <n v="1800"/>
    <n v="1458"/>
    <x v="2"/>
    <x v="11"/>
    <x v="0"/>
    <x v="0"/>
    <x v="0"/>
  </r>
  <r>
    <n v="11001"/>
    <s v="Gustaf's Knäckebröd"/>
    <x v="0"/>
    <n v="21"/>
    <n v="17.010000000000002"/>
    <n v="25"/>
    <s v="Folk och fä HB"/>
    <x v="13"/>
    <x v="9"/>
    <x v="557"/>
    <n v="525"/>
    <n v="425.25000000000006"/>
    <x v="2"/>
    <x v="6"/>
    <x v="0"/>
    <x v="0"/>
    <x v="0"/>
  </r>
  <r>
    <n v="11002"/>
    <s v="Pâté chinois"/>
    <x v="7"/>
    <n v="24"/>
    <n v="18"/>
    <n v="40"/>
    <s v="Save-a-lot Markets"/>
    <x v="38"/>
    <x v="8"/>
    <x v="398"/>
    <n v="960"/>
    <n v="720"/>
    <x v="2"/>
    <x v="4"/>
    <x v="3"/>
    <x v="2"/>
    <x v="1"/>
  </r>
  <r>
    <n v="11002"/>
    <s v="Konbu"/>
    <x v="4"/>
    <n v="6"/>
    <n v="4.8000000000000007"/>
    <n v="56"/>
    <s v="Save-a-lot Markets"/>
    <x v="38"/>
    <x v="8"/>
    <x v="655"/>
    <n v="336"/>
    <n v="268.80000000000007"/>
    <x v="2"/>
    <x v="9"/>
    <x v="1"/>
    <x v="2"/>
    <x v="1"/>
  </r>
  <r>
    <n v="11002"/>
    <s v="Steeleye Stout"/>
    <x v="6"/>
    <n v="18"/>
    <n v="16.38"/>
    <n v="15"/>
    <s v="Save-a-lot Markets"/>
    <x v="38"/>
    <x v="8"/>
    <x v="665"/>
    <n v="270"/>
    <n v="245.7"/>
    <x v="2"/>
    <x v="11"/>
    <x v="3"/>
    <x v="2"/>
    <x v="1"/>
  </r>
  <r>
    <n v="11002"/>
    <s v="Singaporean Hokkien Fried Mee"/>
    <x v="0"/>
    <n v="14"/>
    <n v="10.780000000000001"/>
    <n v="24"/>
    <s v="Save-a-lot Markets"/>
    <x v="38"/>
    <x v="8"/>
    <x v="487"/>
    <n v="336"/>
    <n v="258.72000000000003"/>
    <x v="2"/>
    <x v="2"/>
    <x v="0"/>
    <x v="2"/>
    <x v="1"/>
  </r>
  <r>
    <n v="11003"/>
    <s v="Filo Mix"/>
    <x v="0"/>
    <n v="7"/>
    <n v="5.46"/>
    <n v="10"/>
    <s v="The Cracker Box"/>
    <x v="66"/>
    <x v="8"/>
    <x v="595"/>
    <n v="70"/>
    <n v="54.6"/>
    <x v="2"/>
    <x v="1"/>
    <x v="0"/>
    <x v="2"/>
    <x v="1"/>
  </r>
  <r>
    <n v="11003"/>
    <s v="Chai"/>
    <x v="6"/>
    <n v="18"/>
    <n v="15.84"/>
    <n v="4"/>
    <s v="The Cracker Box"/>
    <x v="66"/>
    <x v="8"/>
    <x v="666"/>
    <n v="72"/>
    <n v="63.36"/>
    <x v="2"/>
    <x v="4"/>
    <x v="3"/>
    <x v="2"/>
    <x v="1"/>
  </r>
  <r>
    <n v="11003"/>
    <s v="Boston Crab Meat"/>
    <x v="4"/>
    <n v="18.399999999999999"/>
    <n v="12.879999999999999"/>
    <n v="10"/>
    <s v="The Cracker Box"/>
    <x v="66"/>
    <x v="8"/>
    <x v="667"/>
    <n v="184"/>
    <n v="128.79999999999998"/>
    <x v="2"/>
    <x v="8"/>
    <x v="1"/>
    <x v="2"/>
    <x v="1"/>
  </r>
  <r>
    <n v="11004"/>
    <s v="Gumbär Gummibärchen"/>
    <x v="5"/>
    <n v="31.23"/>
    <n v="20.611799999999999"/>
    <n v="6"/>
    <s v="Maison Dewey"/>
    <x v="62"/>
    <x v="3"/>
    <x v="668"/>
    <n v="187.38"/>
    <n v="123.67079999999999"/>
    <x v="2"/>
    <x v="9"/>
    <x v="2"/>
    <x v="0"/>
    <x v="0"/>
  </r>
  <r>
    <n v="11004"/>
    <s v="Lakkalikööri"/>
    <x v="6"/>
    <n v="18"/>
    <n v="16.2"/>
    <n v="6"/>
    <s v="Maison Dewey"/>
    <x v="62"/>
    <x v="3"/>
    <x v="669"/>
    <n v="108"/>
    <n v="97.199999999999989"/>
    <x v="2"/>
    <x v="5"/>
    <x v="3"/>
    <x v="0"/>
    <x v="0"/>
  </r>
  <r>
    <n v="11005"/>
    <s v="Chai"/>
    <x v="6"/>
    <n v="18"/>
    <n v="16.560000000000002"/>
    <n v="2"/>
    <s v="Wilman Kala"/>
    <x v="65"/>
    <x v="10"/>
    <x v="565"/>
    <n v="36"/>
    <n v="33.120000000000005"/>
    <x v="2"/>
    <x v="8"/>
    <x v="3"/>
    <x v="0"/>
    <x v="0"/>
  </r>
  <r>
    <n v="11005"/>
    <s v="Raclette Courdavault"/>
    <x v="1"/>
    <n v="55"/>
    <n v="45.1"/>
    <n v="10"/>
    <s v="Wilman Kala"/>
    <x v="65"/>
    <x v="10"/>
    <x v="670"/>
    <n v="550"/>
    <n v="451"/>
    <x v="2"/>
    <x v="1"/>
    <x v="1"/>
    <x v="0"/>
    <x v="0"/>
  </r>
  <r>
    <n v="11006"/>
    <s v="Thüringer Rostbratwurst"/>
    <x v="7"/>
    <n v="123.79"/>
    <n v="94.080400000000012"/>
    <n v="2"/>
    <s v="Great Lakes Food Market"/>
    <x v="61"/>
    <x v="8"/>
    <x v="567"/>
    <n v="247.58"/>
    <n v="188.16080000000002"/>
    <x v="2"/>
    <x v="4"/>
    <x v="3"/>
    <x v="2"/>
    <x v="1"/>
  </r>
  <r>
    <n v="11006"/>
    <s v="Chai"/>
    <x v="6"/>
    <n v="18"/>
    <n v="15.84"/>
    <n v="8"/>
    <s v="Great Lakes Food Market"/>
    <x v="61"/>
    <x v="8"/>
    <x v="548"/>
    <n v="144"/>
    <n v="126.72"/>
    <x v="2"/>
    <x v="11"/>
    <x v="3"/>
    <x v="2"/>
    <x v="1"/>
  </r>
  <r>
    <n v="11007"/>
    <s v="Singaporean Hokkien Fried Mee"/>
    <x v="0"/>
    <n v="14"/>
    <n v="11.9"/>
    <n v="14"/>
    <s v="Princesa Isabel Vinhos"/>
    <x v="39"/>
    <x v="15"/>
    <x v="650"/>
    <n v="196"/>
    <n v="166.6"/>
    <x v="2"/>
    <x v="11"/>
    <x v="0"/>
    <x v="3"/>
    <x v="0"/>
  </r>
  <r>
    <n v="11007"/>
    <s v="Northwoods Cranberry Sauce"/>
    <x v="3"/>
    <n v="40"/>
    <n v="28.799999999999997"/>
    <n v="30"/>
    <s v="Princesa Isabel Vinhos"/>
    <x v="39"/>
    <x v="15"/>
    <x v="521"/>
    <n v="1200"/>
    <n v="863.99999999999989"/>
    <x v="2"/>
    <x v="3"/>
    <x v="2"/>
    <x v="3"/>
    <x v="0"/>
  </r>
  <r>
    <n v="11007"/>
    <s v="Thüringer Rostbratwurst"/>
    <x v="7"/>
    <n v="123.79"/>
    <n v="97.794100000000014"/>
    <n v="10"/>
    <s v="Princesa Isabel Vinhos"/>
    <x v="39"/>
    <x v="15"/>
    <x v="671"/>
    <n v="1237.9000000000001"/>
    <n v="977.94100000000014"/>
    <x v="2"/>
    <x v="6"/>
    <x v="3"/>
    <x v="3"/>
    <x v="0"/>
  </r>
  <r>
    <n v="11008"/>
    <s v="Rössle Sauerkraut"/>
    <x v="2"/>
    <n v="45.6"/>
    <n v="36.480000000000004"/>
    <n v="70"/>
    <s v="Ernst Handel"/>
    <x v="9"/>
    <x v="6"/>
    <x v="651"/>
    <n v="3192"/>
    <n v="2553.6000000000004"/>
    <x v="2"/>
    <x v="9"/>
    <x v="0"/>
    <x v="0"/>
    <x v="0"/>
  </r>
  <r>
    <n v="11008"/>
    <s v="Sasquatch Ale"/>
    <x v="6"/>
    <n v="14"/>
    <n v="12.6"/>
    <n v="90"/>
    <s v="Ernst Handel"/>
    <x v="9"/>
    <x v="6"/>
    <x v="512"/>
    <n v="1260"/>
    <n v="1134"/>
    <x v="2"/>
    <x v="8"/>
    <x v="3"/>
    <x v="0"/>
    <x v="0"/>
  </r>
  <r>
    <n v="11008"/>
    <s v="Fløtemysost"/>
    <x v="1"/>
    <n v="21.5"/>
    <n v="16.125"/>
    <n v="21"/>
    <s v="Ernst Handel"/>
    <x v="9"/>
    <x v="6"/>
    <x v="470"/>
    <n v="451.5"/>
    <n v="338.625"/>
    <x v="2"/>
    <x v="7"/>
    <x v="1"/>
    <x v="0"/>
    <x v="0"/>
  </r>
  <r>
    <n v="11009"/>
    <s v="Camembert Pierrot"/>
    <x v="1"/>
    <n v="34"/>
    <n v="27.540000000000003"/>
    <n v="9"/>
    <s v="Godos Cocina Típica"/>
    <x v="32"/>
    <x v="12"/>
    <x v="649"/>
    <n v="306"/>
    <n v="247.86"/>
    <x v="2"/>
    <x v="9"/>
    <x v="1"/>
    <x v="3"/>
    <x v="0"/>
  </r>
  <r>
    <n v="11009"/>
    <s v="Guaraná Fantástica"/>
    <x v="6"/>
    <n v="4.5"/>
    <n v="3.96"/>
    <n v="12"/>
    <s v="Godos Cocina Típica"/>
    <x v="32"/>
    <x v="12"/>
    <x v="408"/>
    <n v="54"/>
    <n v="47.519999999999996"/>
    <x v="2"/>
    <x v="1"/>
    <x v="3"/>
    <x v="3"/>
    <x v="0"/>
  </r>
  <r>
    <n v="11009"/>
    <s v="Inlagd Sill"/>
    <x v="4"/>
    <n v="19"/>
    <n v="13.489999999999998"/>
    <n v="18"/>
    <s v="Godos Cocina Típica"/>
    <x v="32"/>
    <x v="12"/>
    <x v="672"/>
    <n v="342"/>
    <n v="242.81999999999996"/>
    <x v="2"/>
    <x v="7"/>
    <x v="1"/>
    <x v="3"/>
    <x v="0"/>
  </r>
  <r>
    <n v="11010"/>
    <s v="Uncle Bob's Organic Dried Pears"/>
    <x v="2"/>
    <n v="30"/>
    <n v="24"/>
    <n v="20"/>
    <s v="Reggiani Caseifici"/>
    <x v="27"/>
    <x v="11"/>
    <x v="673"/>
    <n v="600"/>
    <n v="480"/>
    <x v="2"/>
    <x v="5"/>
    <x v="0"/>
    <x v="3"/>
    <x v="0"/>
  </r>
  <r>
    <n v="11010"/>
    <s v="Guaraná Fantástica"/>
    <x v="6"/>
    <n v="4.5"/>
    <n v="4.05"/>
    <n v="10"/>
    <s v="Reggiani Caseifici"/>
    <x v="27"/>
    <x v="11"/>
    <x v="674"/>
    <n v="45"/>
    <n v="40.5"/>
    <x v="2"/>
    <x v="0"/>
    <x v="3"/>
    <x v="3"/>
    <x v="0"/>
  </r>
  <r>
    <n v="11011"/>
    <s v="Escargots de Bourgogne"/>
    <x v="4"/>
    <n v="13.25"/>
    <n v="9.2749999999999986"/>
    <n v="40"/>
    <s v="Alfreds Futterkiste"/>
    <x v="67"/>
    <x v="1"/>
    <x v="579"/>
    <n v="530"/>
    <n v="370.99999999999994"/>
    <x v="2"/>
    <x v="1"/>
    <x v="1"/>
    <x v="0"/>
    <x v="0"/>
  </r>
  <r>
    <n v="11011"/>
    <s v="Fløtemysost"/>
    <x v="1"/>
    <n v="21.5"/>
    <n v="17.2"/>
    <n v="20"/>
    <s v="Alfreds Futterkiste"/>
    <x v="67"/>
    <x v="1"/>
    <x v="524"/>
    <n v="430"/>
    <n v="344"/>
    <x v="2"/>
    <x v="10"/>
    <x v="1"/>
    <x v="0"/>
    <x v="0"/>
  </r>
  <r>
    <n v="11012"/>
    <s v="Teatime Chocolate Biscuits"/>
    <x v="5"/>
    <n v="9.1999999999999993"/>
    <n v="6.4399999999999995"/>
    <n v="50"/>
    <s v="Frankenversand"/>
    <x v="16"/>
    <x v="1"/>
    <x v="505"/>
    <n v="459.99999999999994"/>
    <n v="322"/>
    <x v="2"/>
    <x v="4"/>
    <x v="2"/>
    <x v="0"/>
    <x v="0"/>
  </r>
  <r>
    <n v="11012"/>
    <s v="Camembert Pierrot"/>
    <x v="1"/>
    <n v="34"/>
    <n v="27.880000000000003"/>
    <n v="36"/>
    <s v="Frankenversand"/>
    <x v="16"/>
    <x v="1"/>
    <x v="367"/>
    <n v="1224"/>
    <n v="1003.6800000000001"/>
    <x v="2"/>
    <x v="7"/>
    <x v="1"/>
    <x v="0"/>
    <x v="0"/>
  </r>
  <r>
    <n v="11012"/>
    <s v="Fløtemysost"/>
    <x v="1"/>
    <n v="21.5"/>
    <n v="16.555"/>
    <n v="60"/>
    <s v="Frankenversand"/>
    <x v="16"/>
    <x v="1"/>
    <x v="470"/>
    <n v="1290"/>
    <n v="993.3"/>
    <x v="2"/>
    <x v="7"/>
    <x v="1"/>
    <x v="0"/>
    <x v="0"/>
  </r>
  <r>
    <n v="11013"/>
    <s v="Tunnbröd"/>
    <x v="0"/>
    <n v="9"/>
    <n v="6.75"/>
    <n v="10"/>
    <s v="Romero y tomillo"/>
    <x v="25"/>
    <x v="12"/>
    <x v="496"/>
    <n v="90"/>
    <n v="67.5"/>
    <x v="2"/>
    <x v="9"/>
    <x v="0"/>
    <x v="3"/>
    <x v="0"/>
  </r>
  <r>
    <n v="11013"/>
    <s v="Scottish Longbreads"/>
    <x v="5"/>
    <n v="12.5"/>
    <n v="8.5"/>
    <n v="2"/>
    <s v="Romero y tomillo"/>
    <x v="25"/>
    <x v="12"/>
    <x v="539"/>
    <n v="25"/>
    <n v="17"/>
    <x v="2"/>
    <x v="10"/>
    <x v="2"/>
    <x v="3"/>
    <x v="0"/>
  </r>
  <r>
    <n v="11013"/>
    <s v="Singaporean Hokkien Fried Mee"/>
    <x v="0"/>
    <n v="14"/>
    <n v="11.06"/>
    <n v="4"/>
    <s v="Romero y tomillo"/>
    <x v="25"/>
    <x v="12"/>
    <x v="407"/>
    <n v="56"/>
    <n v="44.24"/>
    <x v="2"/>
    <x v="8"/>
    <x v="0"/>
    <x v="3"/>
    <x v="0"/>
  </r>
  <r>
    <n v="11013"/>
    <s v="Røgede sild"/>
    <x v="4"/>
    <n v="9.5"/>
    <n v="7.3150000000000004"/>
    <n v="20"/>
    <s v="Romero y tomillo"/>
    <x v="25"/>
    <x v="12"/>
    <x v="666"/>
    <n v="190"/>
    <n v="146.30000000000001"/>
    <x v="2"/>
    <x v="4"/>
    <x v="1"/>
    <x v="3"/>
    <x v="0"/>
  </r>
  <r>
    <n v="11014"/>
    <s v="Jack's New England Clam Chowder"/>
    <x v="4"/>
    <n v="9.65"/>
    <n v="7.0445000000000002"/>
    <n v="28"/>
    <s v="LINO-Delicateses"/>
    <x v="53"/>
    <x v="5"/>
    <x v="561"/>
    <n v="270.2"/>
    <n v="197.24600000000001"/>
    <x v="2"/>
    <x v="10"/>
    <x v="1"/>
    <x v="1"/>
    <x v="1"/>
  </r>
  <r>
    <n v="11015"/>
    <s v="Nord-Ost Matjeshering"/>
    <x v="4"/>
    <n v="25.89"/>
    <n v="19.676400000000001"/>
    <n v="15"/>
    <s v="Santé Gourmet"/>
    <x v="51"/>
    <x v="19"/>
    <x v="642"/>
    <n v="388.35"/>
    <n v="295.14600000000002"/>
    <x v="2"/>
    <x v="4"/>
    <x v="1"/>
    <x v="0"/>
    <x v="0"/>
  </r>
  <r>
    <n v="11015"/>
    <s v="Original Frankfurter grüne Soße"/>
    <x v="3"/>
    <n v="13"/>
    <n v="10.27"/>
    <n v="18"/>
    <s v="Santé Gourmet"/>
    <x v="51"/>
    <x v="19"/>
    <x v="377"/>
    <n v="234"/>
    <n v="184.85999999999999"/>
    <x v="2"/>
    <x v="5"/>
    <x v="2"/>
    <x v="0"/>
    <x v="0"/>
  </r>
  <r>
    <n v="11016"/>
    <s v="Inlagd Sill"/>
    <x v="4"/>
    <n v="19"/>
    <n v="15.39"/>
    <n v="16"/>
    <s v="Around the Horn"/>
    <x v="45"/>
    <x v="13"/>
    <x v="387"/>
    <n v="304"/>
    <n v="246.24"/>
    <x v="2"/>
    <x v="8"/>
    <x v="1"/>
    <x v="0"/>
    <x v="0"/>
  </r>
  <r>
    <n v="11016"/>
    <s v="Gorgonzola Telino"/>
    <x v="1"/>
    <n v="12.5"/>
    <n v="10.625"/>
    <n v="15"/>
    <s v="Around the Horn"/>
    <x v="45"/>
    <x v="13"/>
    <x v="498"/>
    <n v="187.5"/>
    <n v="159.375"/>
    <x v="2"/>
    <x v="2"/>
    <x v="1"/>
    <x v="0"/>
    <x v="0"/>
  </r>
  <r>
    <n v="11017"/>
    <s v="Outback Lager"/>
    <x v="6"/>
    <n v="15"/>
    <n v="13.35"/>
    <n v="30"/>
    <s v="Ernst Handel"/>
    <x v="9"/>
    <x v="6"/>
    <x v="675"/>
    <n v="450"/>
    <n v="400.5"/>
    <x v="2"/>
    <x v="11"/>
    <x v="3"/>
    <x v="0"/>
    <x v="0"/>
  </r>
  <r>
    <n v="11017"/>
    <s v="Raclette Courdavault"/>
    <x v="1"/>
    <n v="55"/>
    <n v="45.65"/>
    <n v="110"/>
    <s v="Ernst Handel"/>
    <x v="9"/>
    <x v="6"/>
    <x v="395"/>
    <n v="6050"/>
    <n v="5021.5"/>
    <x v="2"/>
    <x v="7"/>
    <x v="1"/>
    <x v="0"/>
    <x v="0"/>
  </r>
  <r>
    <n v="11017"/>
    <s v="Aniseed Syrup"/>
    <x v="3"/>
    <n v="10"/>
    <n v="8"/>
    <n v="25"/>
    <s v="Ernst Handel"/>
    <x v="9"/>
    <x v="6"/>
    <x v="491"/>
    <n v="250"/>
    <n v="200"/>
    <x v="2"/>
    <x v="0"/>
    <x v="2"/>
    <x v="0"/>
    <x v="0"/>
  </r>
  <r>
    <n v="11018"/>
    <s v="Queso Manchego La Pastora"/>
    <x v="1"/>
    <n v="38"/>
    <n v="31.919999999999998"/>
    <n v="20"/>
    <s v="Lonesome Pine Restaurant"/>
    <x v="34"/>
    <x v="8"/>
    <x v="639"/>
    <n v="760"/>
    <n v="638.4"/>
    <x v="2"/>
    <x v="2"/>
    <x v="1"/>
    <x v="2"/>
    <x v="1"/>
  </r>
  <r>
    <n v="11018"/>
    <s v="Carnarvon Tigers"/>
    <x v="4"/>
    <n v="62.5"/>
    <n v="44.375"/>
    <n v="10"/>
    <s v="Lonesome Pine Restaurant"/>
    <x v="34"/>
    <x v="8"/>
    <x v="605"/>
    <n v="625"/>
    <n v="443.75"/>
    <x v="2"/>
    <x v="0"/>
    <x v="1"/>
    <x v="2"/>
    <x v="1"/>
  </r>
  <r>
    <n v="11018"/>
    <s v="Gnocchi di nonna Alice"/>
    <x v="0"/>
    <n v="38"/>
    <n v="31.160000000000004"/>
    <n v="5"/>
    <s v="Lonesome Pine Restaurant"/>
    <x v="34"/>
    <x v="8"/>
    <x v="676"/>
    <n v="190"/>
    <n v="155.80000000000001"/>
    <x v="2"/>
    <x v="0"/>
    <x v="0"/>
    <x v="2"/>
    <x v="1"/>
  </r>
  <r>
    <n v="11019"/>
    <s v="Spegesild"/>
    <x v="4"/>
    <n v="12"/>
    <n v="9.6000000000000014"/>
    <n v="3"/>
    <s v="Rancho grande"/>
    <x v="55"/>
    <x v="20"/>
    <x v="566"/>
    <n v="36"/>
    <n v="28.800000000000004"/>
    <x v="2"/>
    <x v="9"/>
    <x v="1"/>
    <x v="1"/>
    <x v="1"/>
  </r>
  <r>
    <n v="11019"/>
    <s v="Maxilaku"/>
    <x v="5"/>
    <n v="20"/>
    <n v="14"/>
    <n v="2"/>
    <s v="Rancho grande"/>
    <x v="55"/>
    <x v="20"/>
    <x v="677"/>
    <n v="40"/>
    <n v="28"/>
    <x v="2"/>
    <x v="2"/>
    <x v="2"/>
    <x v="1"/>
    <x v="1"/>
  </r>
  <r>
    <n v="11020"/>
    <s v="Ikura"/>
    <x v="4"/>
    <n v="31"/>
    <n v="24.8"/>
    <n v="24"/>
    <s v="Ottilies Käseladen"/>
    <x v="11"/>
    <x v="1"/>
    <x v="558"/>
    <n v="744"/>
    <n v="595.20000000000005"/>
    <x v="2"/>
    <x v="3"/>
    <x v="1"/>
    <x v="0"/>
    <x v="0"/>
  </r>
  <r>
    <n v="11021"/>
    <s v="Mozzarella di Giovanni"/>
    <x v="1"/>
    <n v="34.799999999999997"/>
    <n v="27.143999999999998"/>
    <n v="35"/>
    <s v="QUICK-Stop"/>
    <x v="20"/>
    <x v="1"/>
    <x v="563"/>
    <n v="1218"/>
    <n v="950.04"/>
    <x v="2"/>
    <x v="1"/>
    <x v="1"/>
    <x v="0"/>
    <x v="0"/>
  </r>
  <r>
    <n v="11021"/>
    <s v="Manjimup Dried Apples"/>
    <x v="2"/>
    <n v="53"/>
    <n v="43.46"/>
    <n v="44"/>
    <s v="QUICK-Stop"/>
    <x v="20"/>
    <x v="1"/>
    <x v="563"/>
    <n v="2332"/>
    <n v="1912.24"/>
    <x v="2"/>
    <x v="1"/>
    <x v="0"/>
    <x v="0"/>
    <x v="0"/>
  </r>
  <r>
    <n v="11021"/>
    <s v="Gumbär Gummibärchen"/>
    <x v="5"/>
    <n v="31.23"/>
    <n v="21.861000000000001"/>
    <n v="63"/>
    <s v="QUICK-Stop"/>
    <x v="20"/>
    <x v="1"/>
    <x v="493"/>
    <n v="1967.49"/>
    <n v="1377.2429999999999"/>
    <x v="2"/>
    <x v="3"/>
    <x v="2"/>
    <x v="0"/>
    <x v="0"/>
  </r>
  <r>
    <n v="11021"/>
    <s v="Chang"/>
    <x v="6"/>
    <n v="19"/>
    <n v="17.48"/>
    <n v="11"/>
    <s v="QUICK-Stop"/>
    <x v="20"/>
    <x v="1"/>
    <x v="678"/>
    <n v="209"/>
    <n v="192.28"/>
    <x v="2"/>
    <x v="3"/>
    <x v="3"/>
    <x v="0"/>
    <x v="0"/>
  </r>
  <r>
    <n v="11021"/>
    <s v="Sir Rodney's Marmalade"/>
    <x v="5"/>
    <n v="81"/>
    <n v="55.889999999999993"/>
    <n v="15"/>
    <s v="QUICK-Stop"/>
    <x v="20"/>
    <x v="1"/>
    <x v="590"/>
    <n v="1215"/>
    <n v="838.34999999999991"/>
    <x v="2"/>
    <x v="11"/>
    <x v="2"/>
    <x v="0"/>
    <x v="0"/>
  </r>
  <r>
    <n v="11022"/>
    <s v="Teatime Chocolate Biscuits"/>
    <x v="5"/>
    <n v="9.1999999999999993"/>
    <n v="6.347999999999999"/>
    <n v="35"/>
    <s v="Hanari Carnes"/>
    <x v="2"/>
    <x v="2"/>
    <x v="679"/>
    <n v="322"/>
    <n v="222.17999999999995"/>
    <x v="2"/>
    <x v="10"/>
    <x v="2"/>
    <x v="1"/>
    <x v="1"/>
  </r>
  <r>
    <n v="11022"/>
    <s v="Gudbrandsdalsost"/>
    <x v="1"/>
    <n v="36"/>
    <n v="28.8"/>
    <n v="30"/>
    <s v="Hanari Carnes"/>
    <x v="2"/>
    <x v="2"/>
    <x v="647"/>
    <n v="1080"/>
    <n v="864"/>
    <x v="2"/>
    <x v="11"/>
    <x v="1"/>
    <x v="1"/>
    <x v="1"/>
  </r>
  <r>
    <n v="11023"/>
    <s v="Uncle Bob's Organic Dried Pears"/>
    <x v="2"/>
    <n v="30"/>
    <n v="22.8"/>
    <n v="4"/>
    <s v="B's Beverages"/>
    <x v="28"/>
    <x v="13"/>
    <x v="429"/>
    <n v="120"/>
    <n v="91.2"/>
    <x v="2"/>
    <x v="0"/>
    <x v="0"/>
    <x v="0"/>
    <x v="0"/>
  </r>
  <r>
    <n v="11023"/>
    <s v="Ipoh Coffee"/>
    <x v="6"/>
    <n v="46"/>
    <n v="41.86"/>
    <n v="30"/>
    <s v="B's Beverages"/>
    <x v="28"/>
    <x v="13"/>
    <x v="530"/>
    <n v="1380"/>
    <n v="1255.8"/>
    <x v="2"/>
    <x v="10"/>
    <x v="3"/>
    <x v="0"/>
    <x v="0"/>
  </r>
  <r>
    <n v="11024"/>
    <s v="Gumbär Gummibärchen"/>
    <x v="5"/>
    <n v="31.23"/>
    <n v="21.5487"/>
    <n v="12"/>
    <s v="Eastern Connection"/>
    <x v="28"/>
    <x v="13"/>
    <x v="680"/>
    <n v="374.76"/>
    <n v="258.58440000000002"/>
    <x v="2"/>
    <x v="1"/>
    <x v="2"/>
    <x v="0"/>
    <x v="0"/>
  </r>
  <r>
    <n v="11024"/>
    <s v="Geitost"/>
    <x v="1"/>
    <n v="2.5"/>
    <n v="2.125"/>
    <n v="30"/>
    <s v="Eastern Connection"/>
    <x v="28"/>
    <x v="13"/>
    <x v="681"/>
    <n v="75"/>
    <n v="63.75"/>
    <x v="2"/>
    <x v="0"/>
    <x v="1"/>
    <x v="0"/>
    <x v="0"/>
  </r>
  <r>
    <n v="11024"/>
    <s v="Louisiana Fiery Hot Pepper Sauce"/>
    <x v="3"/>
    <n v="21.05"/>
    <n v="17.050500000000003"/>
    <n v="21"/>
    <s v="Eastern Connection"/>
    <x v="28"/>
    <x v="13"/>
    <x v="579"/>
    <n v="442.05"/>
    <n v="358.06050000000005"/>
    <x v="2"/>
    <x v="1"/>
    <x v="2"/>
    <x v="0"/>
    <x v="0"/>
  </r>
  <r>
    <n v="11024"/>
    <s v="Fløtemysost"/>
    <x v="1"/>
    <n v="21.5"/>
    <n v="17.844999999999999"/>
    <n v="50"/>
    <s v="Eastern Connection"/>
    <x v="28"/>
    <x v="13"/>
    <x v="624"/>
    <n v="1075"/>
    <n v="892.25"/>
    <x v="2"/>
    <x v="5"/>
    <x v="1"/>
    <x v="0"/>
    <x v="0"/>
  </r>
  <r>
    <n v="11025"/>
    <s v="Chai"/>
    <x v="6"/>
    <n v="18"/>
    <n v="16.02"/>
    <n v="10"/>
    <s v="Wartian Herkku"/>
    <x v="15"/>
    <x v="10"/>
    <x v="682"/>
    <n v="180"/>
    <n v="160.19999999999999"/>
    <x v="2"/>
    <x v="1"/>
    <x v="3"/>
    <x v="0"/>
    <x v="0"/>
  </r>
  <r>
    <n v="11025"/>
    <s v="Konbu"/>
    <x v="4"/>
    <n v="6"/>
    <n v="4.74"/>
    <n v="20"/>
    <s v="Wartian Herkku"/>
    <x v="15"/>
    <x v="10"/>
    <x v="544"/>
    <n v="120"/>
    <n v="94.800000000000011"/>
    <x v="2"/>
    <x v="2"/>
    <x v="1"/>
    <x v="0"/>
    <x v="0"/>
  </r>
  <r>
    <n v="11026"/>
    <s v="Carnarvon Tigers"/>
    <x v="4"/>
    <n v="62.5"/>
    <n v="44.375"/>
    <n v="8"/>
    <s v="Franchi S.p.A."/>
    <x v="56"/>
    <x v="11"/>
    <x v="542"/>
    <n v="500"/>
    <n v="355"/>
    <x v="2"/>
    <x v="5"/>
    <x v="1"/>
    <x v="3"/>
    <x v="0"/>
  </r>
  <r>
    <n v="11026"/>
    <s v="Manjimup Dried Apples"/>
    <x v="2"/>
    <n v="53"/>
    <n v="40.81"/>
    <n v="10"/>
    <s v="Franchi S.p.A."/>
    <x v="56"/>
    <x v="11"/>
    <x v="669"/>
    <n v="530"/>
    <n v="408.1"/>
    <x v="2"/>
    <x v="5"/>
    <x v="0"/>
    <x v="3"/>
    <x v="0"/>
  </r>
  <r>
    <n v="11027"/>
    <s v="Tarte au sucre"/>
    <x v="5"/>
    <n v="49.3"/>
    <n v="33.523999999999994"/>
    <n v="21"/>
    <s v="Bottom-Dollar Markets"/>
    <x v="52"/>
    <x v="16"/>
    <x v="655"/>
    <n v="1035.3"/>
    <n v="704.00399999999991"/>
    <x v="2"/>
    <x v="9"/>
    <x v="2"/>
    <x v="2"/>
    <x v="1"/>
  </r>
  <r>
    <n v="11027"/>
    <s v="Guaraná Fantástica"/>
    <x v="6"/>
    <n v="4.5"/>
    <n v="4.0949999999999998"/>
    <n v="30"/>
    <s v="Bottom-Dollar Markets"/>
    <x v="52"/>
    <x v="16"/>
    <x v="519"/>
    <n v="135"/>
    <n v="122.85"/>
    <x v="2"/>
    <x v="0"/>
    <x v="3"/>
    <x v="2"/>
    <x v="1"/>
  </r>
  <r>
    <n v="11028"/>
    <s v="Pâté chinois"/>
    <x v="7"/>
    <n v="24"/>
    <n v="18.96"/>
    <n v="35"/>
    <s v="Königlich Essen"/>
    <x v="37"/>
    <x v="1"/>
    <x v="378"/>
    <n v="840"/>
    <n v="663.6"/>
    <x v="2"/>
    <x v="11"/>
    <x v="3"/>
    <x v="0"/>
    <x v="0"/>
  </r>
  <r>
    <n v="11028"/>
    <s v="Raclette Courdavault"/>
    <x v="1"/>
    <n v="55"/>
    <n v="45.65"/>
    <n v="24"/>
    <s v="Königlich Essen"/>
    <x v="37"/>
    <x v="1"/>
    <x v="501"/>
    <n v="1320"/>
    <n v="1095.5999999999999"/>
    <x v="2"/>
    <x v="7"/>
    <x v="1"/>
    <x v="0"/>
    <x v="0"/>
  </r>
  <r>
    <n v="11029"/>
    <s v="Gnocchi di nonna Alice"/>
    <x v="0"/>
    <n v="38"/>
    <n v="32.299999999999997"/>
    <n v="20"/>
    <s v="Chop-suey Chinese"/>
    <x v="5"/>
    <x v="4"/>
    <x v="618"/>
    <n v="760"/>
    <n v="646"/>
    <x v="2"/>
    <x v="2"/>
    <x v="0"/>
    <x v="0"/>
    <x v="0"/>
  </r>
  <r>
    <n v="11029"/>
    <s v="Vegie-spread"/>
    <x v="3"/>
    <n v="43.9"/>
    <n v="31.607999999999997"/>
    <n v="12"/>
    <s v="Chop-suey Chinese"/>
    <x v="5"/>
    <x v="4"/>
    <x v="683"/>
    <n v="526.79999999999995"/>
    <n v="379.29599999999994"/>
    <x v="2"/>
    <x v="2"/>
    <x v="2"/>
    <x v="0"/>
    <x v="0"/>
  </r>
  <r>
    <n v="11030"/>
    <s v="Chef Anton's Gumbo Mix"/>
    <x v="3"/>
    <n v="21.35"/>
    <n v="16.653000000000002"/>
    <n v="70"/>
    <s v="Save-a-lot Markets"/>
    <x v="38"/>
    <x v="8"/>
    <x v="480"/>
    <n v="1494.5"/>
    <n v="1165.7100000000003"/>
    <x v="2"/>
    <x v="4"/>
    <x v="2"/>
    <x v="2"/>
    <x v="1"/>
  </r>
  <r>
    <n v="11030"/>
    <s v="Thüringer Rostbratwurst"/>
    <x v="7"/>
    <n v="123.79"/>
    <n v="96.556200000000004"/>
    <n v="60"/>
    <s v="Save-a-lot Markets"/>
    <x v="38"/>
    <x v="8"/>
    <x v="440"/>
    <n v="7427.4000000000005"/>
    <n v="5793.3720000000003"/>
    <x v="2"/>
    <x v="4"/>
    <x v="3"/>
    <x v="2"/>
    <x v="1"/>
  </r>
  <r>
    <n v="11030"/>
    <s v="Raclette Courdavault"/>
    <x v="1"/>
    <n v="55"/>
    <n v="41.25"/>
    <n v="100"/>
    <s v="Save-a-lot Markets"/>
    <x v="38"/>
    <x v="8"/>
    <x v="684"/>
    <n v="5500"/>
    <n v="4125"/>
    <x v="2"/>
    <x v="0"/>
    <x v="1"/>
    <x v="2"/>
    <x v="1"/>
  </r>
  <r>
    <n v="11030"/>
    <s v="Chang"/>
    <x v="6"/>
    <n v="19"/>
    <n v="17.29"/>
    <n v="100"/>
    <s v="Save-a-lot Markets"/>
    <x v="38"/>
    <x v="8"/>
    <x v="399"/>
    <n v="1900"/>
    <n v="1729"/>
    <x v="2"/>
    <x v="0"/>
    <x v="3"/>
    <x v="2"/>
    <x v="1"/>
  </r>
  <r>
    <n v="11031"/>
    <s v="Chai"/>
    <x v="6"/>
    <n v="18"/>
    <n v="16.02"/>
    <n v="45"/>
    <s v="Save-a-lot Markets"/>
    <x v="38"/>
    <x v="8"/>
    <x v="414"/>
    <n v="810"/>
    <n v="720.9"/>
    <x v="2"/>
    <x v="5"/>
    <x v="3"/>
    <x v="2"/>
    <x v="1"/>
  </r>
  <r>
    <n v="11031"/>
    <s v="Konbu"/>
    <x v="4"/>
    <n v="6"/>
    <n v="4.26"/>
    <n v="80"/>
    <s v="Save-a-lot Markets"/>
    <x v="38"/>
    <x v="8"/>
    <x v="543"/>
    <n v="480"/>
    <n v="340.79999999999995"/>
    <x v="2"/>
    <x v="6"/>
    <x v="1"/>
    <x v="2"/>
    <x v="1"/>
  </r>
  <r>
    <n v="11031"/>
    <s v="Guaraná Fantástica"/>
    <x v="6"/>
    <n v="4.5"/>
    <n v="4.05"/>
    <n v="21"/>
    <s v="Save-a-lot Markets"/>
    <x v="38"/>
    <x v="8"/>
    <x v="476"/>
    <n v="94.5"/>
    <n v="85.05"/>
    <x v="2"/>
    <x v="1"/>
    <x v="3"/>
    <x v="2"/>
    <x v="1"/>
  </r>
  <r>
    <n v="11031"/>
    <s v="Wimmers gute Semmelknödel"/>
    <x v="0"/>
    <n v="33.25"/>
    <n v="27.5975"/>
    <n v="20"/>
    <s v="Save-a-lot Markets"/>
    <x v="38"/>
    <x v="8"/>
    <x v="657"/>
    <n v="665"/>
    <n v="551.95000000000005"/>
    <x v="2"/>
    <x v="0"/>
    <x v="0"/>
    <x v="2"/>
    <x v="1"/>
  </r>
  <r>
    <n v="11031"/>
    <s v="Fløtemysost"/>
    <x v="1"/>
    <n v="21.5"/>
    <n v="17.630000000000003"/>
    <n v="16"/>
    <s v="Save-a-lot Markets"/>
    <x v="38"/>
    <x v="8"/>
    <x v="615"/>
    <n v="344"/>
    <n v="282.08000000000004"/>
    <x v="2"/>
    <x v="3"/>
    <x v="1"/>
    <x v="2"/>
    <x v="1"/>
  </r>
  <r>
    <n v="11032"/>
    <s v="Inlagd Sill"/>
    <x v="4"/>
    <n v="19"/>
    <n v="15.39"/>
    <n v="35"/>
    <s v="White Clover Markets"/>
    <x v="18"/>
    <x v="8"/>
    <x v="519"/>
    <n v="665"/>
    <n v="538.65"/>
    <x v="2"/>
    <x v="0"/>
    <x v="1"/>
    <x v="2"/>
    <x v="1"/>
  </r>
  <r>
    <n v="11032"/>
    <s v="Côte de Blaye"/>
    <x v="6"/>
    <n v="263.5"/>
    <n v="237.15"/>
    <n v="25"/>
    <s v="White Clover Markets"/>
    <x v="18"/>
    <x v="8"/>
    <x v="390"/>
    <n v="6587.5"/>
    <n v="5928.75"/>
    <x v="2"/>
    <x v="0"/>
    <x v="3"/>
    <x v="2"/>
    <x v="1"/>
  </r>
  <r>
    <n v="11032"/>
    <s v="Raclette Courdavault"/>
    <x v="1"/>
    <n v="55"/>
    <n v="45.1"/>
    <n v="30"/>
    <s v="White Clover Markets"/>
    <x v="18"/>
    <x v="8"/>
    <x v="450"/>
    <n v="1650"/>
    <n v="1353"/>
    <x v="2"/>
    <x v="9"/>
    <x v="1"/>
    <x v="2"/>
    <x v="1"/>
  </r>
  <r>
    <n v="11033"/>
    <s v="Perth Pasties"/>
    <x v="7"/>
    <n v="32.799999999999997"/>
    <n v="26.567999999999998"/>
    <n v="70"/>
    <s v="Richter Supermarkt"/>
    <x v="6"/>
    <x v="4"/>
    <x v="502"/>
    <n v="2296"/>
    <n v="1859.7599999999998"/>
    <x v="2"/>
    <x v="1"/>
    <x v="3"/>
    <x v="0"/>
    <x v="0"/>
  </r>
  <r>
    <n v="11033"/>
    <s v="Gudbrandsdalsost"/>
    <x v="1"/>
    <n v="36"/>
    <n v="28.44"/>
    <n v="36"/>
    <s v="Richter Supermarkt"/>
    <x v="6"/>
    <x v="4"/>
    <x v="685"/>
    <n v="1296"/>
    <n v="1023.84"/>
    <x v="2"/>
    <x v="11"/>
    <x v="1"/>
    <x v="0"/>
    <x v="0"/>
  </r>
  <r>
    <n v="11034"/>
    <s v="Sir Rodney's Scones"/>
    <x v="5"/>
    <n v="10"/>
    <n v="6.6999999999999993"/>
    <n v="15"/>
    <s v="Old World Delicatessen"/>
    <x v="33"/>
    <x v="8"/>
    <x v="552"/>
    <n v="150"/>
    <n v="100.49999999999999"/>
    <x v="2"/>
    <x v="7"/>
    <x v="2"/>
    <x v="2"/>
    <x v="1"/>
  </r>
  <r>
    <n v="11034"/>
    <s v="Gula Malacca"/>
    <x v="3"/>
    <n v="19.45"/>
    <n v="15.365500000000001"/>
    <n v="12"/>
    <s v="Old World Delicatessen"/>
    <x v="33"/>
    <x v="8"/>
    <x v="463"/>
    <n v="233.39999999999998"/>
    <n v="184.38600000000002"/>
    <x v="2"/>
    <x v="1"/>
    <x v="2"/>
    <x v="2"/>
    <x v="1"/>
  </r>
  <r>
    <n v="11034"/>
    <s v="Sirop d'érable"/>
    <x v="3"/>
    <n v="28.5"/>
    <n v="21.09"/>
    <n v="6"/>
    <s v="Old World Delicatessen"/>
    <x v="33"/>
    <x v="8"/>
    <x v="516"/>
    <n v="171"/>
    <n v="126.53999999999999"/>
    <x v="2"/>
    <x v="2"/>
    <x v="2"/>
    <x v="2"/>
    <x v="1"/>
  </r>
  <r>
    <n v="11035"/>
    <s v="Singaporean Hokkien Fried Mee"/>
    <x v="0"/>
    <n v="14"/>
    <n v="11.62"/>
    <n v="30"/>
    <s v="Suprêmes délices"/>
    <x v="4"/>
    <x v="3"/>
    <x v="390"/>
    <n v="420"/>
    <n v="348.59999999999997"/>
    <x v="2"/>
    <x v="0"/>
    <x v="0"/>
    <x v="0"/>
    <x v="0"/>
  </r>
  <r>
    <n v="11035"/>
    <s v="Steeleye Stout"/>
    <x v="6"/>
    <n v="18"/>
    <n v="15.84"/>
    <n v="60"/>
    <s v="Suprêmes délices"/>
    <x v="4"/>
    <x v="3"/>
    <x v="537"/>
    <n v="1080"/>
    <n v="950.4"/>
    <x v="2"/>
    <x v="1"/>
    <x v="3"/>
    <x v="0"/>
    <x v="0"/>
  </r>
  <r>
    <n v="11035"/>
    <s v="Chai"/>
    <x v="6"/>
    <n v="18"/>
    <n v="16.02"/>
    <n v="10"/>
    <s v="Suprêmes délices"/>
    <x v="4"/>
    <x v="3"/>
    <x v="611"/>
    <n v="180"/>
    <n v="160.19999999999999"/>
    <x v="2"/>
    <x v="3"/>
    <x v="3"/>
    <x v="0"/>
    <x v="0"/>
  </r>
  <r>
    <n v="11035"/>
    <s v="Tourtière"/>
    <x v="7"/>
    <n v="7.45"/>
    <n v="5.8109999999999999"/>
    <n v="10"/>
    <s v="Suprêmes délices"/>
    <x v="4"/>
    <x v="3"/>
    <x v="686"/>
    <n v="74.5"/>
    <n v="58.11"/>
    <x v="2"/>
    <x v="11"/>
    <x v="3"/>
    <x v="0"/>
    <x v="0"/>
  </r>
  <r>
    <n v="11036"/>
    <s v="Konbu"/>
    <x v="4"/>
    <n v="6"/>
    <n v="4.62"/>
    <n v="7"/>
    <s v="Drachenblut Delikatessen"/>
    <x v="46"/>
    <x v="1"/>
    <x v="679"/>
    <n v="42"/>
    <n v="32.340000000000003"/>
    <x v="2"/>
    <x v="10"/>
    <x v="1"/>
    <x v="0"/>
    <x v="0"/>
  </r>
  <r>
    <n v="11036"/>
    <s v="Raclette Courdavault"/>
    <x v="1"/>
    <n v="55"/>
    <n v="46.75"/>
    <n v="30"/>
    <s v="Drachenblut Delikatessen"/>
    <x v="46"/>
    <x v="1"/>
    <x v="654"/>
    <n v="1650"/>
    <n v="1402.5"/>
    <x v="2"/>
    <x v="1"/>
    <x v="1"/>
    <x v="0"/>
    <x v="0"/>
  </r>
  <r>
    <n v="11037"/>
    <s v="Outback Lager"/>
    <x v="6"/>
    <n v="15"/>
    <n v="13.65"/>
    <n v="4"/>
    <s v="Godos Cocina Típica"/>
    <x v="32"/>
    <x v="12"/>
    <x v="446"/>
    <n v="60"/>
    <n v="54.6"/>
    <x v="2"/>
    <x v="9"/>
    <x v="3"/>
    <x v="3"/>
    <x v="0"/>
  </r>
  <r>
    <n v="11038"/>
    <s v="Fløtemysost"/>
    <x v="1"/>
    <n v="21.5"/>
    <n v="17.844999999999999"/>
    <n v="30"/>
    <s v="Suprêmes délices"/>
    <x v="4"/>
    <x v="3"/>
    <x v="375"/>
    <n v="645"/>
    <n v="535.34999999999991"/>
    <x v="2"/>
    <x v="0"/>
    <x v="1"/>
    <x v="0"/>
    <x v="0"/>
  </r>
  <r>
    <n v="11038"/>
    <s v="Boston Crab Meat"/>
    <x v="4"/>
    <n v="18.399999999999999"/>
    <n v="13.431999999999999"/>
    <n v="5"/>
    <s v="Suprêmes délices"/>
    <x v="4"/>
    <x v="3"/>
    <x v="409"/>
    <n v="92"/>
    <n v="67.16"/>
    <x v="2"/>
    <x v="2"/>
    <x v="1"/>
    <x v="0"/>
    <x v="0"/>
  </r>
  <r>
    <n v="11038"/>
    <s v="Filo Mix"/>
    <x v="0"/>
    <n v="7"/>
    <n v="5.46"/>
    <n v="2"/>
    <s v="Suprêmes délices"/>
    <x v="4"/>
    <x v="3"/>
    <x v="400"/>
    <n v="14"/>
    <n v="10.92"/>
    <x v="2"/>
    <x v="4"/>
    <x v="0"/>
    <x v="0"/>
    <x v="0"/>
  </r>
  <r>
    <n v="11039"/>
    <s v="Ravioli Angelo"/>
    <x v="0"/>
    <n v="19.5"/>
    <n v="15.990000000000002"/>
    <n v="28"/>
    <s v="LINO-Delicateses"/>
    <x v="53"/>
    <x v="5"/>
    <x v="583"/>
    <n v="546"/>
    <n v="447.72"/>
    <x v="2"/>
    <x v="3"/>
    <x v="0"/>
    <x v="1"/>
    <x v="1"/>
  </r>
  <r>
    <n v="11039"/>
    <s v="Maxilaku"/>
    <x v="5"/>
    <n v="20"/>
    <n v="13.599999999999998"/>
    <n v="60"/>
    <s v="LINO-Delicateses"/>
    <x v="53"/>
    <x v="5"/>
    <x v="687"/>
    <n v="1200"/>
    <n v="815.99999999999989"/>
    <x v="2"/>
    <x v="2"/>
    <x v="2"/>
    <x v="1"/>
    <x v="1"/>
  </r>
  <r>
    <n v="11039"/>
    <s v="Rössle Sauerkraut"/>
    <x v="2"/>
    <n v="45.6"/>
    <n v="36.480000000000004"/>
    <n v="20"/>
    <s v="LINO-Delicateses"/>
    <x v="53"/>
    <x v="5"/>
    <x v="444"/>
    <n v="912"/>
    <n v="729.60000000000014"/>
    <x v="2"/>
    <x v="0"/>
    <x v="0"/>
    <x v="1"/>
    <x v="1"/>
  </r>
  <r>
    <n v="11039"/>
    <s v="Steeleye Stout"/>
    <x v="6"/>
    <n v="18"/>
    <n v="16.2"/>
    <n v="24"/>
    <s v="LINO-Delicateses"/>
    <x v="53"/>
    <x v="5"/>
    <x v="688"/>
    <n v="432"/>
    <n v="388.79999999999995"/>
    <x v="2"/>
    <x v="6"/>
    <x v="3"/>
    <x v="1"/>
    <x v="1"/>
  </r>
  <r>
    <n v="11040"/>
    <s v="Sir Rodney's Scones"/>
    <x v="5"/>
    <n v="10"/>
    <n v="6.5"/>
    <n v="20"/>
    <s v="Great Lakes Food Market"/>
    <x v="61"/>
    <x v="8"/>
    <x v="585"/>
    <n v="200"/>
    <n v="130"/>
    <x v="2"/>
    <x v="6"/>
    <x v="2"/>
    <x v="2"/>
    <x v="1"/>
  </r>
  <r>
    <n v="11041"/>
    <s v="Chang"/>
    <x v="6"/>
    <n v="19"/>
    <n v="17.48"/>
    <n v="30"/>
    <s v="Chop-suey Chinese"/>
    <x v="5"/>
    <x v="4"/>
    <x v="506"/>
    <n v="570"/>
    <n v="524.4"/>
    <x v="2"/>
    <x v="8"/>
    <x v="3"/>
    <x v="0"/>
    <x v="0"/>
  </r>
  <r>
    <n v="11041"/>
    <s v="Vegie-spread"/>
    <x v="3"/>
    <n v="43.9"/>
    <n v="36.875999999999998"/>
    <n v="30"/>
    <s v="Chop-suey Chinese"/>
    <x v="5"/>
    <x v="4"/>
    <x v="686"/>
    <n v="1317"/>
    <n v="1106.28"/>
    <x v="2"/>
    <x v="11"/>
    <x v="2"/>
    <x v="0"/>
    <x v="0"/>
  </r>
  <r>
    <n v="11042"/>
    <s v="Sirop d'érable"/>
    <x v="3"/>
    <n v="28.5"/>
    <n v="21.375"/>
    <n v="4"/>
    <s v="Comércio Mineiro"/>
    <x v="29"/>
    <x v="2"/>
    <x v="416"/>
    <n v="114"/>
    <n v="85.5"/>
    <x v="2"/>
    <x v="3"/>
    <x v="2"/>
    <x v="1"/>
    <x v="1"/>
  </r>
  <r>
    <n v="11042"/>
    <s v="Gula Malacca"/>
    <x v="3"/>
    <n v="19.45"/>
    <n v="13.614999999999998"/>
    <n v="15"/>
    <s v="Comércio Mineiro"/>
    <x v="29"/>
    <x v="2"/>
    <x v="386"/>
    <n v="291.75"/>
    <n v="204.22499999999997"/>
    <x v="2"/>
    <x v="11"/>
    <x v="2"/>
    <x v="1"/>
    <x v="1"/>
  </r>
  <r>
    <n v="11043"/>
    <s v="Queso Cabrales"/>
    <x v="1"/>
    <n v="21"/>
    <n v="17.010000000000002"/>
    <n v="10"/>
    <s v="Spécialités du monde"/>
    <x v="68"/>
    <x v="0"/>
    <x v="677"/>
    <n v="210"/>
    <n v="170.10000000000002"/>
    <x v="2"/>
    <x v="2"/>
    <x v="1"/>
    <x v="0"/>
    <x v="0"/>
  </r>
  <r>
    <n v="11044"/>
    <s v="Tarte au sucre"/>
    <x v="5"/>
    <n v="49.3"/>
    <n v="34.51"/>
    <n v="12"/>
    <s v="Wolski  Zajazd"/>
    <x v="49"/>
    <x v="18"/>
    <x v="602"/>
    <n v="591.59999999999991"/>
    <n v="414.12"/>
    <x v="2"/>
    <x v="5"/>
    <x v="2"/>
    <x v="0"/>
    <x v="0"/>
  </r>
  <r>
    <n v="11045"/>
    <s v="Geitost"/>
    <x v="1"/>
    <n v="2.5"/>
    <n v="2.0500000000000003"/>
    <n v="15"/>
    <s v="Bottom-Dollar Markets"/>
    <x v="52"/>
    <x v="16"/>
    <x v="686"/>
    <n v="37.5"/>
    <n v="30.750000000000004"/>
    <x v="2"/>
    <x v="11"/>
    <x v="1"/>
    <x v="2"/>
    <x v="1"/>
  </r>
  <r>
    <n v="11045"/>
    <s v="Manjimup Dried Apples"/>
    <x v="2"/>
    <n v="53"/>
    <n v="40.81"/>
    <n v="24"/>
    <s v="Bottom-Dollar Markets"/>
    <x v="52"/>
    <x v="16"/>
    <x v="528"/>
    <n v="1272"/>
    <n v="979.44"/>
    <x v="2"/>
    <x v="11"/>
    <x v="0"/>
    <x v="2"/>
    <x v="1"/>
  </r>
  <r>
    <n v="11046"/>
    <s v="Queso Manchego La Pastora"/>
    <x v="1"/>
    <n v="38"/>
    <n v="30.020000000000003"/>
    <n v="20"/>
    <s v="Die Wandernde Kuh"/>
    <x v="31"/>
    <x v="1"/>
    <x v="422"/>
    <n v="760"/>
    <n v="600.40000000000009"/>
    <x v="2"/>
    <x v="2"/>
    <x v="1"/>
    <x v="0"/>
    <x v="0"/>
  </r>
  <r>
    <n v="11046"/>
    <s v="Mascarpone Fabioli"/>
    <x v="1"/>
    <n v="32"/>
    <n v="27.2"/>
    <n v="15"/>
    <s v="Die Wandernde Kuh"/>
    <x v="31"/>
    <x v="1"/>
    <x v="394"/>
    <n v="480"/>
    <n v="408"/>
    <x v="2"/>
    <x v="8"/>
    <x v="1"/>
    <x v="0"/>
    <x v="0"/>
  </r>
  <r>
    <n v="11046"/>
    <s v="Steeleye Stout"/>
    <x v="6"/>
    <n v="18"/>
    <n v="16.2"/>
    <n v="18"/>
    <s v="Die Wandernde Kuh"/>
    <x v="31"/>
    <x v="1"/>
    <x v="672"/>
    <n v="324"/>
    <n v="291.59999999999997"/>
    <x v="2"/>
    <x v="7"/>
    <x v="3"/>
    <x v="0"/>
    <x v="0"/>
  </r>
  <r>
    <n v="11047"/>
    <s v="Chai"/>
    <x v="6"/>
    <n v="18"/>
    <n v="16.38"/>
    <n v="25"/>
    <s v="Eastern Connection"/>
    <x v="28"/>
    <x v="13"/>
    <x v="689"/>
    <n v="450"/>
    <n v="409.5"/>
    <x v="2"/>
    <x v="10"/>
    <x v="3"/>
    <x v="0"/>
    <x v="0"/>
  </r>
  <r>
    <n v="11047"/>
    <s v="Chef Anton's Gumbo Mix"/>
    <x v="3"/>
    <n v="21.35"/>
    <n v="18.147500000000001"/>
    <n v="30"/>
    <s v="Eastern Connection"/>
    <x v="28"/>
    <x v="13"/>
    <x v="384"/>
    <n v="640.5"/>
    <n v="544.42500000000007"/>
    <x v="2"/>
    <x v="11"/>
    <x v="2"/>
    <x v="0"/>
    <x v="0"/>
  </r>
  <r>
    <n v="11048"/>
    <s v="Scottish Longbreads"/>
    <x v="5"/>
    <n v="12.5"/>
    <n v="8.625"/>
    <n v="42"/>
    <s v="Bottom-Dollar Markets"/>
    <x v="52"/>
    <x v="16"/>
    <x v="518"/>
    <n v="525"/>
    <n v="362.25"/>
    <x v="2"/>
    <x v="5"/>
    <x v="2"/>
    <x v="2"/>
    <x v="1"/>
  </r>
  <r>
    <n v="11049"/>
    <s v="Chang"/>
    <x v="6"/>
    <n v="19"/>
    <n v="16.72"/>
    <n v="10"/>
    <s v="Gourmet Lanchonetes"/>
    <x v="57"/>
    <x v="2"/>
    <x v="604"/>
    <n v="190"/>
    <n v="167.2"/>
    <x v="2"/>
    <x v="6"/>
    <x v="3"/>
    <x v="1"/>
    <x v="1"/>
  </r>
  <r>
    <n v="11049"/>
    <s v="Queso Manchego La Pastora"/>
    <x v="1"/>
    <n v="38"/>
    <n v="29.26"/>
    <n v="4"/>
    <s v="Gourmet Lanchonetes"/>
    <x v="57"/>
    <x v="2"/>
    <x v="379"/>
    <n v="152"/>
    <n v="117.04"/>
    <x v="2"/>
    <x v="4"/>
    <x v="1"/>
    <x v="1"/>
    <x v="1"/>
  </r>
  <r>
    <n v="11050"/>
    <s v="Lakkalikööri"/>
    <x v="6"/>
    <n v="18"/>
    <n v="16.38"/>
    <n v="50"/>
    <s v="Folk och fä HB"/>
    <x v="13"/>
    <x v="9"/>
    <x v="464"/>
    <n v="900"/>
    <n v="819"/>
    <x v="2"/>
    <x v="6"/>
    <x v="3"/>
    <x v="0"/>
    <x v="0"/>
  </r>
  <r>
    <n v="11051"/>
    <s v="Guaraná Fantástica"/>
    <x v="6"/>
    <n v="4.5"/>
    <n v="4.05"/>
    <n v="10"/>
    <s v="La maison d'Asie"/>
    <x v="43"/>
    <x v="0"/>
    <x v="417"/>
    <n v="45"/>
    <n v="40.5"/>
    <x v="2"/>
    <x v="5"/>
    <x v="3"/>
    <x v="0"/>
    <x v="0"/>
  </r>
  <r>
    <n v="11052"/>
    <s v="Ipoh Coffee"/>
    <x v="6"/>
    <n v="46"/>
    <n v="41.86"/>
    <n v="30"/>
    <s v="Hanari Carnes"/>
    <x v="2"/>
    <x v="2"/>
    <x v="676"/>
    <n v="1380"/>
    <n v="1255.8"/>
    <x v="2"/>
    <x v="0"/>
    <x v="3"/>
    <x v="1"/>
    <x v="1"/>
  </r>
  <r>
    <n v="11052"/>
    <s v="Sirop d'érable"/>
    <x v="3"/>
    <n v="28.5"/>
    <n v="22.515000000000001"/>
    <n v="10"/>
    <s v="Hanari Carnes"/>
    <x v="2"/>
    <x v="2"/>
    <x v="545"/>
    <n v="285"/>
    <n v="225.15"/>
    <x v="2"/>
    <x v="0"/>
    <x v="2"/>
    <x v="1"/>
    <x v="1"/>
  </r>
  <r>
    <n v="11053"/>
    <s v="Carnarvon Tigers"/>
    <x v="4"/>
    <n v="62.5"/>
    <n v="50.625"/>
    <n v="35"/>
    <s v="Piccolo und mehr"/>
    <x v="44"/>
    <x v="6"/>
    <x v="462"/>
    <n v="2187.5"/>
    <n v="1771.875"/>
    <x v="2"/>
    <x v="3"/>
    <x v="1"/>
    <x v="0"/>
    <x v="0"/>
  </r>
  <r>
    <n v="11053"/>
    <s v="Mascarpone Fabioli"/>
    <x v="1"/>
    <n v="32"/>
    <n v="25.28"/>
    <n v="20"/>
    <s v="Piccolo und mehr"/>
    <x v="44"/>
    <x v="6"/>
    <x v="515"/>
    <n v="640"/>
    <n v="505.6"/>
    <x v="2"/>
    <x v="1"/>
    <x v="1"/>
    <x v="0"/>
    <x v="0"/>
  </r>
  <r>
    <n v="11053"/>
    <s v="Wimmers gute Semmelknödel"/>
    <x v="0"/>
    <n v="33.25"/>
    <n v="26.267500000000002"/>
    <n v="25"/>
    <s v="Piccolo und mehr"/>
    <x v="44"/>
    <x v="6"/>
    <x v="559"/>
    <n v="831.25"/>
    <n v="656.6875"/>
    <x v="2"/>
    <x v="5"/>
    <x v="0"/>
    <x v="0"/>
    <x v="0"/>
  </r>
  <r>
    <n v="11054"/>
    <s v="Geitost"/>
    <x v="1"/>
    <n v="2.5"/>
    <n v="1.9750000000000001"/>
    <n v="10"/>
    <s v="Cactus Comidas para llevar"/>
    <x v="55"/>
    <x v="20"/>
    <x v="690"/>
    <n v="25"/>
    <n v="19.75"/>
    <x v="2"/>
    <x v="7"/>
    <x v="1"/>
    <x v="1"/>
    <x v="1"/>
  </r>
  <r>
    <n v="11054"/>
    <s v="Laughing Lumberjack Lager"/>
    <x v="6"/>
    <n v="14"/>
    <n v="12.74"/>
    <n v="20"/>
    <s v="Cactus Comidas para llevar"/>
    <x v="55"/>
    <x v="20"/>
    <x v="385"/>
    <n v="280"/>
    <n v="254.8"/>
    <x v="2"/>
    <x v="1"/>
    <x v="3"/>
    <x v="1"/>
    <x v="1"/>
  </r>
  <r>
    <n v="11055"/>
    <s v="Ravioli Angelo"/>
    <x v="0"/>
    <n v="19.5"/>
    <n v="15.405000000000001"/>
    <n v="20"/>
    <s v="HILARIÓN-Abastos"/>
    <x v="8"/>
    <x v="5"/>
    <x v="397"/>
    <n v="390"/>
    <n v="308.10000000000002"/>
    <x v="2"/>
    <x v="9"/>
    <x v="0"/>
    <x v="1"/>
    <x v="1"/>
  </r>
  <r>
    <n v="11055"/>
    <s v="Guaraná Fantástica"/>
    <x v="6"/>
    <n v="4.5"/>
    <n v="3.96"/>
    <n v="15"/>
    <s v="HILARIÓN-Abastos"/>
    <x v="8"/>
    <x v="5"/>
    <x v="691"/>
    <n v="67.5"/>
    <n v="59.4"/>
    <x v="2"/>
    <x v="4"/>
    <x v="3"/>
    <x v="1"/>
    <x v="1"/>
  </r>
  <r>
    <n v="11055"/>
    <s v="NuNuCa Nuß-Nougat-Creme"/>
    <x v="5"/>
    <n v="14"/>
    <n v="9.379999999999999"/>
    <n v="15"/>
    <s v="HILARIÓN-Abastos"/>
    <x v="8"/>
    <x v="5"/>
    <x v="547"/>
    <n v="210"/>
    <n v="140.69999999999999"/>
    <x v="2"/>
    <x v="9"/>
    <x v="2"/>
    <x v="1"/>
    <x v="1"/>
  </r>
  <r>
    <n v="11055"/>
    <s v="Manjimup Dried Apples"/>
    <x v="2"/>
    <n v="53"/>
    <n v="43.46"/>
    <n v="20"/>
    <s v="HILARIÓN-Abastos"/>
    <x v="8"/>
    <x v="5"/>
    <x v="658"/>
    <n v="1060"/>
    <n v="869.2"/>
    <x v="2"/>
    <x v="9"/>
    <x v="0"/>
    <x v="1"/>
    <x v="1"/>
  </r>
  <r>
    <n v="11056"/>
    <s v="Camembert Pierrot"/>
    <x v="1"/>
    <n v="34"/>
    <n v="28.56"/>
    <n v="50"/>
    <s v="Eastern Connection"/>
    <x v="28"/>
    <x v="13"/>
    <x v="391"/>
    <n v="1700"/>
    <n v="1428"/>
    <x v="2"/>
    <x v="7"/>
    <x v="1"/>
    <x v="0"/>
    <x v="0"/>
  </r>
  <r>
    <n v="11056"/>
    <s v="Uncle Bob's Organic Dried Pears"/>
    <x v="2"/>
    <n v="30"/>
    <n v="22.8"/>
    <n v="40"/>
    <s v="Eastern Connection"/>
    <x v="28"/>
    <x v="13"/>
    <x v="491"/>
    <n v="1200"/>
    <n v="912"/>
    <x v="2"/>
    <x v="0"/>
    <x v="0"/>
    <x v="0"/>
    <x v="0"/>
  </r>
  <r>
    <n v="11056"/>
    <s v="Pâté chinois"/>
    <x v="7"/>
    <n v="24"/>
    <n v="19.68"/>
    <n v="35"/>
    <s v="Eastern Connection"/>
    <x v="28"/>
    <x v="13"/>
    <x v="375"/>
    <n v="840"/>
    <n v="688.8"/>
    <x v="2"/>
    <x v="0"/>
    <x v="3"/>
    <x v="0"/>
    <x v="0"/>
  </r>
  <r>
    <n v="11057"/>
    <s v="Outback Lager"/>
    <x v="6"/>
    <n v="15"/>
    <n v="13.35"/>
    <n v="3"/>
    <s v="North/South"/>
    <x v="28"/>
    <x v="13"/>
    <x v="692"/>
    <n v="45"/>
    <n v="40.049999999999997"/>
    <x v="2"/>
    <x v="7"/>
    <x v="3"/>
    <x v="0"/>
    <x v="0"/>
  </r>
  <r>
    <n v="11058"/>
    <s v="Sir Rodney's Scones"/>
    <x v="5"/>
    <n v="10"/>
    <n v="6.6999999999999993"/>
    <n v="3"/>
    <s v="Blauer See Delikatessen"/>
    <x v="60"/>
    <x v="1"/>
    <x v="646"/>
    <n v="30"/>
    <n v="20.099999999999998"/>
    <x v="2"/>
    <x v="8"/>
    <x v="2"/>
    <x v="0"/>
    <x v="0"/>
  </r>
  <r>
    <n v="11058"/>
    <s v="Camembert Pierrot"/>
    <x v="1"/>
    <n v="34"/>
    <n v="26.86"/>
    <n v="21"/>
    <s v="Blauer See Delikatessen"/>
    <x v="60"/>
    <x v="1"/>
    <x v="693"/>
    <n v="714"/>
    <n v="564.05999999999995"/>
    <x v="2"/>
    <x v="1"/>
    <x v="1"/>
    <x v="0"/>
    <x v="0"/>
  </r>
  <r>
    <n v="11058"/>
    <s v="Sirop d'érable"/>
    <x v="3"/>
    <n v="28.5"/>
    <n v="23.939999999999998"/>
    <n v="4"/>
    <s v="Blauer See Delikatessen"/>
    <x v="60"/>
    <x v="1"/>
    <x v="599"/>
    <n v="114"/>
    <n v="95.759999999999991"/>
    <x v="2"/>
    <x v="5"/>
    <x v="2"/>
    <x v="0"/>
    <x v="0"/>
  </r>
  <r>
    <n v="11059"/>
    <s v="Alice Mutton"/>
    <x v="7"/>
    <n v="39"/>
    <n v="31.980000000000004"/>
    <n v="12"/>
    <s v="Ricardo Adocicados"/>
    <x v="2"/>
    <x v="2"/>
    <x v="670"/>
    <n v="468"/>
    <n v="383.76000000000005"/>
    <x v="2"/>
    <x v="1"/>
    <x v="3"/>
    <x v="1"/>
    <x v="1"/>
  </r>
  <r>
    <n v="11059"/>
    <s v="Camembert Pierrot"/>
    <x v="1"/>
    <n v="34"/>
    <n v="28.9"/>
    <n v="35"/>
    <s v="Ricardo Adocicados"/>
    <x v="2"/>
    <x v="2"/>
    <x v="588"/>
    <n v="1190"/>
    <n v="1011.5"/>
    <x v="2"/>
    <x v="8"/>
    <x v="1"/>
    <x v="1"/>
    <x v="1"/>
  </r>
  <r>
    <n v="11059"/>
    <s v="Konbu"/>
    <x v="4"/>
    <n v="6"/>
    <n v="4.26"/>
    <n v="30"/>
    <s v="Ricardo Adocicados"/>
    <x v="2"/>
    <x v="2"/>
    <x v="378"/>
    <n v="180"/>
    <n v="127.8"/>
    <x v="2"/>
    <x v="11"/>
    <x v="1"/>
    <x v="1"/>
    <x v="1"/>
  </r>
  <r>
    <n v="11060"/>
    <s v="Camembert Pierrot"/>
    <x v="1"/>
    <n v="34"/>
    <n v="28.56"/>
    <n v="4"/>
    <s v="Franchi S.p.A."/>
    <x v="56"/>
    <x v="11"/>
    <x v="584"/>
    <n v="136"/>
    <n v="114.24"/>
    <x v="2"/>
    <x v="3"/>
    <x v="1"/>
    <x v="3"/>
    <x v="0"/>
  </r>
  <r>
    <n v="11060"/>
    <s v="Original Frankfurter grüne Soße"/>
    <x v="3"/>
    <n v="13"/>
    <n v="10.79"/>
    <n v="10"/>
    <s v="Franchi S.p.A."/>
    <x v="56"/>
    <x v="11"/>
    <x v="676"/>
    <n v="130"/>
    <n v="107.89999999999999"/>
    <x v="2"/>
    <x v="0"/>
    <x v="2"/>
    <x v="3"/>
    <x v="0"/>
  </r>
  <r>
    <n v="11061"/>
    <s v="Camembert Pierrot"/>
    <x v="1"/>
    <n v="34"/>
    <n v="28.22"/>
    <n v="15"/>
    <s v="Great Lakes Food Market"/>
    <x v="61"/>
    <x v="8"/>
    <x v="457"/>
    <n v="510"/>
    <n v="423.29999999999995"/>
    <x v="2"/>
    <x v="10"/>
    <x v="1"/>
    <x v="2"/>
    <x v="1"/>
  </r>
  <r>
    <n v="11062"/>
    <s v="Perth Pasties"/>
    <x v="7"/>
    <n v="32.799999999999997"/>
    <n v="24.599999999999998"/>
    <n v="10"/>
    <s v="Reggiani Caseifici"/>
    <x v="27"/>
    <x v="11"/>
    <x v="576"/>
    <n v="328"/>
    <n v="245.99999999999997"/>
    <x v="2"/>
    <x v="9"/>
    <x v="3"/>
    <x v="3"/>
    <x v="0"/>
  </r>
  <r>
    <n v="11062"/>
    <s v="Outback Lager"/>
    <x v="6"/>
    <n v="15"/>
    <n v="13.35"/>
    <n v="12"/>
    <s v="Reggiani Caseifici"/>
    <x v="27"/>
    <x v="11"/>
    <x v="594"/>
    <n v="180"/>
    <n v="160.19999999999999"/>
    <x v="2"/>
    <x v="5"/>
    <x v="3"/>
    <x v="3"/>
    <x v="0"/>
  </r>
  <r>
    <n v="11063"/>
    <s v="Boston Crab Meat"/>
    <x v="4"/>
    <n v="18.399999999999999"/>
    <n v="13.983999999999998"/>
    <n v="40"/>
    <s v="Hungry Owl All-Night Grocers"/>
    <x v="30"/>
    <x v="14"/>
    <x v="434"/>
    <n v="736"/>
    <n v="559.3599999999999"/>
    <x v="2"/>
    <x v="7"/>
    <x v="1"/>
    <x v="0"/>
    <x v="0"/>
  </r>
  <r>
    <n v="11063"/>
    <s v="Jack's New England Clam Chowder"/>
    <x v="4"/>
    <n v="9.65"/>
    <n v="6.9480000000000004"/>
    <n v="30"/>
    <s v="Hungry Owl All-Night Grocers"/>
    <x v="30"/>
    <x v="14"/>
    <x v="683"/>
    <n v="289.5"/>
    <n v="208.44"/>
    <x v="2"/>
    <x v="2"/>
    <x v="1"/>
    <x v="0"/>
    <x v="0"/>
  </r>
  <r>
    <n v="11063"/>
    <s v="Sasquatch Ale"/>
    <x v="6"/>
    <n v="14"/>
    <n v="12.32"/>
    <n v="30"/>
    <s v="Hungry Owl All-Night Grocers"/>
    <x v="30"/>
    <x v="14"/>
    <x v="694"/>
    <n v="420"/>
    <n v="369.6"/>
    <x v="2"/>
    <x v="6"/>
    <x v="3"/>
    <x v="0"/>
    <x v="0"/>
  </r>
  <r>
    <n v="11064"/>
    <s v="Jack's New England Clam Chowder"/>
    <x v="4"/>
    <n v="9.65"/>
    <n v="6.7549999999999999"/>
    <n v="12"/>
    <s v="Save-a-lot Markets"/>
    <x v="38"/>
    <x v="8"/>
    <x v="585"/>
    <n v="115.80000000000001"/>
    <n v="81.06"/>
    <x v="2"/>
    <x v="6"/>
    <x v="1"/>
    <x v="2"/>
    <x v="1"/>
  </r>
  <r>
    <n v="11064"/>
    <s v="Perth Pasties"/>
    <x v="7"/>
    <n v="32.799999999999997"/>
    <n v="26.24"/>
    <n v="25"/>
    <s v="Save-a-lot Markets"/>
    <x v="38"/>
    <x v="8"/>
    <x v="423"/>
    <n v="819.99999999999989"/>
    <n v="656"/>
    <x v="2"/>
    <x v="7"/>
    <x v="3"/>
    <x v="2"/>
    <x v="1"/>
  </r>
  <r>
    <n v="11064"/>
    <s v="Pâté chinois"/>
    <x v="7"/>
    <n v="24"/>
    <n v="19.200000000000003"/>
    <n v="4"/>
    <s v="Save-a-lot Markets"/>
    <x v="38"/>
    <x v="8"/>
    <x v="398"/>
    <n v="96"/>
    <n v="76.800000000000011"/>
    <x v="2"/>
    <x v="4"/>
    <x v="3"/>
    <x v="2"/>
    <x v="1"/>
  </r>
  <r>
    <n v="11064"/>
    <s v="Scottish Longbreads"/>
    <x v="5"/>
    <n v="12.5"/>
    <n v="8.75"/>
    <n v="55"/>
    <s v="Save-a-lot Markets"/>
    <x v="38"/>
    <x v="8"/>
    <x v="689"/>
    <n v="687.5"/>
    <n v="481.25"/>
    <x v="2"/>
    <x v="10"/>
    <x v="2"/>
    <x v="2"/>
    <x v="1"/>
  </r>
  <r>
    <n v="11064"/>
    <s v="Alice Mutton"/>
    <x v="7"/>
    <n v="39"/>
    <n v="30.03"/>
    <n v="77"/>
    <s v="Save-a-lot Markets"/>
    <x v="38"/>
    <x v="8"/>
    <x v="641"/>
    <n v="3003"/>
    <n v="2312.31"/>
    <x v="2"/>
    <x v="8"/>
    <x v="3"/>
    <x v="2"/>
    <x v="1"/>
  </r>
  <r>
    <n v="11065"/>
    <s v="Nord-Ost Matjeshering"/>
    <x v="4"/>
    <n v="25.89"/>
    <n v="19.935300000000002"/>
    <n v="4"/>
    <s v="LILA-Supermercado"/>
    <x v="26"/>
    <x v="5"/>
    <x v="680"/>
    <n v="103.56"/>
    <n v="79.741200000000006"/>
    <x v="2"/>
    <x v="1"/>
    <x v="1"/>
    <x v="1"/>
    <x v="1"/>
  </r>
  <r>
    <n v="11065"/>
    <s v="Tourtière"/>
    <x v="7"/>
    <n v="7.45"/>
    <n v="6.0345000000000004"/>
    <n v="20"/>
    <s v="LILA-Supermercado"/>
    <x v="26"/>
    <x v="5"/>
    <x v="606"/>
    <n v="149"/>
    <n v="120.69000000000001"/>
    <x v="2"/>
    <x v="6"/>
    <x v="3"/>
    <x v="1"/>
    <x v="1"/>
  </r>
  <r>
    <n v="11066"/>
    <s v="Pavlova"/>
    <x v="5"/>
    <n v="17.45"/>
    <n v="11.516999999999998"/>
    <n v="3"/>
    <s v="White Clover Markets"/>
    <x v="18"/>
    <x v="8"/>
    <x v="644"/>
    <n v="52.349999999999994"/>
    <n v="34.550999999999995"/>
    <x v="2"/>
    <x v="4"/>
    <x v="2"/>
    <x v="2"/>
    <x v="1"/>
  </r>
  <r>
    <n v="11066"/>
    <s v="Teatime Chocolate Biscuits"/>
    <x v="5"/>
    <n v="9.1999999999999993"/>
    <n v="6.1639999999999988"/>
    <n v="42"/>
    <s v="White Clover Markets"/>
    <x v="18"/>
    <x v="8"/>
    <x v="456"/>
    <n v="386.4"/>
    <n v="258.88799999999998"/>
    <x v="2"/>
    <x v="2"/>
    <x v="2"/>
    <x v="2"/>
    <x v="1"/>
  </r>
  <r>
    <n v="11066"/>
    <s v="Sasquatch Ale"/>
    <x v="6"/>
    <n v="14"/>
    <n v="12.88"/>
    <n v="35"/>
    <s v="White Clover Markets"/>
    <x v="18"/>
    <x v="8"/>
    <x v="422"/>
    <n v="490"/>
    <n v="450.8"/>
    <x v="2"/>
    <x v="2"/>
    <x v="3"/>
    <x v="2"/>
    <x v="1"/>
  </r>
  <r>
    <n v="11067"/>
    <s v="Jack's New England Clam Chowder"/>
    <x v="4"/>
    <n v="9.65"/>
    <n v="7.2375000000000007"/>
    <n v="9"/>
    <s v="Drachenblut Delikatessen"/>
    <x v="46"/>
    <x v="1"/>
    <x v="660"/>
    <n v="86.850000000000009"/>
    <n v="65.137500000000003"/>
    <x v="2"/>
    <x v="10"/>
    <x v="1"/>
    <x v="0"/>
    <x v="0"/>
  </r>
  <r>
    <n v="11068"/>
    <s v="Rössle Sauerkraut"/>
    <x v="2"/>
    <n v="45.6"/>
    <n v="36.936000000000007"/>
    <n v="8"/>
    <s v="Queen Cozinha"/>
    <x v="29"/>
    <x v="2"/>
    <x v="412"/>
    <n v="364.8"/>
    <n v="295.48800000000006"/>
    <x v="2"/>
    <x v="8"/>
    <x v="0"/>
    <x v="1"/>
    <x v="1"/>
  </r>
  <r>
    <n v="11068"/>
    <s v="Ipoh Coffee"/>
    <x v="6"/>
    <n v="46"/>
    <n v="42.32"/>
    <n v="36"/>
    <s v="Queen Cozinha"/>
    <x v="29"/>
    <x v="2"/>
    <x v="418"/>
    <n v="1656"/>
    <n v="1523.52"/>
    <x v="2"/>
    <x v="11"/>
    <x v="3"/>
    <x v="1"/>
    <x v="1"/>
  </r>
  <r>
    <n v="11068"/>
    <s v="Original Frankfurter grüne Soße"/>
    <x v="3"/>
    <n v="13"/>
    <n v="9.1"/>
    <n v="28"/>
    <s v="Queen Cozinha"/>
    <x v="29"/>
    <x v="2"/>
    <x v="448"/>
    <n v="364"/>
    <n v="254.79999999999998"/>
    <x v="2"/>
    <x v="0"/>
    <x v="2"/>
    <x v="1"/>
    <x v="1"/>
  </r>
  <r>
    <n v="11069"/>
    <s v="Chartreuse verte"/>
    <x v="6"/>
    <n v="18"/>
    <n v="16.38"/>
    <n v="20"/>
    <s v="Tortuga Restaurante"/>
    <x v="10"/>
    <x v="7"/>
    <x v="604"/>
    <n v="360"/>
    <n v="327.59999999999997"/>
    <x v="2"/>
    <x v="6"/>
    <x v="3"/>
    <x v="1"/>
    <x v="1"/>
  </r>
  <r>
    <n v="11070"/>
    <s v="Chai"/>
    <x v="6"/>
    <n v="18"/>
    <n v="16.560000000000002"/>
    <n v="40"/>
    <s v="Lehmanns Marktstand"/>
    <x v="24"/>
    <x v="1"/>
    <x v="426"/>
    <n v="720"/>
    <n v="662.40000000000009"/>
    <x v="2"/>
    <x v="5"/>
    <x v="3"/>
    <x v="0"/>
    <x v="0"/>
  </r>
  <r>
    <n v="11070"/>
    <s v="Gorgonzola Telino"/>
    <x v="1"/>
    <n v="12.5"/>
    <n v="9.75"/>
    <n v="20"/>
    <s v="Lehmanns Marktstand"/>
    <x v="24"/>
    <x v="1"/>
    <x v="695"/>
    <n v="250"/>
    <n v="195"/>
    <x v="2"/>
    <x v="2"/>
    <x v="1"/>
    <x v="0"/>
    <x v="0"/>
  </r>
  <r>
    <n v="11070"/>
    <s v="Chang"/>
    <x v="6"/>
    <n v="19"/>
    <n v="17.100000000000001"/>
    <n v="20"/>
    <s v="Lehmanns Marktstand"/>
    <x v="24"/>
    <x v="1"/>
    <x v="562"/>
    <n v="380"/>
    <n v="342"/>
    <x v="2"/>
    <x v="3"/>
    <x v="3"/>
    <x v="0"/>
    <x v="0"/>
  </r>
  <r>
    <n v="11070"/>
    <s v="Pavlova"/>
    <x v="5"/>
    <n v="17.45"/>
    <n v="12.214999999999998"/>
    <n v="30"/>
    <s v="Lehmanns Marktstand"/>
    <x v="24"/>
    <x v="1"/>
    <x v="439"/>
    <n v="523.5"/>
    <n v="366.44999999999993"/>
    <x v="2"/>
    <x v="10"/>
    <x v="2"/>
    <x v="0"/>
    <x v="0"/>
  </r>
  <r>
    <n v="11071"/>
    <s v="Uncle Bob's Organic Dried Pears"/>
    <x v="2"/>
    <n v="30"/>
    <n v="24.3"/>
    <n v="15"/>
    <s v="LILA-Supermercado"/>
    <x v="26"/>
    <x v="5"/>
    <x v="408"/>
    <n v="450"/>
    <n v="364.5"/>
    <x v="2"/>
    <x v="1"/>
    <x v="0"/>
    <x v="1"/>
    <x v="1"/>
  </r>
  <r>
    <n v="11071"/>
    <s v="Konbu"/>
    <x v="4"/>
    <n v="6"/>
    <n v="4.32"/>
    <n v="10"/>
    <s v="LILA-Supermercado"/>
    <x v="26"/>
    <x v="5"/>
    <x v="483"/>
    <n v="60"/>
    <n v="43.2"/>
    <x v="2"/>
    <x v="9"/>
    <x v="1"/>
    <x v="1"/>
    <x v="1"/>
  </r>
  <r>
    <n v="11072"/>
    <s v="Wimmers gute Semmelknödel"/>
    <x v="0"/>
    <n v="33.25"/>
    <n v="26.6"/>
    <n v="130"/>
    <s v="Ernst Handel"/>
    <x v="9"/>
    <x v="6"/>
    <x v="379"/>
    <n v="4322.5"/>
    <n v="3458"/>
    <x v="2"/>
    <x v="4"/>
    <x v="0"/>
    <x v="0"/>
    <x v="0"/>
  </r>
  <r>
    <n v="11072"/>
    <s v="Chang"/>
    <x v="6"/>
    <n v="19"/>
    <n v="17.100000000000001"/>
    <n v="8"/>
    <s v="Ernst Handel"/>
    <x v="9"/>
    <x v="6"/>
    <x v="640"/>
    <n v="152"/>
    <n v="136.80000000000001"/>
    <x v="2"/>
    <x v="11"/>
    <x v="3"/>
    <x v="0"/>
    <x v="0"/>
  </r>
  <r>
    <n v="11072"/>
    <s v="Jack's New England Clam Chowder"/>
    <x v="4"/>
    <n v="9.65"/>
    <n v="7.2375000000000007"/>
    <n v="40"/>
    <s v="Ernst Handel"/>
    <x v="9"/>
    <x v="6"/>
    <x v="515"/>
    <n v="386"/>
    <n v="289.5"/>
    <x v="2"/>
    <x v="1"/>
    <x v="1"/>
    <x v="0"/>
    <x v="0"/>
  </r>
  <r>
    <n v="11072"/>
    <s v="Valkoinen suklaa"/>
    <x v="5"/>
    <n v="16.25"/>
    <n v="11.049999999999999"/>
    <n v="22"/>
    <s v="Ernst Handel"/>
    <x v="9"/>
    <x v="6"/>
    <x v="416"/>
    <n v="357.5"/>
    <n v="243.09999999999997"/>
    <x v="2"/>
    <x v="3"/>
    <x v="2"/>
    <x v="0"/>
    <x v="0"/>
  </r>
  <r>
    <n v="11073"/>
    <s v="Guaraná Fantástica"/>
    <x v="6"/>
    <n v="4.5"/>
    <n v="4.0949999999999998"/>
    <n v="20"/>
    <s v="Pericles Comidas clásicas"/>
    <x v="10"/>
    <x v="7"/>
    <x v="547"/>
    <n v="90"/>
    <n v="81.899999999999991"/>
    <x v="2"/>
    <x v="9"/>
    <x v="3"/>
    <x v="1"/>
    <x v="1"/>
  </r>
  <r>
    <n v="11073"/>
    <s v="Queso Cabrales"/>
    <x v="1"/>
    <n v="21"/>
    <n v="17.220000000000002"/>
    <n v="10"/>
    <s v="Pericles Comidas clásicas"/>
    <x v="10"/>
    <x v="7"/>
    <x v="538"/>
    <n v="210"/>
    <n v="172.20000000000002"/>
    <x v="2"/>
    <x v="4"/>
    <x v="1"/>
    <x v="1"/>
    <x v="1"/>
  </r>
  <r>
    <n v="11074"/>
    <s v="Pavlova"/>
    <x v="5"/>
    <n v="17.45"/>
    <n v="11.865999999999998"/>
    <n v="14"/>
    <s v="Simons bistro"/>
    <x v="42"/>
    <x v="17"/>
    <x v="493"/>
    <n v="244.29999999999998"/>
    <n v="166.12399999999997"/>
    <x v="2"/>
    <x v="3"/>
    <x v="2"/>
    <x v="0"/>
    <x v="0"/>
  </r>
  <r>
    <n v="11075"/>
    <s v="Chang"/>
    <x v="6"/>
    <n v="19"/>
    <n v="16.91"/>
    <n v="10"/>
    <s v="Richter Supermarkt"/>
    <x v="6"/>
    <x v="4"/>
    <x v="613"/>
    <n v="190"/>
    <n v="169.1"/>
    <x v="2"/>
    <x v="9"/>
    <x v="3"/>
    <x v="0"/>
    <x v="0"/>
  </r>
  <r>
    <n v="11075"/>
    <s v="Spegesild"/>
    <x v="4"/>
    <n v="12"/>
    <n v="8.76"/>
    <n v="30"/>
    <s v="Richter Supermarkt"/>
    <x v="6"/>
    <x v="4"/>
    <x v="683"/>
    <n v="360"/>
    <n v="262.8"/>
    <x v="2"/>
    <x v="2"/>
    <x v="1"/>
    <x v="0"/>
    <x v="0"/>
  </r>
  <r>
    <n v="11075"/>
    <s v="Lakkalikööri"/>
    <x v="6"/>
    <n v="18"/>
    <n v="16.02"/>
    <n v="2"/>
    <s v="Richter Supermarkt"/>
    <x v="6"/>
    <x v="4"/>
    <x v="696"/>
    <n v="36"/>
    <n v="32.04"/>
    <x v="2"/>
    <x v="6"/>
    <x v="3"/>
    <x v="0"/>
    <x v="0"/>
  </r>
  <r>
    <n v="11076"/>
    <s v="Grandma's Boysenberry Spread"/>
    <x v="3"/>
    <n v="25"/>
    <n v="18"/>
    <n v="20"/>
    <s v="Bon app'"/>
    <x v="40"/>
    <x v="0"/>
    <x v="496"/>
    <n v="500"/>
    <n v="360"/>
    <x v="2"/>
    <x v="9"/>
    <x v="2"/>
    <x v="0"/>
    <x v="0"/>
  </r>
  <r>
    <n v="11076"/>
    <s v="Tofu"/>
    <x v="2"/>
    <n v="23.25"/>
    <n v="19.065000000000001"/>
    <n v="20"/>
    <s v="Bon app'"/>
    <x v="40"/>
    <x v="0"/>
    <x v="490"/>
    <n v="465"/>
    <n v="381.3"/>
    <x v="2"/>
    <x v="8"/>
    <x v="0"/>
    <x v="0"/>
    <x v="0"/>
  </r>
  <r>
    <n v="11076"/>
    <s v="Teatime Chocolate Biscuits"/>
    <x v="5"/>
    <n v="9.1999999999999993"/>
    <n v="6.0719999999999992"/>
    <n v="10"/>
    <s v="Bon app'"/>
    <x v="40"/>
    <x v="0"/>
    <x v="697"/>
    <n v="92"/>
    <n v="60.719999999999992"/>
    <x v="2"/>
    <x v="6"/>
    <x v="2"/>
    <x v="0"/>
    <x v="0"/>
  </r>
  <r>
    <n v="11077"/>
    <s v="Röd Kaviar"/>
    <x v="4"/>
    <n v="15"/>
    <n v="12"/>
    <n v="2"/>
    <s v="Rattlesnake Canyon Grocery"/>
    <x v="12"/>
    <x v="8"/>
    <x v="396"/>
    <n v="30"/>
    <n v="24"/>
    <x v="2"/>
    <x v="4"/>
    <x v="1"/>
    <x v="2"/>
    <x v="1"/>
  </r>
  <r>
    <n v="11077"/>
    <s v="Chartreuse verte"/>
    <x v="6"/>
    <n v="18"/>
    <n v="16.560000000000002"/>
    <n v="2"/>
    <s v="Rattlesnake Canyon Grocery"/>
    <x v="12"/>
    <x v="8"/>
    <x v="541"/>
    <n v="36"/>
    <n v="33.120000000000005"/>
    <x v="2"/>
    <x v="5"/>
    <x v="3"/>
    <x v="2"/>
    <x v="1"/>
  </r>
  <r>
    <n v="11077"/>
    <s v="Jack's New England Clam Chowder"/>
    <x v="4"/>
    <n v="9.65"/>
    <n v="7.6235000000000008"/>
    <n v="3"/>
    <s v="Rattlesnake Canyon Grocery"/>
    <x v="12"/>
    <x v="8"/>
    <x v="485"/>
    <n v="28.950000000000003"/>
    <n v="22.870500000000003"/>
    <x v="2"/>
    <x v="9"/>
    <x v="1"/>
    <x v="2"/>
    <x v="1"/>
  </r>
  <r>
    <n v="11077"/>
    <s v="Spegesild"/>
    <x v="4"/>
    <n v="12"/>
    <n v="9.24"/>
    <n v="3"/>
    <s v="Rattlesnake Canyon Grocery"/>
    <x v="12"/>
    <x v="8"/>
    <x v="621"/>
    <n v="36"/>
    <n v="27.72"/>
    <x v="2"/>
    <x v="10"/>
    <x v="1"/>
    <x v="2"/>
    <x v="1"/>
  </r>
  <r>
    <n v="11077"/>
    <s v="Filo Mix"/>
    <x v="0"/>
    <n v="7"/>
    <n v="5.32"/>
    <n v="2"/>
    <s v="Rattlesnake Canyon Grocery"/>
    <x v="12"/>
    <x v="8"/>
    <x v="619"/>
    <n v="14"/>
    <n v="10.64"/>
    <x v="2"/>
    <x v="10"/>
    <x v="0"/>
    <x v="2"/>
    <x v="1"/>
  </r>
  <r>
    <n v="11077"/>
    <s v="Pâté chinois"/>
    <x v="7"/>
    <n v="24"/>
    <n v="18.96"/>
    <n v="2"/>
    <s v="Rattlesnake Canyon Grocery"/>
    <x v="12"/>
    <x v="8"/>
    <x v="656"/>
    <n v="48"/>
    <n v="37.92"/>
    <x v="2"/>
    <x v="3"/>
    <x v="3"/>
    <x v="2"/>
    <x v="1"/>
  </r>
  <r>
    <n v="11077"/>
    <s v="Camembert Pierrot"/>
    <x v="1"/>
    <n v="34"/>
    <n v="27.540000000000003"/>
    <n v="2"/>
    <s v="Rattlesnake Canyon Grocery"/>
    <x v="12"/>
    <x v="8"/>
    <x v="389"/>
    <n v="68"/>
    <n v="55.080000000000005"/>
    <x v="2"/>
    <x v="8"/>
    <x v="1"/>
    <x v="2"/>
    <x v="1"/>
  </r>
  <r>
    <n v="11077"/>
    <s v="Mascarpone Fabioli"/>
    <x v="1"/>
    <n v="32"/>
    <n v="26.88"/>
    <n v="1"/>
    <s v="Rattlesnake Canyon Grocery"/>
    <x v="12"/>
    <x v="8"/>
    <x v="623"/>
    <n v="32"/>
    <n v="26.88"/>
    <x v="2"/>
    <x v="8"/>
    <x v="1"/>
    <x v="2"/>
    <x v="1"/>
  </r>
  <r>
    <n v="11077"/>
    <s v="Louisiana Hot Spiced Okra"/>
    <x v="3"/>
    <n v="17"/>
    <n v="14.28"/>
    <n v="1"/>
    <s v="Rattlesnake Canyon Grocery"/>
    <x v="12"/>
    <x v="8"/>
    <x v="517"/>
    <n v="17"/>
    <n v="14.28"/>
    <x v="2"/>
    <x v="8"/>
    <x v="2"/>
    <x v="2"/>
    <x v="1"/>
  </r>
  <r>
    <n v="11077"/>
    <s v="Queso Manchego La Pastora"/>
    <x v="1"/>
    <n v="38"/>
    <n v="31.54"/>
    <n v="2"/>
    <s v="Rattlesnake Canyon Grocery"/>
    <x v="12"/>
    <x v="8"/>
    <x v="373"/>
    <n v="76"/>
    <n v="63.08"/>
    <x v="2"/>
    <x v="9"/>
    <x v="1"/>
    <x v="2"/>
    <x v="1"/>
  </r>
  <r>
    <n v="11077"/>
    <s v="Rhönbräu Klosterbier"/>
    <x v="6"/>
    <n v="7.75"/>
    <n v="6.9750000000000005"/>
    <n v="4"/>
    <s v="Rattlesnake Canyon Grocery"/>
    <x v="12"/>
    <x v="8"/>
    <x v="464"/>
    <n v="31"/>
    <n v="27.900000000000002"/>
    <x v="2"/>
    <x v="6"/>
    <x v="3"/>
    <x v="2"/>
    <x v="1"/>
  </r>
  <r>
    <n v="11077"/>
    <s v="Wimmers gute Semmelknödel"/>
    <x v="0"/>
    <n v="33.25"/>
    <n v="25.602499999999999"/>
    <n v="2"/>
    <s v="Rattlesnake Canyon Grocery"/>
    <x v="12"/>
    <x v="8"/>
    <x v="679"/>
    <n v="66.5"/>
    <n v="51.204999999999998"/>
    <x v="2"/>
    <x v="10"/>
    <x v="0"/>
    <x v="2"/>
    <x v="1"/>
  </r>
  <r>
    <n v="11077"/>
    <s v="Tunnbröd"/>
    <x v="0"/>
    <n v="9"/>
    <n v="7.2900000000000009"/>
    <n v="2"/>
    <s v="Rattlesnake Canyon Grocery"/>
    <x v="12"/>
    <x v="8"/>
    <x v="698"/>
    <n v="18"/>
    <n v="14.580000000000002"/>
    <x v="2"/>
    <x v="1"/>
    <x v="0"/>
    <x v="2"/>
    <x v="1"/>
  </r>
  <r>
    <n v="11077"/>
    <s v="Sir Rodney's Marmalade"/>
    <x v="5"/>
    <n v="81"/>
    <n v="56.699999999999996"/>
    <n v="1"/>
    <s v="Rattlesnake Canyon Grocery"/>
    <x v="12"/>
    <x v="8"/>
    <x v="428"/>
    <n v="81"/>
    <n v="56.699999999999996"/>
    <x v="2"/>
    <x v="2"/>
    <x v="2"/>
    <x v="2"/>
    <x v="1"/>
  </r>
  <r>
    <n v="11077"/>
    <s v="Pavlova"/>
    <x v="5"/>
    <n v="17.45"/>
    <n v="12.040499999999998"/>
    <n v="2"/>
    <s v="Rattlesnake Canyon Grocery"/>
    <x v="12"/>
    <x v="8"/>
    <x v="668"/>
    <n v="34.9"/>
    <n v="24.080999999999996"/>
    <x v="2"/>
    <x v="9"/>
    <x v="2"/>
    <x v="2"/>
    <x v="1"/>
  </r>
  <r>
    <n v="11077"/>
    <s v="Konbu"/>
    <x v="4"/>
    <n v="6"/>
    <n v="4.32"/>
    <n v="4"/>
    <s v="Rattlesnake Canyon Grocery"/>
    <x v="12"/>
    <x v="8"/>
    <x v="515"/>
    <n v="24"/>
    <n v="17.28"/>
    <x v="2"/>
    <x v="1"/>
    <x v="1"/>
    <x v="2"/>
    <x v="1"/>
  </r>
  <r>
    <n v="11077"/>
    <s v="Ikura"/>
    <x v="4"/>
    <n v="31"/>
    <n v="23.87"/>
    <n v="1"/>
    <s v="Rattlesnake Canyon Grocery"/>
    <x v="12"/>
    <x v="8"/>
    <x v="495"/>
    <n v="31"/>
    <n v="23.87"/>
    <x v="2"/>
    <x v="11"/>
    <x v="1"/>
    <x v="2"/>
    <x v="1"/>
  </r>
  <r>
    <n v="11077"/>
    <s v="Northwoods Cranberry Sauce"/>
    <x v="3"/>
    <n v="40"/>
    <n v="29.6"/>
    <n v="2"/>
    <s v="Rattlesnake Canyon Grocery"/>
    <x v="12"/>
    <x v="8"/>
    <x v="549"/>
    <n v="80"/>
    <n v="59.2"/>
    <x v="2"/>
    <x v="5"/>
    <x v="2"/>
    <x v="2"/>
    <x v="1"/>
  </r>
  <r>
    <n v="11077"/>
    <s v="Uncle Bob's Organic Dried Pears"/>
    <x v="2"/>
    <n v="30"/>
    <n v="24"/>
    <n v="1"/>
    <s v="Rattlesnake Canyon Grocery"/>
    <x v="12"/>
    <x v="8"/>
    <x v="218"/>
    <n v="30"/>
    <n v="24"/>
    <x v="1"/>
    <x v="10"/>
    <x v="0"/>
    <x v="2"/>
    <x v="1"/>
  </r>
  <r>
    <n v="11077"/>
    <s v="Grandma's Boysenberry Spread"/>
    <x v="3"/>
    <n v="25"/>
    <n v="19.5"/>
    <n v="1"/>
    <s v="Rattlesnake Canyon Grocery"/>
    <x v="12"/>
    <x v="8"/>
    <x v="218"/>
    <n v="25"/>
    <n v="19.5"/>
    <x v="1"/>
    <x v="10"/>
    <x v="2"/>
    <x v="2"/>
    <x v="1"/>
  </r>
  <r>
    <n v="11077"/>
    <s v="Chef Anton's Cajun Seasoning"/>
    <x v="3"/>
    <n v="22"/>
    <n v="15.62"/>
    <n v="1"/>
    <s v="Rattlesnake Canyon Grocery"/>
    <x v="12"/>
    <x v="8"/>
    <x v="218"/>
    <n v="22"/>
    <n v="15.62"/>
    <x v="1"/>
    <x v="10"/>
    <x v="2"/>
    <x v="2"/>
    <x v="1"/>
  </r>
  <r>
    <n v="11077"/>
    <s v="Aniseed Syrup"/>
    <x v="3"/>
    <n v="10"/>
    <n v="8.5"/>
    <n v="4"/>
    <s v="Rattlesnake Canyon Grocery"/>
    <x v="12"/>
    <x v="8"/>
    <x v="218"/>
    <n v="40"/>
    <n v="34"/>
    <x v="1"/>
    <x v="10"/>
    <x v="2"/>
    <x v="2"/>
    <x v="1"/>
  </r>
  <r>
    <n v="11077"/>
    <s v="Chang"/>
    <x v="6"/>
    <n v="19"/>
    <n v="16.91"/>
    <n v="24"/>
    <s v="Rattlesnake Canyon Grocery"/>
    <x v="12"/>
    <x v="8"/>
    <x v="218"/>
    <n v="456"/>
    <n v="405.84000000000003"/>
    <x v="1"/>
    <x v="10"/>
    <x v="3"/>
    <x v="2"/>
    <x v="1"/>
  </r>
  <r>
    <n v="11077"/>
    <s v="Original Frankfurter grüne Soße"/>
    <x v="3"/>
    <n v="13"/>
    <n v="10.01"/>
    <n v="2"/>
    <s v="Rattlesnake Canyon Grocery"/>
    <x v="12"/>
    <x v="8"/>
    <x v="218"/>
    <n v="26"/>
    <n v="20.02"/>
    <x v="1"/>
    <x v="10"/>
    <x v="2"/>
    <x v="2"/>
    <x v="1"/>
  </r>
  <r>
    <n v="11077"/>
    <s v="Tofu"/>
    <x v="2"/>
    <n v="23.25"/>
    <n v="17.9025"/>
    <n v="1"/>
    <s v="Rattlesnake Canyon Grocery"/>
    <x v="12"/>
    <x v="8"/>
    <x v="218"/>
    <n v="23.25"/>
    <n v="17.9025"/>
    <x v="1"/>
    <x v="10"/>
    <x v="0"/>
    <x v="2"/>
    <x v="1"/>
  </r>
  <r>
    <n v="10248"/>
    <s v="Singaporean Hokkien Fried Mee"/>
    <x v="0"/>
    <n v="9.8000000000000007"/>
    <n v="8.2320000000000011"/>
    <n v="10"/>
    <s v="Vins et alcools Chevalier"/>
    <x v="0"/>
    <x v="0"/>
    <x v="0"/>
    <n v="98"/>
    <n v="82.320000000000007"/>
    <x v="0"/>
    <x v="0"/>
    <x v="0"/>
    <x v="0"/>
    <x v="0"/>
  </r>
  <r>
    <n v="10248"/>
    <s v="Mozzarella di Giovanni"/>
    <x v="1"/>
    <n v="34.799999999999997"/>
    <n v="29.58"/>
    <n v="50"/>
    <s v="Vins et alcools Chevalier"/>
    <x v="0"/>
    <x v="0"/>
    <x v="0"/>
    <n v="1739.9999999999998"/>
    <n v="1479"/>
    <x v="0"/>
    <x v="0"/>
    <x v="1"/>
    <x v="0"/>
    <x v="0"/>
  </r>
  <r>
    <n v="10248"/>
    <s v="Queso Cabrales"/>
    <x v="1"/>
    <n v="14"/>
    <n v="11.06"/>
    <n v="12"/>
    <s v="Vins et alcools Chevalier"/>
    <x v="0"/>
    <x v="0"/>
    <x v="0"/>
    <n v="168"/>
    <n v="132.72"/>
    <x v="0"/>
    <x v="0"/>
    <x v="1"/>
    <x v="0"/>
    <x v="0"/>
  </r>
  <r>
    <n v="10249"/>
    <s v="Tofu"/>
    <x v="2"/>
    <n v="18.600000000000001"/>
    <n v="14.508000000000001"/>
    <n v="90"/>
    <s v="Toms Spezialitäten"/>
    <x v="1"/>
    <x v="1"/>
    <x v="1"/>
    <n v="1674.0000000000002"/>
    <n v="1305.72"/>
    <x v="0"/>
    <x v="0"/>
    <x v="0"/>
    <x v="0"/>
    <x v="0"/>
  </r>
  <r>
    <n v="10249"/>
    <s v="Manjimup Dried Apples"/>
    <x v="2"/>
    <n v="42.4"/>
    <n v="33.92"/>
    <n v="40"/>
    <s v="Toms Spezialitäten"/>
    <x v="1"/>
    <x v="1"/>
    <x v="1"/>
    <n v="1696"/>
    <n v="1356.8000000000002"/>
    <x v="0"/>
    <x v="0"/>
    <x v="0"/>
    <x v="0"/>
    <x v="0"/>
  </r>
  <r>
    <n v="10250"/>
    <s v="Louisiana Fiery Hot Pepper Sauce"/>
    <x v="3"/>
    <n v="16.8"/>
    <n v="14.112"/>
    <n v="15"/>
    <s v="Hanari Carnes"/>
    <x v="2"/>
    <x v="2"/>
    <x v="2"/>
    <n v="252"/>
    <n v="211.68"/>
    <x v="0"/>
    <x v="0"/>
    <x v="2"/>
    <x v="1"/>
    <x v="1"/>
  </r>
  <r>
    <n v="10250"/>
    <s v="Jack's New England Clam Chowder"/>
    <x v="4"/>
    <n v="7.7"/>
    <n v="5.39"/>
    <n v="10"/>
    <s v="Hanari Carnes"/>
    <x v="2"/>
    <x v="2"/>
    <x v="2"/>
    <n v="77"/>
    <n v="53.9"/>
    <x v="0"/>
    <x v="0"/>
    <x v="1"/>
    <x v="1"/>
    <x v="1"/>
  </r>
  <r>
    <n v="10250"/>
    <s v="Manjimup Dried Apples"/>
    <x v="2"/>
    <n v="42.4"/>
    <n v="32.223999999999997"/>
    <n v="35"/>
    <s v="Hanari Carnes"/>
    <x v="2"/>
    <x v="2"/>
    <x v="2"/>
    <n v="1484"/>
    <n v="1127.8399999999999"/>
    <x v="0"/>
    <x v="0"/>
    <x v="0"/>
    <x v="1"/>
    <x v="1"/>
  </r>
  <r>
    <n v="10251"/>
    <s v="Louisiana Fiery Hot Pepper Sauce"/>
    <x v="3"/>
    <n v="16.8"/>
    <n v="14.28"/>
    <n v="20"/>
    <s v="Victuailles en stock"/>
    <x v="3"/>
    <x v="0"/>
    <x v="2"/>
    <n v="336"/>
    <n v="285.59999999999997"/>
    <x v="0"/>
    <x v="0"/>
    <x v="2"/>
    <x v="0"/>
    <x v="0"/>
  </r>
  <r>
    <n v="10251"/>
    <s v="Gustaf's Knäckebröd"/>
    <x v="0"/>
    <n v="16.8"/>
    <n v="13.104000000000001"/>
    <n v="60"/>
    <s v="Victuailles en stock"/>
    <x v="3"/>
    <x v="0"/>
    <x v="2"/>
    <n v="1008"/>
    <n v="786.24"/>
    <x v="0"/>
    <x v="0"/>
    <x v="0"/>
    <x v="0"/>
    <x v="0"/>
  </r>
  <r>
    <n v="10251"/>
    <s v="Ravioli Angelo"/>
    <x v="0"/>
    <n v="15.6"/>
    <n v="11.7"/>
    <n v="15"/>
    <s v="Victuailles en stock"/>
    <x v="3"/>
    <x v="0"/>
    <x v="2"/>
    <n v="234"/>
    <n v="175.5"/>
    <x v="0"/>
    <x v="0"/>
    <x v="0"/>
    <x v="0"/>
    <x v="0"/>
  </r>
  <r>
    <n v="10252"/>
    <s v="Sir Rodney's Marmalade"/>
    <x v="5"/>
    <n v="64.8"/>
    <n v="42.12"/>
    <n v="40"/>
    <s v="Suprêmes délices"/>
    <x v="4"/>
    <x v="3"/>
    <x v="3"/>
    <n v="2592"/>
    <n v="1684.8"/>
    <x v="0"/>
    <x v="0"/>
    <x v="2"/>
    <x v="0"/>
    <x v="0"/>
  </r>
  <r>
    <n v="10252"/>
    <s v="Geitost"/>
    <x v="1"/>
    <n v="2"/>
    <n v="1.6"/>
    <n v="25"/>
    <s v="Suprêmes délices"/>
    <x v="4"/>
    <x v="3"/>
    <x v="3"/>
    <n v="50"/>
    <n v="40"/>
    <x v="0"/>
    <x v="0"/>
    <x v="1"/>
    <x v="0"/>
    <x v="0"/>
  </r>
  <r>
    <n v="10252"/>
    <s v="Camembert Pierrot"/>
    <x v="1"/>
    <n v="27.2"/>
    <n v="22.575999999999997"/>
    <n v="40"/>
    <s v="Suprêmes délices"/>
    <x v="4"/>
    <x v="3"/>
    <x v="3"/>
    <n v="1088"/>
    <n v="903.03999999999985"/>
    <x v="0"/>
    <x v="0"/>
    <x v="1"/>
    <x v="0"/>
    <x v="0"/>
  </r>
  <r>
    <n v="10253"/>
    <s v="Maxilaku"/>
    <x v="5"/>
    <n v="16"/>
    <n v="11.04"/>
    <n v="40"/>
    <s v="Hanari Carnes"/>
    <x v="2"/>
    <x v="2"/>
    <x v="4"/>
    <n v="640"/>
    <n v="441.59999999999997"/>
    <x v="0"/>
    <x v="0"/>
    <x v="2"/>
    <x v="1"/>
    <x v="1"/>
  </r>
  <r>
    <n v="10253"/>
    <s v="Chartreuse verte"/>
    <x v="6"/>
    <n v="14.4"/>
    <n v="12.816000000000001"/>
    <n v="42"/>
    <s v="Hanari Carnes"/>
    <x v="2"/>
    <x v="2"/>
    <x v="4"/>
    <n v="604.80000000000007"/>
    <n v="538.27200000000005"/>
    <x v="0"/>
    <x v="0"/>
    <x v="3"/>
    <x v="1"/>
    <x v="1"/>
  </r>
  <r>
    <n v="10253"/>
    <s v="Gorgonzola Telino"/>
    <x v="1"/>
    <n v="10"/>
    <n v="7.5"/>
    <n v="20"/>
    <s v="Hanari Carnes"/>
    <x v="2"/>
    <x v="2"/>
    <x v="4"/>
    <n v="200"/>
    <n v="150"/>
    <x v="0"/>
    <x v="0"/>
    <x v="1"/>
    <x v="1"/>
    <x v="1"/>
  </r>
  <r>
    <n v="10254"/>
    <s v="Pâté chinois"/>
    <x v="7"/>
    <n v="19.2"/>
    <n v="14.783999999999999"/>
    <n v="21"/>
    <s v="Chop-suey Chinese"/>
    <x v="5"/>
    <x v="4"/>
    <x v="5"/>
    <n v="403.2"/>
    <n v="310.464"/>
    <x v="0"/>
    <x v="0"/>
    <x v="3"/>
    <x v="0"/>
    <x v="0"/>
  </r>
  <r>
    <n v="10254"/>
    <s v="Longlife Tofu"/>
    <x v="2"/>
    <n v="8"/>
    <n v="6.4"/>
    <n v="21"/>
    <s v="Chop-suey Chinese"/>
    <x v="5"/>
    <x v="4"/>
    <x v="5"/>
    <n v="168"/>
    <n v="134.4"/>
    <x v="0"/>
    <x v="0"/>
    <x v="0"/>
    <x v="0"/>
    <x v="0"/>
  </r>
  <r>
    <n v="10254"/>
    <s v="Guaraná Fantástica"/>
    <x v="6"/>
    <n v="3.6"/>
    <n v="3.2040000000000002"/>
    <n v="15"/>
    <s v="Chop-suey Chinese"/>
    <x v="5"/>
    <x v="4"/>
    <x v="5"/>
    <n v="54"/>
    <n v="48.06"/>
    <x v="0"/>
    <x v="0"/>
    <x v="3"/>
    <x v="0"/>
    <x v="0"/>
  </r>
  <r>
    <n v="10255"/>
    <s v="Raclette Courdavault"/>
    <x v="1"/>
    <n v="44"/>
    <n v="33.880000000000003"/>
    <n v="30"/>
    <s v="Richter Supermarkt"/>
    <x v="6"/>
    <x v="4"/>
    <x v="6"/>
    <n v="1320"/>
    <n v="1016.4000000000001"/>
    <x v="0"/>
    <x v="0"/>
    <x v="1"/>
    <x v="0"/>
    <x v="0"/>
  </r>
  <r>
    <n v="10255"/>
    <s v="Chang"/>
    <x v="6"/>
    <n v="15.2"/>
    <n v="13.375999999999999"/>
    <n v="20"/>
    <s v="Richter Supermarkt"/>
    <x v="6"/>
    <x v="4"/>
    <x v="6"/>
    <n v="304"/>
    <n v="267.52"/>
    <x v="0"/>
    <x v="0"/>
    <x v="3"/>
    <x v="0"/>
    <x v="0"/>
  </r>
  <r>
    <n v="10255"/>
    <s v="Pavlova"/>
    <x v="5"/>
    <n v="13.9"/>
    <n v="9.73"/>
    <n v="35"/>
    <s v="Richter Supermarkt"/>
    <x v="6"/>
    <x v="4"/>
    <x v="6"/>
    <n v="486.5"/>
    <n v="340.55"/>
    <x v="0"/>
    <x v="0"/>
    <x v="2"/>
    <x v="0"/>
    <x v="0"/>
  </r>
  <r>
    <n v="10255"/>
    <s v="Inlagd Sill"/>
    <x v="4"/>
    <n v="15.2"/>
    <n v="10.792"/>
    <n v="25"/>
    <s v="Richter Supermarkt"/>
    <x v="6"/>
    <x v="4"/>
    <x v="6"/>
    <n v="380"/>
    <n v="269.8"/>
    <x v="0"/>
    <x v="0"/>
    <x v="1"/>
    <x v="0"/>
    <x v="0"/>
  </r>
  <r>
    <n v="10256"/>
    <s v="Perth Pasties"/>
    <x v="7"/>
    <n v="26.2"/>
    <n v="21.484000000000002"/>
    <n v="15"/>
    <s v="Wellington Importadora"/>
    <x v="7"/>
    <x v="2"/>
    <x v="7"/>
    <n v="393"/>
    <n v="322.26000000000005"/>
    <x v="0"/>
    <x v="0"/>
    <x v="3"/>
    <x v="1"/>
    <x v="1"/>
  </r>
  <r>
    <n v="10256"/>
    <s v="Original Frankfurter grüne Soße"/>
    <x v="3"/>
    <n v="10.4"/>
    <n v="8.0080000000000009"/>
    <n v="12"/>
    <s v="Wellington Importadora"/>
    <x v="7"/>
    <x v="2"/>
    <x v="7"/>
    <n v="124.80000000000001"/>
    <n v="96.096000000000004"/>
    <x v="0"/>
    <x v="0"/>
    <x v="2"/>
    <x v="1"/>
    <x v="1"/>
  </r>
  <r>
    <n v="10257"/>
    <s v="Schoggi Schokolade"/>
    <x v="5"/>
    <n v="35.1"/>
    <n v="23.165999999999997"/>
    <n v="25"/>
    <s v="HILARIÓN-Abastos"/>
    <x v="8"/>
    <x v="5"/>
    <x v="8"/>
    <n v="877.5"/>
    <n v="579.14999999999986"/>
    <x v="0"/>
    <x v="0"/>
    <x v="2"/>
    <x v="1"/>
    <x v="1"/>
  </r>
  <r>
    <n v="10257"/>
    <s v="Chartreuse verte"/>
    <x v="6"/>
    <n v="14.4"/>
    <n v="13.248000000000001"/>
    <n v="60"/>
    <s v="HILARIÓN-Abastos"/>
    <x v="8"/>
    <x v="5"/>
    <x v="8"/>
    <n v="864"/>
    <n v="794.88000000000011"/>
    <x v="0"/>
    <x v="0"/>
    <x v="3"/>
    <x v="1"/>
    <x v="1"/>
  </r>
  <r>
    <n v="10257"/>
    <s v="Original Frankfurter grüne Soße"/>
    <x v="3"/>
    <n v="10.4"/>
    <n v="8.0080000000000009"/>
    <n v="15"/>
    <s v="HILARIÓN-Abastos"/>
    <x v="8"/>
    <x v="5"/>
    <x v="8"/>
    <n v="156"/>
    <n v="120.12000000000002"/>
    <x v="0"/>
    <x v="0"/>
    <x v="2"/>
    <x v="1"/>
    <x v="1"/>
  </r>
  <r>
    <n v="10258"/>
    <s v="Chang"/>
    <x v="6"/>
    <n v="15.2"/>
    <n v="13.527999999999999"/>
    <n v="50"/>
    <s v="Ernst Handel"/>
    <x v="9"/>
    <x v="6"/>
    <x v="9"/>
    <n v="760"/>
    <n v="676.4"/>
    <x v="0"/>
    <x v="0"/>
    <x v="3"/>
    <x v="0"/>
    <x v="0"/>
  </r>
  <r>
    <n v="10258"/>
    <s v="Chef Anton's Gumbo Mix"/>
    <x v="3"/>
    <n v="17"/>
    <n v="12.75"/>
    <n v="65"/>
    <s v="Ernst Handel"/>
    <x v="9"/>
    <x v="6"/>
    <x v="9"/>
    <n v="1105"/>
    <n v="828.75"/>
    <x v="0"/>
    <x v="0"/>
    <x v="2"/>
    <x v="0"/>
    <x v="0"/>
  </r>
  <r>
    <n v="10258"/>
    <s v="Mascarpone Fabioli"/>
    <x v="1"/>
    <n v="25.6"/>
    <n v="19.712000000000003"/>
    <n v="60"/>
    <s v="Ernst Handel"/>
    <x v="9"/>
    <x v="6"/>
    <x v="9"/>
    <n v="1536"/>
    <n v="1182.7200000000003"/>
    <x v="0"/>
    <x v="0"/>
    <x v="1"/>
    <x v="0"/>
    <x v="0"/>
  </r>
  <r>
    <n v="10259"/>
    <s v="Sir Rodney's Scones"/>
    <x v="5"/>
    <n v="8"/>
    <n v="5.4399999999999995"/>
    <n v="10"/>
    <s v="Centro comercial Moctezuma"/>
    <x v="10"/>
    <x v="7"/>
    <x v="10"/>
    <n v="80"/>
    <n v="54.399999999999991"/>
    <x v="0"/>
    <x v="0"/>
    <x v="2"/>
    <x v="1"/>
    <x v="1"/>
  </r>
  <r>
    <n v="10259"/>
    <s v="Gravad lax"/>
    <x v="4"/>
    <n v="20.8"/>
    <n v="16.224"/>
    <n v="10"/>
    <s v="Centro comercial Moctezuma"/>
    <x v="10"/>
    <x v="7"/>
    <x v="10"/>
    <n v="208"/>
    <n v="162.24"/>
    <x v="0"/>
    <x v="0"/>
    <x v="1"/>
    <x v="1"/>
    <x v="1"/>
  </r>
  <r>
    <n v="10260"/>
    <s v="Jack's New England Clam Chowder"/>
    <x v="4"/>
    <n v="7.7"/>
    <n v="6.0830000000000002"/>
    <n v="16"/>
    <s v="Ottilies Käseladen"/>
    <x v="11"/>
    <x v="1"/>
    <x v="11"/>
    <n v="123.2"/>
    <n v="97.328000000000003"/>
    <x v="0"/>
    <x v="0"/>
    <x v="1"/>
    <x v="0"/>
    <x v="0"/>
  </r>
  <r>
    <n v="10260"/>
    <s v="Ravioli Angelo"/>
    <x v="0"/>
    <n v="15.6"/>
    <n v="11.7"/>
    <n v="50"/>
    <s v="Ottilies Käseladen"/>
    <x v="11"/>
    <x v="1"/>
    <x v="11"/>
    <n v="780"/>
    <n v="585"/>
    <x v="0"/>
    <x v="0"/>
    <x v="0"/>
    <x v="0"/>
    <x v="0"/>
  </r>
  <r>
    <n v="10260"/>
    <s v="Tarte au sucre"/>
    <x v="5"/>
    <n v="39.4"/>
    <n v="26.003999999999994"/>
    <n v="15"/>
    <s v="Ottilies Käseladen"/>
    <x v="11"/>
    <x v="1"/>
    <x v="11"/>
    <n v="591"/>
    <n v="390.05999999999989"/>
    <x v="0"/>
    <x v="0"/>
    <x v="2"/>
    <x v="0"/>
    <x v="0"/>
  </r>
  <r>
    <n v="10260"/>
    <s v="Outback Lager"/>
    <x v="6"/>
    <n v="12"/>
    <n v="11.040000000000001"/>
    <n v="21"/>
    <s v="Ottilies Käseladen"/>
    <x v="11"/>
    <x v="1"/>
    <x v="11"/>
    <n v="252"/>
    <n v="231.84000000000003"/>
    <x v="0"/>
    <x v="0"/>
    <x v="3"/>
    <x v="0"/>
    <x v="0"/>
  </r>
  <r>
    <n v="10261"/>
    <s v="Sir Rodney's Scones"/>
    <x v="5"/>
    <n v="8"/>
    <n v="5.2"/>
    <n v="20"/>
    <s v="Que Delícia"/>
    <x v="2"/>
    <x v="2"/>
    <x v="11"/>
    <n v="160"/>
    <n v="104"/>
    <x v="0"/>
    <x v="0"/>
    <x v="2"/>
    <x v="1"/>
    <x v="1"/>
  </r>
  <r>
    <n v="10261"/>
    <s v="Steeleye Stout"/>
    <x v="6"/>
    <n v="14.4"/>
    <n v="13.248000000000001"/>
    <n v="20"/>
    <s v="Que Delícia"/>
    <x v="2"/>
    <x v="2"/>
    <x v="11"/>
    <n v="288"/>
    <n v="264.96000000000004"/>
    <x v="0"/>
    <x v="0"/>
    <x v="3"/>
    <x v="1"/>
    <x v="1"/>
  </r>
  <r>
    <n v="10262"/>
    <s v="Chef Anton's Gumbo Mix"/>
    <x v="3"/>
    <n v="17"/>
    <n v="12.24"/>
    <n v="12"/>
    <s v="Rattlesnake Canyon Grocery"/>
    <x v="12"/>
    <x v="8"/>
    <x v="12"/>
    <n v="204"/>
    <n v="146.88"/>
    <x v="0"/>
    <x v="0"/>
    <x v="2"/>
    <x v="2"/>
    <x v="1"/>
  </r>
  <r>
    <n v="10262"/>
    <s v="Uncle Bob's Organic Dried Pears"/>
    <x v="2"/>
    <n v="24"/>
    <n v="19.68"/>
    <n v="15"/>
    <s v="Rattlesnake Canyon Grocery"/>
    <x v="12"/>
    <x v="8"/>
    <x v="12"/>
    <n v="360"/>
    <n v="295.2"/>
    <x v="0"/>
    <x v="0"/>
    <x v="0"/>
    <x v="2"/>
    <x v="1"/>
  </r>
  <r>
    <n v="10262"/>
    <s v="Gnocchi di nonna Alice"/>
    <x v="0"/>
    <n v="30.4"/>
    <n v="23.103999999999999"/>
    <n v="20"/>
    <s v="Rattlesnake Canyon Grocery"/>
    <x v="12"/>
    <x v="8"/>
    <x v="12"/>
    <n v="608"/>
    <n v="462.08"/>
    <x v="0"/>
    <x v="0"/>
    <x v="0"/>
    <x v="2"/>
    <x v="1"/>
  </r>
  <r>
    <n v="10263"/>
    <s v="Pavlova"/>
    <x v="5"/>
    <n v="13.9"/>
    <n v="9.1739999999999995"/>
    <n v="60"/>
    <s v="Ernst Handel"/>
    <x v="9"/>
    <x v="6"/>
    <x v="13"/>
    <n v="834"/>
    <n v="550.43999999999994"/>
    <x v="0"/>
    <x v="0"/>
    <x v="2"/>
    <x v="0"/>
    <x v="0"/>
  </r>
  <r>
    <n v="10263"/>
    <s v="Guaraná Fantástica"/>
    <x v="6"/>
    <n v="3.6"/>
    <n v="3.24"/>
    <n v="28"/>
    <s v="Ernst Handel"/>
    <x v="9"/>
    <x v="6"/>
    <x v="13"/>
    <n v="100.8"/>
    <n v="90.72"/>
    <x v="0"/>
    <x v="0"/>
    <x v="3"/>
    <x v="0"/>
    <x v="0"/>
  </r>
  <r>
    <n v="10263"/>
    <s v="Nord-Ost Matjeshering"/>
    <x v="4"/>
    <n v="20.7"/>
    <n v="14.489999999999998"/>
    <n v="60"/>
    <s v="Ernst Handel"/>
    <x v="9"/>
    <x v="6"/>
    <x v="13"/>
    <n v="1242"/>
    <n v="869.39999999999986"/>
    <x v="0"/>
    <x v="0"/>
    <x v="1"/>
    <x v="0"/>
    <x v="0"/>
  </r>
  <r>
    <n v="10263"/>
    <s v="Longlife Tofu"/>
    <x v="2"/>
    <n v="8"/>
    <n v="6.32"/>
    <n v="36"/>
    <s v="Ernst Handel"/>
    <x v="9"/>
    <x v="6"/>
    <x v="13"/>
    <n v="288"/>
    <n v="227.52"/>
    <x v="0"/>
    <x v="0"/>
    <x v="0"/>
    <x v="0"/>
    <x v="0"/>
  </r>
  <r>
    <n v="10264"/>
    <s v="Chang"/>
    <x v="6"/>
    <n v="15.2"/>
    <n v="13.831999999999999"/>
    <n v="35"/>
    <s v="Folk och fä HB"/>
    <x v="13"/>
    <x v="9"/>
    <x v="14"/>
    <n v="532"/>
    <n v="484.11999999999995"/>
    <x v="0"/>
    <x v="0"/>
    <x v="3"/>
    <x v="0"/>
    <x v="0"/>
  </r>
  <r>
    <n v="10264"/>
    <s v="Jack's New England Clam Chowder"/>
    <x v="4"/>
    <n v="7.7"/>
    <n v="5.6209999999999996"/>
    <n v="25"/>
    <s v="Folk och fä HB"/>
    <x v="13"/>
    <x v="9"/>
    <x v="14"/>
    <n v="192.5"/>
    <n v="140.52499999999998"/>
    <x v="0"/>
    <x v="0"/>
    <x v="1"/>
    <x v="0"/>
    <x v="0"/>
  </r>
  <r>
    <n v="10265"/>
    <s v="Alice Mutton"/>
    <x v="7"/>
    <n v="31.2"/>
    <n v="24.335999999999999"/>
    <n v="30"/>
    <s v="Blondel père et fils"/>
    <x v="14"/>
    <x v="0"/>
    <x v="15"/>
    <n v="936"/>
    <n v="730.07999999999993"/>
    <x v="0"/>
    <x v="0"/>
    <x v="3"/>
    <x v="0"/>
    <x v="0"/>
  </r>
  <r>
    <n v="10265"/>
    <s v="Outback Lager"/>
    <x v="6"/>
    <n v="12"/>
    <n v="10.92"/>
    <n v="20"/>
    <s v="Blondel père et fils"/>
    <x v="14"/>
    <x v="0"/>
    <x v="15"/>
    <n v="240"/>
    <n v="218.4"/>
    <x v="0"/>
    <x v="0"/>
    <x v="3"/>
    <x v="0"/>
    <x v="0"/>
  </r>
  <r>
    <n v="10266"/>
    <s v="Queso Manchego La Pastora"/>
    <x v="1"/>
    <n v="30.4"/>
    <n v="24.015999999999998"/>
    <n v="12"/>
    <s v="Wartian Herkku"/>
    <x v="15"/>
    <x v="10"/>
    <x v="16"/>
    <n v="364.79999999999995"/>
    <n v="288.19200000000001"/>
    <x v="0"/>
    <x v="0"/>
    <x v="1"/>
    <x v="0"/>
    <x v="0"/>
  </r>
  <r>
    <n v="10267"/>
    <s v="Boston Crab Meat"/>
    <x v="4"/>
    <n v="14.7"/>
    <n v="11.318999999999999"/>
    <n v="50"/>
    <s v="Frankenversand"/>
    <x v="16"/>
    <x v="1"/>
    <x v="17"/>
    <n v="735"/>
    <n v="565.94999999999993"/>
    <x v="0"/>
    <x v="0"/>
    <x v="1"/>
    <x v="0"/>
    <x v="0"/>
  </r>
  <r>
    <n v="10267"/>
    <s v="Raclette Courdavault"/>
    <x v="1"/>
    <n v="44"/>
    <n v="34.32"/>
    <n v="70"/>
    <s v="Frankenversand"/>
    <x v="16"/>
    <x v="1"/>
    <x v="17"/>
    <n v="3080"/>
    <n v="2402.4"/>
    <x v="0"/>
    <x v="0"/>
    <x v="1"/>
    <x v="0"/>
    <x v="0"/>
  </r>
  <r>
    <n v="10267"/>
    <s v="Lakkalikööri"/>
    <x v="6"/>
    <n v="14.4"/>
    <n v="12.816000000000001"/>
    <n v="15"/>
    <s v="Frankenversand"/>
    <x v="16"/>
    <x v="1"/>
    <x v="17"/>
    <n v="216"/>
    <n v="192.24"/>
    <x v="0"/>
    <x v="0"/>
    <x v="3"/>
    <x v="0"/>
    <x v="0"/>
  </r>
  <r>
    <n v="10268"/>
    <s v="Thüringer Rostbratwurst"/>
    <x v="7"/>
    <n v="99"/>
    <n v="79.2"/>
    <n v="10"/>
    <s v="GROSELLA-Restaurante"/>
    <x v="17"/>
    <x v="5"/>
    <x v="18"/>
    <n v="990"/>
    <n v="792"/>
    <x v="0"/>
    <x v="0"/>
    <x v="3"/>
    <x v="1"/>
    <x v="1"/>
  </r>
  <r>
    <n v="10268"/>
    <s v="Mozzarella di Giovanni"/>
    <x v="1"/>
    <n v="27.8"/>
    <n v="20.85"/>
    <n v="80"/>
    <s v="GROSELLA-Restaurante"/>
    <x v="17"/>
    <x v="5"/>
    <x v="18"/>
    <n v="2224"/>
    <n v="1668"/>
    <x v="0"/>
    <x v="0"/>
    <x v="1"/>
    <x v="1"/>
    <x v="1"/>
  </r>
  <r>
    <n v="10269"/>
    <s v="Geitost"/>
    <x v="1"/>
    <n v="2"/>
    <n v="1.6"/>
    <n v="60"/>
    <s v="White Clover Markets"/>
    <x v="18"/>
    <x v="8"/>
    <x v="19"/>
    <n v="120"/>
    <n v="96"/>
    <x v="0"/>
    <x v="0"/>
    <x v="1"/>
    <x v="2"/>
    <x v="1"/>
  </r>
  <r>
    <n v="10269"/>
    <s v="Mozzarella di Giovanni"/>
    <x v="1"/>
    <n v="27.8"/>
    <n v="21.406000000000002"/>
    <n v="20"/>
    <s v="White Clover Markets"/>
    <x v="18"/>
    <x v="8"/>
    <x v="19"/>
    <n v="556"/>
    <n v="428.12000000000006"/>
    <x v="0"/>
    <x v="0"/>
    <x v="1"/>
    <x v="2"/>
    <x v="1"/>
  </r>
  <r>
    <n v="10270"/>
    <s v="Ipoh Coffee"/>
    <x v="6"/>
    <n v="36.799999999999997"/>
    <n v="32.751999999999995"/>
    <n v="25"/>
    <s v="Wartian Herkku"/>
    <x v="15"/>
    <x v="10"/>
    <x v="20"/>
    <n v="919.99999999999989"/>
    <n v="818.79999999999984"/>
    <x v="0"/>
    <x v="1"/>
    <x v="3"/>
    <x v="0"/>
    <x v="0"/>
  </r>
  <r>
    <n v="10270"/>
    <s v="Inlagd Sill"/>
    <x v="4"/>
    <n v="15.2"/>
    <n v="12.311999999999999"/>
    <n v="30"/>
    <s v="Wartian Herkku"/>
    <x v="15"/>
    <x v="10"/>
    <x v="20"/>
    <n v="456"/>
    <n v="369.35999999999996"/>
    <x v="0"/>
    <x v="1"/>
    <x v="1"/>
    <x v="0"/>
    <x v="0"/>
  </r>
  <r>
    <n v="10271"/>
    <s v="Geitost"/>
    <x v="1"/>
    <n v="2"/>
    <n v="1.56"/>
    <n v="24"/>
    <s v="Split Rail Beer &amp; Ale"/>
    <x v="19"/>
    <x v="8"/>
    <x v="20"/>
    <n v="48"/>
    <n v="37.44"/>
    <x v="0"/>
    <x v="1"/>
    <x v="1"/>
    <x v="2"/>
    <x v="1"/>
  </r>
  <r>
    <n v="10272"/>
    <s v="Sir Rodney's Marmalade"/>
    <x v="5"/>
    <n v="64.8"/>
    <n v="42.767999999999994"/>
    <n v="60"/>
    <s v="Rattlesnake Canyon Grocery"/>
    <x v="12"/>
    <x v="8"/>
    <x v="21"/>
    <n v="3888"/>
    <n v="2566.0799999999995"/>
    <x v="0"/>
    <x v="1"/>
    <x v="2"/>
    <x v="2"/>
    <x v="1"/>
  </r>
  <r>
    <n v="10272"/>
    <s v="Gorgonzola Telino"/>
    <x v="1"/>
    <n v="10"/>
    <n v="7.5"/>
    <n v="40"/>
    <s v="Rattlesnake Canyon Grocery"/>
    <x v="12"/>
    <x v="8"/>
    <x v="21"/>
    <n v="400"/>
    <n v="300"/>
    <x v="0"/>
    <x v="1"/>
    <x v="1"/>
    <x v="2"/>
    <x v="1"/>
  </r>
  <r>
    <n v="10272"/>
    <s v="Mozzarella di Giovanni"/>
    <x v="1"/>
    <n v="27.8"/>
    <n v="21.684000000000001"/>
    <n v="24"/>
    <s v="Rattlesnake Canyon Grocery"/>
    <x v="12"/>
    <x v="8"/>
    <x v="21"/>
    <n v="667.2"/>
    <n v="520.41600000000005"/>
    <x v="0"/>
    <x v="1"/>
    <x v="1"/>
    <x v="2"/>
    <x v="1"/>
  </r>
  <r>
    <n v="10273"/>
    <s v="Boston Crab Meat"/>
    <x v="4"/>
    <n v="14.7"/>
    <n v="10.731"/>
    <n v="60"/>
    <s v="QUICK-Stop"/>
    <x v="20"/>
    <x v="1"/>
    <x v="22"/>
    <n v="882"/>
    <n v="643.86"/>
    <x v="0"/>
    <x v="1"/>
    <x v="1"/>
    <x v="0"/>
    <x v="0"/>
  </r>
  <r>
    <n v="10273"/>
    <s v="Geitost"/>
    <x v="1"/>
    <n v="2"/>
    <n v="1.7"/>
    <n v="20"/>
    <s v="QUICK-Stop"/>
    <x v="20"/>
    <x v="1"/>
    <x v="22"/>
    <n v="40"/>
    <n v="34"/>
    <x v="0"/>
    <x v="1"/>
    <x v="1"/>
    <x v="0"/>
    <x v="0"/>
  </r>
  <r>
    <n v="10273"/>
    <s v="Gorgonzola Telino"/>
    <x v="1"/>
    <n v="10"/>
    <n v="8.4"/>
    <n v="15"/>
    <s v="QUICK-Stop"/>
    <x v="20"/>
    <x v="1"/>
    <x v="22"/>
    <n v="150"/>
    <n v="126"/>
    <x v="0"/>
    <x v="1"/>
    <x v="1"/>
    <x v="0"/>
    <x v="0"/>
  </r>
  <r>
    <n v="10273"/>
    <s v="Ikura"/>
    <x v="4"/>
    <n v="24.8"/>
    <n v="18.848000000000003"/>
    <n v="24"/>
    <s v="QUICK-Stop"/>
    <x v="20"/>
    <x v="1"/>
    <x v="22"/>
    <n v="595.20000000000005"/>
    <n v="452.35200000000009"/>
    <x v="0"/>
    <x v="1"/>
    <x v="1"/>
    <x v="0"/>
    <x v="0"/>
  </r>
  <r>
    <n v="10273"/>
    <s v="Lakkalikööri"/>
    <x v="6"/>
    <n v="14.4"/>
    <n v="12.816000000000001"/>
    <n v="33"/>
    <s v="QUICK-Stop"/>
    <x v="20"/>
    <x v="1"/>
    <x v="22"/>
    <n v="475.2"/>
    <n v="422.928"/>
    <x v="0"/>
    <x v="1"/>
    <x v="3"/>
    <x v="0"/>
    <x v="0"/>
  </r>
  <r>
    <n v="10274"/>
    <s v="Fløtemysost"/>
    <x v="1"/>
    <n v="17.2"/>
    <n v="14.62"/>
    <n v="20"/>
    <s v="Vins et alcools Chevalier"/>
    <x v="0"/>
    <x v="0"/>
    <x v="23"/>
    <n v="344"/>
    <n v="292.39999999999998"/>
    <x v="0"/>
    <x v="1"/>
    <x v="1"/>
    <x v="0"/>
    <x v="0"/>
  </r>
  <r>
    <n v="10274"/>
    <s v="Mozzarella di Giovanni"/>
    <x v="1"/>
    <n v="27.8"/>
    <n v="22.240000000000002"/>
    <n v="70"/>
    <s v="Vins et alcools Chevalier"/>
    <x v="0"/>
    <x v="0"/>
    <x v="23"/>
    <n v="1946"/>
    <n v="1556.8000000000002"/>
    <x v="0"/>
    <x v="1"/>
    <x v="1"/>
    <x v="0"/>
    <x v="0"/>
  </r>
  <r>
    <n v="10275"/>
    <s v="Guaraná Fantástica"/>
    <x v="6"/>
    <n v="3.6"/>
    <n v="3.2760000000000002"/>
    <n v="12"/>
    <s v="Magazzini Alimentari Riuniti"/>
    <x v="21"/>
    <x v="11"/>
    <x v="24"/>
    <n v="43.2"/>
    <n v="39.312000000000005"/>
    <x v="0"/>
    <x v="1"/>
    <x v="3"/>
    <x v="3"/>
    <x v="0"/>
  </r>
  <r>
    <n v="10275"/>
    <s v="Raclette Courdavault"/>
    <x v="1"/>
    <n v="44"/>
    <n v="33.44"/>
    <n v="6"/>
    <s v="Magazzini Alimentari Riuniti"/>
    <x v="21"/>
    <x v="11"/>
    <x v="24"/>
    <n v="264"/>
    <n v="200.64"/>
    <x v="0"/>
    <x v="1"/>
    <x v="1"/>
    <x v="3"/>
    <x v="0"/>
  </r>
  <r>
    <n v="10276"/>
    <s v="Ikura"/>
    <x v="4"/>
    <n v="24.8"/>
    <n v="19.592000000000002"/>
    <n v="15"/>
    <s v="Tortuga Restaurante"/>
    <x v="10"/>
    <x v="7"/>
    <x v="25"/>
    <n v="372"/>
    <n v="293.88000000000005"/>
    <x v="0"/>
    <x v="1"/>
    <x v="1"/>
    <x v="1"/>
    <x v="1"/>
  </r>
  <r>
    <n v="10276"/>
    <s v="Konbu"/>
    <x v="4"/>
    <n v="4.8"/>
    <n v="3.6479999999999997"/>
    <n v="10"/>
    <s v="Tortuga Restaurante"/>
    <x v="10"/>
    <x v="7"/>
    <x v="25"/>
    <n v="48"/>
    <n v="36.479999999999997"/>
    <x v="0"/>
    <x v="1"/>
    <x v="1"/>
    <x v="1"/>
    <x v="1"/>
  </r>
  <r>
    <n v="10277"/>
    <s v="Tarte au sucre"/>
    <x v="5"/>
    <n v="39.4"/>
    <n v="27.58"/>
    <n v="12"/>
    <s v="Morgenstern Gesundkost"/>
    <x v="22"/>
    <x v="1"/>
    <x v="26"/>
    <n v="472.79999999999995"/>
    <n v="330.96"/>
    <x v="0"/>
    <x v="1"/>
    <x v="2"/>
    <x v="0"/>
    <x v="0"/>
  </r>
  <r>
    <n v="10277"/>
    <s v="Rössle Sauerkraut"/>
    <x v="2"/>
    <n v="36.4"/>
    <n v="27.663999999999998"/>
    <n v="20"/>
    <s v="Morgenstern Gesundkost"/>
    <x v="22"/>
    <x v="1"/>
    <x v="26"/>
    <n v="728"/>
    <n v="553.28"/>
    <x v="0"/>
    <x v="1"/>
    <x v="0"/>
    <x v="0"/>
    <x v="0"/>
  </r>
  <r>
    <n v="10278"/>
    <s v="Gula Malacca"/>
    <x v="3"/>
    <n v="15.5"/>
    <n v="13.02"/>
    <n v="16"/>
    <s v="Berglunds snabbköp"/>
    <x v="23"/>
    <x v="9"/>
    <x v="27"/>
    <n v="248"/>
    <n v="208.32"/>
    <x v="0"/>
    <x v="1"/>
    <x v="2"/>
    <x v="0"/>
    <x v="0"/>
  </r>
  <r>
    <n v="10278"/>
    <s v="Raclette Courdavault"/>
    <x v="1"/>
    <n v="44"/>
    <n v="34.760000000000005"/>
    <n v="15"/>
    <s v="Berglunds snabbköp"/>
    <x v="23"/>
    <x v="9"/>
    <x v="27"/>
    <n v="660"/>
    <n v="521.40000000000009"/>
    <x v="0"/>
    <x v="1"/>
    <x v="1"/>
    <x v="0"/>
    <x v="0"/>
  </r>
  <r>
    <n v="10278"/>
    <s v="Vegie-spread"/>
    <x v="3"/>
    <n v="35.1"/>
    <n v="25.623000000000001"/>
    <n v="80"/>
    <s v="Berglunds snabbköp"/>
    <x v="23"/>
    <x v="9"/>
    <x v="27"/>
    <n v="2808"/>
    <n v="2049.84"/>
    <x v="0"/>
    <x v="1"/>
    <x v="2"/>
    <x v="0"/>
    <x v="0"/>
  </r>
  <r>
    <n v="10278"/>
    <s v="Röd Kaviar"/>
    <x v="4"/>
    <n v="12"/>
    <n v="9"/>
    <n v="25"/>
    <s v="Berglunds snabbköp"/>
    <x v="23"/>
    <x v="9"/>
    <x v="27"/>
    <n v="300"/>
    <n v="225"/>
    <x v="0"/>
    <x v="1"/>
    <x v="1"/>
    <x v="0"/>
    <x v="0"/>
  </r>
  <r>
    <n v="10279"/>
    <s v="Alice Mutton"/>
    <x v="7"/>
    <n v="31.2"/>
    <n v="24.648"/>
    <n v="15"/>
    <s v="Lehmanns Marktstand"/>
    <x v="24"/>
    <x v="1"/>
    <x v="28"/>
    <n v="468"/>
    <n v="369.71999999999997"/>
    <x v="0"/>
    <x v="1"/>
    <x v="3"/>
    <x v="0"/>
    <x v="0"/>
  </r>
  <r>
    <n v="10280"/>
    <s v="Guaraná Fantástica"/>
    <x v="6"/>
    <n v="3.6"/>
    <n v="3.3120000000000003"/>
    <n v="12"/>
    <s v="Berglunds snabbköp"/>
    <x v="23"/>
    <x v="9"/>
    <x v="29"/>
    <n v="43.2"/>
    <n v="39.744"/>
    <x v="0"/>
    <x v="1"/>
    <x v="3"/>
    <x v="0"/>
    <x v="0"/>
  </r>
  <r>
    <n v="10280"/>
    <s v="Pâté chinois"/>
    <x v="7"/>
    <n v="19.2"/>
    <n v="14.591999999999999"/>
    <n v="20"/>
    <s v="Berglunds snabbköp"/>
    <x v="23"/>
    <x v="9"/>
    <x v="29"/>
    <n v="384"/>
    <n v="291.83999999999997"/>
    <x v="0"/>
    <x v="1"/>
    <x v="3"/>
    <x v="0"/>
    <x v="0"/>
  </r>
  <r>
    <n v="10280"/>
    <s v="Rhönbräu Klosterbier"/>
    <x v="6"/>
    <n v="6.2"/>
    <n v="5.5180000000000007"/>
    <n v="30"/>
    <s v="Berglunds snabbköp"/>
    <x v="23"/>
    <x v="9"/>
    <x v="29"/>
    <n v="186"/>
    <n v="165.54000000000002"/>
    <x v="0"/>
    <x v="1"/>
    <x v="3"/>
    <x v="0"/>
    <x v="0"/>
  </r>
  <r>
    <n v="10281"/>
    <s v="Teatime Chocolate Biscuits"/>
    <x v="5"/>
    <n v="7.3"/>
    <n v="5.1099999999999994"/>
    <n v="10"/>
    <s v="Romero y tomillo"/>
    <x v="25"/>
    <x v="12"/>
    <x v="29"/>
    <n v="73"/>
    <n v="51.099999999999994"/>
    <x v="0"/>
    <x v="1"/>
    <x v="2"/>
    <x v="3"/>
    <x v="0"/>
  </r>
  <r>
    <n v="10281"/>
    <s v="Guaraná Fantástica"/>
    <x v="6"/>
    <n v="3.6"/>
    <n v="3.2040000000000002"/>
    <n v="60"/>
    <s v="Romero y tomillo"/>
    <x v="25"/>
    <x v="12"/>
    <x v="29"/>
    <n v="216"/>
    <n v="192.24"/>
    <x v="0"/>
    <x v="1"/>
    <x v="3"/>
    <x v="3"/>
    <x v="0"/>
  </r>
  <r>
    <n v="10281"/>
    <s v="Steeleye Stout"/>
    <x v="6"/>
    <n v="14.4"/>
    <n v="13.248000000000001"/>
    <n v="40"/>
    <s v="Romero y tomillo"/>
    <x v="25"/>
    <x v="12"/>
    <x v="29"/>
    <n v="576"/>
    <n v="529.92000000000007"/>
    <x v="0"/>
    <x v="1"/>
    <x v="3"/>
    <x v="3"/>
    <x v="0"/>
  </r>
  <r>
    <n v="10282"/>
    <s v="Nord-Ost Matjeshering"/>
    <x v="4"/>
    <n v="20.7"/>
    <n v="16.974"/>
    <n v="60"/>
    <s v="Romero y tomillo"/>
    <x v="25"/>
    <x v="12"/>
    <x v="30"/>
    <n v="1242"/>
    <n v="1018.44"/>
    <x v="0"/>
    <x v="1"/>
    <x v="1"/>
    <x v="3"/>
    <x v="0"/>
  </r>
  <r>
    <n v="10282"/>
    <s v="Ravioli Angelo"/>
    <x v="0"/>
    <n v="15.6"/>
    <n v="13.26"/>
    <n v="20"/>
    <s v="Romero y tomillo"/>
    <x v="25"/>
    <x v="12"/>
    <x v="30"/>
    <n v="312"/>
    <n v="265.2"/>
    <x v="0"/>
    <x v="1"/>
    <x v="0"/>
    <x v="3"/>
    <x v="0"/>
  </r>
  <r>
    <n v="10283"/>
    <s v="Genen Shouyu"/>
    <x v="3"/>
    <n v="12.4"/>
    <n v="8.8040000000000003"/>
    <n v="20"/>
    <s v="LILA-Supermercado"/>
    <x v="26"/>
    <x v="5"/>
    <x v="31"/>
    <n v="248"/>
    <n v="176.08"/>
    <x v="0"/>
    <x v="1"/>
    <x v="2"/>
    <x v="1"/>
    <x v="1"/>
  </r>
  <r>
    <n v="10283"/>
    <s v="Mozzarella di Giovanni"/>
    <x v="1"/>
    <n v="27.8"/>
    <n v="20.85"/>
    <n v="30"/>
    <s v="LILA-Supermercado"/>
    <x v="26"/>
    <x v="5"/>
    <x v="31"/>
    <n v="834"/>
    <n v="625.5"/>
    <x v="0"/>
    <x v="1"/>
    <x v="1"/>
    <x v="1"/>
    <x v="1"/>
  </r>
  <r>
    <n v="10283"/>
    <s v="Teatime Chocolate Biscuits"/>
    <x v="5"/>
    <n v="7.3"/>
    <n v="5.1099999999999994"/>
    <n v="18"/>
    <s v="LILA-Supermercado"/>
    <x v="26"/>
    <x v="5"/>
    <x v="31"/>
    <n v="131.4"/>
    <n v="91.97999999999999"/>
    <x v="0"/>
    <x v="1"/>
    <x v="2"/>
    <x v="1"/>
    <x v="1"/>
  </r>
  <r>
    <n v="10283"/>
    <s v="Camembert Pierrot"/>
    <x v="1"/>
    <n v="27.2"/>
    <n v="21.216000000000001"/>
    <n v="35"/>
    <s v="LILA-Supermercado"/>
    <x v="26"/>
    <x v="5"/>
    <x v="31"/>
    <n v="952"/>
    <n v="742.56000000000006"/>
    <x v="0"/>
    <x v="1"/>
    <x v="1"/>
    <x v="1"/>
    <x v="1"/>
  </r>
  <r>
    <n v="10284"/>
    <s v="Schoggi Schokolade"/>
    <x v="5"/>
    <n v="35.1"/>
    <n v="24.218999999999998"/>
    <n v="15"/>
    <s v="Lehmanns Marktstand"/>
    <x v="24"/>
    <x v="1"/>
    <x v="32"/>
    <n v="526.5"/>
    <n v="363.28499999999997"/>
    <x v="0"/>
    <x v="1"/>
    <x v="2"/>
    <x v="0"/>
    <x v="0"/>
  </r>
  <r>
    <n v="10284"/>
    <s v="Gula Malacca"/>
    <x v="3"/>
    <n v="15.5"/>
    <n v="11.78"/>
    <n v="21"/>
    <s v="Lehmanns Marktstand"/>
    <x v="24"/>
    <x v="1"/>
    <x v="32"/>
    <n v="325.5"/>
    <n v="247.38"/>
    <x v="0"/>
    <x v="1"/>
    <x v="2"/>
    <x v="0"/>
    <x v="0"/>
  </r>
  <r>
    <n v="10284"/>
    <s v="Camembert Pierrot"/>
    <x v="1"/>
    <n v="27.2"/>
    <n v="22.032"/>
    <n v="20"/>
    <s v="Lehmanns Marktstand"/>
    <x v="24"/>
    <x v="1"/>
    <x v="32"/>
    <n v="544"/>
    <n v="440.64"/>
    <x v="0"/>
    <x v="1"/>
    <x v="1"/>
    <x v="0"/>
    <x v="0"/>
  </r>
  <r>
    <n v="10284"/>
    <s v="Laughing Lumberjack Lager"/>
    <x v="6"/>
    <n v="11.2"/>
    <n v="9.968"/>
    <n v="50"/>
    <s v="Lehmanns Marktstand"/>
    <x v="24"/>
    <x v="1"/>
    <x v="32"/>
    <n v="560"/>
    <n v="498.4"/>
    <x v="0"/>
    <x v="1"/>
    <x v="3"/>
    <x v="0"/>
    <x v="0"/>
  </r>
  <r>
    <n v="10285"/>
    <s v="Perth Pasties"/>
    <x v="7"/>
    <n v="26.2"/>
    <n v="21.222000000000001"/>
    <n v="36"/>
    <s v="QUICK-Stop"/>
    <x v="20"/>
    <x v="1"/>
    <x v="33"/>
    <n v="943.19999999999993"/>
    <n v="763.99200000000008"/>
    <x v="0"/>
    <x v="1"/>
    <x v="3"/>
    <x v="0"/>
    <x v="0"/>
  </r>
  <r>
    <n v="10285"/>
    <s v="Boston Crab Meat"/>
    <x v="4"/>
    <n v="14.7"/>
    <n v="10.878"/>
    <n v="40"/>
    <s v="QUICK-Stop"/>
    <x v="20"/>
    <x v="1"/>
    <x v="33"/>
    <n v="588"/>
    <n v="435.12"/>
    <x v="0"/>
    <x v="1"/>
    <x v="1"/>
    <x v="0"/>
    <x v="0"/>
  </r>
  <r>
    <n v="10285"/>
    <s v="Chai"/>
    <x v="6"/>
    <n v="14.4"/>
    <n v="13.248000000000001"/>
    <n v="45"/>
    <s v="QUICK-Stop"/>
    <x v="20"/>
    <x v="1"/>
    <x v="33"/>
    <n v="648"/>
    <n v="596.16000000000008"/>
    <x v="0"/>
    <x v="1"/>
    <x v="3"/>
    <x v="0"/>
    <x v="0"/>
  </r>
  <r>
    <n v="10286"/>
    <s v="Tarte au sucre"/>
    <x v="5"/>
    <n v="39.4"/>
    <n v="26.397999999999996"/>
    <n v="40"/>
    <s v="QUICK-Stop"/>
    <x v="20"/>
    <x v="1"/>
    <x v="34"/>
    <n v="1576"/>
    <n v="1055.9199999999998"/>
    <x v="0"/>
    <x v="1"/>
    <x v="2"/>
    <x v="0"/>
    <x v="0"/>
  </r>
  <r>
    <n v="10286"/>
    <s v="Steeleye Stout"/>
    <x v="6"/>
    <n v="14.4"/>
    <n v="12.96"/>
    <n v="100"/>
    <s v="QUICK-Stop"/>
    <x v="20"/>
    <x v="1"/>
    <x v="34"/>
    <n v="1440"/>
    <n v="1296"/>
    <x v="0"/>
    <x v="1"/>
    <x v="3"/>
    <x v="0"/>
    <x v="0"/>
  </r>
  <r>
    <n v="10287"/>
    <s v="Pavlova"/>
    <x v="5"/>
    <n v="13.9"/>
    <n v="9.73"/>
    <n v="40"/>
    <s v="Ricardo Adocicados"/>
    <x v="2"/>
    <x v="2"/>
    <x v="35"/>
    <n v="556"/>
    <n v="389.20000000000005"/>
    <x v="0"/>
    <x v="1"/>
    <x v="2"/>
    <x v="1"/>
    <x v="1"/>
  </r>
  <r>
    <n v="10287"/>
    <s v="Sasquatch Ale"/>
    <x v="6"/>
    <n v="11.2"/>
    <n v="10.192"/>
    <n v="20"/>
    <s v="Ricardo Adocicados"/>
    <x v="2"/>
    <x v="2"/>
    <x v="35"/>
    <n v="224"/>
    <n v="203.84"/>
    <x v="0"/>
    <x v="1"/>
    <x v="3"/>
    <x v="1"/>
    <x v="1"/>
  </r>
  <r>
    <n v="10287"/>
    <s v="Spegesild"/>
    <x v="4"/>
    <n v="9.6"/>
    <n v="7.008"/>
    <n v="15"/>
    <s v="Ricardo Adocicados"/>
    <x v="2"/>
    <x v="2"/>
    <x v="35"/>
    <n v="144"/>
    <n v="105.12"/>
    <x v="0"/>
    <x v="1"/>
    <x v="1"/>
    <x v="1"/>
    <x v="1"/>
  </r>
  <r>
    <n v="10288"/>
    <s v="Scottish Longbreads"/>
    <x v="5"/>
    <n v="10"/>
    <n v="6.5"/>
    <n v="10"/>
    <s v="Reggiani Caseifici"/>
    <x v="27"/>
    <x v="11"/>
    <x v="36"/>
    <n v="100"/>
    <n v="65"/>
    <x v="0"/>
    <x v="1"/>
    <x v="2"/>
    <x v="3"/>
    <x v="0"/>
  </r>
  <r>
    <n v="10288"/>
    <s v="Tourtière"/>
    <x v="7"/>
    <n v="5.9"/>
    <n v="4.484"/>
    <n v="10"/>
    <s v="Reggiani Caseifici"/>
    <x v="27"/>
    <x v="11"/>
    <x v="36"/>
    <n v="59"/>
    <n v="44.84"/>
    <x v="0"/>
    <x v="1"/>
    <x v="3"/>
    <x v="3"/>
    <x v="0"/>
  </r>
  <r>
    <n v="10289"/>
    <s v="Aniseed Syrup"/>
    <x v="3"/>
    <n v="8"/>
    <n v="6.64"/>
    <n v="30"/>
    <s v="B's Beverages"/>
    <x v="28"/>
    <x v="13"/>
    <x v="37"/>
    <n v="240"/>
    <n v="199.2"/>
    <x v="0"/>
    <x v="1"/>
    <x v="2"/>
    <x v="0"/>
    <x v="0"/>
  </r>
  <r>
    <n v="10289"/>
    <s v="Wimmers gute Semmelknödel"/>
    <x v="0"/>
    <n v="26.6"/>
    <n v="22.344000000000001"/>
    <n v="90"/>
    <s v="B's Beverages"/>
    <x v="28"/>
    <x v="13"/>
    <x v="37"/>
    <n v="2394"/>
    <n v="2010.96"/>
    <x v="0"/>
    <x v="1"/>
    <x v="0"/>
    <x v="0"/>
    <x v="0"/>
  </r>
  <r>
    <n v="10290"/>
    <s v="Chef Anton's Gumbo Mix"/>
    <x v="3"/>
    <n v="17"/>
    <n v="11.899999999999999"/>
    <n v="20"/>
    <s v="Comércio Mineiro"/>
    <x v="29"/>
    <x v="2"/>
    <x v="38"/>
    <n v="340"/>
    <n v="237.99999999999997"/>
    <x v="0"/>
    <x v="1"/>
    <x v="2"/>
    <x v="1"/>
    <x v="1"/>
  </r>
  <r>
    <n v="10290"/>
    <s v="Thüringer Rostbratwurst"/>
    <x v="7"/>
    <n v="99"/>
    <n v="80.190000000000012"/>
    <n v="15"/>
    <s v="Comércio Mineiro"/>
    <x v="29"/>
    <x v="2"/>
    <x v="38"/>
    <n v="1485"/>
    <n v="1202.8500000000001"/>
    <x v="0"/>
    <x v="1"/>
    <x v="3"/>
    <x v="1"/>
    <x v="1"/>
  </r>
  <r>
    <n v="10290"/>
    <s v="Maxilaku"/>
    <x v="5"/>
    <n v="16"/>
    <n v="10.719999999999999"/>
    <n v="15"/>
    <s v="Comércio Mineiro"/>
    <x v="29"/>
    <x v="2"/>
    <x v="38"/>
    <n v="240"/>
    <n v="160.79999999999998"/>
    <x v="0"/>
    <x v="1"/>
    <x v="2"/>
    <x v="1"/>
    <x v="1"/>
  </r>
  <r>
    <n v="10290"/>
    <s v="Original Frankfurter grüne Soße"/>
    <x v="3"/>
    <n v="10.4"/>
    <n v="7.9040000000000008"/>
    <n v="10"/>
    <s v="Comércio Mineiro"/>
    <x v="29"/>
    <x v="2"/>
    <x v="38"/>
    <n v="104"/>
    <n v="79.040000000000006"/>
    <x v="0"/>
    <x v="1"/>
    <x v="2"/>
    <x v="1"/>
    <x v="1"/>
  </r>
  <r>
    <n v="10291"/>
    <s v="Manjimup Dried Apples"/>
    <x v="2"/>
    <n v="42.4"/>
    <n v="34.344000000000001"/>
    <n v="20"/>
    <s v="Que Delícia"/>
    <x v="2"/>
    <x v="2"/>
    <x v="38"/>
    <n v="848"/>
    <n v="686.88"/>
    <x v="0"/>
    <x v="1"/>
    <x v="0"/>
    <x v="1"/>
    <x v="1"/>
  </r>
  <r>
    <n v="10291"/>
    <s v="Konbu"/>
    <x v="4"/>
    <n v="4.8"/>
    <n v="3.6479999999999997"/>
    <n v="20"/>
    <s v="Que Delícia"/>
    <x v="2"/>
    <x v="2"/>
    <x v="38"/>
    <n v="96"/>
    <n v="72.959999999999994"/>
    <x v="0"/>
    <x v="1"/>
    <x v="1"/>
    <x v="1"/>
    <x v="1"/>
  </r>
  <r>
    <n v="10291"/>
    <s v="Gula Malacca"/>
    <x v="3"/>
    <n v="15.5"/>
    <n v="13.174999999999999"/>
    <n v="24"/>
    <s v="Que Delícia"/>
    <x v="2"/>
    <x v="2"/>
    <x v="38"/>
    <n v="372"/>
    <n v="316.2"/>
    <x v="0"/>
    <x v="1"/>
    <x v="2"/>
    <x v="1"/>
    <x v="1"/>
  </r>
  <r>
    <n v="10292"/>
    <s v="Sir Rodney's Marmalade"/>
    <x v="5"/>
    <n v="64.8"/>
    <n v="44.063999999999993"/>
    <n v="20"/>
    <s v="Tradição Hipermercados"/>
    <x v="29"/>
    <x v="2"/>
    <x v="39"/>
    <n v="1296"/>
    <n v="881.27999999999986"/>
    <x v="0"/>
    <x v="1"/>
    <x v="2"/>
    <x v="1"/>
    <x v="1"/>
  </r>
  <r>
    <n v="10293"/>
    <s v="Carnarvon Tigers"/>
    <x v="4"/>
    <n v="50"/>
    <n v="35.5"/>
    <n v="12"/>
    <s v="Tortuga Restaurante"/>
    <x v="10"/>
    <x v="7"/>
    <x v="40"/>
    <n v="600"/>
    <n v="426"/>
    <x v="0"/>
    <x v="1"/>
    <x v="1"/>
    <x v="1"/>
    <x v="1"/>
  </r>
  <r>
    <n v="10293"/>
    <s v="Guaraná Fantástica"/>
    <x v="6"/>
    <n v="3.6"/>
    <n v="3.2040000000000002"/>
    <n v="10"/>
    <s v="Tortuga Restaurante"/>
    <x v="10"/>
    <x v="7"/>
    <x v="40"/>
    <n v="36"/>
    <n v="32.04"/>
    <x v="0"/>
    <x v="1"/>
    <x v="3"/>
    <x v="1"/>
    <x v="1"/>
  </r>
  <r>
    <n v="10293"/>
    <s v="Vegie-spread"/>
    <x v="3"/>
    <n v="35.1"/>
    <n v="29.132999999999999"/>
    <n v="50"/>
    <s v="Tortuga Restaurante"/>
    <x v="10"/>
    <x v="7"/>
    <x v="40"/>
    <n v="1755"/>
    <n v="1456.6499999999999"/>
    <x v="0"/>
    <x v="1"/>
    <x v="2"/>
    <x v="1"/>
    <x v="1"/>
  </r>
  <r>
    <n v="10293"/>
    <s v="Rhönbräu Klosterbier"/>
    <x v="6"/>
    <n v="6.2"/>
    <n v="5.4560000000000004"/>
    <n v="60"/>
    <s v="Tortuga Restaurante"/>
    <x v="10"/>
    <x v="7"/>
    <x v="40"/>
    <n v="372"/>
    <n v="327.36"/>
    <x v="0"/>
    <x v="1"/>
    <x v="3"/>
    <x v="1"/>
    <x v="1"/>
  </r>
  <r>
    <n v="10294"/>
    <s v="Camembert Pierrot"/>
    <x v="1"/>
    <n v="27.2"/>
    <n v="21.488"/>
    <n v="21"/>
    <s v="Rattlesnake Canyon Grocery"/>
    <x v="12"/>
    <x v="8"/>
    <x v="41"/>
    <n v="571.19999999999993"/>
    <n v="451.24799999999999"/>
    <x v="0"/>
    <x v="1"/>
    <x v="1"/>
    <x v="2"/>
    <x v="1"/>
  </r>
  <r>
    <n v="10294"/>
    <s v="Rhönbräu Klosterbier"/>
    <x v="6"/>
    <n v="6.2"/>
    <n v="5.4560000000000004"/>
    <n v="60"/>
    <s v="Rattlesnake Canyon Grocery"/>
    <x v="12"/>
    <x v="8"/>
    <x v="41"/>
    <n v="372"/>
    <n v="327.36"/>
    <x v="0"/>
    <x v="1"/>
    <x v="3"/>
    <x v="2"/>
    <x v="1"/>
  </r>
  <r>
    <n v="10294"/>
    <s v="Ipoh Coffee"/>
    <x v="6"/>
    <n v="36.799999999999997"/>
    <n v="33.856000000000002"/>
    <n v="15"/>
    <s v="Rattlesnake Canyon Grocery"/>
    <x v="12"/>
    <x v="8"/>
    <x v="41"/>
    <n v="552"/>
    <n v="507.84000000000003"/>
    <x v="0"/>
    <x v="1"/>
    <x v="3"/>
    <x v="2"/>
    <x v="1"/>
  </r>
  <r>
    <n v="10294"/>
    <s v="Alice Mutton"/>
    <x v="7"/>
    <n v="31.2"/>
    <n v="24.96"/>
    <n v="15"/>
    <s v="Rattlesnake Canyon Grocery"/>
    <x v="12"/>
    <x v="8"/>
    <x v="41"/>
    <n v="468"/>
    <n v="374.40000000000003"/>
    <x v="0"/>
    <x v="1"/>
    <x v="3"/>
    <x v="2"/>
    <x v="1"/>
  </r>
  <r>
    <n v="10294"/>
    <s v="Chai"/>
    <x v="6"/>
    <n v="14.4"/>
    <n v="12.96"/>
    <n v="18"/>
    <s v="Rattlesnake Canyon Grocery"/>
    <x v="12"/>
    <x v="8"/>
    <x v="41"/>
    <n v="259.2"/>
    <n v="233.28000000000003"/>
    <x v="0"/>
    <x v="1"/>
    <x v="3"/>
    <x v="2"/>
    <x v="1"/>
  </r>
  <r>
    <n v="10295"/>
    <s v="Gnocchi di nonna Alice"/>
    <x v="0"/>
    <n v="30.4"/>
    <n v="22.799999999999997"/>
    <n v="40"/>
    <s v="Vins et alcools Chevalier"/>
    <x v="0"/>
    <x v="0"/>
    <x v="42"/>
    <n v="1216"/>
    <n v="911.99999999999989"/>
    <x v="0"/>
    <x v="2"/>
    <x v="0"/>
    <x v="0"/>
    <x v="0"/>
  </r>
  <r>
    <n v="10296"/>
    <s v="Queso Cabrales"/>
    <x v="1"/>
    <n v="16.8"/>
    <n v="13.272000000000002"/>
    <n v="12"/>
    <s v="LILA-Supermercado"/>
    <x v="26"/>
    <x v="5"/>
    <x v="43"/>
    <n v="201.60000000000002"/>
    <n v="159.26400000000001"/>
    <x v="0"/>
    <x v="2"/>
    <x v="1"/>
    <x v="1"/>
    <x v="1"/>
  </r>
  <r>
    <n v="10296"/>
    <s v="Pavlova"/>
    <x v="5"/>
    <n v="13.9"/>
    <n v="9.1739999999999995"/>
    <n v="30"/>
    <s v="LILA-Supermercado"/>
    <x v="26"/>
    <x v="5"/>
    <x v="43"/>
    <n v="417"/>
    <n v="275.21999999999997"/>
    <x v="0"/>
    <x v="2"/>
    <x v="2"/>
    <x v="1"/>
    <x v="1"/>
  </r>
  <r>
    <n v="10296"/>
    <s v="Gudbrandsdalsost"/>
    <x v="1"/>
    <n v="28.8"/>
    <n v="24.192"/>
    <n v="15"/>
    <s v="LILA-Supermercado"/>
    <x v="26"/>
    <x v="5"/>
    <x v="43"/>
    <n v="432"/>
    <n v="362.88"/>
    <x v="0"/>
    <x v="2"/>
    <x v="1"/>
    <x v="1"/>
    <x v="1"/>
  </r>
  <r>
    <n v="10297"/>
    <s v="Chartreuse verte"/>
    <x v="6"/>
    <n v="14.4"/>
    <n v="12.96"/>
    <n v="60"/>
    <s v="Blondel père et fils"/>
    <x v="14"/>
    <x v="0"/>
    <x v="44"/>
    <n v="864"/>
    <n v="777.6"/>
    <x v="0"/>
    <x v="2"/>
    <x v="3"/>
    <x v="0"/>
    <x v="0"/>
  </r>
  <r>
    <n v="10297"/>
    <s v="Mozzarella di Giovanni"/>
    <x v="1"/>
    <n v="27.8"/>
    <n v="21.128"/>
    <n v="20"/>
    <s v="Blondel père et fils"/>
    <x v="14"/>
    <x v="0"/>
    <x v="44"/>
    <n v="556"/>
    <n v="422.56"/>
    <x v="0"/>
    <x v="2"/>
    <x v="1"/>
    <x v="0"/>
    <x v="0"/>
  </r>
  <r>
    <n v="10298"/>
    <s v="Chang"/>
    <x v="6"/>
    <n v="15.2"/>
    <n v="13.984"/>
    <n v="40"/>
    <s v="Hungry Owl All-Night Grocers"/>
    <x v="30"/>
    <x v="14"/>
    <x v="45"/>
    <n v="608"/>
    <n v="559.36"/>
    <x v="0"/>
    <x v="2"/>
    <x v="3"/>
    <x v="0"/>
    <x v="0"/>
  </r>
  <r>
    <n v="10298"/>
    <s v="Tarte au sucre"/>
    <x v="5"/>
    <n v="39.4"/>
    <n v="26.397999999999996"/>
    <n v="15"/>
    <s v="Hungry Owl All-Night Grocers"/>
    <x v="30"/>
    <x v="14"/>
    <x v="45"/>
    <n v="591"/>
    <n v="395.96999999999991"/>
    <x v="0"/>
    <x v="2"/>
    <x v="2"/>
    <x v="0"/>
    <x v="0"/>
  </r>
  <r>
    <n v="10298"/>
    <s v="Raclette Courdavault"/>
    <x v="1"/>
    <n v="44"/>
    <n v="36.519999999999996"/>
    <n v="30"/>
    <s v="Hungry Owl All-Night Grocers"/>
    <x v="30"/>
    <x v="14"/>
    <x v="45"/>
    <n v="1320"/>
    <n v="1095.5999999999999"/>
    <x v="0"/>
    <x v="2"/>
    <x v="1"/>
    <x v="0"/>
    <x v="0"/>
  </r>
  <r>
    <n v="10298"/>
    <s v="Inlagd Sill"/>
    <x v="4"/>
    <n v="15.2"/>
    <n v="11.703999999999999"/>
    <n v="40"/>
    <s v="Hungry Owl All-Night Grocers"/>
    <x v="30"/>
    <x v="14"/>
    <x v="45"/>
    <n v="608"/>
    <n v="468.15999999999997"/>
    <x v="0"/>
    <x v="2"/>
    <x v="1"/>
    <x v="0"/>
    <x v="0"/>
  </r>
  <r>
    <n v="10299"/>
    <s v="Teatime Chocolate Biscuits"/>
    <x v="5"/>
    <n v="7.3"/>
    <n v="5.0369999999999999"/>
    <n v="15"/>
    <s v="Ricardo Adocicados"/>
    <x v="2"/>
    <x v="2"/>
    <x v="46"/>
    <n v="109.5"/>
    <n v="75.554999999999993"/>
    <x v="0"/>
    <x v="2"/>
    <x v="2"/>
    <x v="1"/>
    <x v="1"/>
  </r>
  <r>
    <n v="10299"/>
    <s v="Outback Lager"/>
    <x v="6"/>
    <n v="12"/>
    <n v="10.56"/>
    <n v="20"/>
    <s v="Ricardo Adocicados"/>
    <x v="2"/>
    <x v="2"/>
    <x v="46"/>
    <n v="240"/>
    <n v="211.20000000000002"/>
    <x v="0"/>
    <x v="2"/>
    <x v="3"/>
    <x v="1"/>
    <x v="1"/>
  </r>
  <r>
    <n v="10300"/>
    <s v="Louisiana Hot Spiced Okra"/>
    <x v="3"/>
    <n v="13.6"/>
    <n v="10.064"/>
    <n v="30"/>
    <s v="Magazzini Alimentari Riuniti"/>
    <x v="21"/>
    <x v="11"/>
    <x v="47"/>
    <n v="408"/>
    <n v="301.92"/>
    <x v="0"/>
    <x v="2"/>
    <x v="2"/>
    <x v="3"/>
    <x v="0"/>
  </r>
  <r>
    <n v="10300"/>
    <s v="Scottish Longbreads"/>
    <x v="5"/>
    <n v="10"/>
    <n v="6.5"/>
    <n v="20"/>
    <s v="Magazzini Alimentari Riuniti"/>
    <x v="21"/>
    <x v="11"/>
    <x v="47"/>
    <n v="200"/>
    <n v="130"/>
    <x v="0"/>
    <x v="2"/>
    <x v="2"/>
    <x v="3"/>
    <x v="0"/>
  </r>
  <r>
    <n v="10301"/>
    <s v="Gnocchi di nonna Alice"/>
    <x v="0"/>
    <n v="30.4"/>
    <n v="23.407999999999998"/>
    <n v="20"/>
    <s v="Die Wandernde Kuh"/>
    <x v="31"/>
    <x v="1"/>
    <x v="47"/>
    <n v="608"/>
    <n v="468.15999999999997"/>
    <x v="0"/>
    <x v="2"/>
    <x v="0"/>
    <x v="0"/>
    <x v="0"/>
  </r>
  <r>
    <n v="10301"/>
    <s v="Boston Crab Meat"/>
    <x v="4"/>
    <n v="14.7"/>
    <n v="10.29"/>
    <n v="10"/>
    <s v="Die Wandernde Kuh"/>
    <x v="31"/>
    <x v="1"/>
    <x v="47"/>
    <n v="147"/>
    <n v="102.89999999999999"/>
    <x v="0"/>
    <x v="2"/>
    <x v="1"/>
    <x v="0"/>
    <x v="0"/>
  </r>
  <r>
    <n v="10302"/>
    <s v="Ipoh Coffee"/>
    <x v="6"/>
    <n v="36.799999999999997"/>
    <n v="33.488"/>
    <n v="12"/>
    <s v="Suprêmes délices"/>
    <x v="4"/>
    <x v="3"/>
    <x v="48"/>
    <n v="441.59999999999997"/>
    <n v="401.85599999999999"/>
    <x v="0"/>
    <x v="2"/>
    <x v="3"/>
    <x v="0"/>
    <x v="0"/>
  </r>
  <r>
    <n v="10302"/>
    <s v="Alice Mutton"/>
    <x v="7"/>
    <n v="31.2"/>
    <n v="24.96"/>
    <n v="40"/>
    <s v="Suprêmes délices"/>
    <x v="4"/>
    <x v="3"/>
    <x v="48"/>
    <n v="1248"/>
    <n v="998.40000000000009"/>
    <x v="0"/>
    <x v="2"/>
    <x v="3"/>
    <x v="0"/>
    <x v="0"/>
  </r>
  <r>
    <n v="10302"/>
    <s v="Rössle Sauerkraut"/>
    <x v="2"/>
    <n v="36.4"/>
    <n v="29.848000000000003"/>
    <n v="28"/>
    <s v="Suprêmes délices"/>
    <x v="4"/>
    <x v="3"/>
    <x v="48"/>
    <n v="1019.1999999999999"/>
    <n v="835.74400000000003"/>
    <x v="0"/>
    <x v="2"/>
    <x v="0"/>
    <x v="0"/>
    <x v="0"/>
  </r>
  <r>
    <n v="10303"/>
    <s v="Boston Crab Meat"/>
    <x v="4"/>
    <n v="14.7"/>
    <n v="11.318999999999999"/>
    <n v="40"/>
    <s v="Godos Cocina Típica"/>
    <x v="32"/>
    <x v="12"/>
    <x v="49"/>
    <n v="588"/>
    <n v="452.76"/>
    <x v="0"/>
    <x v="2"/>
    <x v="1"/>
    <x v="3"/>
    <x v="0"/>
  </r>
  <r>
    <n v="10303"/>
    <s v="Louisiana Fiery Hot Pepper Sauce"/>
    <x v="3"/>
    <n v="16.8"/>
    <n v="13.440000000000001"/>
    <n v="30"/>
    <s v="Godos Cocina Típica"/>
    <x v="32"/>
    <x v="12"/>
    <x v="49"/>
    <n v="504"/>
    <n v="403.20000000000005"/>
    <x v="0"/>
    <x v="2"/>
    <x v="2"/>
    <x v="3"/>
    <x v="0"/>
  </r>
  <r>
    <n v="10303"/>
    <s v="Scottish Longbreads"/>
    <x v="5"/>
    <n v="10"/>
    <n v="6.6999999999999993"/>
    <n v="15"/>
    <s v="Godos Cocina Típica"/>
    <x v="32"/>
    <x v="12"/>
    <x v="49"/>
    <n v="150"/>
    <n v="100.49999999999999"/>
    <x v="0"/>
    <x v="2"/>
    <x v="2"/>
    <x v="3"/>
    <x v="0"/>
  </r>
  <r>
    <n v="10304"/>
    <s v="Fløtemysost"/>
    <x v="1"/>
    <n v="17.2"/>
    <n v="12.899999999999999"/>
    <n v="2"/>
    <s v="Tortuga Restaurante"/>
    <x v="10"/>
    <x v="7"/>
    <x v="50"/>
    <n v="34.4"/>
    <n v="25.799999999999997"/>
    <x v="0"/>
    <x v="2"/>
    <x v="1"/>
    <x v="1"/>
    <x v="1"/>
  </r>
  <r>
    <n v="10304"/>
    <s v="Raclette Courdavault"/>
    <x v="1"/>
    <n v="44"/>
    <n v="33"/>
    <n v="10"/>
    <s v="Tortuga Restaurante"/>
    <x v="10"/>
    <x v="7"/>
    <x v="50"/>
    <n v="440"/>
    <n v="330"/>
    <x v="0"/>
    <x v="2"/>
    <x v="1"/>
    <x v="1"/>
    <x v="1"/>
  </r>
  <r>
    <n v="10304"/>
    <s v="Maxilaku"/>
    <x v="5"/>
    <n v="16"/>
    <n v="10.879999999999999"/>
    <n v="30"/>
    <s v="Tortuga Restaurante"/>
    <x v="10"/>
    <x v="7"/>
    <x v="50"/>
    <n v="480"/>
    <n v="326.39999999999998"/>
    <x v="0"/>
    <x v="2"/>
    <x v="2"/>
    <x v="1"/>
    <x v="1"/>
  </r>
  <r>
    <n v="10305"/>
    <s v="Thüringer Rostbratwurst"/>
    <x v="7"/>
    <n v="99"/>
    <n v="74.25"/>
    <n v="25"/>
    <s v="Old World Delicatessen"/>
    <x v="33"/>
    <x v="8"/>
    <x v="51"/>
    <n v="2475"/>
    <n v="1856.25"/>
    <x v="0"/>
    <x v="2"/>
    <x v="3"/>
    <x v="2"/>
    <x v="1"/>
  </r>
  <r>
    <n v="10305"/>
    <s v="Chartreuse verte"/>
    <x v="6"/>
    <n v="14.4"/>
    <n v="13.248000000000001"/>
    <n v="30"/>
    <s v="Old World Delicatessen"/>
    <x v="33"/>
    <x v="8"/>
    <x v="51"/>
    <n v="432"/>
    <n v="397.44000000000005"/>
    <x v="0"/>
    <x v="2"/>
    <x v="3"/>
    <x v="2"/>
    <x v="1"/>
  </r>
  <r>
    <n v="10305"/>
    <s v="Carnarvon Tigers"/>
    <x v="4"/>
    <n v="50"/>
    <n v="41"/>
    <n v="25"/>
    <s v="Old World Delicatessen"/>
    <x v="33"/>
    <x v="8"/>
    <x v="51"/>
    <n v="1250"/>
    <n v="1025"/>
    <x v="0"/>
    <x v="2"/>
    <x v="1"/>
    <x v="2"/>
    <x v="1"/>
  </r>
  <r>
    <n v="10306"/>
    <s v="Nord-Ost Matjeshering"/>
    <x v="4"/>
    <n v="20.7"/>
    <n v="15.731999999999999"/>
    <n v="10"/>
    <s v="Romero y tomillo"/>
    <x v="25"/>
    <x v="12"/>
    <x v="52"/>
    <n v="207"/>
    <n v="157.32"/>
    <x v="0"/>
    <x v="2"/>
    <x v="1"/>
    <x v="3"/>
    <x v="0"/>
  </r>
  <r>
    <n v="10306"/>
    <s v="Perth Pasties"/>
    <x v="7"/>
    <n v="26.2"/>
    <n v="19.911999999999999"/>
    <n v="10"/>
    <s v="Romero y tomillo"/>
    <x v="25"/>
    <x v="12"/>
    <x v="52"/>
    <n v="262"/>
    <n v="199.12"/>
    <x v="0"/>
    <x v="2"/>
    <x v="3"/>
    <x v="3"/>
    <x v="0"/>
  </r>
  <r>
    <n v="10306"/>
    <s v="Tourtière"/>
    <x v="7"/>
    <n v="5.9"/>
    <n v="4.6020000000000003"/>
    <n v="5"/>
    <s v="Romero y tomillo"/>
    <x v="25"/>
    <x v="12"/>
    <x v="52"/>
    <n v="29.5"/>
    <n v="23.01"/>
    <x v="0"/>
    <x v="2"/>
    <x v="3"/>
    <x v="3"/>
    <x v="0"/>
  </r>
  <r>
    <n v="10307"/>
    <s v="Tarte au sucre"/>
    <x v="5"/>
    <n v="39.4"/>
    <n v="27.185999999999996"/>
    <n v="10"/>
    <s v="Lonesome Pine Restaurant"/>
    <x v="34"/>
    <x v="8"/>
    <x v="53"/>
    <n v="394"/>
    <n v="271.85999999999996"/>
    <x v="0"/>
    <x v="2"/>
    <x v="2"/>
    <x v="2"/>
    <x v="1"/>
  </r>
  <r>
    <n v="10307"/>
    <s v="Scottish Longbreads"/>
    <x v="5"/>
    <n v="10"/>
    <n v="6.5"/>
    <n v="3"/>
    <s v="Lonesome Pine Restaurant"/>
    <x v="34"/>
    <x v="8"/>
    <x v="53"/>
    <n v="30"/>
    <n v="19.5"/>
    <x v="0"/>
    <x v="2"/>
    <x v="2"/>
    <x v="2"/>
    <x v="1"/>
  </r>
  <r>
    <n v="10308"/>
    <s v="Outback Lager"/>
    <x v="6"/>
    <n v="12"/>
    <n v="10.92"/>
    <n v="5"/>
    <s v="Ana Trujillo Emparedados y helados"/>
    <x v="10"/>
    <x v="7"/>
    <x v="54"/>
    <n v="60"/>
    <n v="54.6"/>
    <x v="0"/>
    <x v="2"/>
    <x v="3"/>
    <x v="1"/>
    <x v="1"/>
  </r>
  <r>
    <n v="10308"/>
    <s v="Gudbrandsdalsost"/>
    <x v="1"/>
    <n v="28.8"/>
    <n v="24.192"/>
    <n v="1"/>
    <s v="Ana Trujillo Emparedados y helados"/>
    <x v="10"/>
    <x v="7"/>
    <x v="54"/>
    <n v="28.8"/>
    <n v="24.192"/>
    <x v="0"/>
    <x v="2"/>
    <x v="1"/>
    <x v="1"/>
    <x v="1"/>
  </r>
  <r>
    <n v="10309"/>
    <s v="Chef Anton's Cajun Seasoning"/>
    <x v="3"/>
    <n v="17.600000000000001"/>
    <n v="12.32"/>
    <n v="20"/>
    <s v="Hungry Owl All-Night Grocers"/>
    <x v="30"/>
    <x v="14"/>
    <x v="55"/>
    <n v="352"/>
    <n v="246.4"/>
    <x v="0"/>
    <x v="2"/>
    <x v="2"/>
    <x v="0"/>
    <x v="0"/>
  </r>
  <r>
    <n v="10309"/>
    <s v="Grandma's Boysenberry Spread"/>
    <x v="3"/>
    <n v="20"/>
    <n v="14.8"/>
    <n v="30"/>
    <s v="Hungry Owl All-Night Grocers"/>
    <x v="30"/>
    <x v="14"/>
    <x v="55"/>
    <n v="600"/>
    <n v="444"/>
    <x v="0"/>
    <x v="2"/>
    <x v="2"/>
    <x v="0"/>
    <x v="0"/>
  </r>
  <r>
    <n v="10309"/>
    <s v="Singaporean Hokkien Fried Mee"/>
    <x v="0"/>
    <n v="11.2"/>
    <n v="9.1839999999999993"/>
    <n v="2"/>
    <s v="Hungry Owl All-Night Grocers"/>
    <x v="30"/>
    <x v="14"/>
    <x v="55"/>
    <n v="22.4"/>
    <n v="18.367999999999999"/>
    <x v="0"/>
    <x v="2"/>
    <x v="0"/>
    <x v="0"/>
    <x v="0"/>
  </r>
  <r>
    <n v="10309"/>
    <s v="Ipoh Coffee"/>
    <x v="6"/>
    <n v="36.799999999999997"/>
    <n v="33.119999999999997"/>
    <n v="20"/>
    <s v="Hungry Owl All-Night Grocers"/>
    <x v="30"/>
    <x v="14"/>
    <x v="55"/>
    <n v="736"/>
    <n v="662.4"/>
    <x v="0"/>
    <x v="2"/>
    <x v="3"/>
    <x v="0"/>
    <x v="0"/>
  </r>
  <r>
    <n v="10309"/>
    <s v="Fløtemysost"/>
    <x v="1"/>
    <n v="17.2"/>
    <n v="14.447999999999999"/>
    <n v="3"/>
    <s v="Hungry Owl All-Night Grocers"/>
    <x v="30"/>
    <x v="14"/>
    <x v="55"/>
    <n v="51.599999999999994"/>
    <n v="43.343999999999994"/>
    <x v="0"/>
    <x v="2"/>
    <x v="1"/>
    <x v="0"/>
    <x v="0"/>
  </r>
  <r>
    <n v="10310"/>
    <s v="Pavlova"/>
    <x v="5"/>
    <n v="13.9"/>
    <n v="9.73"/>
    <n v="10"/>
    <s v="The Big Cheese"/>
    <x v="34"/>
    <x v="8"/>
    <x v="56"/>
    <n v="139"/>
    <n v="97.300000000000011"/>
    <x v="0"/>
    <x v="2"/>
    <x v="2"/>
    <x v="2"/>
    <x v="1"/>
  </r>
  <r>
    <n v="10310"/>
    <s v="Tarte au sucre"/>
    <x v="5"/>
    <n v="39.4"/>
    <n v="26.791999999999998"/>
    <n v="5"/>
    <s v="The Big Cheese"/>
    <x v="34"/>
    <x v="8"/>
    <x v="56"/>
    <n v="197"/>
    <n v="133.95999999999998"/>
    <x v="0"/>
    <x v="2"/>
    <x v="2"/>
    <x v="2"/>
    <x v="1"/>
  </r>
  <r>
    <n v="10311"/>
    <s v="Singaporean Hokkien Fried Mee"/>
    <x v="0"/>
    <n v="11.2"/>
    <n v="8.5119999999999987"/>
    <n v="6"/>
    <s v="Du monde entier"/>
    <x v="35"/>
    <x v="0"/>
    <x v="56"/>
    <n v="67.199999999999989"/>
    <n v="51.071999999999989"/>
    <x v="0"/>
    <x v="2"/>
    <x v="0"/>
    <x v="0"/>
    <x v="0"/>
  </r>
  <r>
    <n v="10311"/>
    <s v="Gudbrandsdalsost"/>
    <x v="1"/>
    <n v="28.8"/>
    <n v="23.040000000000003"/>
    <n v="7"/>
    <s v="Du monde entier"/>
    <x v="35"/>
    <x v="0"/>
    <x v="56"/>
    <n v="201.6"/>
    <n v="161.28000000000003"/>
    <x v="0"/>
    <x v="2"/>
    <x v="1"/>
    <x v="0"/>
    <x v="0"/>
  </r>
  <r>
    <n v="10312"/>
    <s v="Rössle Sauerkraut"/>
    <x v="2"/>
    <n v="36.4"/>
    <n v="28.391999999999999"/>
    <n v="4"/>
    <s v="Die Wandernde Kuh"/>
    <x v="31"/>
    <x v="1"/>
    <x v="57"/>
    <n v="145.6"/>
    <n v="113.568"/>
    <x v="0"/>
    <x v="2"/>
    <x v="0"/>
    <x v="0"/>
    <x v="0"/>
  </r>
  <r>
    <n v="10312"/>
    <s v="Ipoh Coffee"/>
    <x v="6"/>
    <n v="36.799999999999997"/>
    <n v="32.384"/>
    <n v="24"/>
    <s v="Die Wandernde Kuh"/>
    <x v="31"/>
    <x v="1"/>
    <x v="57"/>
    <n v="883.19999999999993"/>
    <n v="777.21600000000001"/>
    <x v="0"/>
    <x v="2"/>
    <x v="3"/>
    <x v="0"/>
    <x v="0"/>
  </r>
  <r>
    <n v="10312"/>
    <s v="Perth Pasties"/>
    <x v="7"/>
    <n v="26.2"/>
    <n v="19.649999999999999"/>
    <n v="20"/>
    <s v="Die Wandernde Kuh"/>
    <x v="31"/>
    <x v="1"/>
    <x v="57"/>
    <n v="524"/>
    <n v="393"/>
    <x v="0"/>
    <x v="2"/>
    <x v="3"/>
    <x v="0"/>
    <x v="0"/>
  </r>
  <r>
    <n v="10312"/>
    <s v="Rhönbräu Klosterbier"/>
    <x v="6"/>
    <n v="6.2"/>
    <n v="5.58"/>
    <n v="10"/>
    <s v="Die Wandernde Kuh"/>
    <x v="31"/>
    <x v="1"/>
    <x v="57"/>
    <n v="62"/>
    <n v="55.8"/>
    <x v="0"/>
    <x v="2"/>
    <x v="3"/>
    <x v="0"/>
    <x v="0"/>
  </r>
  <r>
    <n v="10313"/>
    <s v="Inlagd Sill"/>
    <x v="4"/>
    <n v="15.2"/>
    <n v="11.552"/>
    <n v="12"/>
    <s v="QUICK-Stop"/>
    <x v="20"/>
    <x v="1"/>
    <x v="58"/>
    <n v="182.39999999999998"/>
    <n v="138.624"/>
    <x v="0"/>
    <x v="2"/>
    <x v="1"/>
    <x v="0"/>
    <x v="0"/>
  </r>
  <r>
    <n v="10314"/>
    <s v="Tarte au sucre"/>
    <x v="5"/>
    <n v="39.4"/>
    <n v="26.003999999999994"/>
    <n v="25"/>
    <s v="Rattlesnake Canyon Grocery"/>
    <x v="12"/>
    <x v="8"/>
    <x v="59"/>
    <n v="985"/>
    <n v="650.09999999999991"/>
    <x v="0"/>
    <x v="2"/>
    <x v="2"/>
    <x v="2"/>
    <x v="1"/>
  </r>
  <r>
    <n v="10314"/>
    <s v="Mascarpone Fabioli"/>
    <x v="1"/>
    <n v="25.6"/>
    <n v="20.480000000000004"/>
    <n v="40"/>
    <s v="Rattlesnake Canyon Grocery"/>
    <x v="12"/>
    <x v="8"/>
    <x v="59"/>
    <n v="1024"/>
    <n v="819.20000000000016"/>
    <x v="0"/>
    <x v="2"/>
    <x v="1"/>
    <x v="2"/>
    <x v="1"/>
  </r>
  <r>
    <n v="10314"/>
    <s v="Escargots de Bourgogne"/>
    <x v="4"/>
    <n v="10.6"/>
    <n v="8.5860000000000003"/>
    <n v="30"/>
    <s v="Rattlesnake Canyon Grocery"/>
    <x v="12"/>
    <x v="8"/>
    <x v="59"/>
    <n v="318"/>
    <n v="257.58"/>
    <x v="0"/>
    <x v="2"/>
    <x v="1"/>
    <x v="2"/>
    <x v="1"/>
  </r>
  <r>
    <n v="10315"/>
    <s v="Sasquatch Ale"/>
    <x v="6"/>
    <n v="11.2"/>
    <n v="9.8559999999999999"/>
    <n v="14"/>
    <s v="Island Trading"/>
    <x v="36"/>
    <x v="13"/>
    <x v="60"/>
    <n v="156.79999999999998"/>
    <n v="137.98400000000001"/>
    <x v="0"/>
    <x v="2"/>
    <x v="3"/>
    <x v="0"/>
    <x v="0"/>
  </r>
  <r>
    <n v="10315"/>
    <s v="Outback Lager"/>
    <x v="6"/>
    <n v="12"/>
    <n v="10.68"/>
    <n v="30"/>
    <s v="Island Trading"/>
    <x v="36"/>
    <x v="13"/>
    <x v="60"/>
    <n v="360"/>
    <n v="320.39999999999998"/>
    <x v="0"/>
    <x v="2"/>
    <x v="3"/>
    <x v="0"/>
    <x v="0"/>
  </r>
  <r>
    <n v="10316"/>
    <s v="Jack's New England Clam Chowder"/>
    <x v="4"/>
    <n v="7.7"/>
    <n v="5.39"/>
    <n v="10"/>
    <s v="Rattlesnake Canyon Grocery"/>
    <x v="12"/>
    <x v="8"/>
    <x v="61"/>
    <n v="77"/>
    <n v="53.9"/>
    <x v="0"/>
    <x v="2"/>
    <x v="1"/>
    <x v="2"/>
    <x v="1"/>
  </r>
  <r>
    <n v="10316"/>
    <s v="Tarte au sucre"/>
    <x v="5"/>
    <n v="39.4"/>
    <n v="27.58"/>
    <n v="70"/>
    <s v="Rattlesnake Canyon Grocery"/>
    <x v="12"/>
    <x v="8"/>
    <x v="61"/>
    <n v="2758"/>
    <n v="1930.6"/>
    <x v="0"/>
    <x v="2"/>
    <x v="2"/>
    <x v="2"/>
    <x v="1"/>
  </r>
  <r>
    <n v="10317"/>
    <s v="Chai"/>
    <x v="6"/>
    <n v="14.4"/>
    <n v="12.816000000000001"/>
    <n v="20"/>
    <s v="Lonesome Pine Restaurant"/>
    <x v="34"/>
    <x v="8"/>
    <x v="62"/>
    <n v="288"/>
    <n v="256.32"/>
    <x v="0"/>
    <x v="2"/>
    <x v="3"/>
    <x v="2"/>
    <x v="1"/>
  </r>
  <r>
    <n v="10318"/>
    <s v="Jack's New England Clam Chowder"/>
    <x v="4"/>
    <n v="7.7"/>
    <n v="5.6209999999999996"/>
    <n v="20"/>
    <s v="Island Trading"/>
    <x v="36"/>
    <x v="13"/>
    <x v="63"/>
    <n v="154"/>
    <n v="112.41999999999999"/>
    <x v="0"/>
    <x v="3"/>
    <x v="1"/>
    <x v="0"/>
    <x v="0"/>
  </r>
  <r>
    <n v="10318"/>
    <s v="Lakkalikööri"/>
    <x v="6"/>
    <n v="14.4"/>
    <n v="13.248000000000001"/>
    <n v="6"/>
    <s v="Island Trading"/>
    <x v="36"/>
    <x v="13"/>
    <x v="63"/>
    <n v="86.4"/>
    <n v="79.488"/>
    <x v="0"/>
    <x v="3"/>
    <x v="3"/>
    <x v="0"/>
    <x v="0"/>
  </r>
  <r>
    <n v="10319"/>
    <s v="Alice Mutton"/>
    <x v="7"/>
    <n v="31.2"/>
    <n v="25.272000000000002"/>
    <n v="8"/>
    <s v="Tortuga Restaurante"/>
    <x v="10"/>
    <x v="7"/>
    <x v="64"/>
    <n v="249.6"/>
    <n v="202.17600000000002"/>
    <x v="0"/>
    <x v="3"/>
    <x v="3"/>
    <x v="1"/>
    <x v="1"/>
  </r>
  <r>
    <n v="10319"/>
    <s v="Rössle Sauerkraut"/>
    <x v="2"/>
    <n v="36.4"/>
    <n v="27.663999999999998"/>
    <n v="14"/>
    <s v="Tortuga Restaurante"/>
    <x v="10"/>
    <x v="7"/>
    <x v="64"/>
    <n v="509.59999999999997"/>
    <n v="387.29599999999999"/>
    <x v="0"/>
    <x v="3"/>
    <x v="0"/>
    <x v="1"/>
    <x v="1"/>
  </r>
  <r>
    <n v="10319"/>
    <s v="Lakkalikööri"/>
    <x v="6"/>
    <n v="14.4"/>
    <n v="13.104000000000001"/>
    <n v="30"/>
    <s v="Tortuga Restaurante"/>
    <x v="10"/>
    <x v="7"/>
    <x v="64"/>
    <n v="432"/>
    <n v="393.12"/>
    <x v="0"/>
    <x v="3"/>
    <x v="3"/>
    <x v="1"/>
    <x v="1"/>
  </r>
  <r>
    <n v="10320"/>
    <s v="Fløtemysost"/>
    <x v="1"/>
    <n v="17.2"/>
    <n v="14.104000000000001"/>
    <n v="30"/>
    <s v="Wartian Herkku"/>
    <x v="15"/>
    <x v="10"/>
    <x v="65"/>
    <n v="516"/>
    <n v="423.12"/>
    <x v="0"/>
    <x v="3"/>
    <x v="1"/>
    <x v="0"/>
    <x v="0"/>
  </r>
  <r>
    <n v="10321"/>
    <s v="Steeleye Stout"/>
    <x v="6"/>
    <n v="14.4"/>
    <n v="12.96"/>
    <n v="10"/>
    <s v="Island Trading"/>
    <x v="36"/>
    <x v="13"/>
    <x v="65"/>
    <n v="144"/>
    <n v="129.60000000000002"/>
    <x v="0"/>
    <x v="3"/>
    <x v="3"/>
    <x v="0"/>
    <x v="0"/>
  </r>
  <r>
    <n v="10322"/>
    <s v="Filo Mix"/>
    <x v="0"/>
    <n v="5.6"/>
    <n v="4.6479999999999997"/>
    <n v="20"/>
    <s v="Pericles Comidas clásicas"/>
    <x v="10"/>
    <x v="7"/>
    <x v="66"/>
    <n v="112"/>
    <n v="92.96"/>
    <x v="0"/>
    <x v="3"/>
    <x v="0"/>
    <x v="1"/>
    <x v="1"/>
  </r>
  <r>
    <n v="10323"/>
    <s v="Genen Shouyu"/>
    <x v="3"/>
    <n v="12.4"/>
    <n v="9.7960000000000012"/>
    <n v="5"/>
    <s v="Königlich Essen"/>
    <x v="37"/>
    <x v="1"/>
    <x v="67"/>
    <n v="62"/>
    <n v="48.980000000000004"/>
    <x v="0"/>
    <x v="3"/>
    <x v="2"/>
    <x v="0"/>
    <x v="0"/>
  </r>
  <r>
    <n v="10323"/>
    <s v="NuNuCa Nuß-Nougat-Creme"/>
    <x v="5"/>
    <n v="11.2"/>
    <n v="7.2799999999999994"/>
    <n v="4"/>
    <s v="Königlich Essen"/>
    <x v="37"/>
    <x v="1"/>
    <x v="67"/>
    <n v="44.8"/>
    <n v="29.119999999999997"/>
    <x v="0"/>
    <x v="3"/>
    <x v="2"/>
    <x v="0"/>
    <x v="0"/>
  </r>
  <r>
    <n v="10323"/>
    <s v="Chartreuse verte"/>
    <x v="6"/>
    <n v="14.4"/>
    <n v="12.96"/>
    <n v="4"/>
    <s v="Königlich Essen"/>
    <x v="37"/>
    <x v="1"/>
    <x v="67"/>
    <n v="57.6"/>
    <n v="51.84"/>
    <x v="0"/>
    <x v="3"/>
    <x v="3"/>
    <x v="0"/>
    <x v="0"/>
  </r>
  <r>
    <n v="10324"/>
    <s v="Pavlova"/>
    <x v="5"/>
    <n v="13.9"/>
    <n v="9.0350000000000001"/>
    <n v="21"/>
    <s v="Save-a-lot Markets"/>
    <x v="38"/>
    <x v="8"/>
    <x v="68"/>
    <n v="291.90000000000003"/>
    <n v="189.73500000000001"/>
    <x v="0"/>
    <x v="3"/>
    <x v="2"/>
    <x v="2"/>
    <x v="1"/>
  </r>
  <r>
    <n v="10324"/>
    <s v="Steeleye Stout"/>
    <x v="6"/>
    <n v="14.4"/>
    <n v="12.672000000000001"/>
    <n v="70"/>
    <s v="Save-a-lot Markets"/>
    <x v="38"/>
    <x v="8"/>
    <x v="68"/>
    <n v="1008"/>
    <n v="887.04000000000008"/>
    <x v="0"/>
    <x v="3"/>
    <x v="3"/>
    <x v="2"/>
    <x v="1"/>
  </r>
  <r>
    <n v="10324"/>
    <s v="Spegesild"/>
    <x v="4"/>
    <n v="9.6"/>
    <n v="7.5839999999999996"/>
    <n v="30"/>
    <s v="Save-a-lot Markets"/>
    <x v="38"/>
    <x v="8"/>
    <x v="68"/>
    <n v="288"/>
    <n v="227.51999999999998"/>
    <x v="0"/>
    <x v="3"/>
    <x v="1"/>
    <x v="2"/>
    <x v="1"/>
  </r>
  <r>
    <n v="10324"/>
    <s v="Raclette Courdavault"/>
    <x v="1"/>
    <n v="44"/>
    <n v="33.880000000000003"/>
    <n v="40"/>
    <s v="Save-a-lot Markets"/>
    <x v="38"/>
    <x v="8"/>
    <x v="68"/>
    <n v="1760"/>
    <n v="1355.2"/>
    <x v="0"/>
    <x v="3"/>
    <x v="1"/>
    <x v="2"/>
    <x v="1"/>
  </r>
  <r>
    <n v="10324"/>
    <s v="Vegie-spread"/>
    <x v="3"/>
    <n v="35.1"/>
    <n v="29.835000000000001"/>
    <n v="80"/>
    <s v="Save-a-lot Markets"/>
    <x v="38"/>
    <x v="8"/>
    <x v="68"/>
    <n v="2808"/>
    <n v="2386.8000000000002"/>
    <x v="0"/>
    <x v="3"/>
    <x v="2"/>
    <x v="2"/>
    <x v="1"/>
  </r>
  <r>
    <n v="10325"/>
    <s v="Konbu"/>
    <x v="4"/>
    <n v="4.8"/>
    <n v="3.7919999999999998"/>
    <n v="12"/>
    <s v="Königlich Essen"/>
    <x v="37"/>
    <x v="1"/>
    <x v="69"/>
    <n v="57.599999999999994"/>
    <n v="45.503999999999998"/>
    <x v="0"/>
    <x v="3"/>
    <x v="1"/>
    <x v="0"/>
    <x v="0"/>
  </r>
  <r>
    <n v="10325"/>
    <s v="Mozzarella di Giovanni"/>
    <x v="1"/>
    <n v="27.8"/>
    <n v="21.406000000000002"/>
    <n v="40"/>
    <s v="Königlich Essen"/>
    <x v="37"/>
    <x v="1"/>
    <x v="69"/>
    <n v="1112"/>
    <n v="856.24000000000012"/>
    <x v="0"/>
    <x v="3"/>
    <x v="1"/>
    <x v="0"/>
    <x v="0"/>
  </r>
  <r>
    <n v="10325"/>
    <s v="Grandma's Boysenberry Spread"/>
    <x v="3"/>
    <n v="20"/>
    <n v="15"/>
    <n v="6"/>
    <s v="Königlich Essen"/>
    <x v="37"/>
    <x v="1"/>
    <x v="69"/>
    <n v="120"/>
    <n v="90"/>
    <x v="0"/>
    <x v="3"/>
    <x v="2"/>
    <x v="0"/>
    <x v="0"/>
  </r>
  <r>
    <n v="10325"/>
    <s v="Tofu"/>
    <x v="2"/>
    <n v="18.600000000000001"/>
    <n v="14.508000000000001"/>
    <n v="9"/>
    <s v="Königlich Essen"/>
    <x v="37"/>
    <x v="1"/>
    <x v="69"/>
    <n v="167.4"/>
    <n v="130.572"/>
    <x v="0"/>
    <x v="3"/>
    <x v="0"/>
    <x v="0"/>
    <x v="0"/>
  </r>
  <r>
    <n v="10325"/>
    <s v="Gorgonzola Telino"/>
    <x v="1"/>
    <n v="10"/>
    <n v="8.1000000000000014"/>
    <n v="4"/>
    <s v="Königlich Essen"/>
    <x v="37"/>
    <x v="1"/>
    <x v="69"/>
    <n v="40"/>
    <n v="32.400000000000006"/>
    <x v="0"/>
    <x v="3"/>
    <x v="1"/>
    <x v="0"/>
    <x v="0"/>
  </r>
  <r>
    <n v="10326"/>
    <s v="Chef Anton's Cajun Seasoning"/>
    <x v="3"/>
    <n v="17.600000000000001"/>
    <n v="13.552000000000001"/>
    <n v="24"/>
    <s v="Bólido Comidas preparadas"/>
    <x v="25"/>
    <x v="12"/>
    <x v="70"/>
    <n v="422.40000000000003"/>
    <n v="325.24800000000005"/>
    <x v="0"/>
    <x v="3"/>
    <x v="2"/>
    <x v="3"/>
    <x v="0"/>
  </r>
  <r>
    <n v="10326"/>
    <s v="Ravioli Angelo"/>
    <x v="0"/>
    <n v="15.6"/>
    <n v="12.48"/>
    <n v="16"/>
    <s v="Bólido Comidas preparadas"/>
    <x v="25"/>
    <x v="12"/>
    <x v="70"/>
    <n v="249.6"/>
    <n v="199.68"/>
    <x v="0"/>
    <x v="3"/>
    <x v="0"/>
    <x v="3"/>
    <x v="0"/>
  </r>
  <r>
    <n v="10326"/>
    <s v="Rhönbräu Klosterbier"/>
    <x v="6"/>
    <n v="6.2"/>
    <n v="5.58"/>
    <n v="50"/>
    <s v="Bólido Comidas preparadas"/>
    <x v="25"/>
    <x v="12"/>
    <x v="70"/>
    <n v="310"/>
    <n v="279"/>
    <x v="0"/>
    <x v="3"/>
    <x v="3"/>
    <x v="3"/>
    <x v="0"/>
  </r>
  <r>
    <n v="10327"/>
    <s v="Queso Cabrales"/>
    <x v="1"/>
    <n v="16.8"/>
    <n v="13.943999999999999"/>
    <n v="50"/>
    <s v="Folk och fä HB"/>
    <x v="13"/>
    <x v="9"/>
    <x v="71"/>
    <n v="840"/>
    <n v="697.19999999999993"/>
    <x v="0"/>
    <x v="3"/>
    <x v="1"/>
    <x v="0"/>
    <x v="0"/>
  </r>
  <r>
    <n v="10327"/>
    <s v="Nord-Ost Matjeshering"/>
    <x v="4"/>
    <n v="20.7"/>
    <n v="15.110999999999999"/>
    <n v="35"/>
    <s v="Folk och fä HB"/>
    <x v="13"/>
    <x v="9"/>
    <x v="71"/>
    <n v="724.5"/>
    <n v="528.88499999999999"/>
    <x v="0"/>
    <x v="3"/>
    <x v="1"/>
    <x v="0"/>
    <x v="0"/>
  </r>
  <r>
    <n v="10327"/>
    <s v="Chang"/>
    <x v="6"/>
    <n v="15.2"/>
    <n v="13.375999999999999"/>
    <n v="25"/>
    <s v="Folk och fä HB"/>
    <x v="13"/>
    <x v="9"/>
    <x v="71"/>
    <n v="380"/>
    <n v="334.4"/>
    <x v="0"/>
    <x v="3"/>
    <x v="3"/>
    <x v="0"/>
    <x v="0"/>
  </r>
  <r>
    <n v="10327"/>
    <s v="Escargots de Bourgogne"/>
    <x v="4"/>
    <n v="10.6"/>
    <n v="7.5259999999999998"/>
    <n v="30"/>
    <s v="Folk och fä HB"/>
    <x v="13"/>
    <x v="9"/>
    <x v="71"/>
    <n v="318"/>
    <n v="225.78"/>
    <x v="0"/>
    <x v="3"/>
    <x v="1"/>
    <x v="0"/>
    <x v="0"/>
  </r>
  <r>
    <n v="10328"/>
    <s v="Raclette Courdavault"/>
    <x v="1"/>
    <n v="44"/>
    <n v="34.32"/>
    <n v="9"/>
    <s v="Furia Bacalhau e Frutos do Mar"/>
    <x v="39"/>
    <x v="15"/>
    <x v="72"/>
    <n v="396"/>
    <n v="308.88"/>
    <x v="0"/>
    <x v="3"/>
    <x v="1"/>
    <x v="3"/>
    <x v="0"/>
  </r>
  <r>
    <n v="10328"/>
    <s v="Louisiana Fiery Hot Pepper Sauce"/>
    <x v="3"/>
    <n v="16.8"/>
    <n v="12.263999999999999"/>
    <n v="40"/>
    <s v="Furia Bacalhau e Frutos do Mar"/>
    <x v="39"/>
    <x v="15"/>
    <x v="72"/>
    <n v="672"/>
    <n v="490.55999999999995"/>
    <x v="0"/>
    <x v="3"/>
    <x v="2"/>
    <x v="3"/>
    <x v="0"/>
  </r>
  <r>
    <n v="10328"/>
    <s v="Scottish Longbreads"/>
    <x v="5"/>
    <n v="10"/>
    <n v="6.8999999999999995"/>
    <n v="10"/>
    <s v="Furia Bacalhau e Frutos do Mar"/>
    <x v="39"/>
    <x v="15"/>
    <x v="72"/>
    <n v="100"/>
    <n v="69"/>
    <x v="0"/>
    <x v="3"/>
    <x v="2"/>
    <x v="3"/>
    <x v="0"/>
  </r>
  <r>
    <n v="10329"/>
    <s v="Gnocchi di nonna Alice"/>
    <x v="0"/>
    <n v="30.4"/>
    <n v="22.799999999999997"/>
    <n v="12"/>
    <s v="Split Rail Beer &amp; Ale"/>
    <x v="19"/>
    <x v="8"/>
    <x v="73"/>
    <n v="364.79999999999995"/>
    <n v="273.59999999999997"/>
    <x v="0"/>
    <x v="3"/>
    <x v="0"/>
    <x v="2"/>
    <x v="1"/>
  </r>
  <r>
    <n v="10329"/>
    <s v="Teatime Chocolate Biscuits"/>
    <x v="5"/>
    <n v="7.3"/>
    <n v="4.9639999999999995"/>
    <n v="10"/>
    <s v="Split Rail Beer &amp; Ale"/>
    <x v="19"/>
    <x v="8"/>
    <x v="73"/>
    <n v="73"/>
    <n v="49.639999999999993"/>
    <x v="0"/>
    <x v="3"/>
    <x v="2"/>
    <x v="2"/>
    <x v="1"/>
  </r>
  <r>
    <n v="10329"/>
    <s v="Nord-Ost Matjeshering"/>
    <x v="4"/>
    <n v="20.7"/>
    <n v="15.110999999999999"/>
    <n v="8"/>
    <s v="Split Rail Beer &amp; Ale"/>
    <x v="19"/>
    <x v="8"/>
    <x v="73"/>
    <n v="165.6"/>
    <n v="120.88799999999999"/>
    <x v="0"/>
    <x v="3"/>
    <x v="1"/>
    <x v="2"/>
    <x v="1"/>
  </r>
  <r>
    <n v="10329"/>
    <s v="Côte de Blaye"/>
    <x v="6"/>
    <n v="210.8"/>
    <n v="189.72000000000003"/>
    <n v="20"/>
    <s v="Split Rail Beer &amp; Ale"/>
    <x v="19"/>
    <x v="8"/>
    <x v="73"/>
    <n v="4216"/>
    <n v="3794.4000000000005"/>
    <x v="0"/>
    <x v="3"/>
    <x v="3"/>
    <x v="2"/>
    <x v="1"/>
  </r>
  <r>
    <n v="10330"/>
    <s v="Mozzarella di Giovanni"/>
    <x v="1"/>
    <n v="27.8"/>
    <n v="23.63"/>
    <n v="25"/>
    <s v="LILA-Supermercado"/>
    <x v="26"/>
    <x v="5"/>
    <x v="74"/>
    <n v="695"/>
    <n v="590.75"/>
    <x v="0"/>
    <x v="3"/>
    <x v="1"/>
    <x v="1"/>
    <x v="1"/>
  </r>
  <r>
    <n v="10330"/>
    <s v="Gumbär Gummibärchen"/>
    <x v="5"/>
    <n v="24.9"/>
    <n v="16.931999999999999"/>
    <n v="50"/>
    <s v="LILA-Supermercado"/>
    <x v="26"/>
    <x v="5"/>
    <x v="74"/>
    <n v="1245"/>
    <n v="846.59999999999991"/>
    <x v="0"/>
    <x v="3"/>
    <x v="2"/>
    <x v="1"/>
    <x v="1"/>
  </r>
  <r>
    <n v="10331"/>
    <s v="Tourtière"/>
    <x v="7"/>
    <n v="5.9"/>
    <n v="4.5430000000000001"/>
    <n v="15"/>
    <s v="Bon app'"/>
    <x v="40"/>
    <x v="0"/>
    <x v="74"/>
    <n v="88.5"/>
    <n v="68.144999999999996"/>
    <x v="0"/>
    <x v="3"/>
    <x v="3"/>
    <x v="0"/>
    <x v="0"/>
  </r>
  <r>
    <n v="10332"/>
    <s v="Carnarvon Tigers"/>
    <x v="4"/>
    <n v="50"/>
    <n v="40.5"/>
    <n v="40"/>
    <s v="Mère Paillarde"/>
    <x v="41"/>
    <x v="16"/>
    <x v="75"/>
    <n v="2000"/>
    <n v="1620"/>
    <x v="0"/>
    <x v="3"/>
    <x v="1"/>
    <x v="2"/>
    <x v="1"/>
  </r>
  <r>
    <n v="10332"/>
    <s v="Singaporean Hokkien Fried Mee"/>
    <x v="0"/>
    <n v="11.2"/>
    <n v="8.9599999999999991"/>
    <n v="10"/>
    <s v="Mère Paillarde"/>
    <x v="41"/>
    <x v="16"/>
    <x v="75"/>
    <n v="112"/>
    <n v="89.6"/>
    <x v="0"/>
    <x v="3"/>
    <x v="0"/>
    <x v="2"/>
    <x v="1"/>
  </r>
  <r>
    <n v="10332"/>
    <s v="Zaanse koeken"/>
    <x v="5"/>
    <n v="7.6"/>
    <n v="5.0919999999999996"/>
    <n v="16"/>
    <s v="Mère Paillarde"/>
    <x v="41"/>
    <x v="16"/>
    <x v="75"/>
    <n v="121.6"/>
    <n v="81.471999999999994"/>
    <x v="0"/>
    <x v="3"/>
    <x v="2"/>
    <x v="2"/>
    <x v="1"/>
  </r>
  <r>
    <n v="10333"/>
    <s v="Fløtemysost"/>
    <x v="1"/>
    <n v="17.2"/>
    <n v="13.416"/>
    <n v="40"/>
    <s v="Wartian Herkku"/>
    <x v="15"/>
    <x v="10"/>
    <x v="76"/>
    <n v="688"/>
    <n v="536.64"/>
    <x v="0"/>
    <x v="3"/>
    <x v="1"/>
    <x v="0"/>
    <x v="0"/>
  </r>
  <r>
    <n v="10333"/>
    <s v="Tofu"/>
    <x v="2"/>
    <n v="18.600000000000001"/>
    <n v="14.322000000000001"/>
    <n v="10"/>
    <s v="Wartian Herkku"/>
    <x v="15"/>
    <x v="10"/>
    <x v="76"/>
    <n v="186"/>
    <n v="143.22"/>
    <x v="0"/>
    <x v="3"/>
    <x v="0"/>
    <x v="0"/>
    <x v="0"/>
  </r>
  <r>
    <n v="10333"/>
    <s v="Sir Rodney's Scones"/>
    <x v="5"/>
    <n v="8"/>
    <n v="5.6"/>
    <n v="10"/>
    <s v="Wartian Herkku"/>
    <x v="15"/>
    <x v="10"/>
    <x v="76"/>
    <n v="80"/>
    <n v="56"/>
    <x v="0"/>
    <x v="3"/>
    <x v="2"/>
    <x v="0"/>
    <x v="0"/>
  </r>
  <r>
    <n v="10334"/>
    <s v="Filo Mix"/>
    <x v="0"/>
    <n v="5.6"/>
    <n v="4.7039999999999997"/>
    <n v="8"/>
    <s v="Victuailles en stock"/>
    <x v="3"/>
    <x v="0"/>
    <x v="77"/>
    <n v="44.8"/>
    <n v="37.631999999999998"/>
    <x v="0"/>
    <x v="3"/>
    <x v="0"/>
    <x v="0"/>
    <x v="0"/>
  </r>
  <r>
    <n v="10334"/>
    <s v="Scottish Longbreads"/>
    <x v="5"/>
    <n v="10"/>
    <n v="6.6"/>
    <n v="10"/>
    <s v="Victuailles en stock"/>
    <x v="3"/>
    <x v="0"/>
    <x v="77"/>
    <n v="100"/>
    <n v="66"/>
    <x v="0"/>
    <x v="3"/>
    <x v="2"/>
    <x v="0"/>
    <x v="0"/>
  </r>
  <r>
    <n v="10335"/>
    <s v="Chang"/>
    <x v="6"/>
    <n v="15.2"/>
    <n v="13.984"/>
    <n v="7"/>
    <s v="Hungry Owl All-Night Grocers"/>
    <x v="30"/>
    <x v="14"/>
    <x v="78"/>
    <n v="106.39999999999999"/>
    <n v="97.888000000000005"/>
    <x v="0"/>
    <x v="3"/>
    <x v="3"/>
    <x v="0"/>
    <x v="0"/>
  </r>
  <r>
    <n v="10335"/>
    <s v="Gorgonzola Telino"/>
    <x v="1"/>
    <n v="10"/>
    <n v="8.2000000000000011"/>
    <n v="25"/>
    <s v="Hungry Owl All-Night Grocers"/>
    <x v="30"/>
    <x v="14"/>
    <x v="78"/>
    <n v="250"/>
    <n v="205.00000000000003"/>
    <x v="0"/>
    <x v="3"/>
    <x v="1"/>
    <x v="0"/>
    <x v="0"/>
  </r>
  <r>
    <n v="10335"/>
    <s v="Mascarpone Fabioli"/>
    <x v="1"/>
    <n v="25.6"/>
    <n v="21.248000000000001"/>
    <n v="6"/>
    <s v="Hungry Owl All-Night Grocers"/>
    <x v="30"/>
    <x v="14"/>
    <x v="78"/>
    <n v="153.60000000000002"/>
    <n v="127.488"/>
    <x v="0"/>
    <x v="3"/>
    <x v="1"/>
    <x v="0"/>
    <x v="0"/>
  </r>
  <r>
    <n v="10335"/>
    <s v="Manjimup Dried Apples"/>
    <x v="2"/>
    <n v="42.4"/>
    <n v="33.496000000000002"/>
    <n v="48"/>
    <s v="Hungry Owl All-Night Grocers"/>
    <x v="30"/>
    <x v="14"/>
    <x v="78"/>
    <n v="2035.1999999999998"/>
    <n v="1607.808"/>
    <x v="0"/>
    <x v="3"/>
    <x v="0"/>
    <x v="0"/>
    <x v="0"/>
  </r>
  <r>
    <n v="10336"/>
    <s v="Chef Anton's Cajun Seasoning"/>
    <x v="3"/>
    <n v="17.600000000000001"/>
    <n v="13.024000000000001"/>
    <n v="18"/>
    <s v="Princesa Isabel Vinhos"/>
    <x v="39"/>
    <x v="15"/>
    <x v="79"/>
    <n v="316.8"/>
    <n v="234.43200000000002"/>
    <x v="0"/>
    <x v="3"/>
    <x v="2"/>
    <x v="3"/>
    <x v="0"/>
  </r>
  <r>
    <n v="10337"/>
    <s v="Mozzarella di Giovanni"/>
    <x v="1"/>
    <n v="27.8"/>
    <n v="21.406000000000002"/>
    <n v="25"/>
    <s v="Frankenversand"/>
    <x v="16"/>
    <x v="1"/>
    <x v="80"/>
    <n v="695"/>
    <n v="535.15000000000009"/>
    <x v="0"/>
    <x v="3"/>
    <x v="1"/>
    <x v="0"/>
    <x v="0"/>
  </r>
  <r>
    <n v="10337"/>
    <s v="Gravad lax"/>
    <x v="4"/>
    <n v="20.8"/>
    <n v="17.056000000000001"/>
    <n v="28"/>
    <s v="Frankenversand"/>
    <x v="16"/>
    <x v="1"/>
    <x v="80"/>
    <n v="582.4"/>
    <n v="477.56800000000004"/>
    <x v="0"/>
    <x v="3"/>
    <x v="1"/>
    <x v="0"/>
    <x v="0"/>
  </r>
  <r>
    <n v="10337"/>
    <s v="Tunnbröd"/>
    <x v="0"/>
    <n v="7.2"/>
    <n v="6.048"/>
    <n v="40"/>
    <s v="Frankenversand"/>
    <x v="16"/>
    <x v="1"/>
    <x v="80"/>
    <n v="288"/>
    <n v="241.92000000000002"/>
    <x v="0"/>
    <x v="3"/>
    <x v="0"/>
    <x v="0"/>
    <x v="0"/>
  </r>
  <r>
    <n v="10337"/>
    <s v="Gumbär Gummibärchen"/>
    <x v="5"/>
    <n v="24.9"/>
    <n v="16.184999999999999"/>
    <n v="24"/>
    <s v="Frankenversand"/>
    <x v="16"/>
    <x v="1"/>
    <x v="80"/>
    <n v="597.59999999999991"/>
    <n v="388.43999999999994"/>
    <x v="0"/>
    <x v="3"/>
    <x v="2"/>
    <x v="0"/>
    <x v="0"/>
  </r>
  <r>
    <n v="10337"/>
    <s v="Inlagd Sill"/>
    <x v="4"/>
    <n v="15.2"/>
    <n v="11.096"/>
    <n v="20"/>
    <s v="Frankenversand"/>
    <x v="16"/>
    <x v="1"/>
    <x v="80"/>
    <n v="304"/>
    <n v="221.92000000000002"/>
    <x v="0"/>
    <x v="3"/>
    <x v="1"/>
    <x v="0"/>
    <x v="0"/>
  </r>
  <r>
    <n v="10338"/>
    <s v="Alice Mutton"/>
    <x v="7"/>
    <n v="31.2"/>
    <n v="24.96"/>
    <n v="20"/>
    <s v="Old World Delicatessen"/>
    <x v="33"/>
    <x v="8"/>
    <x v="81"/>
    <n v="624"/>
    <n v="499.20000000000005"/>
    <x v="0"/>
    <x v="3"/>
    <x v="3"/>
    <x v="2"/>
    <x v="1"/>
  </r>
  <r>
    <n v="10338"/>
    <s v="Nord-Ost Matjeshering"/>
    <x v="4"/>
    <n v="20.7"/>
    <n v="15.731999999999999"/>
    <n v="15"/>
    <s v="Old World Delicatessen"/>
    <x v="33"/>
    <x v="8"/>
    <x v="81"/>
    <n v="310.5"/>
    <n v="235.98"/>
    <x v="0"/>
    <x v="3"/>
    <x v="1"/>
    <x v="2"/>
    <x v="1"/>
  </r>
  <r>
    <n v="10339"/>
    <s v="Chef Anton's Cajun Seasoning"/>
    <x v="3"/>
    <n v="17.600000000000001"/>
    <n v="12.32"/>
    <n v="10"/>
    <s v="Mère Paillarde"/>
    <x v="41"/>
    <x v="16"/>
    <x v="82"/>
    <n v="176"/>
    <n v="123.2"/>
    <x v="0"/>
    <x v="3"/>
    <x v="2"/>
    <x v="2"/>
    <x v="1"/>
  </r>
  <r>
    <n v="10339"/>
    <s v="Alice Mutton"/>
    <x v="7"/>
    <n v="31.2"/>
    <n v="23.712"/>
    <n v="70"/>
    <s v="Mère Paillarde"/>
    <x v="41"/>
    <x v="16"/>
    <x v="82"/>
    <n v="2184"/>
    <n v="1659.84"/>
    <x v="0"/>
    <x v="3"/>
    <x v="3"/>
    <x v="2"/>
    <x v="1"/>
  </r>
  <r>
    <n v="10339"/>
    <s v="Tarte au sucre"/>
    <x v="5"/>
    <n v="39.4"/>
    <n v="27.185999999999996"/>
    <n v="28"/>
    <s v="Mère Paillarde"/>
    <x v="41"/>
    <x v="16"/>
    <x v="82"/>
    <n v="1103.2"/>
    <n v="761.20799999999986"/>
    <x v="0"/>
    <x v="3"/>
    <x v="2"/>
    <x v="2"/>
    <x v="1"/>
  </r>
  <r>
    <n v="10340"/>
    <s v="Carnarvon Tigers"/>
    <x v="4"/>
    <n v="50"/>
    <n v="36"/>
    <n v="20"/>
    <s v="Bon app'"/>
    <x v="40"/>
    <x v="0"/>
    <x v="83"/>
    <n v="1000"/>
    <n v="720"/>
    <x v="0"/>
    <x v="3"/>
    <x v="1"/>
    <x v="0"/>
    <x v="0"/>
  </r>
  <r>
    <n v="10340"/>
    <s v="Jack's New England Clam Chowder"/>
    <x v="4"/>
    <n v="7.7"/>
    <n v="5.6980000000000004"/>
    <n v="12"/>
    <s v="Bon app'"/>
    <x v="40"/>
    <x v="0"/>
    <x v="83"/>
    <n v="92.4"/>
    <n v="68.376000000000005"/>
    <x v="0"/>
    <x v="3"/>
    <x v="1"/>
    <x v="0"/>
    <x v="0"/>
  </r>
  <r>
    <n v="10340"/>
    <s v="Ipoh Coffee"/>
    <x v="6"/>
    <n v="36.799999999999997"/>
    <n v="33.488"/>
    <n v="40"/>
    <s v="Bon app'"/>
    <x v="40"/>
    <x v="0"/>
    <x v="83"/>
    <n v="1472"/>
    <n v="1339.52"/>
    <x v="0"/>
    <x v="3"/>
    <x v="3"/>
    <x v="0"/>
    <x v="0"/>
  </r>
  <r>
    <n v="10341"/>
    <s v="Geitost"/>
    <x v="1"/>
    <n v="2"/>
    <n v="1.7"/>
    <n v="8"/>
    <s v="Simons bistro"/>
    <x v="42"/>
    <x v="17"/>
    <x v="83"/>
    <n v="16"/>
    <n v="13.6"/>
    <x v="0"/>
    <x v="3"/>
    <x v="1"/>
    <x v="0"/>
    <x v="0"/>
  </r>
  <r>
    <n v="10341"/>
    <s v="Raclette Courdavault"/>
    <x v="1"/>
    <n v="44"/>
    <n v="35.64"/>
    <n v="9"/>
    <s v="Simons bistro"/>
    <x v="42"/>
    <x v="17"/>
    <x v="83"/>
    <n v="396"/>
    <n v="320.76"/>
    <x v="0"/>
    <x v="3"/>
    <x v="1"/>
    <x v="0"/>
    <x v="0"/>
  </r>
  <r>
    <n v="10342"/>
    <s v="Inlagd Sill"/>
    <x v="4"/>
    <n v="15.2"/>
    <n v="11.552"/>
    <n v="40"/>
    <s v="Frankenversand"/>
    <x v="16"/>
    <x v="1"/>
    <x v="84"/>
    <n v="608"/>
    <n v="462.08"/>
    <x v="0"/>
    <x v="3"/>
    <x v="1"/>
    <x v="0"/>
    <x v="0"/>
  </r>
  <r>
    <n v="10342"/>
    <s v="Pâté chinois"/>
    <x v="7"/>
    <n v="19.2"/>
    <n v="14.591999999999999"/>
    <n v="40"/>
    <s v="Frankenversand"/>
    <x v="16"/>
    <x v="1"/>
    <x v="84"/>
    <n v="768"/>
    <n v="583.67999999999995"/>
    <x v="0"/>
    <x v="3"/>
    <x v="3"/>
    <x v="0"/>
    <x v="0"/>
  </r>
  <r>
    <n v="10342"/>
    <s v="Chang"/>
    <x v="6"/>
    <n v="15.2"/>
    <n v="13.527999999999999"/>
    <n v="24"/>
    <s v="Frankenversand"/>
    <x v="16"/>
    <x v="1"/>
    <x v="84"/>
    <n v="364.79999999999995"/>
    <n v="324.67199999999997"/>
    <x v="0"/>
    <x v="3"/>
    <x v="3"/>
    <x v="0"/>
    <x v="0"/>
  </r>
  <r>
    <n v="10342"/>
    <s v="Gorgonzola Telino"/>
    <x v="1"/>
    <n v="10"/>
    <n v="8.4"/>
    <n v="56"/>
    <s v="Frankenversand"/>
    <x v="16"/>
    <x v="1"/>
    <x v="84"/>
    <n v="560"/>
    <n v="470.40000000000003"/>
    <x v="0"/>
    <x v="3"/>
    <x v="1"/>
    <x v="0"/>
    <x v="0"/>
  </r>
  <r>
    <n v="10343"/>
    <s v="Wimmers gute Semmelknödel"/>
    <x v="0"/>
    <n v="26.6"/>
    <n v="21.812000000000001"/>
    <n v="50"/>
    <s v="Lehmanns Marktstand"/>
    <x v="24"/>
    <x v="1"/>
    <x v="85"/>
    <n v="1330"/>
    <n v="1090.6000000000001"/>
    <x v="0"/>
    <x v="4"/>
    <x v="0"/>
    <x v="0"/>
    <x v="0"/>
  </r>
  <r>
    <n v="10343"/>
    <s v="Scottish Longbreads"/>
    <x v="5"/>
    <n v="10"/>
    <n v="6.8999999999999995"/>
    <n v="4"/>
    <s v="Lehmanns Marktstand"/>
    <x v="24"/>
    <x v="1"/>
    <x v="85"/>
    <n v="40"/>
    <n v="27.599999999999998"/>
    <x v="0"/>
    <x v="4"/>
    <x v="2"/>
    <x v="0"/>
    <x v="0"/>
  </r>
  <r>
    <n v="10343"/>
    <s v="Lakkalikööri"/>
    <x v="6"/>
    <n v="14.4"/>
    <n v="13.248000000000001"/>
    <n v="15"/>
    <s v="Lehmanns Marktstand"/>
    <x v="24"/>
    <x v="1"/>
    <x v="85"/>
    <n v="216"/>
    <n v="198.72000000000003"/>
    <x v="0"/>
    <x v="4"/>
    <x v="3"/>
    <x v="0"/>
    <x v="0"/>
  </r>
  <r>
    <n v="10344"/>
    <s v="Chef Anton's Cajun Seasoning"/>
    <x v="3"/>
    <n v="17.600000000000001"/>
    <n v="12.848000000000001"/>
    <n v="35"/>
    <s v="White Clover Markets"/>
    <x v="18"/>
    <x v="8"/>
    <x v="86"/>
    <n v="616"/>
    <n v="449.68"/>
    <x v="0"/>
    <x v="4"/>
    <x v="2"/>
    <x v="2"/>
    <x v="1"/>
  </r>
  <r>
    <n v="10344"/>
    <s v="Northwoods Cranberry Sauce"/>
    <x v="3"/>
    <n v="32"/>
    <n v="24.32"/>
    <n v="70"/>
    <s v="White Clover Markets"/>
    <x v="18"/>
    <x v="8"/>
    <x v="86"/>
    <n v="2240"/>
    <n v="1702.4"/>
    <x v="0"/>
    <x v="4"/>
    <x v="2"/>
    <x v="2"/>
    <x v="1"/>
  </r>
  <r>
    <n v="10345"/>
    <s v="Northwoods Cranberry Sauce"/>
    <x v="3"/>
    <n v="32"/>
    <n v="26.88"/>
    <n v="70"/>
    <s v="QUICK-Stop"/>
    <x v="20"/>
    <x v="1"/>
    <x v="87"/>
    <n v="2240"/>
    <n v="1881.6"/>
    <x v="0"/>
    <x v="4"/>
    <x v="2"/>
    <x v="0"/>
    <x v="0"/>
  </r>
  <r>
    <n v="10345"/>
    <s v="Teatime Chocolate Biscuits"/>
    <x v="5"/>
    <n v="7.3"/>
    <n v="5.0369999999999999"/>
    <n v="80"/>
    <s v="QUICK-Stop"/>
    <x v="20"/>
    <x v="1"/>
    <x v="87"/>
    <n v="584"/>
    <n v="402.96"/>
    <x v="0"/>
    <x v="4"/>
    <x v="2"/>
    <x v="0"/>
    <x v="0"/>
  </r>
  <r>
    <n v="10345"/>
    <s v="Singaporean Hokkien Fried Mee"/>
    <x v="0"/>
    <n v="11.2"/>
    <n v="8.5119999999999987"/>
    <n v="9"/>
    <s v="QUICK-Stop"/>
    <x v="20"/>
    <x v="1"/>
    <x v="87"/>
    <n v="100.8"/>
    <n v="76.60799999999999"/>
    <x v="0"/>
    <x v="4"/>
    <x v="0"/>
    <x v="0"/>
    <x v="0"/>
  </r>
  <r>
    <n v="10346"/>
    <s v="Alice Mutton"/>
    <x v="7"/>
    <n v="31.2"/>
    <n v="24.96"/>
    <n v="36"/>
    <s v="Rattlesnake Canyon Grocery"/>
    <x v="12"/>
    <x v="8"/>
    <x v="88"/>
    <n v="1123.2"/>
    <n v="898.56000000000006"/>
    <x v="0"/>
    <x v="4"/>
    <x v="3"/>
    <x v="2"/>
    <x v="1"/>
  </r>
  <r>
    <n v="10346"/>
    <s v="Gnocchi di nonna Alice"/>
    <x v="0"/>
    <n v="30.4"/>
    <n v="24.015999999999998"/>
    <n v="20"/>
    <s v="Rattlesnake Canyon Grocery"/>
    <x v="12"/>
    <x v="8"/>
    <x v="88"/>
    <n v="608"/>
    <n v="480.31999999999994"/>
    <x v="0"/>
    <x v="4"/>
    <x v="0"/>
    <x v="2"/>
    <x v="1"/>
  </r>
  <r>
    <n v="10347"/>
    <s v="NuNuCa Nuß-Nougat-Creme"/>
    <x v="5"/>
    <n v="11.2"/>
    <n v="7.6159999999999988"/>
    <n v="10"/>
    <s v="Familia Arquibaldo"/>
    <x v="29"/>
    <x v="2"/>
    <x v="89"/>
    <n v="112"/>
    <n v="76.159999999999982"/>
    <x v="0"/>
    <x v="4"/>
    <x v="2"/>
    <x v="1"/>
    <x v="1"/>
  </r>
  <r>
    <n v="10347"/>
    <s v="Chartreuse verte"/>
    <x v="6"/>
    <n v="14.4"/>
    <n v="13.248000000000001"/>
    <n v="50"/>
    <s v="Familia Arquibaldo"/>
    <x v="29"/>
    <x v="2"/>
    <x v="89"/>
    <n v="720"/>
    <n v="662.40000000000009"/>
    <x v="0"/>
    <x v="4"/>
    <x v="3"/>
    <x v="1"/>
    <x v="1"/>
  </r>
  <r>
    <n v="10347"/>
    <s v="Boston Crab Meat"/>
    <x v="4"/>
    <n v="14.7"/>
    <n v="10.29"/>
    <n v="4"/>
    <s v="Familia Arquibaldo"/>
    <x v="29"/>
    <x v="2"/>
    <x v="89"/>
    <n v="58.8"/>
    <n v="41.16"/>
    <x v="0"/>
    <x v="4"/>
    <x v="1"/>
    <x v="1"/>
    <x v="1"/>
  </r>
  <r>
    <n v="10347"/>
    <s v="Rhönbräu Klosterbier"/>
    <x v="6"/>
    <n v="6.2"/>
    <n v="5.58"/>
    <n v="6"/>
    <s v="Familia Arquibaldo"/>
    <x v="29"/>
    <x v="2"/>
    <x v="89"/>
    <n v="37.200000000000003"/>
    <n v="33.480000000000004"/>
    <x v="0"/>
    <x v="4"/>
    <x v="3"/>
    <x v="1"/>
    <x v="1"/>
  </r>
  <r>
    <n v="10348"/>
    <s v="Chai"/>
    <x v="6"/>
    <n v="14.4"/>
    <n v="12.96"/>
    <n v="15"/>
    <s v="Die Wandernde Kuh"/>
    <x v="31"/>
    <x v="1"/>
    <x v="90"/>
    <n v="216"/>
    <n v="194.4"/>
    <x v="0"/>
    <x v="4"/>
    <x v="3"/>
    <x v="0"/>
    <x v="0"/>
  </r>
  <r>
    <n v="10348"/>
    <s v="Tunnbröd"/>
    <x v="0"/>
    <n v="7.2"/>
    <n v="5.4720000000000004"/>
    <n v="25"/>
    <s v="Die Wandernde Kuh"/>
    <x v="31"/>
    <x v="1"/>
    <x v="90"/>
    <n v="180"/>
    <n v="136.80000000000001"/>
    <x v="0"/>
    <x v="4"/>
    <x v="0"/>
    <x v="0"/>
    <x v="0"/>
  </r>
  <r>
    <n v="10349"/>
    <s v="Tourtière"/>
    <x v="7"/>
    <n v="5.9"/>
    <n v="4.7200000000000006"/>
    <n v="24"/>
    <s v="Split Rail Beer &amp; Ale"/>
    <x v="19"/>
    <x v="8"/>
    <x v="91"/>
    <n v="141.60000000000002"/>
    <n v="113.28000000000002"/>
    <x v="0"/>
    <x v="4"/>
    <x v="3"/>
    <x v="2"/>
    <x v="1"/>
  </r>
  <r>
    <n v="10350"/>
    <s v="Valkoinen suklaa"/>
    <x v="5"/>
    <n v="13"/>
    <n v="8.9699999999999989"/>
    <n v="15"/>
    <s v="La maison d'Asie"/>
    <x v="43"/>
    <x v="0"/>
    <x v="92"/>
    <n v="195"/>
    <n v="134.54999999999998"/>
    <x v="0"/>
    <x v="4"/>
    <x v="2"/>
    <x v="0"/>
    <x v="0"/>
  </r>
  <r>
    <n v="10350"/>
    <s v="Gudbrandsdalsost"/>
    <x v="1"/>
    <n v="28.8"/>
    <n v="23.904"/>
    <n v="18"/>
    <s v="La maison d'Asie"/>
    <x v="43"/>
    <x v="0"/>
    <x v="92"/>
    <n v="518.4"/>
    <n v="430.27199999999999"/>
    <x v="0"/>
    <x v="4"/>
    <x v="1"/>
    <x v="0"/>
    <x v="0"/>
  </r>
  <r>
    <n v="10351"/>
    <s v="Louisiana Fiery Hot Pepper Sauce"/>
    <x v="3"/>
    <n v="16.8"/>
    <n v="11.76"/>
    <n v="10"/>
    <s v="Ernst Handel"/>
    <x v="9"/>
    <x v="6"/>
    <x v="92"/>
    <n v="168"/>
    <n v="117.6"/>
    <x v="0"/>
    <x v="4"/>
    <x v="2"/>
    <x v="0"/>
    <x v="0"/>
  </r>
  <r>
    <n v="10351"/>
    <s v="Côte de Blaye"/>
    <x v="6"/>
    <n v="210.8"/>
    <n v="191.828"/>
    <n v="20"/>
    <s v="Ernst Handel"/>
    <x v="9"/>
    <x v="6"/>
    <x v="92"/>
    <n v="4216"/>
    <n v="3836.56"/>
    <x v="0"/>
    <x v="4"/>
    <x v="3"/>
    <x v="0"/>
    <x v="0"/>
  </r>
  <r>
    <n v="10351"/>
    <s v="Jack's New England Clam Chowder"/>
    <x v="4"/>
    <n v="7.7"/>
    <n v="5.6209999999999996"/>
    <n v="13"/>
    <s v="Ernst Handel"/>
    <x v="9"/>
    <x v="6"/>
    <x v="92"/>
    <n v="100.10000000000001"/>
    <n v="73.072999999999993"/>
    <x v="0"/>
    <x v="4"/>
    <x v="1"/>
    <x v="0"/>
    <x v="0"/>
  </r>
  <r>
    <n v="10351"/>
    <s v="Gula Malacca"/>
    <x v="3"/>
    <n v="15.5"/>
    <n v="13.174999999999999"/>
    <n v="77"/>
    <s v="Ernst Handel"/>
    <x v="9"/>
    <x v="6"/>
    <x v="92"/>
    <n v="1193.5"/>
    <n v="1014.4749999999999"/>
    <x v="0"/>
    <x v="4"/>
    <x v="2"/>
    <x v="0"/>
    <x v="0"/>
  </r>
  <r>
    <n v="10352"/>
    <s v="Guaraná Fantástica"/>
    <x v="6"/>
    <n v="3.6"/>
    <n v="3.3120000000000003"/>
    <n v="10"/>
    <s v="Furia Bacalhau e Frutos do Mar"/>
    <x v="39"/>
    <x v="15"/>
    <x v="93"/>
    <n v="36"/>
    <n v="33.120000000000005"/>
    <x v="0"/>
    <x v="4"/>
    <x v="3"/>
    <x v="3"/>
    <x v="0"/>
  </r>
  <r>
    <n v="10352"/>
    <s v="Tourtière"/>
    <x v="7"/>
    <n v="5.9"/>
    <n v="4.5430000000000001"/>
    <n v="20"/>
    <s v="Furia Bacalhau e Frutos do Mar"/>
    <x v="39"/>
    <x v="15"/>
    <x v="93"/>
    <n v="118"/>
    <n v="90.86"/>
    <x v="0"/>
    <x v="4"/>
    <x v="3"/>
    <x v="3"/>
    <x v="0"/>
  </r>
  <r>
    <n v="10353"/>
    <s v="Queso Cabrales"/>
    <x v="1"/>
    <n v="16.8"/>
    <n v="13.776000000000002"/>
    <n v="12"/>
    <s v="Piccolo und mehr"/>
    <x v="44"/>
    <x v="6"/>
    <x v="94"/>
    <n v="201.60000000000002"/>
    <n v="165.31200000000001"/>
    <x v="0"/>
    <x v="4"/>
    <x v="1"/>
    <x v="0"/>
    <x v="0"/>
  </r>
  <r>
    <n v="10353"/>
    <s v="Côte de Blaye"/>
    <x v="6"/>
    <n v="210.8"/>
    <n v="191.828"/>
    <n v="50"/>
    <s v="Piccolo und mehr"/>
    <x v="44"/>
    <x v="6"/>
    <x v="94"/>
    <n v="10540"/>
    <n v="9591.4"/>
    <x v="0"/>
    <x v="4"/>
    <x v="3"/>
    <x v="0"/>
    <x v="0"/>
  </r>
  <r>
    <n v="10354"/>
    <s v="Chai"/>
    <x v="6"/>
    <n v="14.4"/>
    <n v="12.672000000000001"/>
    <n v="12"/>
    <s v="Pericles Comidas clásicas"/>
    <x v="10"/>
    <x v="7"/>
    <x v="95"/>
    <n v="172.8"/>
    <n v="152.06400000000002"/>
    <x v="0"/>
    <x v="4"/>
    <x v="3"/>
    <x v="1"/>
    <x v="1"/>
  </r>
  <r>
    <n v="10354"/>
    <s v="Thüringer Rostbratwurst"/>
    <x v="7"/>
    <n v="99"/>
    <n v="74.25"/>
    <n v="4"/>
    <s v="Pericles Comidas clásicas"/>
    <x v="10"/>
    <x v="7"/>
    <x v="95"/>
    <n v="396"/>
    <n v="297"/>
    <x v="0"/>
    <x v="4"/>
    <x v="3"/>
    <x v="1"/>
    <x v="1"/>
  </r>
  <r>
    <n v="10355"/>
    <s v="Guaraná Fantástica"/>
    <x v="6"/>
    <n v="3.6"/>
    <n v="3.1680000000000001"/>
    <n v="25"/>
    <s v="Around the Horn"/>
    <x v="45"/>
    <x v="13"/>
    <x v="96"/>
    <n v="90"/>
    <n v="79.2"/>
    <x v="0"/>
    <x v="4"/>
    <x v="3"/>
    <x v="0"/>
    <x v="0"/>
  </r>
  <r>
    <n v="10355"/>
    <s v="Ravioli Angelo"/>
    <x v="0"/>
    <n v="15.6"/>
    <n v="12.167999999999999"/>
    <n v="25"/>
    <s v="Around the Horn"/>
    <x v="45"/>
    <x v="13"/>
    <x v="96"/>
    <n v="390"/>
    <n v="304.2"/>
    <x v="0"/>
    <x v="4"/>
    <x v="0"/>
    <x v="0"/>
    <x v="0"/>
  </r>
  <r>
    <n v="10356"/>
    <s v="Gorgonzola Telino"/>
    <x v="1"/>
    <n v="10"/>
    <n v="7.6"/>
    <n v="30"/>
    <s v="Die Wandernde Kuh"/>
    <x v="31"/>
    <x v="1"/>
    <x v="97"/>
    <n v="300"/>
    <n v="228"/>
    <x v="0"/>
    <x v="4"/>
    <x v="1"/>
    <x v="0"/>
    <x v="0"/>
  </r>
  <r>
    <n v="10356"/>
    <s v="Pâté chinois"/>
    <x v="7"/>
    <n v="19.2"/>
    <n v="15.36"/>
    <n v="12"/>
    <s v="Die Wandernde Kuh"/>
    <x v="31"/>
    <x v="1"/>
    <x v="97"/>
    <n v="230.39999999999998"/>
    <n v="184.32"/>
    <x v="0"/>
    <x v="4"/>
    <x v="3"/>
    <x v="0"/>
    <x v="0"/>
  </r>
  <r>
    <n v="10356"/>
    <s v="Gudbrandsdalsost"/>
    <x v="1"/>
    <n v="28.8"/>
    <n v="21.888000000000002"/>
    <n v="20"/>
    <s v="Die Wandernde Kuh"/>
    <x v="31"/>
    <x v="1"/>
    <x v="97"/>
    <n v="576"/>
    <n v="437.76000000000005"/>
    <x v="0"/>
    <x v="4"/>
    <x v="1"/>
    <x v="0"/>
    <x v="0"/>
  </r>
  <r>
    <n v="10357"/>
    <s v="Ikura"/>
    <x v="4"/>
    <n v="24.8"/>
    <n v="20.088000000000001"/>
    <n v="30"/>
    <s v="LILA-Supermercado"/>
    <x v="26"/>
    <x v="5"/>
    <x v="98"/>
    <n v="744"/>
    <n v="602.64"/>
    <x v="0"/>
    <x v="4"/>
    <x v="1"/>
    <x v="1"/>
    <x v="1"/>
  </r>
  <r>
    <n v="10357"/>
    <s v="Gumbär Gummibärchen"/>
    <x v="5"/>
    <n v="24.9"/>
    <n v="17.429999999999996"/>
    <n v="16"/>
    <s v="LILA-Supermercado"/>
    <x v="26"/>
    <x v="5"/>
    <x v="98"/>
    <n v="398.4"/>
    <n v="278.87999999999994"/>
    <x v="0"/>
    <x v="4"/>
    <x v="2"/>
    <x v="1"/>
    <x v="1"/>
  </r>
  <r>
    <n v="10357"/>
    <s v="Camembert Pierrot"/>
    <x v="1"/>
    <n v="27.2"/>
    <n v="23.119999999999997"/>
    <n v="8"/>
    <s v="LILA-Supermercado"/>
    <x v="26"/>
    <x v="5"/>
    <x v="98"/>
    <n v="217.6"/>
    <n v="184.95999999999998"/>
    <x v="0"/>
    <x v="4"/>
    <x v="1"/>
    <x v="1"/>
    <x v="1"/>
  </r>
  <r>
    <n v="10358"/>
    <s v="Inlagd Sill"/>
    <x v="4"/>
    <n v="15.2"/>
    <n v="12.16"/>
    <n v="20"/>
    <s v="La maison d'Asie"/>
    <x v="43"/>
    <x v="0"/>
    <x v="99"/>
    <n v="304"/>
    <n v="243.2"/>
    <x v="0"/>
    <x v="4"/>
    <x v="1"/>
    <x v="0"/>
    <x v="0"/>
  </r>
  <r>
    <n v="10358"/>
    <s v="Guaraná Fantástica"/>
    <x v="6"/>
    <n v="3.6"/>
    <n v="3.2760000000000002"/>
    <n v="10"/>
    <s v="La maison d'Asie"/>
    <x v="43"/>
    <x v="0"/>
    <x v="99"/>
    <n v="36"/>
    <n v="32.760000000000005"/>
    <x v="0"/>
    <x v="4"/>
    <x v="3"/>
    <x v="0"/>
    <x v="0"/>
  </r>
  <r>
    <n v="10358"/>
    <s v="Sasquatch Ale"/>
    <x v="6"/>
    <n v="11.2"/>
    <n v="10.304"/>
    <n v="10"/>
    <s v="La maison d'Asie"/>
    <x v="43"/>
    <x v="0"/>
    <x v="99"/>
    <n v="112"/>
    <n v="103.04"/>
    <x v="0"/>
    <x v="4"/>
    <x v="3"/>
    <x v="0"/>
    <x v="0"/>
  </r>
  <r>
    <n v="10359"/>
    <s v="Camembert Pierrot"/>
    <x v="1"/>
    <n v="27.2"/>
    <n v="20.943999999999999"/>
    <n v="80"/>
    <s v="Seven Seas Imports"/>
    <x v="28"/>
    <x v="13"/>
    <x v="100"/>
    <n v="2176"/>
    <n v="1675.52"/>
    <x v="0"/>
    <x v="4"/>
    <x v="1"/>
    <x v="0"/>
    <x v="0"/>
  </r>
  <r>
    <n v="10359"/>
    <s v="Pavlova"/>
    <x v="5"/>
    <n v="13.9"/>
    <n v="9.452"/>
    <n v="56"/>
    <s v="Seven Seas Imports"/>
    <x v="28"/>
    <x v="13"/>
    <x v="100"/>
    <n v="778.4"/>
    <n v="529.31200000000001"/>
    <x v="0"/>
    <x v="4"/>
    <x v="2"/>
    <x v="0"/>
    <x v="0"/>
  </r>
  <r>
    <n v="10359"/>
    <s v="Gorgonzola Telino"/>
    <x v="1"/>
    <n v="10"/>
    <n v="8.1000000000000014"/>
    <n v="70"/>
    <s v="Seven Seas Imports"/>
    <x v="28"/>
    <x v="13"/>
    <x v="100"/>
    <n v="700"/>
    <n v="567.00000000000011"/>
    <x v="0"/>
    <x v="4"/>
    <x v="1"/>
    <x v="0"/>
    <x v="0"/>
  </r>
  <r>
    <n v="10360"/>
    <s v="Rössle Sauerkraut"/>
    <x v="2"/>
    <n v="36.4"/>
    <n v="29.848000000000003"/>
    <n v="30"/>
    <s v="Blondel père et fils"/>
    <x v="14"/>
    <x v="0"/>
    <x v="101"/>
    <n v="1092"/>
    <n v="895.44"/>
    <x v="0"/>
    <x v="4"/>
    <x v="0"/>
    <x v="0"/>
    <x v="0"/>
  </r>
  <r>
    <n v="10360"/>
    <s v="Thüringer Rostbratwurst"/>
    <x v="7"/>
    <n v="99"/>
    <n v="81.180000000000007"/>
    <n v="35"/>
    <s v="Blondel père et fils"/>
    <x v="14"/>
    <x v="0"/>
    <x v="101"/>
    <n v="3465"/>
    <n v="2841.3"/>
    <x v="0"/>
    <x v="4"/>
    <x v="3"/>
    <x v="0"/>
    <x v="0"/>
  </r>
  <r>
    <n v="10360"/>
    <s v="Côte de Blaye"/>
    <x v="6"/>
    <n v="210.8"/>
    <n v="185.50400000000002"/>
    <n v="10"/>
    <s v="Blondel père et fils"/>
    <x v="14"/>
    <x v="0"/>
    <x v="101"/>
    <n v="2108"/>
    <n v="1855.0400000000002"/>
    <x v="0"/>
    <x v="4"/>
    <x v="3"/>
    <x v="0"/>
    <x v="0"/>
  </r>
  <r>
    <n v="10360"/>
    <s v="Maxilaku"/>
    <x v="5"/>
    <n v="16"/>
    <n v="10.879999999999999"/>
    <n v="35"/>
    <s v="Blondel père et fils"/>
    <x v="14"/>
    <x v="0"/>
    <x v="101"/>
    <n v="560"/>
    <n v="380.79999999999995"/>
    <x v="0"/>
    <x v="4"/>
    <x v="2"/>
    <x v="0"/>
    <x v="0"/>
  </r>
  <r>
    <n v="10360"/>
    <s v="Tourtière"/>
    <x v="7"/>
    <n v="5.9"/>
    <n v="4.484"/>
    <n v="28"/>
    <s v="Blondel père et fils"/>
    <x v="14"/>
    <x v="0"/>
    <x v="101"/>
    <n v="165.20000000000002"/>
    <n v="125.55199999999999"/>
    <x v="0"/>
    <x v="4"/>
    <x v="3"/>
    <x v="0"/>
    <x v="0"/>
  </r>
  <r>
    <n v="10361"/>
    <s v="Chartreuse verte"/>
    <x v="6"/>
    <n v="14.4"/>
    <n v="13.104000000000001"/>
    <n v="54"/>
    <s v="QUICK-Stop"/>
    <x v="20"/>
    <x v="1"/>
    <x v="101"/>
    <n v="777.6"/>
    <n v="707.6160000000001"/>
    <x v="0"/>
    <x v="4"/>
    <x v="3"/>
    <x v="0"/>
    <x v="0"/>
  </r>
  <r>
    <n v="10361"/>
    <s v="Camembert Pierrot"/>
    <x v="1"/>
    <n v="27.2"/>
    <n v="21.216000000000001"/>
    <n v="55"/>
    <s v="QUICK-Stop"/>
    <x v="20"/>
    <x v="1"/>
    <x v="101"/>
    <n v="1496"/>
    <n v="1166.8800000000001"/>
    <x v="0"/>
    <x v="4"/>
    <x v="1"/>
    <x v="0"/>
    <x v="0"/>
  </r>
  <r>
    <n v="10362"/>
    <s v="Manjimup Dried Apples"/>
    <x v="2"/>
    <n v="42.4"/>
    <n v="33.92"/>
    <n v="20"/>
    <s v="Bon app'"/>
    <x v="40"/>
    <x v="0"/>
    <x v="102"/>
    <n v="848"/>
    <n v="678.40000000000009"/>
    <x v="0"/>
    <x v="4"/>
    <x v="0"/>
    <x v="0"/>
    <x v="0"/>
  </r>
  <r>
    <n v="10362"/>
    <s v="Tourtière"/>
    <x v="7"/>
    <n v="5.9"/>
    <n v="4.838000000000001"/>
    <n v="24"/>
    <s v="Bon app'"/>
    <x v="40"/>
    <x v="0"/>
    <x v="102"/>
    <n v="141.60000000000002"/>
    <n v="116.11200000000002"/>
    <x v="0"/>
    <x v="4"/>
    <x v="3"/>
    <x v="0"/>
    <x v="0"/>
  </r>
  <r>
    <n v="10362"/>
    <s v="NuNuCa Nuß-Nougat-Creme"/>
    <x v="5"/>
    <n v="11.2"/>
    <n v="7.3919999999999986"/>
    <n v="50"/>
    <s v="Bon app'"/>
    <x v="40"/>
    <x v="0"/>
    <x v="102"/>
    <n v="560"/>
    <n v="369.59999999999991"/>
    <x v="0"/>
    <x v="4"/>
    <x v="2"/>
    <x v="0"/>
    <x v="0"/>
  </r>
  <r>
    <n v="10363"/>
    <s v="Gorgonzola Telino"/>
    <x v="1"/>
    <n v="10"/>
    <n v="7.5"/>
    <n v="20"/>
    <s v="Drachenblut Delikatessen"/>
    <x v="46"/>
    <x v="1"/>
    <x v="103"/>
    <n v="200"/>
    <n v="150"/>
    <x v="0"/>
    <x v="4"/>
    <x v="1"/>
    <x v="0"/>
    <x v="0"/>
  </r>
  <r>
    <n v="10363"/>
    <s v="Rhönbräu Klosterbier"/>
    <x v="6"/>
    <n v="6.2"/>
    <n v="5.58"/>
    <n v="12"/>
    <s v="Drachenblut Delikatessen"/>
    <x v="46"/>
    <x v="1"/>
    <x v="103"/>
    <n v="74.400000000000006"/>
    <n v="66.960000000000008"/>
    <x v="0"/>
    <x v="4"/>
    <x v="3"/>
    <x v="0"/>
    <x v="0"/>
  </r>
  <r>
    <n v="10363"/>
    <s v="Lakkalikööri"/>
    <x v="6"/>
    <n v="14.4"/>
    <n v="12.96"/>
    <n v="12"/>
    <s v="Drachenblut Delikatessen"/>
    <x v="46"/>
    <x v="1"/>
    <x v="103"/>
    <n v="172.8"/>
    <n v="155.52000000000001"/>
    <x v="0"/>
    <x v="4"/>
    <x v="3"/>
    <x v="0"/>
    <x v="0"/>
  </r>
  <r>
    <n v="10364"/>
    <s v="Fløtemysost"/>
    <x v="1"/>
    <n v="17.2"/>
    <n v="13.587999999999999"/>
    <n v="5"/>
    <s v="Eastern Connection"/>
    <x v="28"/>
    <x v="13"/>
    <x v="103"/>
    <n v="86"/>
    <n v="67.94"/>
    <x v="0"/>
    <x v="4"/>
    <x v="1"/>
    <x v="0"/>
    <x v="0"/>
  </r>
  <r>
    <n v="10364"/>
    <s v="Gudbrandsdalsost"/>
    <x v="1"/>
    <n v="28.8"/>
    <n v="23.616000000000003"/>
    <n v="30"/>
    <s v="Eastern Connection"/>
    <x v="28"/>
    <x v="13"/>
    <x v="103"/>
    <n v="864"/>
    <n v="708.48000000000013"/>
    <x v="0"/>
    <x v="4"/>
    <x v="1"/>
    <x v="0"/>
    <x v="0"/>
  </r>
  <r>
    <n v="10365"/>
    <s v="Queso Cabrales"/>
    <x v="1"/>
    <n v="16.8"/>
    <n v="12.768000000000001"/>
    <n v="24"/>
    <s v="Antonio Moreno Taquería"/>
    <x v="10"/>
    <x v="7"/>
    <x v="104"/>
    <n v="403.20000000000005"/>
    <n v="306.43200000000002"/>
    <x v="0"/>
    <x v="4"/>
    <x v="1"/>
    <x v="1"/>
    <x v="1"/>
  </r>
  <r>
    <n v="10366"/>
    <s v="Original Frankfurter grüne Soße"/>
    <x v="3"/>
    <n v="10.4"/>
    <n v="8.84"/>
    <n v="5"/>
    <s v="Galería del gastrónomo"/>
    <x v="47"/>
    <x v="12"/>
    <x v="105"/>
    <n v="52"/>
    <n v="44.2"/>
    <x v="0"/>
    <x v="4"/>
    <x v="2"/>
    <x v="3"/>
    <x v="0"/>
  </r>
  <r>
    <n v="10366"/>
    <s v="Louisiana Fiery Hot Pepper Sauce"/>
    <x v="3"/>
    <n v="16.8"/>
    <n v="13.272000000000002"/>
    <n v="5"/>
    <s v="Galería del gastrónomo"/>
    <x v="47"/>
    <x v="12"/>
    <x v="105"/>
    <n v="84"/>
    <n v="66.360000000000014"/>
    <x v="0"/>
    <x v="4"/>
    <x v="2"/>
    <x v="3"/>
    <x v="0"/>
  </r>
  <r>
    <n v="10367"/>
    <s v="Sasquatch Ale"/>
    <x v="6"/>
    <n v="11.2"/>
    <n v="10.08"/>
    <n v="36"/>
    <s v="Vaffeljernet"/>
    <x v="48"/>
    <x v="17"/>
    <x v="105"/>
    <n v="403.2"/>
    <n v="362.88"/>
    <x v="0"/>
    <x v="4"/>
    <x v="3"/>
    <x v="0"/>
    <x v="0"/>
  </r>
  <r>
    <n v="10248"/>
    <s v="Singaporean Hokkien Fried Mee"/>
    <x v="0"/>
    <n v="9.8000000000000007"/>
    <n v="7.5460000000000012"/>
    <n v="10"/>
    <s v="Vins et alcools Chevalier"/>
    <x v="0"/>
    <x v="0"/>
    <x v="699"/>
    <n v="98"/>
    <n v="75.460000000000008"/>
    <x v="0"/>
    <x v="8"/>
    <x v="0"/>
    <x v="0"/>
    <x v="0"/>
  </r>
  <r>
    <n v="10248"/>
    <s v="Mozzarella di Giovanni"/>
    <x v="1"/>
    <n v="34.799999999999997"/>
    <n v="26.795999999999999"/>
    <n v="50"/>
    <s v="Vins et alcools Chevalier"/>
    <x v="0"/>
    <x v="0"/>
    <x v="95"/>
    <n v="1739.9999999999998"/>
    <n v="1339.8"/>
    <x v="0"/>
    <x v="4"/>
    <x v="1"/>
    <x v="0"/>
    <x v="0"/>
  </r>
  <r>
    <n v="10248"/>
    <s v="Queso Cabrales"/>
    <x v="1"/>
    <n v="14"/>
    <n v="11.76"/>
    <n v="12"/>
    <s v="Vins et alcools Chevalier"/>
    <x v="0"/>
    <x v="0"/>
    <x v="700"/>
    <n v="168"/>
    <n v="141.12"/>
    <x v="0"/>
    <x v="7"/>
    <x v="1"/>
    <x v="0"/>
    <x v="0"/>
  </r>
  <r>
    <n v="10249"/>
    <s v="Tofu"/>
    <x v="2"/>
    <n v="18.600000000000001"/>
    <n v="14.322000000000001"/>
    <n v="90"/>
    <s v="Toms Spezialitäten"/>
    <x v="1"/>
    <x v="1"/>
    <x v="701"/>
    <n v="1674.0000000000002"/>
    <n v="1288.98"/>
    <x v="0"/>
    <x v="8"/>
    <x v="0"/>
    <x v="0"/>
    <x v="0"/>
  </r>
  <r>
    <n v="10249"/>
    <s v="Manjimup Dried Apples"/>
    <x v="2"/>
    <n v="42.4"/>
    <n v="32.223999999999997"/>
    <n v="40"/>
    <s v="Toms Spezialitäten"/>
    <x v="1"/>
    <x v="1"/>
    <x v="702"/>
    <n v="1696"/>
    <n v="1288.9599999999998"/>
    <x v="0"/>
    <x v="2"/>
    <x v="0"/>
    <x v="0"/>
    <x v="0"/>
  </r>
  <r>
    <n v="10250"/>
    <s v="Louisiana Fiery Hot Pepper Sauce"/>
    <x v="3"/>
    <n v="16.8"/>
    <n v="12.432"/>
    <n v="15"/>
    <s v="Hanari Carnes"/>
    <x v="2"/>
    <x v="2"/>
    <x v="703"/>
    <n v="252"/>
    <n v="186.48000000000002"/>
    <x v="0"/>
    <x v="4"/>
    <x v="2"/>
    <x v="1"/>
    <x v="1"/>
  </r>
  <r>
    <n v="10250"/>
    <s v="Jack's New England Clam Chowder"/>
    <x v="4"/>
    <n v="7.7"/>
    <n v="6.16"/>
    <n v="10"/>
    <s v="Hanari Carnes"/>
    <x v="2"/>
    <x v="2"/>
    <x v="258"/>
    <n v="77"/>
    <n v="61.6"/>
    <x v="1"/>
    <x v="11"/>
    <x v="1"/>
    <x v="1"/>
    <x v="1"/>
  </r>
  <r>
    <n v="10250"/>
    <s v="Manjimup Dried Apples"/>
    <x v="2"/>
    <n v="42.4"/>
    <n v="34.344000000000001"/>
    <n v="35"/>
    <s v="Hanari Carnes"/>
    <x v="2"/>
    <x v="2"/>
    <x v="704"/>
    <n v="1484"/>
    <n v="1202.04"/>
    <x v="0"/>
    <x v="0"/>
    <x v="0"/>
    <x v="1"/>
    <x v="1"/>
  </r>
  <r>
    <n v="10251"/>
    <s v="Louisiana Fiery Hot Pepper Sauce"/>
    <x v="3"/>
    <n v="16.8"/>
    <n v="12.096"/>
    <n v="20"/>
    <s v="Victuailles en stock"/>
    <x v="3"/>
    <x v="0"/>
    <x v="705"/>
    <n v="336"/>
    <n v="241.92000000000002"/>
    <x v="1"/>
    <x v="11"/>
    <x v="2"/>
    <x v="0"/>
    <x v="0"/>
  </r>
  <r>
    <n v="10251"/>
    <s v="Gustaf's Knäckebröd"/>
    <x v="0"/>
    <n v="16.8"/>
    <n v="12.600000000000001"/>
    <n v="60"/>
    <s v="Victuailles en stock"/>
    <x v="3"/>
    <x v="0"/>
    <x v="706"/>
    <n v="1008"/>
    <n v="756.00000000000011"/>
    <x v="0"/>
    <x v="6"/>
    <x v="0"/>
    <x v="0"/>
    <x v="0"/>
  </r>
  <r>
    <n v="10251"/>
    <s v="Ravioli Angelo"/>
    <x v="0"/>
    <n v="15.6"/>
    <n v="13.103999999999999"/>
    <n v="15"/>
    <s v="Victuailles en stock"/>
    <x v="3"/>
    <x v="0"/>
    <x v="20"/>
    <n v="234"/>
    <n v="196.56"/>
    <x v="0"/>
    <x v="1"/>
    <x v="0"/>
    <x v="0"/>
    <x v="0"/>
  </r>
  <r>
    <n v="10252"/>
    <s v="Sir Rodney's Marmalade"/>
    <x v="5"/>
    <n v="64.8"/>
    <n v="44.711999999999996"/>
    <n v="40"/>
    <s v="Suprêmes délices"/>
    <x v="4"/>
    <x v="3"/>
    <x v="707"/>
    <n v="2592"/>
    <n v="1788.4799999999998"/>
    <x v="1"/>
    <x v="8"/>
    <x v="2"/>
    <x v="0"/>
    <x v="0"/>
  </r>
  <r>
    <n v="10252"/>
    <s v="Geitost"/>
    <x v="1"/>
    <n v="2"/>
    <n v="1.52"/>
    <n v="25"/>
    <s v="Suprêmes délices"/>
    <x v="4"/>
    <x v="3"/>
    <x v="172"/>
    <n v="50"/>
    <n v="38"/>
    <x v="1"/>
    <x v="7"/>
    <x v="1"/>
    <x v="0"/>
    <x v="0"/>
  </r>
  <r>
    <n v="10252"/>
    <s v="Camembert Pierrot"/>
    <x v="1"/>
    <n v="27.2"/>
    <n v="21.76"/>
    <n v="40"/>
    <s v="Suprêmes délices"/>
    <x v="4"/>
    <x v="3"/>
    <x v="708"/>
    <n v="1088"/>
    <n v="870.40000000000009"/>
    <x v="0"/>
    <x v="11"/>
    <x v="1"/>
    <x v="0"/>
    <x v="0"/>
  </r>
  <r>
    <n v="10253"/>
    <s v="Maxilaku"/>
    <x v="5"/>
    <n v="16"/>
    <n v="10.4"/>
    <n v="40"/>
    <s v="Hanari Carnes"/>
    <x v="2"/>
    <x v="2"/>
    <x v="129"/>
    <n v="640"/>
    <n v="416"/>
    <x v="1"/>
    <x v="5"/>
    <x v="2"/>
    <x v="1"/>
    <x v="1"/>
  </r>
  <r>
    <n v="10253"/>
    <s v="Chartreuse verte"/>
    <x v="6"/>
    <n v="14.4"/>
    <n v="13.104000000000001"/>
    <n v="42"/>
    <s v="Hanari Carnes"/>
    <x v="2"/>
    <x v="2"/>
    <x v="118"/>
    <n v="604.80000000000007"/>
    <n v="550.36800000000005"/>
    <x v="1"/>
    <x v="5"/>
    <x v="3"/>
    <x v="1"/>
    <x v="1"/>
  </r>
  <r>
    <n v="10253"/>
    <s v="Gorgonzola Telino"/>
    <x v="1"/>
    <n v="10"/>
    <n v="8.2999999999999989"/>
    <n v="20"/>
    <s v="Hanari Carnes"/>
    <x v="2"/>
    <x v="2"/>
    <x v="240"/>
    <n v="200"/>
    <n v="165.99999999999997"/>
    <x v="1"/>
    <x v="11"/>
    <x v="1"/>
    <x v="1"/>
    <x v="1"/>
  </r>
  <r>
    <n v="10254"/>
    <s v="Pâté chinois"/>
    <x v="7"/>
    <n v="19.2"/>
    <n v="14.399999999999999"/>
    <n v="21"/>
    <s v="Chop-suey Chinese"/>
    <x v="5"/>
    <x v="4"/>
    <x v="196"/>
    <n v="403.2"/>
    <n v="302.39999999999998"/>
    <x v="1"/>
    <x v="9"/>
    <x v="3"/>
    <x v="0"/>
    <x v="0"/>
  </r>
  <r>
    <n v="10254"/>
    <s v="Longlife Tofu"/>
    <x v="2"/>
    <n v="8"/>
    <n v="6.08"/>
    <n v="21"/>
    <s v="Chop-suey Chinese"/>
    <x v="5"/>
    <x v="4"/>
    <x v="157"/>
    <n v="168"/>
    <n v="127.68"/>
    <x v="1"/>
    <x v="7"/>
    <x v="0"/>
    <x v="0"/>
    <x v="0"/>
  </r>
  <r>
    <n v="10254"/>
    <s v="Guaraná Fantástica"/>
    <x v="6"/>
    <n v="3.6"/>
    <n v="3.3120000000000003"/>
    <n v="15"/>
    <s v="Chop-suey Chinese"/>
    <x v="5"/>
    <x v="4"/>
    <x v="709"/>
    <n v="54"/>
    <n v="49.680000000000007"/>
    <x v="0"/>
    <x v="5"/>
    <x v="3"/>
    <x v="0"/>
    <x v="0"/>
  </r>
  <r>
    <n v="10255"/>
    <s v="Raclette Courdavault"/>
    <x v="1"/>
    <n v="44"/>
    <n v="36.080000000000005"/>
    <n v="30"/>
    <s v="Richter Supermarkt"/>
    <x v="6"/>
    <x v="4"/>
    <x v="10"/>
    <n v="1320"/>
    <n v="1082.4000000000001"/>
    <x v="0"/>
    <x v="0"/>
    <x v="1"/>
    <x v="0"/>
    <x v="0"/>
  </r>
  <r>
    <n v="10255"/>
    <s v="Chang"/>
    <x v="6"/>
    <n v="15.2"/>
    <n v="13.831999999999999"/>
    <n v="20"/>
    <s v="Richter Supermarkt"/>
    <x v="6"/>
    <x v="4"/>
    <x v="710"/>
    <n v="304"/>
    <n v="276.64"/>
    <x v="0"/>
    <x v="11"/>
    <x v="3"/>
    <x v="0"/>
    <x v="0"/>
  </r>
  <r>
    <n v="10255"/>
    <s v="Pavlova"/>
    <x v="5"/>
    <n v="13.9"/>
    <n v="9.3129999999999988"/>
    <n v="35"/>
    <s v="Richter Supermarkt"/>
    <x v="6"/>
    <x v="4"/>
    <x v="711"/>
    <n v="486.5"/>
    <n v="325.95499999999998"/>
    <x v="0"/>
    <x v="5"/>
    <x v="2"/>
    <x v="0"/>
    <x v="0"/>
  </r>
  <r>
    <n v="10255"/>
    <s v="Inlagd Sill"/>
    <x v="4"/>
    <n v="15.2"/>
    <n v="12.311999999999999"/>
    <n v="25"/>
    <s v="Richter Supermarkt"/>
    <x v="6"/>
    <x v="4"/>
    <x v="68"/>
    <n v="380"/>
    <n v="307.8"/>
    <x v="0"/>
    <x v="3"/>
    <x v="1"/>
    <x v="0"/>
    <x v="0"/>
  </r>
  <r>
    <n v="10256"/>
    <s v="Perth Pasties"/>
    <x v="7"/>
    <n v="26.2"/>
    <n v="20.96"/>
    <n v="15"/>
    <s v="Wellington Importadora"/>
    <x v="7"/>
    <x v="2"/>
    <x v="712"/>
    <n v="393"/>
    <n v="314.40000000000003"/>
    <x v="0"/>
    <x v="9"/>
    <x v="3"/>
    <x v="1"/>
    <x v="1"/>
  </r>
  <r>
    <n v="10256"/>
    <s v="Original Frankfurter grüne Soße"/>
    <x v="3"/>
    <n v="10.4"/>
    <n v="7.5919999999999996"/>
    <n v="12"/>
    <s v="Wellington Importadora"/>
    <x v="7"/>
    <x v="2"/>
    <x v="713"/>
    <n v="124.80000000000001"/>
    <n v="91.103999999999999"/>
    <x v="1"/>
    <x v="6"/>
    <x v="2"/>
    <x v="1"/>
    <x v="1"/>
  </r>
  <r>
    <n v="10257"/>
    <s v="Schoggi Schokolade"/>
    <x v="5"/>
    <n v="35.1"/>
    <n v="23.165999999999997"/>
    <n v="25"/>
    <s v="HILARIÓN-Abastos"/>
    <x v="8"/>
    <x v="5"/>
    <x v="714"/>
    <n v="877.5"/>
    <n v="579.14999999999986"/>
    <x v="0"/>
    <x v="5"/>
    <x v="2"/>
    <x v="1"/>
    <x v="1"/>
  </r>
  <r>
    <n v="10257"/>
    <s v="Chartreuse verte"/>
    <x v="6"/>
    <n v="14.4"/>
    <n v="13.248000000000001"/>
    <n v="60"/>
    <s v="HILARIÓN-Abastos"/>
    <x v="8"/>
    <x v="5"/>
    <x v="81"/>
    <n v="864"/>
    <n v="794.88000000000011"/>
    <x v="0"/>
    <x v="3"/>
    <x v="3"/>
    <x v="1"/>
    <x v="1"/>
  </r>
  <r>
    <n v="10257"/>
    <s v="Original Frankfurter grüne Soße"/>
    <x v="3"/>
    <n v="10.4"/>
    <n v="7.3839999999999995"/>
    <n v="15"/>
    <s v="HILARIÓN-Abastos"/>
    <x v="8"/>
    <x v="5"/>
    <x v="715"/>
    <n v="156"/>
    <n v="110.75999999999999"/>
    <x v="0"/>
    <x v="11"/>
    <x v="2"/>
    <x v="1"/>
    <x v="1"/>
  </r>
  <r>
    <n v="10258"/>
    <s v="Chang"/>
    <x v="6"/>
    <n v="15.2"/>
    <n v="13.984"/>
    <n v="50"/>
    <s v="Ernst Handel"/>
    <x v="9"/>
    <x v="6"/>
    <x v="716"/>
    <n v="760"/>
    <n v="699.2"/>
    <x v="1"/>
    <x v="7"/>
    <x v="3"/>
    <x v="0"/>
    <x v="0"/>
  </r>
  <r>
    <n v="10258"/>
    <s v="Chef Anton's Gumbo Mix"/>
    <x v="3"/>
    <n v="17"/>
    <n v="13.09"/>
    <n v="65"/>
    <s v="Ernst Handel"/>
    <x v="9"/>
    <x v="6"/>
    <x v="714"/>
    <n v="1105"/>
    <n v="850.85"/>
    <x v="0"/>
    <x v="5"/>
    <x v="2"/>
    <x v="0"/>
    <x v="0"/>
  </r>
  <r>
    <n v="10258"/>
    <s v="Mascarpone Fabioli"/>
    <x v="1"/>
    <n v="25.6"/>
    <n v="21.76"/>
    <n v="60"/>
    <s v="Ernst Handel"/>
    <x v="9"/>
    <x v="6"/>
    <x v="144"/>
    <n v="1536"/>
    <n v="1305.6000000000001"/>
    <x v="1"/>
    <x v="6"/>
    <x v="1"/>
    <x v="0"/>
    <x v="0"/>
  </r>
  <r>
    <n v="10259"/>
    <s v="Sir Rodney's Scones"/>
    <x v="5"/>
    <n v="8"/>
    <n v="5.2799999999999994"/>
    <n v="10"/>
    <s v="Centro comercial Moctezuma"/>
    <x v="10"/>
    <x v="7"/>
    <x v="717"/>
    <n v="80"/>
    <n v="52.8"/>
    <x v="0"/>
    <x v="8"/>
    <x v="2"/>
    <x v="1"/>
    <x v="1"/>
  </r>
  <r>
    <n v="10259"/>
    <s v="Gravad lax"/>
    <x v="4"/>
    <n v="20.8"/>
    <n v="16.848000000000003"/>
    <n v="10"/>
    <s v="Centro comercial Moctezuma"/>
    <x v="10"/>
    <x v="7"/>
    <x v="238"/>
    <n v="208"/>
    <n v="168.48000000000002"/>
    <x v="1"/>
    <x v="11"/>
    <x v="1"/>
    <x v="1"/>
    <x v="1"/>
  </r>
  <r>
    <n v="10260"/>
    <s v="Jack's New England Clam Chowder"/>
    <x v="4"/>
    <n v="7.7"/>
    <n v="5.5439999999999996"/>
    <n v="16"/>
    <s v="Ottilies Käseladen"/>
    <x v="11"/>
    <x v="1"/>
    <x v="256"/>
    <n v="123.2"/>
    <n v="88.703999999999994"/>
    <x v="1"/>
    <x v="11"/>
    <x v="1"/>
    <x v="0"/>
    <x v="0"/>
  </r>
  <r>
    <n v="10260"/>
    <s v="Ravioli Angelo"/>
    <x v="0"/>
    <n v="15.6"/>
    <n v="12.012"/>
    <n v="50"/>
    <s v="Ottilies Käseladen"/>
    <x v="11"/>
    <x v="1"/>
    <x v="718"/>
    <n v="780"/>
    <n v="600.6"/>
    <x v="0"/>
    <x v="8"/>
    <x v="0"/>
    <x v="0"/>
    <x v="0"/>
  </r>
  <r>
    <n v="10260"/>
    <s v="Tarte au sucre"/>
    <x v="5"/>
    <n v="39.4"/>
    <n v="26.003999999999994"/>
    <n v="15"/>
    <s v="Ottilies Käseladen"/>
    <x v="11"/>
    <x v="1"/>
    <x v="719"/>
    <n v="591"/>
    <n v="390.05999999999989"/>
    <x v="0"/>
    <x v="6"/>
    <x v="2"/>
    <x v="0"/>
    <x v="0"/>
  </r>
  <r>
    <n v="10260"/>
    <s v="Outback Lager"/>
    <x v="6"/>
    <n v="12"/>
    <n v="10.56"/>
    <n v="21"/>
    <s v="Ottilies Käseladen"/>
    <x v="11"/>
    <x v="1"/>
    <x v="211"/>
    <n v="252"/>
    <n v="221.76000000000002"/>
    <x v="1"/>
    <x v="9"/>
    <x v="3"/>
    <x v="0"/>
    <x v="0"/>
  </r>
  <r>
    <n v="10261"/>
    <s v="Sir Rodney's Scones"/>
    <x v="5"/>
    <n v="8"/>
    <n v="5.3599999999999994"/>
    <n v="20"/>
    <s v="Que Delícia"/>
    <x v="2"/>
    <x v="2"/>
    <x v="720"/>
    <n v="160"/>
    <n v="107.19999999999999"/>
    <x v="0"/>
    <x v="3"/>
    <x v="2"/>
    <x v="1"/>
    <x v="1"/>
  </r>
  <r>
    <n v="10261"/>
    <s v="Steeleye Stout"/>
    <x v="6"/>
    <n v="14.4"/>
    <n v="13.104000000000001"/>
    <n v="20"/>
    <s v="Que Delícia"/>
    <x v="2"/>
    <x v="2"/>
    <x v="56"/>
    <n v="288"/>
    <n v="262.08000000000004"/>
    <x v="0"/>
    <x v="2"/>
    <x v="3"/>
    <x v="1"/>
    <x v="1"/>
  </r>
  <r>
    <n v="10262"/>
    <s v="Chef Anton's Gumbo Mix"/>
    <x v="3"/>
    <n v="17"/>
    <n v="13.600000000000001"/>
    <n v="12"/>
    <s v="Rattlesnake Canyon Grocery"/>
    <x v="12"/>
    <x v="8"/>
    <x v="721"/>
    <n v="204"/>
    <n v="163.20000000000002"/>
    <x v="0"/>
    <x v="7"/>
    <x v="2"/>
    <x v="2"/>
    <x v="1"/>
  </r>
  <r>
    <n v="10262"/>
    <s v="Uncle Bob's Organic Dried Pears"/>
    <x v="2"/>
    <n v="24"/>
    <n v="19.440000000000001"/>
    <n v="15"/>
    <s v="Rattlesnake Canyon Grocery"/>
    <x v="12"/>
    <x v="8"/>
    <x v="72"/>
    <n v="360"/>
    <n v="291.60000000000002"/>
    <x v="0"/>
    <x v="3"/>
    <x v="0"/>
    <x v="2"/>
    <x v="1"/>
  </r>
  <r>
    <n v="10262"/>
    <s v="Gnocchi di nonna Alice"/>
    <x v="0"/>
    <n v="30.4"/>
    <n v="24.928000000000001"/>
    <n v="20"/>
    <s v="Rattlesnake Canyon Grocery"/>
    <x v="12"/>
    <x v="8"/>
    <x v="722"/>
    <n v="608"/>
    <n v="498.56"/>
    <x v="1"/>
    <x v="11"/>
    <x v="0"/>
    <x v="2"/>
    <x v="1"/>
  </r>
  <r>
    <n v="10263"/>
    <s v="Pavlova"/>
    <x v="5"/>
    <n v="13.9"/>
    <n v="9.5909999999999993"/>
    <n v="60"/>
    <s v="Ernst Handel"/>
    <x v="9"/>
    <x v="6"/>
    <x v="723"/>
    <n v="834"/>
    <n v="575.45999999999992"/>
    <x v="0"/>
    <x v="10"/>
    <x v="2"/>
    <x v="0"/>
    <x v="0"/>
  </r>
  <r>
    <n v="10263"/>
    <s v="Guaraná Fantástica"/>
    <x v="6"/>
    <n v="3.6"/>
    <n v="3.3120000000000003"/>
    <n v="28"/>
    <s v="Ernst Handel"/>
    <x v="9"/>
    <x v="6"/>
    <x v="116"/>
    <n v="100.8"/>
    <n v="92.736000000000004"/>
    <x v="1"/>
    <x v="5"/>
    <x v="3"/>
    <x v="0"/>
    <x v="0"/>
  </r>
  <r>
    <n v="10263"/>
    <s v="Nord-Ost Matjeshering"/>
    <x v="4"/>
    <n v="20.7"/>
    <n v="14.696999999999999"/>
    <n v="60"/>
    <s v="Ernst Handel"/>
    <x v="9"/>
    <x v="6"/>
    <x v="724"/>
    <n v="1242"/>
    <n v="881.81999999999994"/>
    <x v="0"/>
    <x v="7"/>
    <x v="1"/>
    <x v="0"/>
    <x v="0"/>
  </r>
  <r>
    <n v="10263"/>
    <s v="Longlife Tofu"/>
    <x v="2"/>
    <n v="8"/>
    <n v="6.16"/>
    <n v="36"/>
    <s v="Ernst Handel"/>
    <x v="9"/>
    <x v="6"/>
    <x v="80"/>
    <n v="288"/>
    <n v="221.76"/>
    <x v="0"/>
    <x v="3"/>
    <x v="0"/>
    <x v="0"/>
    <x v="0"/>
  </r>
  <r>
    <n v="10264"/>
    <s v="Chang"/>
    <x v="6"/>
    <n v="15.2"/>
    <n v="13.984"/>
    <n v="35"/>
    <s v="Folk och fä HB"/>
    <x v="13"/>
    <x v="9"/>
    <x v="171"/>
    <n v="532"/>
    <n v="489.44"/>
    <x v="1"/>
    <x v="7"/>
    <x v="3"/>
    <x v="0"/>
    <x v="0"/>
  </r>
  <r>
    <n v="10264"/>
    <s v="Jack's New England Clam Chowder"/>
    <x v="4"/>
    <n v="7.7"/>
    <n v="6.0830000000000002"/>
    <n v="25"/>
    <s v="Folk och fä HB"/>
    <x v="13"/>
    <x v="9"/>
    <x v="725"/>
    <n v="192.5"/>
    <n v="152.07500000000002"/>
    <x v="1"/>
    <x v="0"/>
    <x v="1"/>
    <x v="0"/>
    <x v="0"/>
  </r>
  <r>
    <n v="10265"/>
    <s v="Alice Mutton"/>
    <x v="7"/>
    <n v="31.2"/>
    <n v="24.024000000000001"/>
    <n v="30"/>
    <s v="Blondel père et fils"/>
    <x v="14"/>
    <x v="0"/>
    <x v="720"/>
    <n v="936"/>
    <n v="720.72"/>
    <x v="0"/>
    <x v="3"/>
    <x v="3"/>
    <x v="0"/>
    <x v="0"/>
  </r>
  <r>
    <n v="10265"/>
    <s v="Outback Lager"/>
    <x v="6"/>
    <n v="12"/>
    <n v="10.8"/>
    <n v="20"/>
    <s v="Blondel père et fils"/>
    <x v="14"/>
    <x v="0"/>
    <x v="720"/>
    <n v="240"/>
    <n v="216"/>
    <x v="0"/>
    <x v="3"/>
    <x v="3"/>
    <x v="0"/>
    <x v="0"/>
  </r>
  <r>
    <n v="10266"/>
    <s v="Queso Manchego La Pastora"/>
    <x v="1"/>
    <n v="30.4"/>
    <n v="24.623999999999999"/>
    <n v="12"/>
    <s v="Wartian Herkku"/>
    <x v="15"/>
    <x v="10"/>
    <x v="726"/>
    <n v="364.79999999999995"/>
    <n v="295.488"/>
    <x v="0"/>
    <x v="11"/>
    <x v="1"/>
    <x v="0"/>
    <x v="0"/>
  </r>
  <r>
    <n v="10267"/>
    <s v="Boston Crab Meat"/>
    <x v="4"/>
    <n v="14.7"/>
    <n v="10.436999999999999"/>
    <n v="50"/>
    <s v="Frankenversand"/>
    <x v="16"/>
    <x v="1"/>
    <x v="727"/>
    <n v="735"/>
    <n v="521.85"/>
    <x v="0"/>
    <x v="9"/>
    <x v="1"/>
    <x v="0"/>
    <x v="0"/>
  </r>
  <r>
    <n v="10267"/>
    <s v="Raclette Courdavault"/>
    <x v="1"/>
    <n v="44"/>
    <n v="33.44"/>
    <n v="70"/>
    <s v="Frankenversand"/>
    <x v="16"/>
    <x v="1"/>
    <x v="120"/>
    <n v="3080"/>
    <n v="2340.7999999999997"/>
    <x v="1"/>
    <x v="5"/>
    <x v="1"/>
    <x v="0"/>
    <x v="0"/>
  </r>
  <r>
    <n v="10267"/>
    <s v="Lakkalikööri"/>
    <x v="6"/>
    <n v="14.4"/>
    <n v="12.672000000000001"/>
    <n v="15"/>
    <s v="Frankenversand"/>
    <x v="16"/>
    <x v="1"/>
    <x v="256"/>
    <n v="216"/>
    <n v="190.08"/>
    <x v="1"/>
    <x v="11"/>
    <x v="3"/>
    <x v="0"/>
    <x v="0"/>
  </r>
  <r>
    <n v="10268"/>
    <s v="Thüringer Rostbratwurst"/>
    <x v="7"/>
    <n v="99"/>
    <n v="74.25"/>
    <n v="10"/>
    <s v="GROSELLA-Restaurante"/>
    <x v="17"/>
    <x v="5"/>
    <x v="728"/>
    <n v="990"/>
    <n v="742.5"/>
    <x v="1"/>
    <x v="8"/>
    <x v="3"/>
    <x v="1"/>
    <x v="1"/>
  </r>
  <r>
    <n v="10268"/>
    <s v="Mozzarella di Giovanni"/>
    <x v="1"/>
    <n v="27.8"/>
    <n v="23.073999999999998"/>
    <n v="80"/>
    <s v="GROSELLA-Restaurante"/>
    <x v="17"/>
    <x v="5"/>
    <x v="162"/>
    <n v="2224"/>
    <n v="1845.9199999999998"/>
    <x v="1"/>
    <x v="7"/>
    <x v="1"/>
    <x v="1"/>
    <x v="1"/>
  </r>
  <r>
    <n v="10269"/>
    <s v="Geitost"/>
    <x v="1"/>
    <n v="2"/>
    <n v="1.6400000000000001"/>
    <n v="60"/>
    <s v="White Clover Markets"/>
    <x v="18"/>
    <x v="8"/>
    <x v="729"/>
    <n v="120"/>
    <n v="98.4"/>
    <x v="0"/>
    <x v="8"/>
    <x v="1"/>
    <x v="2"/>
    <x v="1"/>
  </r>
  <r>
    <n v="10269"/>
    <s v="Mozzarella di Giovanni"/>
    <x v="1"/>
    <n v="27.8"/>
    <n v="21.962000000000003"/>
    <n v="20"/>
    <s v="White Clover Markets"/>
    <x v="18"/>
    <x v="8"/>
    <x v="730"/>
    <n v="556"/>
    <n v="439.24000000000007"/>
    <x v="0"/>
    <x v="4"/>
    <x v="1"/>
    <x v="2"/>
    <x v="1"/>
  </r>
  <r>
    <n v="10270"/>
    <s v="Ipoh Coffee"/>
    <x v="6"/>
    <n v="36.799999999999997"/>
    <n v="32.384"/>
    <n v="25"/>
    <s v="Wartian Herkku"/>
    <x v="15"/>
    <x v="10"/>
    <x v="731"/>
    <n v="919.99999999999989"/>
    <n v="809.6"/>
    <x v="1"/>
    <x v="10"/>
    <x v="3"/>
    <x v="0"/>
    <x v="0"/>
  </r>
  <r>
    <n v="10270"/>
    <s v="Inlagd Sill"/>
    <x v="4"/>
    <n v="15.2"/>
    <n v="11.399999999999999"/>
    <n v="30"/>
    <s v="Wartian Herkku"/>
    <x v="15"/>
    <x v="10"/>
    <x v="732"/>
    <n v="456"/>
    <n v="341.99999999999994"/>
    <x v="0"/>
    <x v="5"/>
    <x v="1"/>
    <x v="0"/>
    <x v="0"/>
  </r>
  <r>
    <n v="10271"/>
    <s v="Geitost"/>
    <x v="1"/>
    <n v="2"/>
    <n v="1.7"/>
    <n v="24"/>
    <s v="Split Rail Beer &amp; Ale"/>
    <x v="19"/>
    <x v="8"/>
    <x v="733"/>
    <n v="48"/>
    <n v="40.799999999999997"/>
    <x v="0"/>
    <x v="5"/>
    <x v="1"/>
    <x v="2"/>
    <x v="1"/>
  </r>
  <r>
    <n v="10272"/>
    <s v="Sir Rodney's Marmalade"/>
    <x v="5"/>
    <n v="64.8"/>
    <n v="42.12"/>
    <n v="60"/>
    <s v="Rattlesnake Canyon Grocery"/>
    <x v="12"/>
    <x v="8"/>
    <x v="734"/>
    <n v="3888"/>
    <n v="2527.1999999999998"/>
    <x v="0"/>
    <x v="5"/>
    <x v="2"/>
    <x v="2"/>
    <x v="1"/>
  </r>
  <r>
    <n v="10272"/>
    <s v="Gorgonzola Telino"/>
    <x v="1"/>
    <n v="10"/>
    <n v="8.2000000000000011"/>
    <n v="40"/>
    <s v="Rattlesnake Canyon Grocery"/>
    <x v="12"/>
    <x v="8"/>
    <x v="731"/>
    <n v="400"/>
    <n v="328.00000000000006"/>
    <x v="1"/>
    <x v="10"/>
    <x v="1"/>
    <x v="2"/>
    <x v="1"/>
  </r>
  <r>
    <n v="10272"/>
    <s v="Mozzarella di Giovanni"/>
    <x v="1"/>
    <n v="27.8"/>
    <n v="21.406000000000002"/>
    <n v="24"/>
    <s v="Rattlesnake Canyon Grocery"/>
    <x v="12"/>
    <x v="8"/>
    <x v="735"/>
    <n v="667.2"/>
    <n v="513.74400000000003"/>
    <x v="0"/>
    <x v="6"/>
    <x v="1"/>
    <x v="2"/>
    <x v="1"/>
  </r>
  <r>
    <n v="10273"/>
    <s v="Boston Crab Meat"/>
    <x v="4"/>
    <n v="14.7"/>
    <n v="11.907"/>
    <n v="60"/>
    <s v="QUICK-Stop"/>
    <x v="20"/>
    <x v="1"/>
    <x v="736"/>
    <n v="882"/>
    <n v="714.42"/>
    <x v="1"/>
    <x v="8"/>
    <x v="1"/>
    <x v="0"/>
    <x v="0"/>
  </r>
  <r>
    <n v="10273"/>
    <s v="Geitost"/>
    <x v="1"/>
    <n v="2"/>
    <n v="1.7"/>
    <n v="20"/>
    <s v="QUICK-Stop"/>
    <x v="20"/>
    <x v="1"/>
    <x v="100"/>
    <n v="40"/>
    <n v="34"/>
    <x v="0"/>
    <x v="4"/>
    <x v="1"/>
    <x v="0"/>
    <x v="0"/>
  </r>
  <r>
    <n v="10273"/>
    <s v="Gorgonzola Telino"/>
    <x v="1"/>
    <n v="10"/>
    <n v="8"/>
    <n v="15"/>
    <s v="QUICK-Stop"/>
    <x v="20"/>
    <x v="1"/>
    <x v="129"/>
    <n v="150"/>
    <n v="120"/>
    <x v="1"/>
    <x v="5"/>
    <x v="1"/>
    <x v="0"/>
    <x v="0"/>
  </r>
  <r>
    <n v="10273"/>
    <s v="Ikura"/>
    <x v="4"/>
    <n v="24.8"/>
    <n v="17.36"/>
    <n v="24"/>
    <s v="QUICK-Stop"/>
    <x v="20"/>
    <x v="1"/>
    <x v="240"/>
    <n v="595.20000000000005"/>
    <n v="416.64"/>
    <x v="1"/>
    <x v="11"/>
    <x v="1"/>
    <x v="0"/>
    <x v="0"/>
  </r>
  <r>
    <n v="10273"/>
    <s v="Lakkalikööri"/>
    <x v="6"/>
    <n v="14.4"/>
    <n v="12.672000000000001"/>
    <n v="33"/>
    <s v="QUICK-Stop"/>
    <x v="20"/>
    <x v="1"/>
    <x v="699"/>
    <n v="475.2"/>
    <n v="418.17600000000004"/>
    <x v="0"/>
    <x v="8"/>
    <x v="3"/>
    <x v="0"/>
    <x v="0"/>
  </r>
  <r>
    <n v="10274"/>
    <s v="Fløtemysost"/>
    <x v="1"/>
    <n v="17.2"/>
    <n v="13.76"/>
    <n v="20"/>
    <s v="Vins et alcools Chevalier"/>
    <x v="0"/>
    <x v="0"/>
    <x v="737"/>
    <n v="344"/>
    <n v="275.2"/>
    <x v="1"/>
    <x v="7"/>
    <x v="1"/>
    <x v="0"/>
    <x v="0"/>
  </r>
  <r>
    <n v="10274"/>
    <s v="Mozzarella di Giovanni"/>
    <x v="1"/>
    <n v="27.8"/>
    <n v="22.796000000000003"/>
    <n v="70"/>
    <s v="Vins et alcools Chevalier"/>
    <x v="0"/>
    <x v="0"/>
    <x v="738"/>
    <n v="1946"/>
    <n v="1595.7200000000003"/>
    <x v="0"/>
    <x v="11"/>
    <x v="1"/>
    <x v="0"/>
    <x v="0"/>
  </r>
  <r>
    <n v="10275"/>
    <s v="Guaraná Fantástica"/>
    <x v="6"/>
    <n v="3.6"/>
    <n v="3.2040000000000002"/>
    <n v="12"/>
    <s v="Magazzini Alimentari Riuniti"/>
    <x v="21"/>
    <x v="11"/>
    <x v="719"/>
    <n v="43.2"/>
    <n v="38.448"/>
    <x v="0"/>
    <x v="6"/>
    <x v="3"/>
    <x v="3"/>
    <x v="0"/>
  </r>
  <r>
    <n v="10275"/>
    <s v="Raclette Courdavault"/>
    <x v="1"/>
    <n v="44"/>
    <n v="33"/>
    <n v="6"/>
    <s v="Magazzini Alimentari Riuniti"/>
    <x v="21"/>
    <x v="11"/>
    <x v="739"/>
    <n v="264"/>
    <n v="198"/>
    <x v="0"/>
    <x v="7"/>
    <x v="1"/>
    <x v="3"/>
    <x v="0"/>
  </r>
  <r>
    <n v="10276"/>
    <s v="Ikura"/>
    <x v="4"/>
    <n v="24.8"/>
    <n v="18.600000000000001"/>
    <n v="15"/>
    <s v="Tortuga Restaurante"/>
    <x v="10"/>
    <x v="7"/>
    <x v="113"/>
    <n v="372"/>
    <n v="279"/>
    <x v="1"/>
    <x v="5"/>
    <x v="1"/>
    <x v="1"/>
    <x v="1"/>
  </r>
  <r>
    <n v="10276"/>
    <s v="Konbu"/>
    <x v="4"/>
    <n v="4.8"/>
    <n v="3.4079999999999999"/>
    <n v="10"/>
    <s v="Tortuga Restaurante"/>
    <x v="10"/>
    <x v="7"/>
    <x v="245"/>
    <n v="48"/>
    <n v="34.08"/>
    <x v="1"/>
    <x v="11"/>
    <x v="1"/>
    <x v="1"/>
    <x v="1"/>
  </r>
  <r>
    <n v="10277"/>
    <s v="Tarte au sucre"/>
    <x v="5"/>
    <n v="39.4"/>
    <n v="27.58"/>
    <n v="12"/>
    <s v="Morgenstern Gesundkost"/>
    <x v="22"/>
    <x v="1"/>
    <x v="15"/>
    <n v="472.79999999999995"/>
    <n v="330.96"/>
    <x v="0"/>
    <x v="0"/>
    <x v="2"/>
    <x v="0"/>
    <x v="0"/>
  </r>
  <r>
    <n v="10277"/>
    <s v="Rössle Sauerkraut"/>
    <x v="2"/>
    <n v="36.4"/>
    <n v="28.391999999999999"/>
    <n v="20"/>
    <s v="Morgenstern Gesundkost"/>
    <x v="22"/>
    <x v="1"/>
    <x v="76"/>
    <n v="728"/>
    <n v="567.84"/>
    <x v="0"/>
    <x v="3"/>
    <x v="0"/>
    <x v="0"/>
    <x v="0"/>
  </r>
  <r>
    <n v="10278"/>
    <s v="Gula Malacca"/>
    <x v="3"/>
    <n v="15.5"/>
    <n v="12.09"/>
    <n v="16"/>
    <s v="Berglunds snabbköp"/>
    <x v="23"/>
    <x v="9"/>
    <x v="724"/>
    <n v="248"/>
    <n v="193.44"/>
    <x v="0"/>
    <x v="7"/>
    <x v="2"/>
    <x v="0"/>
    <x v="0"/>
  </r>
  <r>
    <n v="10278"/>
    <s v="Raclette Courdavault"/>
    <x v="1"/>
    <n v="44"/>
    <n v="34.760000000000005"/>
    <n v="15"/>
    <s v="Berglunds snabbköp"/>
    <x v="23"/>
    <x v="9"/>
    <x v="136"/>
    <n v="660"/>
    <n v="521.40000000000009"/>
    <x v="1"/>
    <x v="6"/>
    <x v="1"/>
    <x v="0"/>
    <x v="0"/>
  </r>
  <r>
    <n v="10278"/>
    <s v="Vegie-spread"/>
    <x v="3"/>
    <n v="35.1"/>
    <n v="27.378000000000004"/>
    <n v="80"/>
    <s v="Berglunds snabbköp"/>
    <x v="23"/>
    <x v="9"/>
    <x v="740"/>
    <n v="2808"/>
    <n v="2190.2400000000002"/>
    <x v="0"/>
    <x v="9"/>
    <x v="2"/>
    <x v="0"/>
    <x v="0"/>
  </r>
  <r>
    <n v="10278"/>
    <s v="Röd Kaviar"/>
    <x v="4"/>
    <n v="12"/>
    <n v="9.120000000000001"/>
    <n v="25"/>
    <s v="Berglunds snabbköp"/>
    <x v="23"/>
    <x v="9"/>
    <x v="741"/>
    <n v="300"/>
    <n v="228.00000000000003"/>
    <x v="1"/>
    <x v="0"/>
    <x v="1"/>
    <x v="0"/>
    <x v="0"/>
  </r>
  <r>
    <n v="10279"/>
    <s v="Alice Mutton"/>
    <x v="7"/>
    <n v="31.2"/>
    <n v="24.335999999999999"/>
    <n v="15"/>
    <s v="Lehmanns Marktstand"/>
    <x v="24"/>
    <x v="1"/>
    <x v="708"/>
    <n v="468"/>
    <n v="365.03999999999996"/>
    <x v="0"/>
    <x v="11"/>
    <x v="3"/>
    <x v="0"/>
    <x v="0"/>
  </r>
  <r>
    <n v="10280"/>
    <s v="Guaraná Fantástica"/>
    <x v="6"/>
    <n v="3.6"/>
    <n v="3.1680000000000001"/>
    <n v="12"/>
    <s v="Berglunds snabbköp"/>
    <x v="23"/>
    <x v="9"/>
    <x v="734"/>
    <n v="43.2"/>
    <n v="38.016000000000005"/>
    <x v="0"/>
    <x v="5"/>
    <x v="3"/>
    <x v="0"/>
    <x v="0"/>
  </r>
  <r>
    <n v="10280"/>
    <s v="Pâté chinois"/>
    <x v="7"/>
    <n v="19.2"/>
    <n v="15.744"/>
    <n v="20"/>
    <s v="Berglunds snabbköp"/>
    <x v="23"/>
    <x v="9"/>
    <x v="742"/>
    <n v="384"/>
    <n v="314.88"/>
    <x v="1"/>
    <x v="7"/>
    <x v="3"/>
    <x v="0"/>
    <x v="0"/>
  </r>
  <r>
    <n v="10280"/>
    <s v="Rhönbräu Klosterbier"/>
    <x v="6"/>
    <n v="6.2"/>
    <n v="5.7040000000000006"/>
    <n v="30"/>
    <s v="Berglunds snabbköp"/>
    <x v="23"/>
    <x v="9"/>
    <x v="96"/>
    <n v="186"/>
    <n v="171.12"/>
    <x v="0"/>
    <x v="4"/>
    <x v="3"/>
    <x v="0"/>
    <x v="0"/>
  </r>
  <r>
    <n v="10281"/>
    <s v="Teatime Chocolate Biscuits"/>
    <x v="5"/>
    <n v="7.3"/>
    <n v="4.7450000000000001"/>
    <n v="10"/>
    <s v="Romero y tomillo"/>
    <x v="25"/>
    <x v="12"/>
    <x v="743"/>
    <n v="73"/>
    <n v="47.45"/>
    <x v="1"/>
    <x v="7"/>
    <x v="2"/>
    <x v="3"/>
    <x v="0"/>
  </r>
  <r>
    <n v="10281"/>
    <s v="Guaraná Fantástica"/>
    <x v="6"/>
    <n v="3.6"/>
    <n v="3.2040000000000002"/>
    <n v="60"/>
    <s v="Romero y tomillo"/>
    <x v="25"/>
    <x v="12"/>
    <x v="260"/>
    <n v="216"/>
    <n v="192.24"/>
    <x v="1"/>
    <x v="0"/>
    <x v="3"/>
    <x v="3"/>
    <x v="0"/>
  </r>
  <r>
    <n v="10281"/>
    <s v="Steeleye Stout"/>
    <x v="6"/>
    <n v="14.4"/>
    <n v="12.96"/>
    <n v="40"/>
    <s v="Romero y tomillo"/>
    <x v="25"/>
    <x v="12"/>
    <x v="213"/>
    <n v="576"/>
    <n v="518.40000000000009"/>
    <x v="1"/>
    <x v="9"/>
    <x v="3"/>
    <x v="3"/>
    <x v="0"/>
  </r>
  <r>
    <n v="10282"/>
    <s v="Nord-Ost Matjeshering"/>
    <x v="4"/>
    <n v="20.7"/>
    <n v="16.146000000000001"/>
    <n v="60"/>
    <s v="Romero y tomillo"/>
    <x v="25"/>
    <x v="12"/>
    <x v="744"/>
    <n v="1242"/>
    <n v="968.76"/>
    <x v="0"/>
    <x v="9"/>
    <x v="1"/>
    <x v="3"/>
    <x v="0"/>
  </r>
  <r>
    <n v="10282"/>
    <s v="Ravioli Angelo"/>
    <x v="0"/>
    <n v="15.6"/>
    <n v="12.012"/>
    <n v="20"/>
    <s v="Romero y tomillo"/>
    <x v="25"/>
    <x v="12"/>
    <x v="745"/>
    <n v="312"/>
    <n v="240.24"/>
    <x v="0"/>
    <x v="0"/>
    <x v="0"/>
    <x v="3"/>
    <x v="0"/>
  </r>
  <r>
    <n v="10283"/>
    <s v="Genen Shouyu"/>
    <x v="3"/>
    <n v="12.4"/>
    <n v="8.68"/>
    <n v="20"/>
    <s v="LILA-Supermercado"/>
    <x v="26"/>
    <x v="5"/>
    <x v="101"/>
    <n v="248"/>
    <n v="173.6"/>
    <x v="0"/>
    <x v="4"/>
    <x v="2"/>
    <x v="1"/>
    <x v="1"/>
  </r>
  <r>
    <n v="10283"/>
    <s v="Mozzarella di Giovanni"/>
    <x v="1"/>
    <n v="27.8"/>
    <n v="23.63"/>
    <n v="30"/>
    <s v="LILA-Supermercado"/>
    <x v="26"/>
    <x v="5"/>
    <x v="26"/>
    <n v="834"/>
    <n v="708.9"/>
    <x v="0"/>
    <x v="1"/>
    <x v="1"/>
    <x v="1"/>
    <x v="1"/>
  </r>
  <r>
    <n v="10283"/>
    <s v="Teatime Chocolate Biscuits"/>
    <x v="5"/>
    <n v="7.3"/>
    <n v="5.0369999999999999"/>
    <n v="18"/>
    <s v="LILA-Supermercado"/>
    <x v="26"/>
    <x v="5"/>
    <x v="732"/>
    <n v="131.4"/>
    <n v="90.665999999999997"/>
    <x v="0"/>
    <x v="5"/>
    <x v="2"/>
    <x v="1"/>
    <x v="1"/>
  </r>
  <r>
    <n v="10283"/>
    <s v="Camembert Pierrot"/>
    <x v="1"/>
    <n v="27.2"/>
    <n v="22.032"/>
    <n v="35"/>
    <s v="LILA-Supermercado"/>
    <x v="26"/>
    <x v="5"/>
    <x v="270"/>
    <n v="952"/>
    <n v="771.12"/>
    <x v="1"/>
    <x v="0"/>
    <x v="1"/>
    <x v="1"/>
    <x v="1"/>
  </r>
  <r>
    <n v="10284"/>
    <s v="Schoggi Schokolade"/>
    <x v="5"/>
    <n v="35.1"/>
    <n v="23.867999999999999"/>
    <n v="15"/>
    <s v="Lehmanns Marktstand"/>
    <x v="24"/>
    <x v="1"/>
    <x v="746"/>
    <n v="526.5"/>
    <n v="358.02"/>
    <x v="0"/>
    <x v="0"/>
    <x v="2"/>
    <x v="0"/>
    <x v="0"/>
  </r>
  <r>
    <n v="10284"/>
    <s v="Gula Malacca"/>
    <x v="3"/>
    <n v="15.5"/>
    <n v="11.78"/>
    <n v="21"/>
    <s v="Lehmanns Marktstand"/>
    <x v="24"/>
    <x v="1"/>
    <x v="218"/>
    <n v="325.5"/>
    <n v="247.38"/>
    <x v="1"/>
    <x v="10"/>
    <x v="2"/>
    <x v="0"/>
    <x v="0"/>
  </r>
  <r>
    <n v="10284"/>
    <s v="Camembert Pierrot"/>
    <x v="1"/>
    <n v="27.2"/>
    <n v="22.304000000000002"/>
    <n v="20"/>
    <s v="Lehmanns Marktstand"/>
    <x v="24"/>
    <x v="1"/>
    <x v="269"/>
    <n v="544"/>
    <n v="446.08000000000004"/>
    <x v="1"/>
    <x v="0"/>
    <x v="1"/>
    <x v="0"/>
    <x v="0"/>
  </r>
  <r>
    <n v="10284"/>
    <s v="Laughing Lumberjack Lager"/>
    <x v="6"/>
    <n v="11.2"/>
    <n v="10.192"/>
    <n v="50"/>
    <s v="Lehmanns Marktstand"/>
    <x v="24"/>
    <x v="1"/>
    <x v="747"/>
    <n v="560"/>
    <n v="509.6"/>
    <x v="0"/>
    <x v="11"/>
    <x v="3"/>
    <x v="0"/>
    <x v="0"/>
  </r>
  <r>
    <n v="10285"/>
    <s v="Perth Pasties"/>
    <x v="7"/>
    <n v="26.2"/>
    <n v="21.222000000000001"/>
    <n v="36"/>
    <s v="QUICK-Stop"/>
    <x v="20"/>
    <x v="1"/>
    <x v="195"/>
    <n v="943.19999999999993"/>
    <n v="763.99200000000008"/>
    <x v="1"/>
    <x v="9"/>
    <x v="3"/>
    <x v="0"/>
    <x v="0"/>
  </r>
  <r>
    <n v="10285"/>
    <s v="Boston Crab Meat"/>
    <x v="4"/>
    <n v="14.7"/>
    <n v="10.731"/>
    <n v="40"/>
    <s v="QUICK-Stop"/>
    <x v="20"/>
    <x v="1"/>
    <x v="748"/>
    <n v="588"/>
    <n v="429.24"/>
    <x v="0"/>
    <x v="10"/>
    <x v="1"/>
    <x v="0"/>
    <x v="0"/>
  </r>
  <r>
    <n v="10285"/>
    <s v="Chai"/>
    <x v="6"/>
    <n v="14.4"/>
    <n v="13.104000000000001"/>
    <n v="45"/>
    <s v="QUICK-Stop"/>
    <x v="20"/>
    <x v="1"/>
    <x v="749"/>
    <n v="648"/>
    <n v="589.68000000000006"/>
    <x v="0"/>
    <x v="5"/>
    <x v="3"/>
    <x v="0"/>
    <x v="0"/>
  </r>
  <r>
    <n v="10286"/>
    <s v="Tarte au sucre"/>
    <x v="5"/>
    <n v="39.4"/>
    <n v="27.58"/>
    <n v="40"/>
    <s v="QUICK-Stop"/>
    <x v="20"/>
    <x v="1"/>
    <x v="101"/>
    <n v="1576"/>
    <n v="1103.1999999999998"/>
    <x v="0"/>
    <x v="4"/>
    <x v="2"/>
    <x v="0"/>
    <x v="0"/>
  </r>
  <r>
    <n v="10286"/>
    <s v="Steeleye Stout"/>
    <x v="6"/>
    <n v="14.4"/>
    <n v="13.248000000000001"/>
    <n v="100"/>
    <s v="QUICK-Stop"/>
    <x v="20"/>
    <x v="1"/>
    <x v="264"/>
    <n v="1440"/>
    <n v="1324.8000000000002"/>
    <x v="1"/>
    <x v="0"/>
    <x v="3"/>
    <x v="0"/>
    <x v="0"/>
  </r>
  <r>
    <n v="10287"/>
    <s v="Pavlova"/>
    <x v="5"/>
    <n v="13.9"/>
    <n v="9.73"/>
    <n v="40"/>
    <s v="Ricardo Adocicados"/>
    <x v="2"/>
    <x v="2"/>
    <x v="750"/>
    <n v="556"/>
    <n v="389.20000000000005"/>
    <x v="0"/>
    <x v="7"/>
    <x v="2"/>
    <x v="1"/>
    <x v="1"/>
  </r>
  <r>
    <n v="10287"/>
    <s v="Sasquatch Ale"/>
    <x v="6"/>
    <n v="11.2"/>
    <n v="10.304"/>
    <n v="20"/>
    <s v="Ricardo Adocicados"/>
    <x v="2"/>
    <x v="2"/>
    <x v="751"/>
    <n v="224"/>
    <n v="206.08"/>
    <x v="0"/>
    <x v="8"/>
    <x v="3"/>
    <x v="1"/>
    <x v="1"/>
  </r>
  <r>
    <n v="10287"/>
    <s v="Spegesild"/>
    <x v="4"/>
    <n v="9.6"/>
    <n v="7.2959999999999994"/>
    <n v="15"/>
    <s v="Ricardo Adocicados"/>
    <x v="2"/>
    <x v="2"/>
    <x v="109"/>
    <n v="144"/>
    <n v="109.44"/>
    <x v="1"/>
    <x v="5"/>
    <x v="1"/>
    <x v="1"/>
    <x v="1"/>
  </r>
  <r>
    <n v="10288"/>
    <s v="Scottish Longbreads"/>
    <x v="5"/>
    <n v="10"/>
    <n v="7"/>
    <n v="10"/>
    <s v="Reggiani Caseifici"/>
    <x v="27"/>
    <x v="11"/>
    <x v="752"/>
    <n v="100"/>
    <n v="70"/>
    <x v="0"/>
    <x v="0"/>
    <x v="2"/>
    <x v="3"/>
    <x v="0"/>
  </r>
  <r>
    <n v="10288"/>
    <s v="Tourtière"/>
    <x v="7"/>
    <n v="5.9"/>
    <n v="4.4250000000000007"/>
    <n v="10"/>
    <s v="Reggiani Caseifici"/>
    <x v="27"/>
    <x v="11"/>
    <x v="87"/>
    <n v="59"/>
    <n v="44.250000000000007"/>
    <x v="0"/>
    <x v="4"/>
    <x v="3"/>
    <x v="3"/>
    <x v="0"/>
  </r>
  <r>
    <n v="10289"/>
    <s v="Aniseed Syrup"/>
    <x v="3"/>
    <n v="8"/>
    <n v="6.16"/>
    <n v="30"/>
    <s v="B's Beverages"/>
    <x v="28"/>
    <x v="13"/>
    <x v="753"/>
    <n v="240"/>
    <n v="184.8"/>
    <x v="0"/>
    <x v="11"/>
    <x v="2"/>
    <x v="0"/>
    <x v="0"/>
  </r>
  <r>
    <n v="10289"/>
    <s v="Wimmers gute Semmelknödel"/>
    <x v="0"/>
    <n v="26.6"/>
    <n v="21.014000000000003"/>
    <n v="90"/>
    <s v="B's Beverages"/>
    <x v="28"/>
    <x v="13"/>
    <x v="233"/>
    <n v="2394"/>
    <n v="1891.2600000000002"/>
    <x v="1"/>
    <x v="10"/>
    <x v="0"/>
    <x v="0"/>
    <x v="0"/>
  </r>
  <r>
    <n v="10290"/>
    <s v="Chef Anton's Gumbo Mix"/>
    <x v="3"/>
    <n v="17"/>
    <n v="12.07"/>
    <n v="20"/>
    <s v="Comércio Mineiro"/>
    <x v="29"/>
    <x v="2"/>
    <x v="64"/>
    <n v="340"/>
    <n v="241.4"/>
    <x v="0"/>
    <x v="3"/>
    <x v="2"/>
    <x v="1"/>
    <x v="1"/>
  </r>
  <r>
    <n v="10290"/>
    <s v="Thüringer Rostbratwurst"/>
    <x v="7"/>
    <n v="99"/>
    <n v="74.25"/>
    <n v="15"/>
    <s v="Comércio Mineiro"/>
    <x v="29"/>
    <x v="2"/>
    <x v="754"/>
    <n v="1485"/>
    <n v="1113.75"/>
    <x v="0"/>
    <x v="5"/>
    <x v="3"/>
    <x v="1"/>
    <x v="1"/>
  </r>
  <r>
    <n v="10290"/>
    <s v="Maxilaku"/>
    <x v="5"/>
    <n v="16"/>
    <n v="10.879999999999999"/>
    <n v="15"/>
    <s v="Comércio Mineiro"/>
    <x v="29"/>
    <x v="2"/>
    <x v="755"/>
    <n v="240"/>
    <n v="163.19999999999999"/>
    <x v="0"/>
    <x v="0"/>
    <x v="2"/>
    <x v="1"/>
    <x v="1"/>
  </r>
  <r>
    <n v="10290"/>
    <s v="Original Frankfurter grüne Soße"/>
    <x v="3"/>
    <n v="10.4"/>
    <n v="7.3839999999999995"/>
    <n v="10"/>
    <s v="Comércio Mineiro"/>
    <x v="29"/>
    <x v="2"/>
    <x v="756"/>
    <n v="104"/>
    <n v="73.839999999999989"/>
    <x v="0"/>
    <x v="5"/>
    <x v="2"/>
    <x v="1"/>
    <x v="1"/>
  </r>
  <r>
    <n v="10291"/>
    <s v="Manjimup Dried Apples"/>
    <x v="2"/>
    <n v="42.4"/>
    <n v="34.344000000000001"/>
    <n v="20"/>
    <s v="Que Delícia"/>
    <x v="2"/>
    <x v="2"/>
    <x v="757"/>
    <n v="848"/>
    <n v="686.88"/>
    <x v="0"/>
    <x v="10"/>
    <x v="0"/>
    <x v="1"/>
    <x v="1"/>
  </r>
  <r>
    <n v="10291"/>
    <s v="Konbu"/>
    <x v="4"/>
    <n v="4.8"/>
    <n v="3.8879999999999999"/>
    <n v="20"/>
    <s v="Que Delícia"/>
    <x v="2"/>
    <x v="2"/>
    <x v="758"/>
    <n v="96"/>
    <n v="77.759999999999991"/>
    <x v="1"/>
    <x v="8"/>
    <x v="1"/>
    <x v="1"/>
    <x v="1"/>
  </r>
  <r>
    <n v="10291"/>
    <s v="Gula Malacca"/>
    <x v="3"/>
    <n v="15.5"/>
    <n v="12.865"/>
    <n v="24"/>
    <s v="Que Delícia"/>
    <x v="2"/>
    <x v="2"/>
    <x v="759"/>
    <n v="372"/>
    <n v="308.76"/>
    <x v="1"/>
    <x v="10"/>
    <x v="2"/>
    <x v="1"/>
    <x v="1"/>
  </r>
  <r>
    <n v="10292"/>
    <s v="Sir Rodney's Marmalade"/>
    <x v="5"/>
    <n v="64.8"/>
    <n v="44.063999999999993"/>
    <n v="20"/>
    <s v="Tradição Hipermercados"/>
    <x v="29"/>
    <x v="2"/>
    <x v="760"/>
    <n v="1296"/>
    <n v="881.27999999999986"/>
    <x v="0"/>
    <x v="7"/>
    <x v="2"/>
    <x v="1"/>
    <x v="1"/>
  </r>
  <r>
    <n v="10293"/>
    <s v="Carnarvon Tigers"/>
    <x v="4"/>
    <n v="50"/>
    <n v="35.5"/>
    <n v="12"/>
    <s v="Tortuga Restaurante"/>
    <x v="10"/>
    <x v="7"/>
    <x v="761"/>
    <n v="600"/>
    <n v="426"/>
    <x v="0"/>
    <x v="6"/>
    <x v="1"/>
    <x v="1"/>
    <x v="1"/>
  </r>
  <r>
    <n v="10293"/>
    <s v="Guaraná Fantástica"/>
    <x v="6"/>
    <n v="3.6"/>
    <n v="3.2040000000000002"/>
    <n v="10"/>
    <s v="Tortuga Restaurante"/>
    <x v="10"/>
    <x v="7"/>
    <x v="762"/>
    <n v="36"/>
    <n v="32.04"/>
    <x v="0"/>
    <x v="7"/>
    <x v="3"/>
    <x v="1"/>
    <x v="1"/>
  </r>
  <r>
    <n v="10293"/>
    <s v="Vegie-spread"/>
    <x v="3"/>
    <n v="35.1"/>
    <n v="25.974"/>
    <n v="50"/>
    <s v="Tortuga Restaurante"/>
    <x v="10"/>
    <x v="7"/>
    <x v="763"/>
    <n v="1755"/>
    <n v="1298.7"/>
    <x v="0"/>
    <x v="8"/>
    <x v="2"/>
    <x v="1"/>
    <x v="1"/>
  </r>
  <r>
    <n v="10293"/>
    <s v="Rhönbräu Klosterbier"/>
    <x v="6"/>
    <n v="6.2"/>
    <n v="5.5180000000000007"/>
    <n v="60"/>
    <s v="Tortuga Restaurante"/>
    <x v="10"/>
    <x v="7"/>
    <x v="52"/>
    <n v="372"/>
    <n v="331.08000000000004"/>
    <x v="0"/>
    <x v="2"/>
    <x v="3"/>
    <x v="1"/>
    <x v="1"/>
  </r>
  <r>
    <n v="10294"/>
    <s v="Camembert Pierrot"/>
    <x v="1"/>
    <n v="27.2"/>
    <n v="20.399999999999999"/>
    <n v="21"/>
    <s v="Rattlesnake Canyon Grocery"/>
    <x v="12"/>
    <x v="8"/>
    <x v="103"/>
    <n v="571.19999999999993"/>
    <n v="428.4"/>
    <x v="0"/>
    <x v="4"/>
    <x v="1"/>
    <x v="2"/>
    <x v="1"/>
  </r>
  <r>
    <n v="10294"/>
    <s v="Rhönbräu Klosterbier"/>
    <x v="6"/>
    <n v="6.2"/>
    <n v="5.58"/>
    <n v="60"/>
    <s v="Rattlesnake Canyon Grocery"/>
    <x v="12"/>
    <x v="8"/>
    <x v="703"/>
    <n v="372"/>
    <n v="334.8"/>
    <x v="0"/>
    <x v="4"/>
    <x v="3"/>
    <x v="2"/>
    <x v="1"/>
  </r>
  <r>
    <n v="10294"/>
    <s v="Ipoh Coffee"/>
    <x v="6"/>
    <n v="36.799999999999997"/>
    <n v="33.856000000000002"/>
    <n v="15"/>
    <s v="Rattlesnake Canyon Grocery"/>
    <x v="12"/>
    <x v="8"/>
    <x v="183"/>
    <n v="552"/>
    <n v="507.84000000000003"/>
    <x v="1"/>
    <x v="8"/>
    <x v="3"/>
    <x v="2"/>
    <x v="1"/>
  </r>
  <r>
    <n v="10294"/>
    <s v="Alice Mutton"/>
    <x v="7"/>
    <n v="31.2"/>
    <n v="24.96"/>
    <n v="15"/>
    <s v="Rattlesnake Canyon Grocery"/>
    <x v="12"/>
    <x v="8"/>
    <x v="79"/>
    <n v="468"/>
    <n v="374.40000000000003"/>
    <x v="0"/>
    <x v="3"/>
    <x v="3"/>
    <x v="2"/>
    <x v="1"/>
  </r>
  <r>
    <n v="10294"/>
    <s v="Chai"/>
    <x v="6"/>
    <n v="14.4"/>
    <n v="13.104000000000001"/>
    <n v="18"/>
    <s v="Rattlesnake Canyon Grocery"/>
    <x v="12"/>
    <x v="8"/>
    <x v="764"/>
    <n v="259.2"/>
    <n v="235.87200000000001"/>
    <x v="0"/>
    <x v="11"/>
    <x v="3"/>
    <x v="2"/>
    <x v="1"/>
  </r>
  <r>
    <n v="10295"/>
    <s v="Gnocchi di nonna Alice"/>
    <x v="0"/>
    <n v="30.4"/>
    <n v="24.32"/>
    <n v="40"/>
    <s v="Vins et alcools Chevalier"/>
    <x v="0"/>
    <x v="0"/>
    <x v="706"/>
    <n v="1216"/>
    <n v="972.8"/>
    <x v="0"/>
    <x v="6"/>
    <x v="0"/>
    <x v="0"/>
    <x v="0"/>
  </r>
  <r>
    <n v="10296"/>
    <s v="Queso Cabrales"/>
    <x v="1"/>
    <n v="16.8"/>
    <n v="13.608000000000002"/>
    <n v="12"/>
    <s v="LILA-Supermercado"/>
    <x v="26"/>
    <x v="5"/>
    <x v="765"/>
    <n v="201.60000000000002"/>
    <n v="163.29600000000002"/>
    <x v="0"/>
    <x v="4"/>
    <x v="1"/>
    <x v="1"/>
    <x v="1"/>
  </r>
  <r>
    <n v="10296"/>
    <s v="Pavlova"/>
    <x v="5"/>
    <n v="13.9"/>
    <n v="9.0350000000000001"/>
    <n v="30"/>
    <s v="LILA-Supermercado"/>
    <x v="26"/>
    <x v="5"/>
    <x v="54"/>
    <n v="417"/>
    <n v="271.05"/>
    <x v="0"/>
    <x v="2"/>
    <x v="2"/>
    <x v="1"/>
    <x v="1"/>
  </r>
  <r>
    <n v="10296"/>
    <s v="Gudbrandsdalsost"/>
    <x v="1"/>
    <n v="28.8"/>
    <n v="21.6"/>
    <n v="15"/>
    <s v="LILA-Supermercado"/>
    <x v="26"/>
    <x v="5"/>
    <x v="157"/>
    <n v="432"/>
    <n v="324"/>
    <x v="1"/>
    <x v="7"/>
    <x v="1"/>
    <x v="1"/>
    <x v="1"/>
  </r>
  <r>
    <n v="10297"/>
    <s v="Chartreuse verte"/>
    <x v="6"/>
    <n v="14.4"/>
    <n v="13.104000000000001"/>
    <n v="60"/>
    <s v="Blondel père et fils"/>
    <x v="14"/>
    <x v="0"/>
    <x v="193"/>
    <n v="864"/>
    <n v="786.24"/>
    <x v="1"/>
    <x v="9"/>
    <x v="3"/>
    <x v="0"/>
    <x v="0"/>
  </r>
  <r>
    <n v="10297"/>
    <s v="Mozzarella di Giovanni"/>
    <x v="1"/>
    <n v="27.8"/>
    <n v="21.684000000000001"/>
    <n v="20"/>
    <s v="Blondel père et fils"/>
    <x v="14"/>
    <x v="0"/>
    <x v="747"/>
    <n v="556"/>
    <n v="433.68"/>
    <x v="0"/>
    <x v="11"/>
    <x v="1"/>
    <x v="0"/>
    <x v="0"/>
  </r>
  <r>
    <n v="10298"/>
    <s v="Chang"/>
    <x v="6"/>
    <n v="15.2"/>
    <n v="13.527999999999999"/>
    <n v="40"/>
    <s v="Hungry Owl All-Night Grocers"/>
    <x v="30"/>
    <x v="14"/>
    <x v="766"/>
    <n v="608"/>
    <n v="541.11999999999989"/>
    <x v="1"/>
    <x v="7"/>
    <x v="3"/>
    <x v="0"/>
    <x v="0"/>
  </r>
  <r>
    <n v="10298"/>
    <s v="Tarte au sucre"/>
    <x v="5"/>
    <n v="39.4"/>
    <n v="25.61"/>
    <n v="15"/>
    <s v="Hungry Owl All-Night Grocers"/>
    <x v="30"/>
    <x v="14"/>
    <x v="767"/>
    <n v="591"/>
    <n v="384.15"/>
    <x v="0"/>
    <x v="7"/>
    <x v="2"/>
    <x v="0"/>
    <x v="0"/>
  </r>
  <r>
    <n v="10298"/>
    <s v="Raclette Courdavault"/>
    <x v="1"/>
    <n v="44"/>
    <n v="34.760000000000005"/>
    <n v="30"/>
    <s v="Hungry Owl All-Night Grocers"/>
    <x v="30"/>
    <x v="14"/>
    <x v="768"/>
    <n v="1320"/>
    <n v="1042.8000000000002"/>
    <x v="0"/>
    <x v="9"/>
    <x v="1"/>
    <x v="0"/>
    <x v="0"/>
  </r>
  <r>
    <n v="10298"/>
    <s v="Inlagd Sill"/>
    <x v="4"/>
    <n v="15.2"/>
    <n v="12.007999999999999"/>
    <n v="40"/>
    <s v="Hungry Owl All-Night Grocers"/>
    <x v="30"/>
    <x v="14"/>
    <x v="769"/>
    <n v="608"/>
    <n v="480.31999999999994"/>
    <x v="0"/>
    <x v="11"/>
    <x v="1"/>
    <x v="0"/>
    <x v="0"/>
  </r>
  <r>
    <n v="10299"/>
    <s v="Teatime Chocolate Biscuits"/>
    <x v="5"/>
    <n v="7.3"/>
    <n v="5.1099999999999994"/>
    <n v="15"/>
    <s v="Ricardo Adocicados"/>
    <x v="2"/>
    <x v="2"/>
    <x v="770"/>
    <n v="109.5"/>
    <n v="76.649999999999991"/>
    <x v="1"/>
    <x v="9"/>
    <x v="2"/>
    <x v="1"/>
    <x v="1"/>
  </r>
  <r>
    <n v="10299"/>
    <s v="Outback Lager"/>
    <x v="6"/>
    <n v="12"/>
    <n v="10.8"/>
    <n v="20"/>
    <s v="Ricardo Adocicados"/>
    <x v="2"/>
    <x v="2"/>
    <x v="771"/>
    <n v="240"/>
    <n v="216"/>
    <x v="1"/>
    <x v="8"/>
    <x v="3"/>
    <x v="1"/>
    <x v="1"/>
  </r>
  <r>
    <n v="10300"/>
    <s v="Louisiana Hot Spiced Okra"/>
    <x v="3"/>
    <n v="13.6"/>
    <n v="10.336"/>
    <n v="30"/>
    <s v="Magazzini Alimentari Riuniti"/>
    <x v="21"/>
    <x v="11"/>
    <x v="700"/>
    <n v="408"/>
    <n v="310.08"/>
    <x v="0"/>
    <x v="7"/>
    <x v="2"/>
    <x v="3"/>
    <x v="0"/>
  </r>
  <r>
    <n v="10300"/>
    <s v="Scottish Longbreads"/>
    <x v="5"/>
    <n v="10"/>
    <n v="6.6"/>
    <n v="20"/>
    <s v="Magazzini Alimentari Riuniti"/>
    <x v="21"/>
    <x v="11"/>
    <x v="772"/>
    <n v="200"/>
    <n v="132"/>
    <x v="1"/>
    <x v="11"/>
    <x v="2"/>
    <x v="3"/>
    <x v="0"/>
  </r>
  <r>
    <n v="10301"/>
    <s v="Gnocchi di nonna Alice"/>
    <x v="0"/>
    <n v="30.4"/>
    <n v="24.015999999999998"/>
    <n v="20"/>
    <s v="Die Wandernde Kuh"/>
    <x v="31"/>
    <x v="1"/>
    <x v="716"/>
    <n v="608"/>
    <n v="480.31999999999994"/>
    <x v="1"/>
    <x v="7"/>
    <x v="0"/>
    <x v="0"/>
    <x v="0"/>
  </r>
  <r>
    <n v="10301"/>
    <s v="Boston Crab Meat"/>
    <x v="4"/>
    <n v="14.7"/>
    <n v="12.054"/>
    <n v="10"/>
    <s v="Die Wandernde Kuh"/>
    <x v="31"/>
    <x v="1"/>
    <x v="63"/>
    <n v="147"/>
    <n v="120.54"/>
    <x v="0"/>
    <x v="3"/>
    <x v="1"/>
    <x v="0"/>
    <x v="0"/>
  </r>
  <r>
    <n v="10302"/>
    <s v="Ipoh Coffee"/>
    <x v="6"/>
    <n v="36.799999999999997"/>
    <n v="33.119999999999997"/>
    <n v="12"/>
    <s v="Suprêmes délices"/>
    <x v="4"/>
    <x v="3"/>
    <x v="731"/>
    <n v="441.59999999999997"/>
    <n v="397.43999999999994"/>
    <x v="1"/>
    <x v="10"/>
    <x v="3"/>
    <x v="0"/>
    <x v="0"/>
  </r>
  <r>
    <n v="10302"/>
    <s v="Alice Mutton"/>
    <x v="7"/>
    <n v="31.2"/>
    <n v="24.648"/>
    <n v="40"/>
    <s v="Suprêmes délices"/>
    <x v="4"/>
    <x v="3"/>
    <x v="773"/>
    <n v="1248"/>
    <n v="985.92"/>
    <x v="0"/>
    <x v="7"/>
    <x v="3"/>
    <x v="0"/>
    <x v="0"/>
  </r>
  <r>
    <n v="10302"/>
    <s v="Rössle Sauerkraut"/>
    <x v="2"/>
    <n v="36.4"/>
    <n v="29.848000000000003"/>
    <n v="28"/>
    <s v="Suprêmes délices"/>
    <x v="4"/>
    <x v="3"/>
    <x v="765"/>
    <n v="1019.1999999999999"/>
    <n v="835.74400000000003"/>
    <x v="0"/>
    <x v="4"/>
    <x v="0"/>
    <x v="0"/>
    <x v="0"/>
  </r>
  <r>
    <n v="10303"/>
    <s v="Boston Crab Meat"/>
    <x v="4"/>
    <n v="14.7"/>
    <n v="11.318999999999999"/>
    <n v="40"/>
    <s v="Godos Cocina Típica"/>
    <x v="32"/>
    <x v="12"/>
    <x v="774"/>
    <n v="588"/>
    <n v="452.76"/>
    <x v="0"/>
    <x v="5"/>
    <x v="1"/>
    <x v="3"/>
    <x v="0"/>
  </r>
  <r>
    <n v="10303"/>
    <s v="Louisiana Fiery Hot Pepper Sauce"/>
    <x v="3"/>
    <n v="16.8"/>
    <n v="11.76"/>
    <n v="30"/>
    <s v="Godos Cocina Típica"/>
    <x v="32"/>
    <x v="12"/>
    <x v="236"/>
    <n v="504"/>
    <n v="352.8"/>
    <x v="1"/>
    <x v="10"/>
    <x v="2"/>
    <x v="3"/>
    <x v="0"/>
  </r>
  <r>
    <n v="10303"/>
    <s v="Scottish Longbreads"/>
    <x v="5"/>
    <n v="10"/>
    <n v="6.7999999999999989"/>
    <n v="15"/>
    <s v="Godos Cocina Típica"/>
    <x v="32"/>
    <x v="12"/>
    <x v="775"/>
    <n v="150"/>
    <n v="101.99999999999999"/>
    <x v="0"/>
    <x v="10"/>
    <x v="2"/>
    <x v="3"/>
    <x v="0"/>
  </r>
  <r>
    <n v="10304"/>
    <s v="Fløtemysost"/>
    <x v="1"/>
    <n v="17.2"/>
    <n v="13.244"/>
    <n v="2"/>
    <s v="Tortuga Restaurante"/>
    <x v="10"/>
    <x v="7"/>
    <x v="776"/>
    <n v="34.4"/>
    <n v="26.488"/>
    <x v="0"/>
    <x v="8"/>
    <x v="1"/>
    <x v="1"/>
    <x v="1"/>
  </r>
  <r>
    <n v="10304"/>
    <s v="Raclette Courdavault"/>
    <x v="1"/>
    <n v="44"/>
    <n v="33"/>
    <n v="10"/>
    <s v="Tortuga Restaurante"/>
    <x v="10"/>
    <x v="7"/>
    <x v="718"/>
    <n v="440"/>
    <n v="330"/>
    <x v="0"/>
    <x v="8"/>
    <x v="1"/>
    <x v="1"/>
    <x v="1"/>
  </r>
  <r>
    <n v="10304"/>
    <s v="Maxilaku"/>
    <x v="5"/>
    <n v="16"/>
    <n v="10.719999999999999"/>
    <n v="30"/>
    <s v="Tortuga Restaurante"/>
    <x v="10"/>
    <x v="7"/>
    <x v="777"/>
    <n v="480"/>
    <n v="321.59999999999997"/>
    <x v="0"/>
    <x v="7"/>
    <x v="2"/>
    <x v="1"/>
    <x v="1"/>
  </r>
  <r>
    <n v="10305"/>
    <s v="Thüringer Rostbratwurst"/>
    <x v="7"/>
    <n v="99"/>
    <n v="77.22"/>
    <n v="25"/>
    <s v="Old World Delicatessen"/>
    <x v="33"/>
    <x v="8"/>
    <x v="778"/>
    <n v="2475"/>
    <n v="1930.5"/>
    <x v="0"/>
    <x v="10"/>
    <x v="3"/>
    <x v="2"/>
    <x v="1"/>
  </r>
  <r>
    <n v="10305"/>
    <s v="Chartreuse verte"/>
    <x v="6"/>
    <n v="14.4"/>
    <n v="13.104000000000001"/>
    <n v="30"/>
    <s v="Old World Delicatessen"/>
    <x v="33"/>
    <x v="8"/>
    <x v="149"/>
    <n v="432"/>
    <n v="393.12"/>
    <x v="1"/>
    <x v="6"/>
    <x v="3"/>
    <x v="2"/>
    <x v="1"/>
  </r>
  <r>
    <n v="10305"/>
    <s v="Carnarvon Tigers"/>
    <x v="4"/>
    <n v="50"/>
    <n v="36.5"/>
    <n v="25"/>
    <s v="Old World Delicatessen"/>
    <x v="33"/>
    <x v="8"/>
    <x v="779"/>
    <n v="1250"/>
    <n v="912.5"/>
    <x v="0"/>
    <x v="7"/>
    <x v="1"/>
    <x v="2"/>
    <x v="1"/>
  </r>
  <r>
    <n v="10306"/>
    <s v="Nord-Ost Matjeshering"/>
    <x v="4"/>
    <n v="20.7"/>
    <n v="15.110999999999999"/>
    <n v="10"/>
    <s v="Romero y tomillo"/>
    <x v="25"/>
    <x v="12"/>
    <x v="780"/>
    <n v="207"/>
    <n v="151.10999999999999"/>
    <x v="1"/>
    <x v="5"/>
    <x v="1"/>
    <x v="3"/>
    <x v="0"/>
  </r>
  <r>
    <n v="10306"/>
    <s v="Perth Pasties"/>
    <x v="7"/>
    <n v="26.2"/>
    <n v="20.173999999999999"/>
    <n v="10"/>
    <s v="Romero y tomillo"/>
    <x v="25"/>
    <x v="12"/>
    <x v="11"/>
    <n v="262"/>
    <n v="201.74"/>
    <x v="0"/>
    <x v="0"/>
    <x v="3"/>
    <x v="3"/>
    <x v="0"/>
  </r>
  <r>
    <n v="10306"/>
    <s v="Tourtière"/>
    <x v="7"/>
    <n v="5.9"/>
    <n v="4.7200000000000006"/>
    <n v="5"/>
    <s v="Romero y tomillo"/>
    <x v="25"/>
    <x v="12"/>
    <x v="772"/>
    <n v="29.5"/>
    <n v="23.6"/>
    <x v="1"/>
    <x v="11"/>
    <x v="3"/>
    <x v="3"/>
    <x v="0"/>
  </r>
  <r>
    <n v="10307"/>
    <s v="Tarte au sucre"/>
    <x v="5"/>
    <n v="39.4"/>
    <n v="26.003999999999994"/>
    <n v="10"/>
    <s v="Lonesome Pine Restaurant"/>
    <x v="34"/>
    <x v="8"/>
    <x v="781"/>
    <n v="394"/>
    <n v="260.03999999999996"/>
    <x v="0"/>
    <x v="9"/>
    <x v="2"/>
    <x v="2"/>
    <x v="1"/>
  </r>
  <r>
    <n v="10307"/>
    <s v="Scottish Longbreads"/>
    <x v="5"/>
    <n v="10"/>
    <n v="6.8999999999999995"/>
    <n v="3"/>
    <s v="Lonesome Pine Restaurant"/>
    <x v="34"/>
    <x v="8"/>
    <x v="49"/>
    <n v="30"/>
    <n v="20.7"/>
    <x v="0"/>
    <x v="2"/>
    <x v="2"/>
    <x v="2"/>
    <x v="1"/>
  </r>
  <r>
    <n v="10308"/>
    <s v="Outback Lager"/>
    <x v="6"/>
    <n v="12"/>
    <n v="11.040000000000001"/>
    <n v="5"/>
    <s v="Ana Trujillo Emparedados y helados"/>
    <x v="10"/>
    <x v="7"/>
    <x v="782"/>
    <n v="60"/>
    <n v="55.2"/>
    <x v="0"/>
    <x v="6"/>
    <x v="3"/>
    <x v="1"/>
    <x v="1"/>
  </r>
  <r>
    <n v="10308"/>
    <s v="Gudbrandsdalsost"/>
    <x v="1"/>
    <n v="28.8"/>
    <n v="21.6"/>
    <n v="1"/>
    <s v="Ana Trujillo Emparedados y helados"/>
    <x v="10"/>
    <x v="7"/>
    <x v="783"/>
    <n v="28.8"/>
    <n v="21.6"/>
    <x v="0"/>
    <x v="10"/>
    <x v="1"/>
    <x v="1"/>
    <x v="1"/>
  </r>
  <r>
    <n v="10309"/>
    <s v="Chef Anton's Cajun Seasoning"/>
    <x v="3"/>
    <n v="17.600000000000001"/>
    <n v="13.552000000000001"/>
    <n v="20"/>
    <s v="Hungry Owl All-Night Grocers"/>
    <x v="30"/>
    <x v="14"/>
    <x v="784"/>
    <n v="352"/>
    <n v="271.04000000000002"/>
    <x v="1"/>
    <x v="10"/>
    <x v="2"/>
    <x v="0"/>
    <x v="0"/>
  </r>
  <r>
    <n v="10309"/>
    <s v="Grandma's Boysenberry Spread"/>
    <x v="3"/>
    <n v="20"/>
    <n v="15"/>
    <n v="30"/>
    <s v="Hungry Owl All-Night Grocers"/>
    <x v="30"/>
    <x v="14"/>
    <x v="105"/>
    <n v="600"/>
    <n v="450"/>
    <x v="0"/>
    <x v="4"/>
    <x v="2"/>
    <x v="0"/>
    <x v="0"/>
  </r>
  <r>
    <n v="10309"/>
    <s v="Singaporean Hokkien Fried Mee"/>
    <x v="0"/>
    <n v="11.2"/>
    <n v="8.847999999999999"/>
    <n v="2"/>
    <s v="Hungry Owl All-Night Grocers"/>
    <x v="30"/>
    <x v="14"/>
    <x v="755"/>
    <n v="22.4"/>
    <n v="17.695999999999998"/>
    <x v="0"/>
    <x v="0"/>
    <x v="0"/>
    <x v="0"/>
    <x v="0"/>
  </r>
  <r>
    <n v="10309"/>
    <s v="Ipoh Coffee"/>
    <x v="6"/>
    <n v="36.799999999999997"/>
    <n v="33.119999999999997"/>
    <n v="20"/>
    <s v="Hungry Owl All-Night Grocers"/>
    <x v="30"/>
    <x v="14"/>
    <x v="785"/>
    <n v="736"/>
    <n v="662.4"/>
    <x v="0"/>
    <x v="10"/>
    <x v="3"/>
    <x v="0"/>
    <x v="0"/>
  </r>
  <r>
    <n v="10309"/>
    <s v="Fløtemysost"/>
    <x v="1"/>
    <n v="17.2"/>
    <n v="14.62"/>
    <n v="3"/>
    <s v="Hungry Owl All-Night Grocers"/>
    <x v="30"/>
    <x v="14"/>
    <x v="122"/>
    <n v="51.599999999999994"/>
    <n v="43.86"/>
    <x v="1"/>
    <x v="5"/>
    <x v="1"/>
    <x v="0"/>
    <x v="0"/>
  </r>
  <r>
    <n v="10310"/>
    <s v="Pavlova"/>
    <x v="5"/>
    <n v="13.9"/>
    <n v="9.5909999999999993"/>
    <n v="10"/>
    <s v="The Big Cheese"/>
    <x v="34"/>
    <x v="8"/>
    <x v="786"/>
    <n v="139"/>
    <n v="95.91"/>
    <x v="0"/>
    <x v="0"/>
    <x v="2"/>
    <x v="2"/>
    <x v="1"/>
  </r>
  <r>
    <n v="10310"/>
    <s v="Tarte au sucre"/>
    <x v="5"/>
    <n v="39.4"/>
    <n v="27.58"/>
    <n v="5"/>
    <s v="The Big Cheese"/>
    <x v="34"/>
    <x v="8"/>
    <x v="751"/>
    <n v="197"/>
    <n v="137.89999999999998"/>
    <x v="0"/>
    <x v="8"/>
    <x v="2"/>
    <x v="2"/>
    <x v="1"/>
  </r>
  <r>
    <n v="10311"/>
    <s v="Singaporean Hokkien Fried Mee"/>
    <x v="0"/>
    <n v="11.2"/>
    <n v="8.847999999999999"/>
    <n v="6"/>
    <s v="Du monde entier"/>
    <x v="35"/>
    <x v="0"/>
    <x v="787"/>
    <n v="67.199999999999989"/>
    <n v="53.087999999999994"/>
    <x v="0"/>
    <x v="8"/>
    <x v="0"/>
    <x v="0"/>
    <x v="0"/>
  </r>
  <r>
    <n v="10311"/>
    <s v="Gudbrandsdalsost"/>
    <x v="1"/>
    <n v="28.8"/>
    <n v="21.888000000000002"/>
    <n v="7"/>
    <s v="Du monde entier"/>
    <x v="35"/>
    <x v="0"/>
    <x v="212"/>
    <n v="201.6"/>
    <n v="153.21600000000001"/>
    <x v="1"/>
    <x v="9"/>
    <x v="1"/>
    <x v="0"/>
    <x v="0"/>
  </r>
  <r>
    <n v="10312"/>
    <s v="Rössle Sauerkraut"/>
    <x v="2"/>
    <n v="36.4"/>
    <n v="27.663999999999998"/>
    <n v="4"/>
    <s v="Die Wandernde Kuh"/>
    <x v="31"/>
    <x v="1"/>
    <x v="765"/>
    <n v="145.6"/>
    <n v="110.65599999999999"/>
    <x v="0"/>
    <x v="4"/>
    <x v="0"/>
    <x v="0"/>
    <x v="0"/>
  </r>
  <r>
    <n v="10312"/>
    <s v="Ipoh Coffee"/>
    <x v="6"/>
    <n v="36.799999999999997"/>
    <n v="33.856000000000002"/>
    <n v="24"/>
    <s v="Die Wandernde Kuh"/>
    <x v="31"/>
    <x v="1"/>
    <x v="728"/>
    <n v="883.19999999999993"/>
    <n v="812.5440000000001"/>
    <x v="1"/>
    <x v="8"/>
    <x v="3"/>
    <x v="0"/>
    <x v="0"/>
  </r>
  <r>
    <n v="10312"/>
    <s v="Perth Pasties"/>
    <x v="7"/>
    <n v="26.2"/>
    <n v="19.649999999999999"/>
    <n v="20"/>
    <s v="Die Wandernde Kuh"/>
    <x v="31"/>
    <x v="1"/>
    <x v="761"/>
    <n v="524"/>
    <n v="393"/>
    <x v="0"/>
    <x v="6"/>
    <x v="3"/>
    <x v="0"/>
    <x v="0"/>
  </r>
  <r>
    <n v="10312"/>
    <s v="Rhönbräu Klosterbier"/>
    <x v="6"/>
    <n v="6.2"/>
    <n v="5.6420000000000003"/>
    <n v="10"/>
    <s v="Die Wandernde Kuh"/>
    <x v="31"/>
    <x v="1"/>
    <x v="788"/>
    <n v="62"/>
    <n v="56.42"/>
    <x v="0"/>
    <x v="5"/>
    <x v="3"/>
    <x v="0"/>
    <x v="0"/>
  </r>
  <r>
    <n v="10313"/>
    <s v="Inlagd Sill"/>
    <x v="4"/>
    <n v="15.2"/>
    <n v="11.856"/>
    <n v="12"/>
    <s v="QUICK-Stop"/>
    <x v="20"/>
    <x v="1"/>
    <x v="253"/>
    <n v="182.39999999999998"/>
    <n v="142.27199999999999"/>
    <x v="1"/>
    <x v="11"/>
    <x v="1"/>
    <x v="0"/>
    <x v="0"/>
  </r>
  <r>
    <n v="10314"/>
    <s v="Tarte au sucre"/>
    <x v="5"/>
    <n v="39.4"/>
    <n v="26.791999999999998"/>
    <n v="25"/>
    <s v="Rattlesnake Canyon Grocery"/>
    <x v="12"/>
    <x v="8"/>
    <x v="789"/>
    <n v="985"/>
    <n v="669.8"/>
    <x v="0"/>
    <x v="11"/>
    <x v="2"/>
    <x v="2"/>
    <x v="1"/>
  </r>
  <r>
    <n v="10314"/>
    <s v="Mascarpone Fabioli"/>
    <x v="1"/>
    <n v="25.6"/>
    <n v="21.76"/>
    <n v="40"/>
    <s v="Rattlesnake Canyon Grocery"/>
    <x v="12"/>
    <x v="8"/>
    <x v="770"/>
    <n v="1024"/>
    <n v="870.40000000000009"/>
    <x v="1"/>
    <x v="9"/>
    <x v="1"/>
    <x v="2"/>
    <x v="1"/>
  </r>
  <r>
    <n v="10314"/>
    <s v="Escargots de Bourgogne"/>
    <x v="4"/>
    <n v="10.6"/>
    <n v="8.5860000000000003"/>
    <n v="30"/>
    <s v="Rattlesnake Canyon Grocery"/>
    <x v="12"/>
    <x v="8"/>
    <x v="17"/>
    <n v="318"/>
    <n v="257.58"/>
    <x v="0"/>
    <x v="0"/>
    <x v="1"/>
    <x v="2"/>
    <x v="1"/>
  </r>
  <r>
    <n v="10315"/>
    <s v="Sasquatch Ale"/>
    <x v="6"/>
    <n v="11.2"/>
    <n v="10.192"/>
    <n v="14"/>
    <s v="Island Trading"/>
    <x v="36"/>
    <x v="13"/>
    <x v="719"/>
    <n v="156.79999999999998"/>
    <n v="142.68799999999999"/>
    <x v="0"/>
    <x v="6"/>
    <x v="3"/>
    <x v="0"/>
    <x v="0"/>
  </r>
  <r>
    <n v="10315"/>
    <s v="Outback Lager"/>
    <x v="6"/>
    <n v="12"/>
    <n v="11.040000000000001"/>
    <n v="30"/>
    <s v="Island Trading"/>
    <x v="36"/>
    <x v="13"/>
    <x v="719"/>
    <n v="360"/>
    <n v="331.20000000000005"/>
    <x v="0"/>
    <x v="6"/>
    <x v="3"/>
    <x v="0"/>
    <x v="0"/>
  </r>
  <r>
    <n v="10316"/>
    <s v="Jack's New England Clam Chowder"/>
    <x v="4"/>
    <n v="7.7"/>
    <n v="5.5439999999999996"/>
    <n v="10"/>
    <s v="Rattlesnake Canyon Grocery"/>
    <x v="12"/>
    <x v="8"/>
    <x v="213"/>
    <n v="77"/>
    <n v="55.44"/>
    <x v="1"/>
    <x v="9"/>
    <x v="1"/>
    <x v="2"/>
    <x v="1"/>
  </r>
  <r>
    <n v="10316"/>
    <s v="Tarte au sucre"/>
    <x v="5"/>
    <n v="39.4"/>
    <n v="25.61"/>
    <n v="70"/>
    <s v="Rattlesnake Canyon Grocery"/>
    <x v="12"/>
    <x v="8"/>
    <x v="98"/>
    <n v="2758"/>
    <n v="1792.7"/>
    <x v="0"/>
    <x v="4"/>
    <x v="2"/>
    <x v="2"/>
    <x v="1"/>
  </r>
  <r>
    <n v="10317"/>
    <s v="Chai"/>
    <x v="6"/>
    <n v="14.4"/>
    <n v="12.672000000000001"/>
    <n v="20"/>
    <s v="Lonesome Pine Restaurant"/>
    <x v="34"/>
    <x v="8"/>
    <x v="132"/>
    <n v="288"/>
    <n v="253.44"/>
    <x v="1"/>
    <x v="6"/>
    <x v="3"/>
    <x v="2"/>
    <x v="1"/>
  </r>
  <r>
    <n v="10318"/>
    <s v="Jack's New England Clam Chowder"/>
    <x v="4"/>
    <n v="7.7"/>
    <n v="5.39"/>
    <n v="20"/>
    <s v="Island Trading"/>
    <x v="36"/>
    <x v="13"/>
    <x v="65"/>
    <n v="154"/>
    <n v="107.8"/>
    <x v="0"/>
    <x v="3"/>
    <x v="1"/>
    <x v="0"/>
    <x v="0"/>
  </r>
  <r>
    <n v="10318"/>
    <s v="Lakkalikööri"/>
    <x v="6"/>
    <n v="14.4"/>
    <n v="13.104000000000001"/>
    <n v="6"/>
    <s v="Island Trading"/>
    <x v="36"/>
    <x v="13"/>
    <x v="197"/>
    <n v="86.4"/>
    <n v="78.624000000000009"/>
    <x v="1"/>
    <x v="9"/>
    <x v="3"/>
    <x v="0"/>
    <x v="0"/>
  </r>
  <r>
    <n v="10319"/>
    <s v="Alice Mutton"/>
    <x v="7"/>
    <n v="31.2"/>
    <n v="24.648"/>
    <n v="8"/>
    <s v="Tortuga Restaurante"/>
    <x v="10"/>
    <x v="7"/>
    <x v="790"/>
    <n v="249.6"/>
    <n v="197.184"/>
    <x v="0"/>
    <x v="11"/>
    <x v="3"/>
    <x v="1"/>
    <x v="1"/>
  </r>
  <r>
    <n v="10319"/>
    <s v="Rössle Sauerkraut"/>
    <x v="2"/>
    <n v="36.4"/>
    <n v="27.663999999999998"/>
    <n v="14"/>
    <s v="Tortuga Restaurante"/>
    <x v="10"/>
    <x v="7"/>
    <x v="260"/>
    <n v="509.59999999999997"/>
    <n v="387.29599999999999"/>
    <x v="1"/>
    <x v="0"/>
    <x v="0"/>
    <x v="1"/>
    <x v="1"/>
  </r>
  <r>
    <n v="10319"/>
    <s v="Lakkalikööri"/>
    <x v="6"/>
    <n v="14.4"/>
    <n v="12.672000000000001"/>
    <n v="30"/>
    <s v="Tortuga Restaurante"/>
    <x v="10"/>
    <x v="7"/>
    <x v="204"/>
    <n v="432"/>
    <n v="380.16"/>
    <x v="1"/>
    <x v="9"/>
    <x v="3"/>
    <x v="1"/>
    <x v="1"/>
  </r>
  <r>
    <n v="10320"/>
    <s v="Fløtemysost"/>
    <x v="1"/>
    <n v="17.2"/>
    <n v="13.587999999999999"/>
    <n v="30"/>
    <s v="Wartian Herkku"/>
    <x v="15"/>
    <x v="10"/>
    <x v="196"/>
    <n v="516"/>
    <n v="407.64"/>
    <x v="1"/>
    <x v="9"/>
    <x v="1"/>
    <x v="0"/>
    <x v="0"/>
  </r>
  <r>
    <n v="10321"/>
    <s v="Steeleye Stout"/>
    <x v="6"/>
    <n v="14.4"/>
    <n v="13.248000000000001"/>
    <n v="10"/>
    <s v="Island Trading"/>
    <x v="36"/>
    <x v="13"/>
    <x v="711"/>
    <n v="144"/>
    <n v="132.48000000000002"/>
    <x v="0"/>
    <x v="5"/>
    <x v="3"/>
    <x v="0"/>
    <x v="0"/>
  </r>
  <r>
    <n v="10322"/>
    <s v="Filo Mix"/>
    <x v="0"/>
    <n v="5.6"/>
    <n v="4.3679999999999994"/>
    <n v="20"/>
    <s v="Pericles Comidas clásicas"/>
    <x v="10"/>
    <x v="7"/>
    <x v="791"/>
    <n v="112"/>
    <n v="87.359999999999985"/>
    <x v="0"/>
    <x v="7"/>
    <x v="0"/>
    <x v="1"/>
    <x v="1"/>
  </r>
  <r>
    <n v="10323"/>
    <s v="Genen Shouyu"/>
    <x v="3"/>
    <n v="12.4"/>
    <n v="9.4240000000000013"/>
    <n v="5"/>
    <s v="Königlich Essen"/>
    <x v="37"/>
    <x v="1"/>
    <x v="792"/>
    <n v="62"/>
    <n v="47.120000000000005"/>
    <x v="0"/>
    <x v="8"/>
    <x v="2"/>
    <x v="0"/>
    <x v="0"/>
  </r>
  <r>
    <n v="10323"/>
    <s v="NuNuCa Nuß-Nougat-Creme"/>
    <x v="5"/>
    <n v="11.2"/>
    <n v="7.5039999999999987"/>
    <n v="4"/>
    <s v="Königlich Essen"/>
    <x v="37"/>
    <x v="1"/>
    <x v="793"/>
    <n v="44.8"/>
    <n v="30.015999999999995"/>
    <x v="0"/>
    <x v="10"/>
    <x v="2"/>
    <x v="0"/>
    <x v="0"/>
  </r>
  <r>
    <n v="10323"/>
    <s v="Chartreuse verte"/>
    <x v="6"/>
    <n v="14.4"/>
    <n v="12.672000000000001"/>
    <n v="4"/>
    <s v="Königlich Essen"/>
    <x v="37"/>
    <x v="1"/>
    <x v="740"/>
    <n v="57.6"/>
    <n v="50.688000000000002"/>
    <x v="0"/>
    <x v="9"/>
    <x v="3"/>
    <x v="0"/>
    <x v="0"/>
  </r>
  <r>
    <n v="10324"/>
    <s v="Pavlova"/>
    <x v="5"/>
    <n v="13.9"/>
    <n v="9.5909999999999993"/>
    <n v="21"/>
    <s v="Save-a-lot Markets"/>
    <x v="38"/>
    <x v="8"/>
    <x v="96"/>
    <n v="291.90000000000003"/>
    <n v="201.41099999999997"/>
    <x v="0"/>
    <x v="4"/>
    <x v="2"/>
    <x v="2"/>
    <x v="1"/>
  </r>
  <r>
    <n v="10324"/>
    <s v="Steeleye Stout"/>
    <x v="6"/>
    <n v="14.4"/>
    <n v="12.96"/>
    <n v="70"/>
    <s v="Save-a-lot Markets"/>
    <x v="38"/>
    <x v="8"/>
    <x v="747"/>
    <n v="1008"/>
    <n v="907.2"/>
    <x v="0"/>
    <x v="11"/>
    <x v="3"/>
    <x v="2"/>
    <x v="1"/>
  </r>
  <r>
    <n v="10324"/>
    <s v="Spegesild"/>
    <x v="4"/>
    <n v="9.6"/>
    <n v="7.4879999999999995"/>
    <n v="30"/>
    <s v="Save-a-lot Markets"/>
    <x v="38"/>
    <x v="8"/>
    <x v="733"/>
    <n v="288"/>
    <n v="224.64"/>
    <x v="0"/>
    <x v="5"/>
    <x v="1"/>
    <x v="2"/>
    <x v="1"/>
  </r>
  <r>
    <n v="10324"/>
    <s v="Raclette Courdavault"/>
    <x v="1"/>
    <n v="44"/>
    <n v="37.4"/>
    <n v="40"/>
    <s v="Save-a-lot Markets"/>
    <x v="38"/>
    <x v="8"/>
    <x v="92"/>
    <n v="1760"/>
    <n v="1496"/>
    <x v="0"/>
    <x v="4"/>
    <x v="1"/>
    <x v="2"/>
    <x v="1"/>
  </r>
  <r>
    <n v="10324"/>
    <s v="Vegie-spread"/>
    <x v="3"/>
    <n v="35.1"/>
    <n v="26.325000000000003"/>
    <n v="80"/>
    <s v="Save-a-lot Markets"/>
    <x v="38"/>
    <x v="8"/>
    <x v="28"/>
    <n v="2808"/>
    <n v="2106"/>
    <x v="0"/>
    <x v="1"/>
    <x v="2"/>
    <x v="2"/>
    <x v="1"/>
  </r>
  <r>
    <n v="10325"/>
    <s v="Konbu"/>
    <x v="4"/>
    <n v="4.8"/>
    <n v="3.8879999999999999"/>
    <n v="12"/>
    <s v="Königlich Essen"/>
    <x v="37"/>
    <x v="1"/>
    <x v="794"/>
    <n v="57.599999999999994"/>
    <n v="46.655999999999999"/>
    <x v="0"/>
    <x v="8"/>
    <x v="1"/>
    <x v="0"/>
    <x v="0"/>
  </r>
  <r>
    <n v="10325"/>
    <s v="Mozzarella di Giovanni"/>
    <x v="1"/>
    <n v="27.8"/>
    <n v="23.63"/>
    <n v="40"/>
    <s v="Königlich Essen"/>
    <x v="37"/>
    <x v="1"/>
    <x v="207"/>
    <n v="1112"/>
    <n v="945.19999999999993"/>
    <x v="1"/>
    <x v="9"/>
    <x v="1"/>
    <x v="0"/>
    <x v="0"/>
  </r>
  <r>
    <n v="10325"/>
    <s v="Grandma's Boysenberry Spread"/>
    <x v="3"/>
    <n v="20"/>
    <n v="15.2"/>
    <n v="6"/>
    <s v="Königlich Essen"/>
    <x v="37"/>
    <x v="1"/>
    <x v="789"/>
    <n v="120"/>
    <n v="91.199999999999989"/>
    <x v="0"/>
    <x v="11"/>
    <x v="2"/>
    <x v="0"/>
    <x v="0"/>
  </r>
  <r>
    <n v="10325"/>
    <s v="Tofu"/>
    <x v="2"/>
    <n v="18.600000000000001"/>
    <n v="14.136000000000001"/>
    <n v="9"/>
    <s v="Königlich Essen"/>
    <x v="37"/>
    <x v="1"/>
    <x v="700"/>
    <n v="167.4"/>
    <n v="127.224"/>
    <x v="0"/>
    <x v="7"/>
    <x v="0"/>
    <x v="0"/>
    <x v="0"/>
  </r>
  <r>
    <n v="10325"/>
    <s v="Gorgonzola Telino"/>
    <x v="1"/>
    <n v="10"/>
    <n v="8.1000000000000014"/>
    <n v="4"/>
    <s v="Königlich Essen"/>
    <x v="37"/>
    <x v="1"/>
    <x v="246"/>
    <n v="40"/>
    <n v="32.400000000000006"/>
    <x v="1"/>
    <x v="11"/>
    <x v="1"/>
    <x v="0"/>
    <x v="0"/>
  </r>
  <r>
    <n v="10326"/>
    <s v="Chef Anton's Cajun Seasoning"/>
    <x v="3"/>
    <n v="17.600000000000001"/>
    <n v="14.080000000000002"/>
    <n v="24"/>
    <s v="Bólido Comidas preparadas"/>
    <x v="25"/>
    <x v="12"/>
    <x v="140"/>
    <n v="422.40000000000003"/>
    <n v="337.92000000000007"/>
    <x v="1"/>
    <x v="6"/>
    <x v="2"/>
    <x v="3"/>
    <x v="0"/>
  </r>
  <r>
    <n v="10326"/>
    <s v="Ravioli Angelo"/>
    <x v="0"/>
    <n v="15.6"/>
    <n v="12.167999999999999"/>
    <n v="16"/>
    <s v="Bólido Comidas preparadas"/>
    <x v="25"/>
    <x v="12"/>
    <x v="223"/>
    <n v="249.6"/>
    <n v="194.68799999999999"/>
    <x v="1"/>
    <x v="10"/>
    <x v="0"/>
    <x v="3"/>
    <x v="0"/>
  </r>
  <r>
    <n v="10326"/>
    <s v="Rhönbräu Klosterbier"/>
    <x v="6"/>
    <n v="6.2"/>
    <n v="5.6420000000000003"/>
    <n v="50"/>
    <s v="Bólido Comidas preparadas"/>
    <x v="25"/>
    <x v="12"/>
    <x v="795"/>
    <n v="310"/>
    <n v="282.10000000000002"/>
    <x v="0"/>
    <x v="5"/>
    <x v="3"/>
    <x v="3"/>
    <x v="0"/>
  </r>
  <r>
    <n v="10327"/>
    <s v="Queso Cabrales"/>
    <x v="1"/>
    <n v="16.8"/>
    <n v="14.28"/>
    <n v="50"/>
    <s v="Folk och fä HB"/>
    <x v="13"/>
    <x v="9"/>
    <x v="796"/>
    <n v="840"/>
    <n v="714"/>
    <x v="0"/>
    <x v="7"/>
    <x v="1"/>
    <x v="0"/>
    <x v="0"/>
  </r>
  <r>
    <n v="10327"/>
    <s v="Nord-Ost Matjeshering"/>
    <x v="4"/>
    <n v="20.7"/>
    <n v="16.974"/>
    <n v="35"/>
    <s v="Folk och fä HB"/>
    <x v="13"/>
    <x v="9"/>
    <x v="74"/>
    <n v="724.5"/>
    <n v="594.09"/>
    <x v="0"/>
    <x v="3"/>
    <x v="1"/>
    <x v="0"/>
    <x v="0"/>
  </r>
  <r>
    <n v="10327"/>
    <s v="Chang"/>
    <x v="6"/>
    <n v="15.2"/>
    <n v="13.68"/>
    <n v="25"/>
    <s v="Folk och fä HB"/>
    <x v="13"/>
    <x v="9"/>
    <x v="769"/>
    <n v="380"/>
    <n v="342"/>
    <x v="0"/>
    <x v="11"/>
    <x v="3"/>
    <x v="0"/>
    <x v="0"/>
  </r>
  <r>
    <n v="10327"/>
    <s v="Escargots de Bourgogne"/>
    <x v="4"/>
    <n v="10.6"/>
    <n v="8.2680000000000007"/>
    <n v="30"/>
    <s v="Folk och fä HB"/>
    <x v="13"/>
    <x v="9"/>
    <x v="797"/>
    <n v="318"/>
    <n v="248.04000000000002"/>
    <x v="0"/>
    <x v="6"/>
    <x v="1"/>
    <x v="0"/>
    <x v="0"/>
  </r>
  <r>
    <n v="10328"/>
    <s v="Raclette Courdavault"/>
    <x v="1"/>
    <n v="44"/>
    <n v="36.96"/>
    <n v="9"/>
    <s v="Furia Bacalhau e Frutos do Mar"/>
    <x v="39"/>
    <x v="15"/>
    <x v="229"/>
    <n v="396"/>
    <n v="332.64"/>
    <x v="1"/>
    <x v="10"/>
    <x v="1"/>
    <x v="3"/>
    <x v="0"/>
  </r>
  <r>
    <n v="10328"/>
    <s v="Louisiana Fiery Hot Pepper Sauce"/>
    <x v="3"/>
    <n v="16.8"/>
    <n v="14.112"/>
    <n v="40"/>
    <s v="Furia Bacalhau e Frutos do Mar"/>
    <x v="39"/>
    <x v="15"/>
    <x v="216"/>
    <n v="672"/>
    <n v="564.48"/>
    <x v="1"/>
    <x v="10"/>
    <x v="2"/>
    <x v="3"/>
    <x v="0"/>
  </r>
  <r>
    <n v="10328"/>
    <s v="Scottish Longbreads"/>
    <x v="5"/>
    <n v="10"/>
    <n v="6.5"/>
    <n v="10"/>
    <s v="Furia Bacalhau e Frutos do Mar"/>
    <x v="39"/>
    <x v="15"/>
    <x v="724"/>
    <n v="100"/>
    <n v="65"/>
    <x v="0"/>
    <x v="7"/>
    <x v="2"/>
    <x v="3"/>
    <x v="0"/>
  </r>
  <r>
    <n v="10329"/>
    <s v="Gnocchi di nonna Alice"/>
    <x v="0"/>
    <n v="30.4"/>
    <n v="23.103999999999999"/>
    <n v="12"/>
    <s v="Split Rail Beer &amp; Ale"/>
    <x v="19"/>
    <x v="8"/>
    <x v="710"/>
    <n v="364.79999999999995"/>
    <n v="277.24799999999999"/>
    <x v="0"/>
    <x v="11"/>
    <x v="0"/>
    <x v="2"/>
    <x v="1"/>
  </r>
  <r>
    <n v="10329"/>
    <s v="Teatime Chocolate Biscuits"/>
    <x v="5"/>
    <n v="7.3"/>
    <n v="4.7450000000000001"/>
    <n v="10"/>
    <s v="Split Rail Beer &amp; Ale"/>
    <x v="19"/>
    <x v="8"/>
    <x v="798"/>
    <n v="73"/>
    <n v="47.45"/>
    <x v="0"/>
    <x v="8"/>
    <x v="2"/>
    <x v="2"/>
    <x v="1"/>
  </r>
  <r>
    <n v="10329"/>
    <s v="Nord-Ost Matjeshering"/>
    <x v="4"/>
    <n v="20.7"/>
    <n v="15.731999999999999"/>
    <n v="8"/>
    <s v="Split Rail Beer &amp; Ale"/>
    <x v="19"/>
    <x v="8"/>
    <x v="37"/>
    <n v="165.6"/>
    <n v="125.85599999999999"/>
    <x v="0"/>
    <x v="1"/>
    <x v="1"/>
    <x v="2"/>
    <x v="1"/>
  </r>
  <r>
    <n v="10329"/>
    <s v="Côte de Blaye"/>
    <x v="6"/>
    <n v="210.8"/>
    <n v="185.50400000000002"/>
    <n v="20"/>
    <s v="Split Rail Beer &amp; Ale"/>
    <x v="19"/>
    <x v="8"/>
    <x v="24"/>
    <n v="4216"/>
    <n v="3710.0800000000004"/>
    <x v="0"/>
    <x v="1"/>
    <x v="3"/>
    <x v="2"/>
    <x v="1"/>
  </r>
  <r>
    <n v="10330"/>
    <s v="Mozzarella di Giovanni"/>
    <x v="1"/>
    <n v="27.8"/>
    <n v="23.63"/>
    <n v="25"/>
    <s v="LILA-Supermercado"/>
    <x v="26"/>
    <x v="5"/>
    <x v="799"/>
    <n v="695"/>
    <n v="590.75"/>
    <x v="0"/>
    <x v="6"/>
    <x v="1"/>
    <x v="1"/>
    <x v="1"/>
  </r>
  <r>
    <n v="10330"/>
    <s v="Gumbär Gummibärchen"/>
    <x v="5"/>
    <n v="24.9"/>
    <n v="16.433999999999997"/>
    <n v="50"/>
    <s v="LILA-Supermercado"/>
    <x v="26"/>
    <x v="5"/>
    <x v="800"/>
    <n v="1245"/>
    <n v="821.69999999999982"/>
    <x v="0"/>
    <x v="7"/>
    <x v="2"/>
    <x v="1"/>
    <x v="1"/>
  </r>
  <r>
    <n v="10331"/>
    <s v="Tourtière"/>
    <x v="7"/>
    <n v="5.9"/>
    <n v="4.838000000000001"/>
    <n v="15"/>
    <s v="Bon app'"/>
    <x v="40"/>
    <x v="0"/>
    <x v="801"/>
    <n v="88.5"/>
    <n v="72.570000000000022"/>
    <x v="0"/>
    <x v="10"/>
    <x v="3"/>
    <x v="0"/>
    <x v="0"/>
  </r>
  <r>
    <n v="10332"/>
    <s v="Carnarvon Tigers"/>
    <x v="4"/>
    <n v="50"/>
    <n v="37.5"/>
    <n v="40"/>
    <s v="Mère Paillarde"/>
    <x v="41"/>
    <x v="16"/>
    <x v="230"/>
    <n v="2000"/>
    <n v="1500"/>
    <x v="1"/>
    <x v="10"/>
    <x v="1"/>
    <x v="2"/>
    <x v="1"/>
  </r>
  <r>
    <n v="10332"/>
    <s v="Singaporean Hokkien Fried Mee"/>
    <x v="0"/>
    <n v="11.2"/>
    <n v="9.4079999999999995"/>
    <n v="10"/>
    <s v="Mère Paillarde"/>
    <x v="41"/>
    <x v="16"/>
    <x v="755"/>
    <n v="112"/>
    <n v="94.08"/>
    <x v="0"/>
    <x v="0"/>
    <x v="0"/>
    <x v="2"/>
    <x v="1"/>
  </r>
  <r>
    <n v="10332"/>
    <s v="Zaanse koeken"/>
    <x v="5"/>
    <n v="7.6"/>
    <n v="4.9399999999999995"/>
    <n v="16"/>
    <s v="Mère Paillarde"/>
    <x v="41"/>
    <x v="16"/>
    <x v="108"/>
    <n v="121.6"/>
    <n v="79.039999999999992"/>
    <x v="1"/>
    <x v="5"/>
    <x v="2"/>
    <x v="2"/>
    <x v="1"/>
  </r>
  <r>
    <n v="10333"/>
    <s v="Fløtemysost"/>
    <x v="1"/>
    <n v="17.2"/>
    <n v="13.932"/>
    <n v="40"/>
    <s v="Wartian Herkku"/>
    <x v="15"/>
    <x v="10"/>
    <x v="257"/>
    <n v="688"/>
    <n v="557.28"/>
    <x v="1"/>
    <x v="11"/>
    <x v="1"/>
    <x v="0"/>
    <x v="0"/>
  </r>
  <r>
    <n v="10333"/>
    <s v="Tofu"/>
    <x v="2"/>
    <n v="18.600000000000001"/>
    <n v="14.880000000000003"/>
    <n v="10"/>
    <s v="Wartian Herkku"/>
    <x v="15"/>
    <x v="10"/>
    <x v="766"/>
    <n v="186"/>
    <n v="148.80000000000001"/>
    <x v="1"/>
    <x v="7"/>
    <x v="0"/>
    <x v="0"/>
    <x v="0"/>
  </r>
  <r>
    <n v="10333"/>
    <s v="Sir Rodney's Scones"/>
    <x v="5"/>
    <n v="8"/>
    <n v="5.2799999999999994"/>
    <n v="10"/>
    <s v="Wartian Herkku"/>
    <x v="15"/>
    <x v="10"/>
    <x v="194"/>
    <n v="80"/>
    <n v="52.8"/>
    <x v="1"/>
    <x v="9"/>
    <x v="2"/>
    <x v="0"/>
    <x v="0"/>
  </r>
  <r>
    <n v="10334"/>
    <s v="Filo Mix"/>
    <x v="0"/>
    <n v="5.6"/>
    <n v="4.3679999999999994"/>
    <n v="8"/>
    <s v="Victuailles en stock"/>
    <x v="3"/>
    <x v="0"/>
    <x v="802"/>
    <n v="44.8"/>
    <n v="34.943999999999996"/>
    <x v="0"/>
    <x v="7"/>
    <x v="0"/>
    <x v="0"/>
    <x v="0"/>
  </r>
  <r>
    <n v="10334"/>
    <s v="Scottish Longbreads"/>
    <x v="5"/>
    <n v="10"/>
    <n v="6.7999999999999989"/>
    <n v="10"/>
    <s v="Victuailles en stock"/>
    <x v="3"/>
    <x v="0"/>
    <x v="803"/>
    <n v="100"/>
    <n v="67.999999999999986"/>
    <x v="0"/>
    <x v="10"/>
    <x v="2"/>
    <x v="0"/>
    <x v="0"/>
  </r>
  <r>
    <n v="10335"/>
    <s v="Chang"/>
    <x v="6"/>
    <n v="15.2"/>
    <n v="13.375999999999999"/>
    <n v="7"/>
    <s v="Hungry Owl All-Night Grocers"/>
    <x v="30"/>
    <x v="14"/>
    <x v="804"/>
    <n v="106.39999999999999"/>
    <n v="93.631999999999991"/>
    <x v="1"/>
    <x v="8"/>
    <x v="3"/>
    <x v="0"/>
    <x v="0"/>
  </r>
  <r>
    <n v="10335"/>
    <s v="Gorgonzola Telino"/>
    <x v="1"/>
    <n v="10"/>
    <n v="8.2999999999999989"/>
    <n v="25"/>
    <s v="Hungry Owl All-Night Grocers"/>
    <x v="30"/>
    <x v="14"/>
    <x v="247"/>
    <n v="250"/>
    <n v="207.49999999999997"/>
    <x v="1"/>
    <x v="11"/>
    <x v="1"/>
    <x v="0"/>
    <x v="0"/>
  </r>
  <r>
    <n v="10335"/>
    <s v="Mascarpone Fabioli"/>
    <x v="1"/>
    <n v="25.6"/>
    <n v="20.736000000000004"/>
    <n v="6"/>
    <s v="Hungry Owl All-Night Grocers"/>
    <x v="30"/>
    <x v="14"/>
    <x v="805"/>
    <n v="153.60000000000002"/>
    <n v="124.41600000000003"/>
    <x v="0"/>
    <x v="9"/>
    <x v="1"/>
    <x v="0"/>
    <x v="0"/>
  </r>
  <r>
    <n v="10335"/>
    <s v="Manjimup Dried Apples"/>
    <x v="2"/>
    <n v="42.4"/>
    <n v="32.647999999999996"/>
    <n v="48"/>
    <s v="Hungry Owl All-Night Grocers"/>
    <x v="30"/>
    <x v="14"/>
    <x v="111"/>
    <n v="2035.1999999999998"/>
    <n v="1567.1039999999998"/>
    <x v="1"/>
    <x v="5"/>
    <x v="0"/>
    <x v="0"/>
    <x v="0"/>
  </r>
  <r>
    <n v="10336"/>
    <s v="Chef Anton's Cajun Seasoning"/>
    <x v="3"/>
    <n v="17.600000000000001"/>
    <n v="13.376000000000001"/>
    <n v="18"/>
    <s v="Princesa Isabel Vinhos"/>
    <x v="39"/>
    <x v="15"/>
    <x v="806"/>
    <n v="316.8"/>
    <n v="240.76800000000003"/>
    <x v="1"/>
    <x v="6"/>
    <x v="2"/>
    <x v="3"/>
    <x v="0"/>
  </r>
  <r>
    <n v="10337"/>
    <s v="Mozzarella di Giovanni"/>
    <x v="1"/>
    <n v="27.8"/>
    <n v="21.684000000000001"/>
    <n v="25"/>
    <s v="Frankenversand"/>
    <x v="16"/>
    <x v="1"/>
    <x v="259"/>
    <n v="695"/>
    <n v="542.1"/>
    <x v="1"/>
    <x v="0"/>
    <x v="1"/>
    <x v="0"/>
    <x v="0"/>
  </r>
  <r>
    <n v="10337"/>
    <s v="Gravad lax"/>
    <x v="4"/>
    <n v="20.8"/>
    <n v="16.016000000000002"/>
    <n v="28"/>
    <s v="Frankenversand"/>
    <x v="16"/>
    <x v="1"/>
    <x v="117"/>
    <n v="582.4"/>
    <n v="448.44800000000004"/>
    <x v="1"/>
    <x v="5"/>
    <x v="1"/>
    <x v="0"/>
    <x v="0"/>
  </r>
  <r>
    <n v="10337"/>
    <s v="Tunnbröd"/>
    <x v="0"/>
    <n v="7.2"/>
    <n v="6.048"/>
    <n v="40"/>
    <s v="Frankenversand"/>
    <x v="16"/>
    <x v="1"/>
    <x v="163"/>
    <n v="288"/>
    <n v="241.92000000000002"/>
    <x v="1"/>
    <x v="7"/>
    <x v="0"/>
    <x v="0"/>
    <x v="0"/>
  </r>
  <r>
    <n v="10337"/>
    <s v="Gumbär Gummibärchen"/>
    <x v="5"/>
    <n v="24.9"/>
    <n v="16.931999999999999"/>
    <n v="24"/>
    <s v="Frankenversand"/>
    <x v="16"/>
    <x v="1"/>
    <x v="807"/>
    <n v="597.59999999999991"/>
    <n v="406.36799999999994"/>
    <x v="0"/>
    <x v="9"/>
    <x v="2"/>
    <x v="0"/>
    <x v="0"/>
  </r>
  <r>
    <n v="10337"/>
    <s v="Inlagd Sill"/>
    <x v="4"/>
    <n v="15.2"/>
    <n v="12.464"/>
    <n v="20"/>
    <s v="Frankenversand"/>
    <x v="16"/>
    <x v="1"/>
    <x v="808"/>
    <n v="304"/>
    <n v="249.28"/>
    <x v="0"/>
    <x v="3"/>
    <x v="1"/>
    <x v="0"/>
    <x v="0"/>
  </r>
  <r>
    <n v="10338"/>
    <s v="Alice Mutton"/>
    <x v="7"/>
    <n v="31.2"/>
    <n v="24.648"/>
    <n v="20"/>
    <s v="Old World Delicatessen"/>
    <x v="33"/>
    <x v="8"/>
    <x v="58"/>
    <n v="624"/>
    <n v="492.96"/>
    <x v="0"/>
    <x v="2"/>
    <x v="3"/>
    <x v="2"/>
    <x v="1"/>
  </r>
  <r>
    <n v="10338"/>
    <s v="Nord-Ost Matjeshering"/>
    <x v="4"/>
    <n v="20.7"/>
    <n v="15.731999999999999"/>
    <n v="15"/>
    <s v="Old World Delicatessen"/>
    <x v="33"/>
    <x v="8"/>
    <x v="247"/>
    <n v="310.5"/>
    <n v="235.98"/>
    <x v="1"/>
    <x v="11"/>
    <x v="1"/>
    <x v="2"/>
    <x v="1"/>
  </r>
  <r>
    <n v="10339"/>
    <s v="Chef Anton's Cajun Seasoning"/>
    <x v="3"/>
    <n v="17.600000000000001"/>
    <n v="12.848000000000001"/>
    <n v="10"/>
    <s v="Mère Paillarde"/>
    <x v="41"/>
    <x v="16"/>
    <x v="160"/>
    <n v="176"/>
    <n v="128.48000000000002"/>
    <x v="1"/>
    <x v="7"/>
    <x v="2"/>
    <x v="2"/>
    <x v="1"/>
  </r>
  <r>
    <n v="10339"/>
    <s v="Alice Mutton"/>
    <x v="7"/>
    <n v="31.2"/>
    <n v="24.96"/>
    <n v="70"/>
    <s v="Mère Paillarde"/>
    <x v="41"/>
    <x v="16"/>
    <x v="809"/>
    <n v="2184"/>
    <n v="1747.2"/>
    <x v="1"/>
    <x v="6"/>
    <x v="3"/>
    <x v="2"/>
    <x v="1"/>
  </r>
  <r>
    <n v="10339"/>
    <s v="Tarte au sucre"/>
    <x v="5"/>
    <n v="39.4"/>
    <n v="26.003999999999994"/>
    <n v="28"/>
    <s v="Mère Paillarde"/>
    <x v="41"/>
    <x v="16"/>
    <x v="242"/>
    <n v="1103.2"/>
    <n v="728.11199999999985"/>
    <x v="1"/>
    <x v="11"/>
    <x v="2"/>
    <x v="2"/>
    <x v="1"/>
  </r>
  <r>
    <n v="10340"/>
    <s v="Carnarvon Tigers"/>
    <x v="4"/>
    <n v="50"/>
    <n v="39"/>
    <n v="20"/>
    <s v="Bon app'"/>
    <x v="40"/>
    <x v="0"/>
    <x v="810"/>
    <n v="1000"/>
    <n v="780"/>
    <x v="0"/>
    <x v="7"/>
    <x v="1"/>
    <x v="0"/>
    <x v="0"/>
  </r>
  <r>
    <n v="10340"/>
    <s v="Jack's New England Clam Chowder"/>
    <x v="4"/>
    <n v="7.7"/>
    <n v="6.16"/>
    <n v="12"/>
    <s v="Bon app'"/>
    <x v="40"/>
    <x v="0"/>
    <x v="784"/>
    <n v="92.4"/>
    <n v="73.92"/>
    <x v="1"/>
    <x v="10"/>
    <x v="1"/>
    <x v="0"/>
    <x v="0"/>
  </r>
  <r>
    <n v="10340"/>
    <s v="Ipoh Coffee"/>
    <x v="6"/>
    <n v="36.799999999999997"/>
    <n v="33.119999999999997"/>
    <n v="40"/>
    <s v="Bon app'"/>
    <x v="40"/>
    <x v="0"/>
    <x v="803"/>
    <n v="1472"/>
    <n v="1324.8"/>
    <x v="0"/>
    <x v="10"/>
    <x v="3"/>
    <x v="0"/>
    <x v="0"/>
  </r>
  <r>
    <n v="10341"/>
    <s v="Geitost"/>
    <x v="1"/>
    <n v="2"/>
    <n v="1.6400000000000001"/>
    <n v="8"/>
    <s v="Simons bistro"/>
    <x v="42"/>
    <x v="17"/>
    <x v="153"/>
    <n v="16"/>
    <n v="13.120000000000001"/>
    <x v="1"/>
    <x v="7"/>
    <x v="1"/>
    <x v="0"/>
    <x v="0"/>
  </r>
  <r>
    <n v="10341"/>
    <s v="Raclette Courdavault"/>
    <x v="1"/>
    <n v="44"/>
    <n v="36.96"/>
    <n v="9"/>
    <s v="Simons bistro"/>
    <x v="42"/>
    <x v="17"/>
    <x v="72"/>
    <n v="396"/>
    <n v="332.64"/>
    <x v="0"/>
    <x v="3"/>
    <x v="1"/>
    <x v="0"/>
    <x v="0"/>
  </r>
  <r>
    <n v="10342"/>
    <s v="Inlagd Sill"/>
    <x v="4"/>
    <n v="15.2"/>
    <n v="11.399999999999999"/>
    <n v="40"/>
    <s v="Frankenversand"/>
    <x v="16"/>
    <x v="1"/>
    <x v="166"/>
    <n v="608"/>
    <n v="455.99999999999994"/>
    <x v="1"/>
    <x v="7"/>
    <x v="1"/>
    <x v="0"/>
    <x v="0"/>
  </r>
  <r>
    <n v="10342"/>
    <s v="Pâté chinois"/>
    <x v="7"/>
    <n v="19.2"/>
    <n v="14.975999999999999"/>
    <n v="40"/>
    <s v="Frankenversand"/>
    <x v="16"/>
    <x v="1"/>
    <x v="765"/>
    <n v="768"/>
    <n v="599.04"/>
    <x v="0"/>
    <x v="4"/>
    <x v="3"/>
    <x v="0"/>
    <x v="0"/>
  </r>
  <r>
    <n v="10342"/>
    <s v="Chang"/>
    <x v="6"/>
    <n v="15.2"/>
    <n v="13.375999999999999"/>
    <n v="24"/>
    <s v="Frankenversand"/>
    <x v="16"/>
    <x v="1"/>
    <x v="179"/>
    <n v="364.79999999999995"/>
    <n v="321.024"/>
    <x v="1"/>
    <x v="8"/>
    <x v="3"/>
    <x v="0"/>
    <x v="0"/>
  </r>
  <r>
    <n v="10342"/>
    <s v="Gorgonzola Telino"/>
    <x v="1"/>
    <n v="10"/>
    <n v="7.5"/>
    <n v="56"/>
    <s v="Frankenversand"/>
    <x v="16"/>
    <x v="1"/>
    <x v="242"/>
    <n v="560"/>
    <n v="420"/>
    <x v="1"/>
    <x v="11"/>
    <x v="1"/>
    <x v="0"/>
    <x v="0"/>
  </r>
  <r>
    <n v="10343"/>
    <s v="Wimmers gute Semmelknödel"/>
    <x v="0"/>
    <n v="26.6"/>
    <n v="19.950000000000003"/>
    <n v="50"/>
    <s v="Lehmanns Marktstand"/>
    <x v="24"/>
    <x v="1"/>
    <x v="811"/>
    <n v="1330"/>
    <n v="997.50000000000011"/>
    <x v="0"/>
    <x v="10"/>
    <x v="0"/>
    <x v="0"/>
    <x v="0"/>
  </r>
  <r>
    <n v="10343"/>
    <s v="Scottish Longbreads"/>
    <x v="5"/>
    <n v="10"/>
    <n v="7"/>
    <n v="4"/>
    <s v="Lehmanns Marktstand"/>
    <x v="24"/>
    <x v="1"/>
    <x v="151"/>
    <n v="40"/>
    <n v="28"/>
    <x v="1"/>
    <x v="7"/>
    <x v="2"/>
    <x v="0"/>
    <x v="0"/>
  </r>
  <r>
    <n v="10343"/>
    <s v="Lakkalikööri"/>
    <x v="6"/>
    <n v="14.4"/>
    <n v="13.104000000000001"/>
    <n v="15"/>
    <s v="Lehmanns Marktstand"/>
    <x v="24"/>
    <x v="1"/>
    <x v="812"/>
    <n v="216"/>
    <n v="196.56"/>
    <x v="0"/>
    <x v="11"/>
    <x v="3"/>
    <x v="0"/>
    <x v="0"/>
  </r>
  <r>
    <n v="10344"/>
    <s v="Chef Anton's Cajun Seasoning"/>
    <x v="3"/>
    <n v="17.600000000000001"/>
    <n v="13.904000000000002"/>
    <n v="35"/>
    <s v="White Clover Markets"/>
    <x v="18"/>
    <x v="8"/>
    <x v="29"/>
    <n v="616"/>
    <n v="486.64000000000004"/>
    <x v="0"/>
    <x v="1"/>
    <x v="2"/>
    <x v="2"/>
    <x v="1"/>
  </r>
  <r>
    <n v="10344"/>
    <s v="Northwoods Cranberry Sauce"/>
    <x v="3"/>
    <n v="32"/>
    <n v="22.72"/>
    <n v="70"/>
    <s v="White Clover Markets"/>
    <x v="18"/>
    <x v="8"/>
    <x v="789"/>
    <n v="2240"/>
    <n v="1590.3999999999999"/>
    <x v="0"/>
    <x v="11"/>
    <x v="2"/>
    <x v="2"/>
    <x v="1"/>
  </r>
  <r>
    <n v="10345"/>
    <s v="Northwoods Cranberry Sauce"/>
    <x v="3"/>
    <n v="32"/>
    <n v="25.28"/>
    <n v="70"/>
    <s v="QUICK-Stop"/>
    <x v="20"/>
    <x v="1"/>
    <x v="813"/>
    <n v="2240"/>
    <n v="1769.6000000000001"/>
    <x v="1"/>
    <x v="8"/>
    <x v="2"/>
    <x v="0"/>
    <x v="0"/>
  </r>
  <r>
    <n v="10345"/>
    <s v="Teatime Chocolate Biscuits"/>
    <x v="5"/>
    <n v="7.3"/>
    <n v="5.1099999999999994"/>
    <n v="80"/>
    <s v="QUICK-Stop"/>
    <x v="20"/>
    <x v="1"/>
    <x v="217"/>
    <n v="584"/>
    <n v="408.79999999999995"/>
    <x v="1"/>
    <x v="10"/>
    <x v="2"/>
    <x v="0"/>
    <x v="0"/>
  </r>
  <r>
    <n v="10345"/>
    <s v="Singaporean Hokkien Fried Mee"/>
    <x v="0"/>
    <n v="11.2"/>
    <n v="8.6239999999999988"/>
    <n v="9"/>
    <s v="QUICK-Stop"/>
    <x v="20"/>
    <x v="1"/>
    <x v="79"/>
    <n v="100.8"/>
    <n v="77.615999999999985"/>
    <x v="0"/>
    <x v="3"/>
    <x v="0"/>
    <x v="0"/>
    <x v="0"/>
  </r>
  <r>
    <n v="10346"/>
    <s v="Alice Mutton"/>
    <x v="7"/>
    <n v="31.2"/>
    <n v="23.4"/>
    <n v="36"/>
    <s v="Rattlesnake Canyon Grocery"/>
    <x v="12"/>
    <x v="8"/>
    <x v="814"/>
    <n v="1123.2"/>
    <n v="842.4"/>
    <x v="0"/>
    <x v="9"/>
    <x v="3"/>
    <x v="2"/>
    <x v="1"/>
  </r>
  <r>
    <n v="10346"/>
    <s v="Gnocchi di nonna Alice"/>
    <x v="0"/>
    <n v="30.4"/>
    <n v="24.015999999999998"/>
    <n v="20"/>
    <s v="Rattlesnake Canyon Grocery"/>
    <x v="12"/>
    <x v="8"/>
    <x v="190"/>
    <n v="608"/>
    <n v="480.31999999999994"/>
    <x v="1"/>
    <x v="8"/>
    <x v="0"/>
    <x v="2"/>
    <x v="1"/>
  </r>
  <r>
    <n v="10347"/>
    <s v="NuNuCa Nuß-Nougat-Creme"/>
    <x v="5"/>
    <n v="11.2"/>
    <n v="7.6159999999999988"/>
    <n v="10"/>
    <s v="Familia Arquibaldo"/>
    <x v="29"/>
    <x v="2"/>
    <x v="718"/>
    <n v="112"/>
    <n v="76.159999999999982"/>
    <x v="0"/>
    <x v="8"/>
    <x v="2"/>
    <x v="1"/>
    <x v="1"/>
  </r>
  <r>
    <n v="10347"/>
    <s v="Chartreuse verte"/>
    <x v="6"/>
    <n v="14.4"/>
    <n v="12.672000000000001"/>
    <n v="50"/>
    <s v="Familia Arquibaldo"/>
    <x v="29"/>
    <x v="2"/>
    <x v="707"/>
    <n v="720"/>
    <n v="633.6"/>
    <x v="1"/>
    <x v="8"/>
    <x v="3"/>
    <x v="1"/>
    <x v="1"/>
  </r>
  <r>
    <n v="10347"/>
    <s v="Boston Crab Meat"/>
    <x v="4"/>
    <n v="14.7"/>
    <n v="10.29"/>
    <n v="4"/>
    <s v="Familia Arquibaldo"/>
    <x v="29"/>
    <x v="2"/>
    <x v="807"/>
    <n v="58.8"/>
    <n v="41.16"/>
    <x v="0"/>
    <x v="9"/>
    <x v="1"/>
    <x v="1"/>
    <x v="1"/>
  </r>
  <r>
    <n v="10347"/>
    <s v="Rhönbräu Klosterbier"/>
    <x v="6"/>
    <n v="6.2"/>
    <n v="5.4560000000000004"/>
    <n v="6"/>
    <s v="Familia Arquibaldo"/>
    <x v="29"/>
    <x v="2"/>
    <x v="815"/>
    <n v="37.200000000000003"/>
    <n v="32.736000000000004"/>
    <x v="0"/>
    <x v="6"/>
    <x v="3"/>
    <x v="1"/>
    <x v="1"/>
  </r>
  <r>
    <n v="10348"/>
    <s v="Chai"/>
    <x v="6"/>
    <n v="14.4"/>
    <n v="12.672000000000001"/>
    <n v="15"/>
    <s v="Die Wandernde Kuh"/>
    <x v="31"/>
    <x v="1"/>
    <x v="102"/>
    <n v="216"/>
    <n v="190.08"/>
    <x v="0"/>
    <x v="4"/>
    <x v="3"/>
    <x v="0"/>
    <x v="0"/>
  </r>
  <r>
    <n v="10348"/>
    <s v="Tunnbröd"/>
    <x v="0"/>
    <n v="7.2"/>
    <n v="5.976"/>
    <n v="25"/>
    <s v="Die Wandernde Kuh"/>
    <x v="31"/>
    <x v="1"/>
    <x v="85"/>
    <n v="180"/>
    <n v="149.4"/>
    <x v="0"/>
    <x v="4"/>
    <x v="0"/>
    <x v="0"/>
    <x v="0"/>
  </r>
  <r>
    <n v="10349"/>
    <s v="Tourtière"/>
    <x v="7"/>
    <n v="5.9"/>
    <n v="4.7790000000000008"/>
    <n v="24"/>
    <s v="Split Rail Beer &amp; Ale"/>
    <x v="19"/>
    <x v="8"/>
    <x v="3"/>
    <n v="141.60000000000002"/>
    <n v="114.69600000000003"/>
    <x v="0"/>
    <x v="0"/>
    <x v="3"/>
    <x v="2"/>
    <x v="1"/>
  </r>
  <r>
    <n v="10350"/>
    <s v="Valkoinen suklaa"/>
    <x v="5"/>
    <n v="13"/>
    <n v="8.84"/>
    <n v="15"/>
    <s v="La maison d'Asie"/>
    <x v="43"/>
    <x v="0"/>
    <x v="184"/>
    <n v="195"/>
    <n v="132.6"/>
    <x v="1"/>
    <x v="8"/>
    <x v="2"/>
    <x v="0"/>
    <x v="0"/>
  </r>
  <r>
    <n v="10350"/>
    <s v="Gudbrandsdalsost"/>
    <x v="1"/>
    <n v="28.8"/>
    <n v="24.48"/>
    <n v="18"/>
    <s v="La maison d'Asie"/>
    <x v="43"/>
    <x v="0"/>
    <x v="215"/>
    <n v="518.4"/>
    <n v="440.64"/>
    <x v="1"/>
    <x v="9"/>
    <x v="1"/>
    <x v="0"/>
    <x v="0"/>
  </r>
  <r>
    <n v="10351"/>
    <s v="Louisiana Fiery Hot Pepper Sauce"/>
    <x v="3"/>
    <n v="16.8"/>
    <n v="12.768000000000001"/>
    <n v="10"/>
    <s v="Ernst Handel"/>
    <x v="9"/>
    <x v="6"/>
    <x v="93"/>
    <n v="168"/>
    <n v="127.68"/>
    <x v="0"/>
    <x v="4"/>
    <x v="2"/>
    <x v="0"/>
    <x v="0"/>
  </r>
  <r>
    <n v="10351"/>
    <s v="Côte de Blaye"/>
    <x v="6"/>
    <n v="210.8"/>
    <n v="191.828"/>
    <n v="20"/>
    <s v="Ernst Handel"/>
    <x v="9"/>
    <x v="6"/>
    <x v="816"/>
    <n v="4216"/>
    <n v="3836.56"/>
    <x v="1"/>
    <x v="10"/>
    <x v="3"/>
    <x v="0"/>
    <x v="0"/>
  </r>
  <r>
    <n v="10351"/>
    <s v="Jack's New England Clam Chowder"/>
    <x v="4"/>
    <n v="7.7"/>
    <n v="5.6209999999999996"/>
    <n v="13"/>
    <s v="Ernst Handel"/>
    <x v="9"/>
    <x v="6"/>
    <x v="783"/>
    <n v="100.10000000000001"/>
    <n v="73.072999999999993"/>
    <x v="0"/>
    <x v="10"/>
    <x v="1"/>
    <x v="0"/>
    <x v="0"/>
  </r>
  <r>
    <n v="10351"/>
    <s v="Gula Malacca"/>
    <x v="3"/>
    <n v="15.5"/>
    <n v="12.245000000000001"/>
    <n v="77"/>
    <s v="Ernst Handel"/>
    <x v="9"/>
    <x v="6"/>
    <x v="95"/>
    <n v="1193.5"/>
    <n v="942.86500000000012"/>
    <x v="0"/>
    <x v="4"/>
    <x v="2"/>
    <x v="0"/>
    <x v="0"/>
  </r>
  <r>
    <n v="10352"/>
    <s v="Guaraná Fantástica"/>
    <x v="6"/>
    <n v="3.6"/>
    <n v="3.24"/>
    <n v="10"/>
    <s v="Furia Bacalhau e Frutos do Mar"/>
    <x v="39"/>
    <x v="15"/>
    <x v="803"/>
    <n v="36"/>
    <n v="32.400000000000006"/>
    <x v="0"/>
    <x v="10"/>
    <x v="3"/>
    <x v="3"/>
    <x v="0"/>
  </r>
  <r>
    <n v="10352"/>
    <s v="Tourtière"/>
    <x v="7"/>
    <n v="5.9"/>
    <n v="4.838000000000001"/>
    <n v="20"/>
    <s v="Furia Bacalhau e Frutos do Mar"/>
    <x v="39"/>
    <x v="15"/>
    <x v="748"/>
    <n v="118"/>
    <n v="96.760000000000019"/>
    <x v="0"/>
    <x v="10"/>
    <x v="3"/>
    <x v="3"/>
    <x v="0"/>
  </r>
  <r>
    <n v="10353"/>
    <s v="Queso Cabrales"/>
    <x v="1"/>
    <n v="16.8"/>
    <n v="13.943999999999999"/>
    <n v="12"/>
    <s v="Piccolo und mehr"/>
    <x v="44"/>
    <x v="6"/>
    <x v="248"/>
    <n v="201.60000000000002"/>
    <n v="167.32799999999997"/>
    <x v="1"/>
    <x v="11"/>
    <x v="1"/>
    <x v="0"/>
    <x v="0"/>
  </r>
  <r>
    <n v="10353"/>
    <s v="Côte de Blaye"/>
    <x v="6"/>
    <n v="210.8"/>
    <n v="189.72000000000003"/>
    <n v="50"/>
    <s v="Piccolo und mehr"/>
    <x v="44"/>
    <x v="6"/>
    <x v="734"/>
    <n v="10540"/>
    <n v="9486.0000000000018"/>
    <x v="0"/>
    <x v="5"/>
    <x v="3"/>
    <x v="0"/>
    <x v="0"/>
  </r>
  <r>
    <n v="10354"/>
    <s v="Chai"/>
    <x v="6"/>
    <n v="14.4"/>
    <n v="12.816000000000001"/>
    <n v="12"/>
    <s v="Pericles Comidas clásicas"/>
    <x v="10"/>
    <x v="7"/>
    <x v="817"/>
    <n v="172.8"/>
    <n v="153.792"/>
    <x v="0"/>
    <x v="8"/>
    <x v="3"/>
    <x v="1"/>
    <x v="1"/>
  </r>
  <r>
    <n v="10354"/>
    <s v="Thüringer Rostbratwurst"/>
    <x v="7"/>
    <n v="99"/>
    <n v="76.23"/>
    <n v="4"/>
    <s v="Pericles Comidas clásicas"/>
    <x v="10"/>
    <x v="7"/>
    <x v="818"/>
    <n v="396"/>
    <n v="304.92"/>
    <x v="0"/>
    <x v="6"/>
    <x v="3"/>
    <x v="1"/>
    <x v="1"/>
  </r>
  <r>
    <n v="10355"/>
    <s v="Guaraná Fantástica"/>
    <x v="6"/>
    <n v="3.6"/>
    <n v="3.2040000000000002"/>
    <n v="25"/>
    <s v="Around the Horn"/>
    <x v="45"/>
    <x v="13"/>
    <x v="159"/>
    <n v="90"/>
    <n v="80.100000000000009"/>
    <x v="1"/>
    <x v="7"/>
    <x v="3"/>
    <x v="0"/>
    <x v="0"/>
  </r>
  <r>
    <n v="10355"/>
    <s v="Ravioli Angelo"/>
    <x v="0"/>
    <n v="15.6"/>
    <n v="12.167999999999999"/>
    <n v="25"/>
    <s v="Around the Horn"/>
    <x v="45"/>
    <x v="13"/>
    <x v="71"/>
    <n v="390"/>
    <n v="304.2"/>
    <x v="0"/>
    <x v="3"/>
    <x v="0"/>
    <x v="0"/>
    <x v="0"/>
  </r>
  <r>
    <n v="10356"/>
    <s v="Gorgonzola Telino"/>
    <x v="1"/>
    <n v="10"/>
    <n v="8.1000000000000014"/>
    <n v="30"/>
    <s v="Die Wandernde Kuh"/>
    <x v="31"/>
    <x v="1"/>
    <x v="819"/>
    <n v="300"/>
    <n v="243.00000000000006"/>
    <x v="0"/>
    <x v="11"/>
    <x v="1"/>
    <x v="0"/>
    <x v="0"/>
  </r>
  <r>
    <n v="10356"/>
    <s v="Pâté chinois"/>
    <x v="7"/>
    <n v="19.2"/>
    <n v="15.552"/>
    <n v="12"/>
    <s v="Die Wandernde Kuh"/>
    <x v="31"/>
    <x v="1"/>
    <x v="777"/>
    <n v="230.39999999999998"/>
    <n v="186.624"/>
    <x v="0"/>
    <x v="7"/>
    <x v="3"/>
    <x v="0"/>
    <x v="0"/>
  </r>
  <r>
    <n v="10356"/>
    <s v="Gudbrandsdalsost"/>
    <x v="1"/>
    <n v="28.8"/>
    <n v="22.176000000000002"/>
    <n v="20"/>
    <s v="Die Wandernde Kuh"/>
    <x v="31"/>
    <x v="1"/>
    <x v="820"/>
    <n v="576"/>
    <n v="443.52000000000004"/>
    <x v="0"/>
    <x v="6"/>
    <x v="1"/>
    <x v="0"/>
    <x v="0"/>
  </r>
  <r>
    <n v="10357"/>
    <s v="Ikura"/>
    <x v="4"/>
    <n v="24.8"/>
    <n v="17.855999999999998"/>
    <n v="30"/>
    <s v="LILA-Supermercado"/>
    <x v="26"/>
    <x v="5"/>
    <x v="151"/>
    <n v="744"/>
    <n v="535.67999999999995"/>
    <x v="1"/>
    <x v="7"/>
    <x v="1"/>
    <x v="1"/>
    <x v="1"/>
  </r>
  <r>
    <n v="10357"/>
    <s v="Gumbär Gummibärchen"/>
    <x v="5"/>
    <n v="24.9"/>
    <n v="16.184999999999999"/>
    <n v="16"/>
    <s v="LILA-Supermercado"/>
    <x v="26"/>
    <x v="5"/>
    <x v="774"/>
    <n v="398.4"/>
    <n v="258.95999999999998"/>
    <x v="0"/>
    <x v="5"/>
    <x v="2"/>
    <x v="1"/>
    <x v="1"/>
  </r>
  <r>
    <n v="10357"/>
    <s v="Camembert Pierrot"/>
    <x v="1"/>
    <n v="27.2"/>
    <n v="22.032"/>
    <n v="8"/>
    <s v="LILA-Supermercado"/>
    <x v="26"/>
    <x v="5"/>
    <x v="821"/>
    <n v="217.6"/>
    <n v="176.256"/>
    <x v="0"/>
    <x v="9"/>
    <x v="1"/>
    <x v="1"/>
    <x v="1"/>
  </r>
  <r>
    <n v="10358"/>
    <s v="Inlagd Sill"/>
    <x v="4"/>
    <n v="15.2"/>
    <n v="11.552"/>
    <n v="20"/>
    <s v="La maison d'Asie"/>
    <x v="43"/>
    <x v="0"/>
    <x v="718"/>
    <n v="304"/>
    <n v="231.04"/>
    <x v="0"/>
    <x v="8"/>
    <x v="1"/>
    <x v="0"/>
    <x v="0"/>
  </r>
  <r>
    <n v="10358"/>
    <s v="Guaraná Fantástica"/>
    <x v="6"/>
    <n v="3.6"/>
    <n v="3.2760000000000002"/>
    <n v="10"/>
    <s v="La maison d'Asie"/>
    <x v="43"/>
    <x v="0"/>
    <x v="86"/>
    <n v="36"/>
    <n v="32.760000000000005"/>
    <x v="0"/>
    <x v="4"/>
    <x v="3"/>
    <x v="0"/>
    <x v="0"/>
  </r>
  <r>
    <n v="10358"/>
    <s v="Sasquatch Ale"/>
    <x v="6"/>
    <n v="11.2"/>
    <n v="10.08"/>
    <n v="10"/>
    <s v="La maison d'Asie"/>
    <x v="43"/>
    <x v="0"/>
    <x v="121"/>
    <n v="112"/>
    <n v="100.8"/>
    <x v="1"/>
    <x v="5"/>
    <x v="3"/>
    <x v="0"/>
    <x v="0"/>
  </r>
  <r>
    <n v="10359"/>
    <s v="Camembert Pierrot"/>
    <x v="1"/>
    <n v="27.2"/>
    <n v="22.575999999999997"/>
    <n v="80"/>
    <s v="Seven Seas Imports"/>
    <x v="28"/>
    <x v="13"/>
    <x v="822"/>
    <n v="2176"/>
    <n v="1806.0799999999997"/>
    <x v="0"/>
    <x v="11"/>
    <x v="1"/>
    <x v="0"/>
    <x v="0"/>
  </r>
  <r>
    <n v="10359"/>
    <s v="Pavlova"/>
    <x v="5"/>
    <n v="13.9"/>
    <n v="9.3129999999999988"/>
    <n v="56"/>
    <s v="Seven Seas Imports"/>
    <x v="28"/>
    <x v="13"/>
    <x v="823"/>
    <n v="778.4"/>
    <n v="521.52799999999991"/>
    <x v="0"/>
    <x v="6"/>
    <x v="2"/>
    <x v="0"/>
    <x v="0"/>
  </r>
  <r>
    <n v="10359"/>
    <s v="Gorgonzola Telino"/>
    <x v="1"/>
    <n v="10"/>
    <n v="7.7"/>
    <n v="70"/>
    <s v="Seven Seas Imports"/>
    <x v="28"/>
    <x v="13"/>
    <x v="824"/>
    <n v="700"/>
    <n v="539"/>
    <x v="0"/>
    <x v="10"/>
    <x v="1"/>
    <x v="0"/>
    <x v="0"/>
  </r>
  <r>
    <n v="10360"/>
    <s v="Rössle Sauerkraut"/>
    <x v="2"/>
    <n v="36.4"/>
    <n v="28.756"/>
    <n v="30"/>
    <s v="Blondel père et fils"/>
    <x v="14"/>
    <x v="0"/>
    <x v="825"/>
    <n v="1092"/>
    <n v="862.68000000000006"/>
    <x v="0"/>
    <x v="11"/>
    <x v="0"/>
    <x v="0"/>
    <x v="0"/>
  </r>
  <r>
    <n v="10360"/>
    <s v="Thüringer Rostbratwurst"/>
    <x v="7"/>
    <n v="99"/>
    <n v="78.210000000000008"/>
    <n v="35"/>
    <s v="Blondel père et fils"/>
    <x v="14"/>
    <x v="0"/>
    <x v="785"/>
    <n v="3465"/>
    <n v="2737.3500000000004"/>
    <x v="0"/>
    <x v="10"/>
    <x v="3"/>
    <x v="0"/>
    <x v="0"/>
  </r>
  <r>
    <n v="10360"/>
    <s v="Côte de Blaye"/>
    <x v="6"/>
    <n v="210.8"/>
    <n v="185.50400000000002"/>
    <n v="10"/>
    <s v="Blondel père et fils"/>
    <x v="14"/>
    <x v="0"/>
    <x v="183"/>
    <n v="2108"/>
    <n v="1855.0400000000002"/>
    <x v="1"/>
    <x v="8"/>
    <x v="3"/>
    <x v="0"/>
    <x v="0"/>
  </r>
  <r>
    <n v="10360"/>
    <s v="Maxilaku"/>
    <x v="5"/>
    <n v="16"/>
    <n v="10.4"/>
    <n v="35"/>
    <s v="Blondel père et fils"/>
    <x v="14"/>
    <x v="0"/>
    <x v="724"/>
    <n v="560"/>
    <n v="364"/>
    <x v="0"/>
    <x v="7"/>
    <x v="2"/>
    <x v="0"/>
    <x v="0"/>
  </r>
  <r>
    <n v="10360"/>
    <s v="Tourtière"/>
    <x v="7"/>
    <n v="5.9"/>
    <n v="4.6610000000000005"/>
    <n v="28"/>
    <s v="Blondel père et fils"/>
    <x v="14"/>
    <x v="0"/>
    <x v="805"/>
    <n v="165.20000000000002"/>
    <n v="130.50800000000001"/>
    <x v="0"/>
    <x v="9"/>
    <x v="3"/>
    <x v="0"/>
    <x v="0"/>
  </r>
  <r>
    <n v="10361"/>
    <s v="Chartreuse verte"/>
    <x v="6"/>
    <n v="14.4"/>
    <n v="12.96"/>
    <n v="54"/>
    <s v="QUICK-Stop"/>
    <x v="20"/>
    <x v="1"/>
    <x v="788"/>
    <n v="777.6"/>
    <n v="699.84"/>
    <x v="0"/>
    <x v="5"/>
    <x v="3"/>
    <x v="0"/>
    <x v="0"/>
  </r>
  <r>
    <n v="10361"/>
    <s v="Camembert Pierrot"/>
    <x v="1"/>
    <n v="27.2"/>
    <n v="21.216000000000001"/>
    <n v="55"/>
    <s v="QUICK-Stop"/>
    <x v="20"/>
    <x v="1"/>
    <x v="826"/>
    <n v="1496"/>
    <n v="1166.8800000000001"/>
    <x v="1"/>
    <x v="9"/>
    <x v="1"/>
    <x v="0"/>
    <x v="0"/>
  </r>
  <r>
    <n v="10362"/>
    <s v="Manjimup Dried Apples"/>
    <x v="2"/>
    <n v="42.4"/>
    <n v="34.344000000000001"/>
    <n v="20"/>
    <s v="Bon app'"/>
    <x v="40"/>
    <x v="0"/>
    <x v="827"/>
    <n v="848"/>
    <n v="686.88"/>
    <x v="0"/>
    <x v="5"/>
    <x v="0"/>
    <x v="0"/>
    <x v="0"/>
  </r>
  <r>
    <n v="10362"/>
    <s v="Tourtière"/>
    <x v="7"/>
    <n v="5.9"/>
    <n v="4.4250000000000007"/>
    <n v="24"/>
    <s v="Bon app'"/>
    <x v="40"/>
    <x v="0"/>
    <x v="828"/>
    <n v="141.60000000000002"/>
    <n v="106.20000000000002"/>
    <x v="0"/>
    <x v="10"/>
    <x v="3"/>
    <x v="0"/>
    <x v="0"/>
  </r>
  <r>
    <n v="10362"/>
    <s v="NuNuCa Nuß-Nougat-Creme"/>
    <x v="5"/>
    <n v="11.2"/>
    <n v="7.7279999999999989"/>
    <n v="50"/>
    <s v="Bon app'"/>
    <x v="40"/>
    <x v="0"/>
    <x v="129"/>
    <n v="560"/>
    <n v="386.39999999999992"/>
    <x v="1"/>
    <x v="5"/>
    <x v="2"/>
    <x v="0"/>
    <x v="0"/>
  </r>
  <r>
    <n v="10363"/>
    <s v="Gorgonzola Telino"/>
    <x v="1"/>
    <n v="10"/>
    <n v="8.4"/>
    <n v="20"/>
    <s v="Drachenblut Delikatessen"/>
    <x v="46"/>
    <x v="1"/>
    <x v="708"/>
    <n v="200"/>
    <n v="168"/>
    <x v="0"/>
    <x v="11"/>
    <x v="1"/>
    <x v="0"/>
    <x v="0"/>
  </r>
  <r>
    <n v="10363"/>
    <s v="Rhönbräu Klosterbier"/>
    <x v="6"/>
    <n v="6.2"/>
    <n v="5.5180000000000007"/>
    <n v="12"/>
    <s v="Drachenblut Delikatessen"/>
    <x v="46"/>
    <x v="1"/>
    <x v="205"/>
    <n v="74.400000000000006"/>
    <n v="66.216000000000008"/>
    <x v="1"/>
    <x v="9"/>
    <x v="3"/>
    <x v="0"/>
    <x v="0"/>
  </r>
  <r>
    <n v="10363"/>
    <s v="Lakkalikööri"/>
    <x v="6"/>
    <n v="14.4"/>
    <n v="13.104000000000001"/>
    <n v="12"/>
    <s v="Drachenblut Delikatessen"/>
    <x v="46"/>
    <x v="1"/>
    <x v="829"/>
    <n v="172.8"/>
    <n v="157.24800000000002"/>
    <x v="0"/>
    <x v="10"/>
    <x v="3"/>
    <x v="0"/>
    <x v="0"/>
  </r>
  <r>
    <n v="10364"/>
    <s v="Fløtemysost"/>
    <x v="1"/>
    <n v="17.2"/>
    <n v="13.932"/>
    <n v="5"/>
    <s v="Eastern Connection"/>
    <x v="28"/>
    <x v="13"/>
    <x v="830"/>
    <n v="86"/>
    <n v="69.66"/>
    <x v="1"/>
    <x v="6"/>
    <x v="1"/>
    <x v="0"/>
    <x v="0"/>
  </r>
  <r>
    <n v="10364"/>
    <s v="Gudbrandsdalsost"/>
    <x v="1"/>
    <n v="28.8"/>
    <n v="22.464000000000002"/>
    <n v="30"/>
    <s v="Eastern Connection"/>
    <x v="28"/>
    <x v="13"/>
    <x v="831"/>
    <n v="864"/>
    <n v="673.92000000000007"/>
    <x v="0"/>
    <x v="5"/>
    <x v="1"/>
    <x v="0"/>
    <x v="0"/>
  </r>
  <r>
    <n v="10365"/>
    <s v="Queso Cabrales"/>
    <x v="1"/>
    <n v="16.8"/>
    <n v="12.600000000000001"/>
    <n v="24"/>
    <s v="Antonio Moreno Taquería"/>
    <x v="10"/>
    <x v="7"/>
    <x v="269"/>
    <n v="403.20000000000005"/>
    <n v="302.40000000000003"/>
    <x v="1"/>
    <x v="0"/>
    <x v="1"/>
    <x v="1"/>
    <x v="1"/>
  </r>
  <r>
    <n v="10366"/>
    <s v="Original Frankfurter grüne Soße"/>
    <x v="3"/>
    <n v="10.4"/>
    <n v="8.5280000000000005"/>
    <n v="5"/>
    <s v="Galería del gastrónomo"/>
    <x v="47"/>
    <x v="12"/>
    <x v="760"/>
    <n v="52"/>
    <n v="42.64"/>
    <x v="0"/>
    <x v="7"/>
    <x v="2"/>
    <x v="3"/>
    <x v="0"/>
  </r>
  <r>
    <n v="10366"/>
    <s v="Louisiana Fiery Hot Pepper Sauce"/>
    <x v="3"/>
    <n v="16.8"/>
    <n v="12.936000000000002"/>
    <n v="5"/>
    <s v="Galería del gastrónomo"/>
    <x v="47"/>
    <x v="12"/>
    <x v="768"/>
    <n v="84"/>
    <n v="64.680000000000007"/>
    <x v="0"/>
    <x v="9"/>
    <x v="2"/>
    <x v="3"/>
    <x v="0"/>
  </r>
  <r>
    <n v="10367"/>
    <s v="Sasquatch Ale"/>
    <x v="6"/>
    <n v="11.2"/>
    <n v="10.192"/>
    <n v="36"/>
    <s v="Vaffeljernet"/>
    <x v="48"/>
    <x v="17"/>
    <x v="832"/>
    <n v="403.2"/>
    <n v="366.91200000000003"/>
    <x v="0"/>
    <x v="3"/>
    <x v="3"/>
    <x v="0"/>
    <x v="0"/>
  </r>
  <r>
    <n v="10367"/>
    <s v="Tourtière"/>
    <x v="7"/>
    <n v="5.9"/>
    <n v="4.4250000000000007"/>
    <n v="18"/>
    <s v="Vaffeljernet"/>
    <x v="48"/>
    <x v="17"/>
    <x v="19"/>
    <n v="106.2"/>
    <n v="79.650000000000006"/>
    <x v="0"/>
    <x v="0"/>
    <x v="3"/>
    <x v="0"/>
    <x v="0"/>
  </r>
  <r>
    <n v="10367"/>
    <s v="Louisiana Fiery Hot Pepper Sauce"/>
    <x v="3"/>
    <n v="16.8"/>
    <n v="12.600000000000001"/>
    <n v="15"/>
    <s v="Vaffeljernet"/>
    <x v="48"/>
    <x v="17"/>
    <x v="833"/>
    <n v="252"/>
    <n v="189.00000000000003"/>
    <x v="1"/>
    <x v="11"/>
    <x v="2"/>
    <x v="0"/>
    <x v="0"/>
  </r>
  <r>
    <n v="10367"/>
    <s v="Original Frankfurter grüne Soße"/>
    <x v="3"/>
    <n v="10.4"/>
    <n v="8.84"/>
    <n v="7"/>
    <s v="Vaffeljernet"/>
    <x v="48"/>
    <x v="17"/>
    <x v="148"/>
    <n v="72.8"/>
    <n v="61.879999999999995"/>
    <x v="1"/>
    <x v="6"/>
    <x v="2"/>
    <x v="0"/>
    <x v="0"/>
  </r>
  <r>
    <n v="10368"/>
    <s v="Sir Rodney's Scones"/>
    <x v="5"/>
    <n v="8"/>
    <n v="5.3599999999999994"/>
    <n v="5"/>
    <s v="Ernst Handel"/>
    <x v="9"/>
    <x v="6"/>
    <x v="834"/>
    <n v="40"/>
    <n v="26.799999999999997"/>
    <x v="1"/>
    <x v="11"/>
    <x v="2"/>
    <x v="0"/>
    <x v="0"/>
  </r>
  <r>
    <n v="10368"/>
    <s v="Wimmers gute Semmelknödel"/>
    <x v="0"/>
    <n v="26.6"/>
    <n v="20.748000000000001"/>
    <n v="35"/>
    <s v="Ernst Handel"/>
    <x v="9"/>
    <x v="6"/>
    <x v="40"/>
    <n v="931"/>
    <n v="726.18000000000006"/>
    <x v="0"/>
    <x v="1"/>
    <x v="0"/>
    <x v="0"/>
    <x v="0"/>
  </r>
  <r>
    <n v="10368"/>
    <s v="Rössle Sauerkraut"/>
    <x v="2"/>
    <n v="36.4"/>
    <n v="28.756"/>
    <n v="13"/>
    <s v="Ernst Handel"/>
    <x v="9"/>
    <x v="6"/>
    <x v="129"/>
    <n v="473.2"/>
    <n v="373.82799999999997"/>
    <x v="1"/>
    <x v="5"/>
    <x v="0"/>
    <x v="0"/>
    <x v="0"/>
  </r>
  <r>
    <n v="10368"/>
    <s v="Ravioli Angelo"/>
    <x v="0"/>
    <n v="15.6"/>
    <n v="13.103999999999999"/>
    <n v="25"/>
    <s v="Ernst Handel"/>
    <x v="9"/>
    <x v="6"/>
    <x v="153"/>
    <n v="390"/>
    <n v="327.59999999999997"/>
    <x v="1"/>
    <x v="7"/>
    <x v="0"/>
    <x v="0"/>
    <x v="0"/>
  </r>
  <r>
    <n v="10369"/>
    <s v="Thüringer Rostbratwurst"/>
    <x v="7"/>
    <n v="99"/>
    <n v="81.180000000000007"/>
    <n v="20"/>
    <s v="Split Rail Beer &amp; Ale"/>
    <x v="19"/>
    <x v="8"/>
    <x v="120"/>
    <n v="1980"/>
    <n v="1623.6000000000001"/>
    <x v="1"/>
    <x v="5"/>
    <x v="3"/>
    <x v="2"/>
    <x v="1"/>
  </r>
  <r>
    <n v="10369"/>
    <s v="Gnocchi di nonna Alice"/>
    <x v="0"/>
    <n v="30.4"/>
    <n v="25.535999999999998"/>
    <n v="18"/>
    <s v="Split Rail Beer &amp; Ale"/>
    <x v="19"/>
    <x v="8"/>
    <x v="835"/>
    <n v="547.19999999999993"/>
    <n v="459.64799999999997"/>
    <x v="0"/>
    <x v="7"/>
    <x v="0"/>
    <x v="2"/>
    <x v="1"/>
  </r>
  <r>
    <n v="10370"/>
    <s v="Chai"/>
    <x v="6"/>
    <n v="14.4"/>
    <n v="12.96"/>
    <n v="15"/>
    <s v="Chop-suey Chinese"/>
    <x v="5"/>
    <x v="4"/>
    <x v="96"/>
    <n v="216"/>
    <n v="194.4"/>
    <x v="0"/>
    <x v="4"/>
    <x v="3"/>
    <x v="0"/>
    <x v="0"/>
  </r>
  <r>
    <n v="10370"/>
    <s v="Wimmers gute Semmelknödel"/>
    <x v="0"/>
    <n v="26.6"/>
    <n v="20.482000000000003"/>
    <n v="30"/>
    <s v="Chop-suey Chinese"/>
    <x v="5"/>
    <x v="4"/>
    <x v="836"/>
    <n v="798"/>
    <n v="614.46"/>
    <x v="0"/>
    <x v="5"/>
    <x v="0"/>
    <x v="0"/>
    <x v="0"/>
  </r>
  <r>
    <n v="10370"/>
    <s v="Longlife Tofu"/>
    <x v="2"/>
    <n v="8"/>
    <n v="6.32"/>
    <n v="20"/>
    <s v="Chop-suey Chinese"/>
    <x v="5"/>
    <x v="4"/>
    <x v="216"/>
    <n v="160"/>
    <n v="126.4"/>
    <x v="1"/>
    <x v="10"/>
    <x v="0"/>
    <x v="0"/>
    <x v="0"/>
  </r>
  <r>
    <n v="10371"/>
    <s v="Inlagd Sill"/>
    <x v="4"/>
    <n v="15.2"/>
    <n v="10.792"/>
    <n v="6"/>
    <s v="La maison d'Asie"/>
    <x v="43"/>
    <x v="0"/>
    <x v="708"/>
    <n v="91.199999999999989"/>
    <n v="64.751999999999995"/>
    <x v="0"/>
    <x v="11"/>
    <x v="1"/>
    <x v="0"/>
    <x v="0"/>
  </r>
  <r>
    <n v="10372"/>
    <s v="Mozzarella di Giovanni"/>
    <x v="1"/>
    <n v="27.8"/>
    <n v="21.406000000000002"/>
    <n v="42"/>
    <s v="Queen Cozinha"/>
    <x v="29"/>
    <x v="2"/>
    <x v="719"/>
    <n v="1167.6000000000001"/>
    <n v="899.05200000000013"/>
    <x v="0"/>
    <x v="6"/>
    <x v="1"/>
    <x v="1"/>
    <x v="1"/>
  </r>
  <r>
    <n v="10372"/>
    <s v="Camembert Pierrot"/>
    <x v="1"/>
    <n v="27.2"/>
    <n v="21.488"/>
    <n v="70"/>
    <s v="Queen Cozinha"/>
    <x v="29"/>
    <x v="2"/>
    <x v="837"/>
    <n v="1904"/>
    <n v="1504.1599999999999"/>
    <x v="0"/>
    <x v="7"/>
    <x v="1"/>
    <x v="1"/>
    <x v="1"/>
  </r>
  <r>
    <n v="10372"/>
    <s v="Sir Rodney's Marmalade"/>
    <x v="5"/>
    <n v="64.8"/>
    <n v="42.767999999999994"/>
    <n v="12"/>
    <s v="Queen Cozinha"/>
    <x v="29"/>
    <x v="2"/>
    <x v="804"/>
    <n v="777.59999999999991"/>
    <n v="513.21599999999989"/>
    <x v="1"/>
    <x v="8"/>
    <x v="2"/>
    <x v="1"/>
    <x v="1"/>
  </r>
  <r>
    <n v="10372"/>
    <s v="Côte de Blaye"/>
    <x v="6"/>
    <n v="210.8"/>
    <n v="187.61200000000002"/>
    <n v="40"/>
    <s v="Queen Cozinha"/>
    <x v="29"/>
    <x v="2"/>
    <x v="785"/>
    <n v="8432"/>
    <n v="7504.4800000000014"/>
    <x v="0"/>
    <x v="10"/>
    <x v="3"/>
    <x v="1"/>
    <x v="1"/>
  </r>
  <r>
    <n v="10373"/>
    <s v="Escargots de Bourgogne"/>
    <x v="4"/>
    <n v="10.6"/>
    <n v="8.3740000000000006"/>
    <n v="80"/>
    <s v="Hungry Owl All-Night Grocers"/>
    <x v="30"/>
    <x v="14"/>
    <x v="838"/>
    <n v="848"/>
    <n v="669.92000000000007"/>
    <x v="0"/>
    <x v="7"/>
    <x v="1"/>
    <x v="0"/>
    <x v="0"/>
  </r>
  <r>
    <n v="10373"/>
    <s v="Fløtemysost"/>
    <x v="1"/>
    <n v="17.2"/>
    <n v="14.447999999999999"/>
    <n v="50"/>
    <s v="Hungry Owl All-Night Grocers"/>
    <x v="30"/>
    <x v="14"/>
    <x v="712"/>
    <n v="860"/>
    <n v="722.4"/>
    <x v="0"/>
    <x v="9"/>
    <x v="1"/>
    <x v="0"/>
    <x v="0"/>
  </r>
  <r>
    <n v="10374"/>
    <s v="Escargots de Bourgogne"/>
    <x v="4"/>
    <n v="10.6"/>
    <n v="7.8439999999999994"/>
    <n v="15"/>
    <s v="Wolski  Zajazd"/>
    <x v="49"/>
    <x v="18"/>
    <x v="182"/>
    <n v="159"/>
    <n v="117.66"/>
    <x v="1"/>
    <x v="8"/>
    <x v="1"/>
    <x v="0"/>
    <x v="0"/>
  </r>
  <r>
    <n v="10374"/>
    <s v="Gorgonzola Telino"/>
    <x v="1"/>
    <n v="10"/>
    <n v="8.1000000000000014"/>
    <n v="30"/>
    <s v="Wolski  Zajazd"/>
    <x v="49"/>
    <x v="18"/>
    <x v="839"/>
    <n v="300"/>
    <n v="243.00000000000006"/>
    <x v="0"/>
    <x v="9"/>
    <x v="1"/>
    <x v="0"/>
    <x v="0"/>
  </r>
  <r>
    <n v="10375"/>
    <s v="Tourtière"/>
    <x v="7"/>
    <n v="5.9"/>
    <n v="4.4250000000000007"/>
    <n v="10"/>
    <s v="Hungry Coyote Import Store"/>
    <x v="50"/>
    <x v="8"/>
    <x v="8"/>
    <n v="59"/>
    <n v="44.250000000000007"/>
    <x v="0"/>
    <x v="0"/>
    <x v="3"/>
    <x v="2"/>
    <x v="1"/>
  </r>
  <r>
    <n v="10375"/>
    <s v="Tofu"/>
    <x v="2"/>
    <n v="18.600000000000001"/>
    <n v="15.066000000000003"/>
    <n v="15"/>
    <s v="Hungry Coyote Import Store"/>
    <x v="50"/>
    <x v="8"/>
    <x v="97"/>
    <n v="279"/>
    <n v="225.99000000000004"/>
    <x v="0"/>
    <x v="4"/>
    <x v="0"/>
    <x v="2"/>
    <x v="1"/>
  </r>
  <r>
    <n v="10376"/>
    <s v="Gorgonzola Telino"/>
    <x v="1"/>
    <n v="10"/>
    <n v="7.5"/>
    <n v="42"/>
    <s v="Mère Paillarde"/>
    <x v="41"/>
    <x v="16"/>
    <x v="840"/>
    <n v="420"/>
    <n v="315"/>
    <x v="0"/>
    <x v="3"/>
    <x v="1"/>
    <x v="2"/>
    <x v="1"/>
  </r>
  <r>
    <n v="10377"/>
    <s v="Rössle Sauerkraut"/>
    <x v="2"/>
    <n v="36.4"/>
    <n v="28.756"/>
    <n v="20"/>
    <s v="Seven Seas Imports"/>
    <x v="28"/>
    <x v="13"/>
    <x v="833"/>
    <n v="728"/>
    <n v="575.12"/>
    <x v="1"/>
    <x v="11"/>
    <x v="0"/>
    <x v="0"/>
    <x v="0"/>
  </r>
  <r>
    <n v="10377"/>
    <s v="Chartreuse verte"/>
    <x v="6"/>
    <n v="14.4"/>
    <n v="13.104000000000001"/>
    <n v="20"/>
    <s v="Seven Seas Imports"/>
    <x v="28"/>
    <x v="13"/>
    <x v="778"/>
    <n v="288"/>
    <n v="262.08000000000004"/>
    <x v="0"/>
    <x v="10"/>
    <x v="3"/>
    <x v="0"/>
    <x v="0"/>
  </r>
  <r>
    <n v="10378"/>
    <s v="Fløtemysost"/>
    <x v="1"/>
    <n v="17.2"/>
    <n v="14.62"/>
    <n v="6"/>
    <s v="Folk och fä HB"/>
    <x v="13"/>
    <x v="9"/>
    <x v="816"/>
    <n v="103.19999999999999"/>
    <n v="87.72"/>
    <x v="1"/>
    <x v="10"/>
    <x v="1"/>
    <x v="0"/>
    <x v="0"/>
  </r>
  <r>
    <n v="10379"/>
    <s v="Vegie-spread"/>
    <x v="3"/>
    <n v="35.1"/>
    <n v="27.027000000000001"/>
    <n v="16"/>
    <s v="Que Delícia"/>
    <x v="2"/>
    <x v="2"/>
    <x v="207"/>
    <n v="561.6"/>
    <n v="432.43200000000002"/>
    <x v="1"/>
    <x v="9"/>
    <x v="2"/>
    <x v="1"/>
    <x v="1"/>
  </r>
  <r>
    <n v="10379"/>
    <s v="Louisiana Fiery Hot Pepper Sauce"/>
    <x v="3"/>
    <n v="16.8"/>
    <n v="12.096"/>
    <n v="20"/>
    <s v="Que Delícia"/>
    <x v="2"/>
    <x v="2"/>
    <x v="789"/>
    <n v="336"/>
    <n v="241.92000000000002"/>
    <x v="0"/>
    <x v="11"/>
    <x v="2"/>
    <x v="1"/>
    <x v="1"/>
  </r>
  <r>
    <n v="10379"/>
    <s v="Jack's New England Clam Chowder"/>
    <x v="4"/>
    <n v="7.7"/>
    <n v="6.0830000000000002"/>
    <n v="8"/>
    <s v="Que Delícia"/>
    <x v="2"/>
    <x v="2"/>
    <x v="195"/>
    <n v="61.6"/>
    <n v="48.664000000000001"/>
    <x v="1"/>
    <x v="9"/>
    <x v="1"/>
    <x v="1"/>
    <x v="1"/>
  </r>
  <r>
    <n v="10380"/>
    <s v="Perth Pasties"/>
    <x v="7"/>
    <n v="26.2"/>
    <n v="21.222000000000001"/>
    <n v="20"/>
    <s v="Hungry Owl All-Night Grocers"/>
    <x v="30"/>
    <x v="14"/>
    <x v="22"/>
    <n v="524"/>
    <n v="424.44000000000005"/>
    <x v="0"/>
    <x v="1"/>
    <x v="3"/>
    <x v="0"/>
    <x v="0"/>
  </r>
  <r>
    <n v="10380"/>
    <s v="Camembert Pierrot"/>
    <x v="1"/>
    <n v="27.2"/>
    <n v="22.847999999999999"/>
    <n v="6"/>
    <s v="Hungry Owl All-Night Grocers"/>
    <x v="30"/>
    <x v="14"/>
    <x v="841"/>
    <n v="163.19999999999999"/>
    <n v="137.08799999999999"/>
    <x v="0"/>
    <x v="10"/>
    <x v="1"/>
    <x v="0"/>
    <x v="0"/>
  </r>
  <r>
    <n v="10380"/>
    <s v="Outback Lager"/>
    <x v="6"/>
    <n v="12"/>
    <n v="11.040000000000001"/>
    <n v="30"/>
    <s v="Hungry Owl All-Night Grocers"/>
    <x v="30"/>
    <x v="14"/>
    <x v="842"/>
    <n v="360"/>
    <n v="331.20000000000005"/>
    <x v="0"/>
    <x v="8"/>
    <x v="3"/>
    <x v="0"/>
    <x v="0"/>
  </r>
  <r>
    <n v="10380"/>
    <s v="Nord-Ost Matjeshering"/>
    <x v="4"/>
    <n v="20.7"/>
    <n v="15.524999999999999"/>
    <n v="18"/>
    <s v="Hungry Owl All-Night Grocers"/>
    <x v="30"/>
    <x v="14"/>
    <x v="5"/>
    <n v="372.59999999999997"/>
    <n v="279.45"/>
    <x v="0"/>
    <x v="0"/>
    <x v="1"/>
    <x v="0"/>
    <x v="0"/>
  </r>
  <r>
    <n v="10381"/>
    <s v="Longlife Tofu"/>
    <x v="2"/>
    <n v="8"/>
    <n v="6.08"/>
    <n v="14"/>
    <s v="LILA-Supermercado"/>
    <x v="26"/>
    <x v="5"/>
    <x v="843"/>
    <n v="112"/>
    <n v="85.12"/>
    <x v="0"/>
    <x v="7"/>
    <x v="0"/>
    <x v="1"/>
    <x v="1"/>
  </r>
  <r>
    <n v="10382"/>
    <s v="Thüringer Rostbratwurst"/>
    <x v="7"/>
    <n v="99"/>
    <n v="76.23"/>
    <n v="14"/>
    <s v="Ernst Handel"/>
    <x v="9"/>
    <x v="6"/>
    <x v="60"/>
    <n v="1386"/>
    <n v="1067.22"/>
    <x v="0"/>
    <x v="2"/>
    <x v="3"/>
    <x v="0"/>
    <x v="0"/>
  </r>
  <r>
    <n v="10382"/>
    <s v="Geitost"/>
    <x v="1"/>
    <n v="2"/>
    <n v="1.58"/>
    <n v="60"/>
    <s v="Ernst Handel"/>
    <x v="9"/>
    <x v="6"/>
    <x v="732"/>
    <n v="120"/>
    <n v="94.800000000000011"/>
    <x v="0"/>
    <x v="5"/>
    <x v="1"/>
    <x v="0"/>
    <x v="0"/>
  </r>
  <r>
    <n v="10382"/>
    <s v="Carnarvon Tigers"/>
    <x v="4"/>
    <n v="50"/>
    <n v="39"/>
    <n v="9"/>
    <s v="Ernst Handel"/>
    <x v="9"/>
    <x v="6"/>
    <x v="844"/>
    <n v="450"/>
    <n v="351"/>
    <x v="0"/>
    <x v="10"/>
    <x v="1"/>
    <x v="0"/>
    <x v="0"/>
  </r>
  <r>
    <n v="10382"/>
    <s v="Chef Anton's Gumbo Mix"/>
    <x v="3"/>
    <n v="17"/>
    <n v="13.26"/>
    <n v="32"/>
    <s v="Ernst Handel"/>
    <x v="9"/>
    <x v="6"/>
    <x v="785"/>
    <n v="544"/>
    <n v="424.32"/>
    <x v="0"/>
    <x v="10"/>
    <x v="2"/>
    <x v="0"/>
    <x v="0"/>
  </r>
  <r>
    <n v="10382"/>
    <s v="Longlife Tofu"/>
    <x v="2"/>
    <n v="8"/>
    <n v="6.16"/>
    <n v="50"/>
    <s v="Ernst Handel"/>
    <x v="9"/>
    <x v="6"/>
    <x v="845"/>
    <n v="400"/>
    <n v="308"/>
    <x v="0"/>
    <x v="0"/>
    <x v="0"/>
    <x v="0"/>
    <x v="0"/>
  </r>
  <r>
    <n v="10383"/>
    <s v="Konbu"/>
    <x v="4"/>
    <n v="4.8"/>
    <n v="3.456"/>
    <n v="20"/>
    <s v="Around the Horn"/>
    <x v="45"/>
    <x v="13"/>
    <x v="83"/>
    <n v="96"/>
    <n v="69.12"/>
    <x v="0"/>
    <x v="3"/>
    <x v="1"/>
    <x v="0"/>
    <x v="0"/>
  </r>
  <r>
    <n v="10383"/>
    <s v="Valkoinen suklaa"/>
    <x v="5"/>
    <n v="13"/>
    <n v="8.84"/>
    <n v="15"/>
    <s v="Around the Horn"/>
    <x v="45"/>
    <x v="13"/>
    <x v="771"/>
    <n v="195"/>
    <n v="132.6"/>
    <x v="1"/>
    <x v="8"/>
    <x v="2"/>
    <x v="0"/>
    <x v="0"/>
  </r>
  <r>
    <n v="10383"/>
    <s v="Gnocchi di nonna Alice"/>
    <x v="0"/>
    <n v="30.4"/>
    <n v="22.799999999999997"/>
    <n v="20"/>
    <s v="Around the Horn"/>
    <x v="45"/>
    <x v="13"/>
    <x v="830"/>
    <n v="608"/>
    <n v="455.99999999999994"/>
    <x v="1"/>
    <x v="6"/>
    <x v="0"/>
    <x v="0"/>
    <x v="0"/>
  </r>
  <r>
    <n v="10384"/>
    <s v="Sir Rodney's Marmalade"/>
    <x v="5"/>
    <n v="64.8"/>
    <n v="43.415999999999997"/>
    <n v="28"/>
    <s v="Berglunds snabbköp"/>
    <x v="23"/>
    <x v="9"/>
    <x v="846"/>
    <n v="1814.3999999999999"/>
    <n v="1215.6479999999999"/>
    <x v="0"/>
    <x v="11"/>
    <x v="2"/>
    <x v="0"/>
    <x v="0"/>
  </r>
  <r>
    <n v="10384"/>
    <s v="Camembert Pierrot"/>
    <x v="1"/>
    <n v="27.2"/>
    <n v="23.119999999999997"/>
    <n v="15"/>
    <s v="Berglunds snabbköp"/>
    <x v="23"/>
    <x v="9"/>
    <x v="847"/>
    <n v="408"/>
    <n v="346.79999999999995"/>
    <x v="0"/>
    <x v="5"/>
    <x v="1"/>
    <x v="0"/>
    <x v="0"/>
  </r>
  <r>
    <n v="10385"/>
    <s v="Uncle Bob's Organic Dried Pears"/>
    <x v="2"/>
    <n v="24"/>
    <n v="19.68"/>
    <n v="10"/>
    <s v="Split Rail Beer &amp; Ale"/>
    <x v="19"/>
    <x v="8"/>
    <x v="848"/>
    <n v="240"/>
    <n v="196.8"/>
    <x v="0"/>
    <x v="1"/>
    <x v="0"/>
    <x v="2"/>
    <x v="1"/>
  </r>
  <r>
    <n v="10385"/>
    <s v="Camembert Pierrot"/>
    <x v="1"/>
    <n v="27.2"/>
    <n v="20.399999999999999"/>
    <n v="20"/>
    <s v="Split Rail Beer &amp; Ale"/>
    <x v="19"/>
    <x v="8"/>
    <x v="229"/>
    <n v="544"/>
    <n v="408"/>
    <x v="1"/>
    <x v="10"/>
    <x v="1"/>
    <x v="2"/>
    <x v="1"/>
  </r>
  <r>
    <n v="10385"/>
    <s v="Scottish Longbreads"/>
    <x v="5"/>
    <n v="10"/>
    <n v="6.6"/>
    <n v="8"/>
    <s v="Split Rail Beer &amp; Ale"/>
    <x v="19"/>
    <x v="8"/>
    <x v="849"/>
    <n v="80"/>
    <n v="52.8"/>
    <x v="0"/>
    <x v="10"/>
    <x v="2"/>
    <x v="2"/>
    <x v="1"/>
  </r>
  <r>
    <n v="10386"/>
    <s v="Guaraná Fantástica"/>
    <x v="6"/>
    <n v="3.6"/>
    <n v="3.1680000000000001"/>
    <n v="15"/>
    <s v="Familia Arquibaldo"/>
    <x v="29"/>
    <x v="2"/>
    <x v="850"/>
    <n v="54"/>
    <n v="47.52"/>
    <x v="0"/>
    <x v="10"/>
    <x v="3"/>
    <x v="1"/>
    <x v="1"/>
  </r>
  <r>
    <n v="10386"/>
    <s v="Sasquatch Ale"/>
    <x v="6"/>
    <n v="11.2"/>
    <n v="10.192"/>
    <n v="10"/>
    <s v="Familia Arquibaldo"/>
    <x v="29"/>
    <x v="2"/>
    <x v="801"/>
    <n v="112"/>
    <n v="101.92"/>
    <x v="0"/>
    <x v="10"/>
    <x v="3"/>
    <x v="1"/>
    <x v="1"/>
  </r>
  <r>
    <n v="10387"/>
    <s v="Guaraná Fantástica"/>
    <x v="6"/>
    <n v="3.6"/>
    <n v="3.24"/>
    <n v="15"/>
    <s v="Santé Gourmet"/>
    <x v="51"/>
    <x v="19"/>
    <x v="851"/>
    <n v="54"/>
    <n v="48.6"/>
    <x v="0"/>
    <x v="5"/>
    <x v="3"/>
    <x v="0"/>
    <x v="0"/>
  </r>
  <r>
    <n v="10387"/>
    <s v="Rössle Sauerkraut"/>
    <x v="2"/>
    <n v="36.4"/>
    <n v="28.391999999999999"/>
    <n v="6"/>
    <s v="Santé Gourmet"/>
    <x v="51"/>
    <x v="19"/>
    <x v="852"/>
    <n v="218.39999999999998"/>
    <n v="170.352"/>
    <x v="0"/>
    <x v="9"/>
    <x v="0"/>
    <x v="0"/>
    <x v="0"/>
  </r>
  <r>
    <n v="10387"/>
    <s v="Raclette Courdavault"/>
    <x v="1"/>
    <n v="44"/>
    <n v="33.44"/>
    <n v="12"/>
    <s v="Santé Gourmet"/>
    <x v="51"/>
    <x v="19"/>
    <x v="144"/>
    <n v="528"/>
    <n v="401.28"/>
    <x v="1"/>
    <x v="6"/>
    <x v="1"/>
    <x v="0"/>
    <x v="0"/>
  </r>
  <r>
    <n v="10387"/>
    <s v="Fløtemysost"/>
    <x v="1"/>
    <n v="17.2"/>
    <n v="12.899999999999999"/>
    <n v="15"/>
    <s v="Santé Gourmet"/>
    <x v="51"/>
    <x v="19"/>
    <x v="7"/>
    <n v="258"/>
    <n v="193.49999999999997"/>
    <x v="0"/>
    <x v="0"/>
    <x v="1"/>
    <x v="0"/>
    <x v="0"/>
  </r>
  <r>
    <n v="10388"/>
    <s v="Røgede sild"/>
    <x v="4"/>
    <n v="7.6"/>
    <n v="5.6239999999999997"/>
    <n v="15"/>
    <s v="Seven Seas Imports"/>
    <x v="28"/>
    <x v="13"/>
    <x v="853"/>
    <n v="114"/>
    <n v="84.36"/>
    <x v="0"/>
    <x v="9"/>
    <x v="1"/>
    <x v="0"/>
    <x v="0"/>
  </r>
  <r>
    <n v="10388"/>
    <s v="Perth Pasties"/>
    <x v="7"/>
    <n v="26.2"/>
    <n v="20.173999999999999"/>
    <n v="40"/>
    <s v="Seven Seas Imports"/>
    <x v="28"/>
    <x v="13"/>
    <x v="854"/>
    <n v="1048"/>
    <n v="806.96"/>
    <x v="0"/>
    <x v="5"/>
    <x v="3"/>
    <x v="0"/>
    <x v="0"/>
  </r>
  <r>
    <n v="10388"/>
    <s v="Filo Mix"/>
    <x v="0"/>
    <n v="5.6"/>
    <n v="4.3119999999999994"/>
    <n v="20"/>
    <s v="Seven Seas Imports"/>
    <x v="28"/>
    <x v="13"/>
    <x v="261"/>
    <n v="112"/>
    <n v="86.239999999999981"/>
    <x v="1"/>
    <x v="0"/>
    <x v="0"/>
    <x v="0"/>
    <x v="0"/>
  </r>
  <r>
    <n v="10389"/>
    <s v="Ikura"/>
    <x v="4"/>
    <n v="24.8"/>
    <n v="18.352"/>
    <n v="16"/>
    <s v="Bottom-Dollar Markets"/>
    <x v="52"/>
    <x v="16"/>
    <x v="735"/>
    <n v="396.8"/>
    <n v="293.63200000000001"/>
    <x v="0"/>
    <x v="6"/>
    <x v="1"/>
    <x v="2"/>
    <x v="1"/>
  </r>
  <r>
    <n v="10389"/>
    <s v="Pâté chinois"/>
    <x v="7"/>
    <n v="19.2"/>
    <n v="15.744"/>
    <n v="15"/>
    <s v="Bottom-Dollar Markets"/>
    <x v="52"/>
    <x v="16"/>
    <x v="151"/>
    <n v="288"/>
    <n v="236.16"/>
    <x v="1"/>
    <x v="7"/>
    <x v="3"/>
    <x v="2"/>
    <x v="1"/>
  </r>
  <r>
    <n v="10389"/>
    <s v="Tarte au sucre"/>
    <x v="5"/>
    <n v="39.4"/>
    <n v="26.397999999999996"/>
    <n v="20"/>
    <s v="Bottom-Dollar Markets"/>
    <x v="52"/>
    <x v="16"/>
    <x v="855"/>
    <n v="788"/>
    <n v="527.95999999999992"/>
    <x v="0"/>
    <x v="11"/>
    <x v="2"/>
    <x v="2"/>
    <x v="1"/>
  </r>
  <r>
    <n v="10389"/>
    <s v="Outback Lager"/>
    <x v="6"/>
    <n v="12"/>
    <n v="10.92"/>
    <n v="30"/>
    <s v="Bottom-Dollar Markets"/>
    <x v="52"/>
    <x v="16"/>
    <x v="26"/>
    <n v="360"/>
    <n v="327.60000000000002"/>
    <x v="0"/>
    <x v="1"/>
    <x v="3"/>
    <x v="2"/>
    <x v="1"/>
  </r>
  <r>
    <n v="10390"/>
    <s v="Steeleye Stout"/>
    <x v="6"/>
    <n v="14.4"/>
    <n v="12.816000000000001"/>
    <n v="40"/>
    <s v="Ernst Handel"/>
    <x v="9"/>
    <x v="6"/>
    <x v="239"/>
    <n v="576"/>
    <n v="512.64"/>
    <x v="1"/>
    <x v="11"/>
    <x v="3"/>
    <x v="0"/>
    <x v="0"/>
  </r>
  <r>
    <n v="10390"/>
    <s v="Spegesild"/>
    <x v="4"/>
    <n v="9.6"/>
    <n v="6.8159999999999998"/>
    <n v="45"/>
    <s v="Ernst Handel"/>
    <x v="9"/>
    <x v="6"/>
    <x v="121"/>
    <n v="432"/>
    <n v="306.71999999999997"/>
    <x v="1"/>
    <x v="5"/>
    <x v="1"/>
    <x v="0"/>
    <x v="0"/>
  </r>
  <r>
    <n v="10390"/>
    <s v="Gorgonzola Telino"/>
    <x v="1"/>
    <n v="10"/>
    <n v="8.2000000000000011"/>
    <n v="60"/>
    <s v="Ernst Handel"/>
    <x v="9"/>
    <x v="6"/>
    <x v="820"/>
    <n v="600"/>
    <n v="492.00000000000006"/>
    <x v="0"/>
    <x v="6"/>
    <x v="1"/>
    <x v="0"/>
    <x v="0"/>
  </r>
  <r>
    <n v="10390"/>
    <s v="Mozzarella di Giovanni"/>
    <x v="1"/>
    <n v="27.8"/>
    <n v="23.352"/>
    <n v="24"/>
    <s v="Ernst Handel"/>
    <x v="9"/>
    <x v="6"/>
    <x v="47"/>
    <n v="667.2"/>
    <n v="560.44799999999998"/>
    <x v="0"/>
    <x v="2"/>
    <x v="1"/>
    <x v="0"/>
    <x v="0"/>
  </r>
  <r>
    <n v="10391"/>
    <s v="Konbu"/>
    <x v="4"/>
    <n v="4.8"/>
    <n v="3.552"/>
    <n v="18"/>
    <s v="Drachenblut Delikatessen"/>
    <x v="46"/>
    <x v="1"/>
    <x v="814"/>
    <n v="86.399999999999991"/>
    <n v="63.936"/>
    <x v="0"/>
    <x v="9"/>
    <x v="1"/>
    <x v="0"/>
    <x v="0"/>
  </r>
  <r>
    <n v="10392"/>
    <s v="Gudbrandsdalsost"/>
    <x v="1"/>
    <n v="28.8"/>
    <n v="22.464000000000002"/>
    <n v="50"/>
    <s v="Piccolo und mehr"/>
    <x v="44"/>
    <x v="6"/>
    <x v="257"/>
    <n v="1440"/>
    <n v="1123.2"/>
    <x v="1"/>
    <x v="11"/>
    <x v="1"/>
    <x v="0"/>
    <x v="0"/>
  </r>
  <r>
    <n v="10393"/>
    <s v="Gorgonzola Telino"/>
    <x v="1"/>
    <n v="10"/>
    <n v="8.2000000000000011"/>
    <n v="32"/>
    <s v="Save-a-lot Markets"/>
    <x v="38"/>
    <x v="8"/>
    <x v="856"/>
    <n v="320"/>
    <n v="262.40000000000003"/>
    <x v="0"/>
    <x v="1"/>
    <x v="1"/>
    <x v="2"/>
    <x v="1"/>
  </r>
  <r>
    <n v="10393"/>
    <s v="Chang"/>
    <x v="6"/>
    <n v="15.2"/>
    <n v="13.68"/>
    <n v="25"/>
    <s v="Save-a-lot Markets"/>
    <x v="38"/>
    <x v="8"/>
    <x v="146"/>
    <n v="380"/>
    <n v="342"/>
    <x v="1"/>
    <x v="6"/>
    <x v="3"/>
    <x v="2"/>
    <x v="1"/>
  </r>
  <r>
    <n v="10393"/>
    <s v="Tofu"/>
    <x v="2"/>
    <n v="18.600000000000001"/>
    <n v="15.252000000000002"/>
    <n v="42"/>
    <s v="Save-a-lot Markets"/>
    <x v="38"/>
    <x v="8"/>
    <x v="772"/>
    <n v="781.2"/>
    <n v="640.58400000000006"/>
    <x v="1"/>
    <x v="11"/>
    <x v="0"/>
    <x v="2"/>
    <x v="1"/>
  </r>
  <r>
    <n v="10393"/>
    <s v="NuNuCa Nuß-Nougat-Creme"/>
    <x v="5"/>
    <n v="11.2"/>
    <n v="7.2799999999999994"/>
    <n v="7"/>
    <s v="Save-a-lot Markets"/>
    <x v="38"/>
    <x v="8"/>
    <x v="857"/>
    <n v="78.399999999999991"/>
    <n v="50.959999999999994"/>
    <x v="0"/>
    <x v="4"/>
    <x v="2"/>
    <x v="2"/>
    <x v="1"/>
  </r>
  <r>
    <n v="10393"/>
    <s v="Gumbär Gummibärchen"/>
    <x v="5"/>
    <n v="24.9"/>
    <n v="16.433999999999997"/>
    <n v="70"/>
    <s v="Save-a-lot Markets"/>
    <x v="38"/>
    <x v="8"/>
    <x v="119"/>
    <n v="1743"/>
    <n v="1150.3799999999999"/>
    <x v="1"/>
    <x v="5"/>
    <x v="2"/>
    <x v="2"/>
    <x v="1"/>
  </r>
  <r>
    <n v="10394"/>
    <s v="Tarte au sucre"/>
    <x v="5"/>
    <n v="39.4"/>
    <n v="25.61"/>
    <n v="10"/>
    <s v="Hungry Coyote Import Store"/>
    <x v="50"/>
    <x v="8"/>
    <x v="799"/>
    <n v="394"/>
    <n v="256.10000000000002"/>
    <x v="0"/>
    <x v="6"/>
    <x v="2"/>
    <x v="2"/>
    <x v="1"/>
  </r>
  <r>
    <n v="10394"/>
    <s v="Konbu"/>
    <x v="4"/>
    <n v="4.8"/>
    <n v="3.36"/>
    <n v="10"/>
    <s v="Hungry Coyote Import Store"/>
    <x v="50"/>
    <x v="8"/>
    <x v="779"/>
    <n v="48"/>
    <n v="33.6"/>
    <x v="0"/>
    <x v="7"/>
    <x v="1"/>
    <x v="2"/>
    <x v="1"/>
  </r>
  <r>
    <n v="10395"/>
    <s v="Spegesild"/>
    <x v="4"/>
    <n v="9.6"/>
    <n v="7.4879999999999995"/>
    <n v="28"/>
    <s v="HILARIÓN-Abastos"/>
    <x v="8"/>
    <x v="5"/>
    <x v="209"/>
    <n v="268.8"/>
    <n v="209.66399999999999"/>
    <x v="1"/>
    <x v="9"/>
    <x v="1"/>
    <x v="1"/>
    <x v="1"/>
  </r>
  <r>
    <n v="10395"/>
    <s v="Perth Pasties"/>
    <x v="7"/>
    <n v="26.2"/>
    <n v="21.222000000000001"/>
    <n v="70"/>
    <s v="HILARIÓN-Abastos"/>
    <x v="8"/>
    <x v="5"/>
    <x v="858"/>
    <n v="1834"/>
    <n v="1485.5400000000002"/>
    <x v="0"/>
    <x v="1"/>
    <x v="3"/>
    <x v="1"/>
    <x v="1"/>
  </r>
  <r>
    <n v="10395"/>
    <s v="Gudbrandsdalsost"/>
    <x v="1"/>
    <n v="28.8"/>
    <n v="21.888000000000002"/>
    <n v="8"/>
    <s v="HILARIÓN-Abastos"/>
    <x v="8"/>
    <x v="5"/>
    <x v="813"/>
    <n v="230.4"/>
    <n v="175.10400000000001"/>
    <x v="1"/>
    <x v="8"/>
    <x v="1"/>
    <x v="1"/>
    <x v="1"/>
  </r>
  <r>
    <n v="10396"/>
    <s v="Mozzarella di Giovanni"/>
    <x v="1"/>
    <n v="27.8"/>
    <n v="20.85"/>
    <n v="21"/>
    <s v="Frankenversand"/>
    <x v="16"/>
    <x v="1"/>
    <x v="80"/>
    <n v="583.80000000000007"/>
    <n v="437.85"/>
    <x v="0"/>
    <x v="3"/>
    <x v="1"/>
    <x v="0"/>
    <x v="0"/>
  </r>
  <r>
    <n v="10396"/>
    <s v="Tunnbröd"/>
    <x v="0"/>
    <n v="7.2"/>
    <n v="6.048"/>
    <n v="40"/>
    <s v="Frankenversand"/>
    <x v="16"/>
    <x v="1"/>
    <x v="204"/>
    <n v="288"/>
    <n v="241.92000000000002"/>
    <x v="1"/>
    <x v="9"/>
    <x v="0"/>
    <x v="0"/>
    <x v="0"/>
  </r>
  <r>
    <n v="10396"/>
    <s v="Fløtemysost"/>
    <x v="1"/>
    <n v="17.2"/>
    <n v="14.104000000000001"/>
    <n v="60"/>
    <s v="Frankenversand"/>
    <x v="16"/>
    <x v="1"/>
    <x v="859"/>
    <n v="1032"/>
    <n v="846.24"/>
    <x v="0"/>
    <x v="2"/>
    <x v="1"/>
    <x v="0"/>
    <x v="0"/>
  </r>
  <r>
    <n v="10397"/>
    <s v="Sir Rodney's Scones"/>
    <x v="5"/>
    <n v="8"/>
    <n v="5.3599999999999994"/>
    <n v="10"/>
    <s v="Princesa Isabel Vinhos"/>
    <x v="39"/>
    <x v="15"/>
    <x v="745"/>
    <n v="80"/>
    <n v="53.599999999999994"/>
    <x v="0"/>
    <x v="0"/>
    <x v="2"/>
    <x v="3"/>
    <x v="0"/>
  </r>
  <r>
    <n v="10397"/>
    <s v="Manjimup Dried Apples"/>
    <x v="2"/>
    <n v="42.4"/>
    <n v="34.344000000000001"/>
    <n v="18"/>
    <s v="Princesa Isabel Vinhos"/>
    <x v="39"/>
    <x v="15"/>
    <x v="203"/>
    <n v="763.19999999999993"/>
    <n v="618.19200000000001"/>
    <x v="1"/>
    <x v="9"/>
    <x v="0"/>
    <x v="3"/>
    <x v="0"/>
  </r>
  <r>
    <n v="10398"/>
    <s v="Steeleye Stout"/>
    <x v="6"/>
    <n v="14.4"/>
    <n v="12.672000000000001"/>
    <n v="30"/>
    <s v="Save-a-lot Markets"/>
    <x v="38"/>
    <x v="8"/>
    <x v="169"/>
    <n v="432"/>
    <n v="380.16"/>
    <x v="1"/>
    <x v="7"/>
    <x v="3"/>
    <x v="2"/>
    <x v="1"/>
  </r>
  <r>
    <n v="10398"/>
    <s v="Pâté chinois"/>
    <x v="7"/>
    <n v="19.2"/>
    <n v="15.552"/>
    <n v="120"/>
    <s v="Save-a-lot Markets"/>
    <x v="38"/>
    <x v="8"/>
    <x v="860"/>
    <n v="2304"/>
    <n v="1866.24"/>
    <x v="0"/>
    <x v="11"/>
    <x v="3"/>
    <x v="2"/>
    <x v="1"/>
  </r>
  <r>
    <n v="10399"/>
    <s v="Original Frankfurter grüne Soße"/>
    <x v="3"/>
    <n v="10.4"/>
    <n v="8.7360000000000007"/>
    <n v="14"/>
    <s v="Vaffeljernet"/>
    <x v="48"/>
    <x v="17"/>
    <x v="243"/>
    <n v="145.6"/>
    <n v="122.304"/>
    <x v="1"/>
    <x v="11"/>
    <x v="2"/>
    <x v="0"/>
    <x v="0"/>
  </r>
  <r>
    <n v="10399"/>
    <s v="Scottish Longbreads"/>
    <x v="5"/>
    <n v="10"/>
    <n v="6.7999999999999989"/>
    <n v="60"/>
    <s v="Vaffeljernet"/>
    <x v="48"/>
    <x v="17"/>
    <x v="861"/>
    <n v="600"/>
    <n v="407.99999999999994"/>
    <x v="0"/>
    <x v="5"/>
    <x v="2"/>
    <x v="0"/>
    <x v="0"/>
  </r>
  <r>
    <n v="10399"/>
    <s v="Fløtemysost"/>
    <x v="1"/>
    <n v="17.2"/>
    <n v="13.76"/>
    <n v="30"/>
    <s v="Vaffeljernet"/>
    <x v="48"/>
    <x v="17"/>
    <x v="48"/>
    <n v="516"/>
    <n v="412.8"/>
    <x v="0"/>
    <x v="2"/>
    <x v="1"/>
    <x v="0"/>
    <x v="0"/>
  </r>
  <r>
    <n v="10399"/>
    <s v="Lakkalikööri"/>
    <x v="6"/>
    <n v="14.4"/>
    <n v="13.104000000000001"/>
    <n v="35"/>
    <s v="Vaffeljernet"/>
    <x v="48"/>
    <x v="17"/>
    <x v="95"/>
    <n v="504"/>
    <n v="458.64000000000004"/>
    <x v="0"/>
    <x v="4"/>
    <x v="3"/>
    <x v="0"/>
    <x v="0"/>
  </r>
  <r>
    <n v="10400"/>
    <s v="Maxilaku"/>
    <x v="5"/>
    <n v="16"/>
    <n v="10.879999999999999"/>
    <n v="30"/>
    <s v="Eastern Connection"/>
    <x v="28"/>
    <x v="13"/>
    <x v="166"/>
    <n v="480"/>
    <n v="326.39999999999998"/>
    <x v="1"/>
    <x v="7"/>
    <x v="2"/>
    <x v="0"/>
    <x v="0"/>
  </r>
  <r>
    <n v="10400"/>
    <s v="Steeleye Stout"/>
    <x v="6"/>
    <n v="14.4"/>
    <n v="13.104000000000001"/>
    <n v="35"/>
    <s v="Eastern Connection"/>
    <x v="28"/>
    <x v="13"/>
    <x v="217"/>
    <n v="504"/>
    <n v="458.64000000000004"/>
    <x v="1"/>
    <x v="10"/>
    <x v="3"/>
    <x v="0"/>
    <x v="0"/>
  </r>
  <r>
    <n v="10400"/>
    <s v="Thüringer Rostbratwurst"/>
    <x v="7"/>
    <n v="99"/>
    <n v="79.2"/>
    <n v="21"/>
    <s v="Eastern Connection"/>
    <x v="28"/>
    <x v="13"/>
    <x v="722"/>
    <n v="2079"/>
    <n v="1663.2"/>
    <x v="1"/>
    <x v="11"/>
    <x v="3"/>
    <x v="0"/>
    <x v="0"/>
  </r>
  <r>
    <n v="10401"/>
    <s v="Nord-Ost Matjeshering"/>
    <x v="4"/>
    <n v="20.7"/>
    <n v="15.318"/>
    <n v="18"/>
    <s v="Rattlesnake Canyon Grocery"/>
    <x v="12"/>
    <x v="8"/>
    <x v="802"/>
    <n v="372.59999999999997"/>
    <n v="275.72399999999999"/>
    <x v="0"/>
    <x v="7"/>
    <x v="1"/>
    <x v="2"/>
    <x v="1"/>
  </r>
  <r>
    <n v="10401"/>
    <s v="Gnocchi di nonna Alice"/>
    <x v="0"/>
    <n v="30.4"/>
    <n v="23.712"/>
    <n v="70"/>
    <s v="Rattlesnake Canyon Grocery"/>
    <x v="12"/>
    <x v="8"/>
    <x v="715"/>
    <n v="2128"/>
    <n v="1659.84"/>
    <x v="0"/>
    <x v="11"/>
    <x v="0"/>
    <x v="2"/>
    <x v="1"/>
  </r>
  <r>
    <n v="10401"/>
    <s v="Louisiana Fiery Hot Pepper Sauce"/>
    <x v="3"/>
    <n v="16.8"/>
    <n v="13.608000000000002"/>
    <n v="20"/>
    <s v="Rattlesnake Canyon Grocery"/>
    <x v="12"/>
    <x v="8"/>
    <x v="862"/>
    <n v="336"/>
    <n v="272.16000000000003"/>
    <x v="0"/>
    <x v="8"/>
    <x v="2"/>
    <x v="2"/>
    <x v="1"/>
  </r>
  <r>
    <n v="10401"/>
    <s v="Fløtemysost"/>
    <x v="1"/>
    <n v="17.2"/>
    <n v="12.899999999999999"/>
    <n v="60"/>
    <s v="Rattlesnake Canyon Grocery"/>
    <x v="12"/>
    <x v="8"/>
    <x v="863"/>
    <n v="1032"/>
    <n v="773.99999999999989"/>
    <x v="0"/>
    <x v="2"/>
    <x v="1"/>
    <x v="2"/>
    <x v="1"/>
  </r>
  <r>
    <n v="10402"/>
    <s v="Vegie-spread"/>
    <x v="3"/>
    <n v="35.1"/>
    <n v="29.132999999999999"/>
    <n v="65"/>
    <s v="Ernst Handel"/>
    <x v="9"/>
    <x v="6"/>
    <x v="864"/>
    <n v="2281.5"/>
    <n v="1893.645"/>
    <x v="0"/>
    <x v="1"/>
    <x v="2"/>
    <x v="0"/>
    <x v="0"/>
  </r>
  <r>
    <n v="10402"/>
    <s v="Tunnbröd"/>
    <x v="0"/>
    <n v="7.2"/>
    <n v="5.7600000000000007"/>
    <n v="60"/>
    <s v="Ernst Handel"/>
    <x v="9"/>
    <x v="6"/>
    <x v="802"/>
    <n v="432"/>
    <n v="345.6"/>
    <x v="0"/>
    <x v="7"/>
    <x v="0"/>
    <x v="0"/>
    <x v="0"/>
  </r>
  <r>
    <n v="10403"/>
    <s v="Pavlova"/>
    <x v="5"/>
    <n v="13.9"/>
    <n v="9.73"/>
    <n v="21"/>
    <s v="Ernst Handel"/>
    <x v="9"/>
    <x v="6"/>
    <x v="865"/>
    <n v="291.90000000000003"/>
    <n v="204.33"/>
    <x v="0"/>
    <x v="6"/>
    <x v="2"/>
    <x v="0"/>
    <x v="0"/>
  </r>
  <r>
    <n v="10403"/>
    <s v="Chocolade"/>
    <x v="5"/>
    <n v="10.199999999999999"/>
    <n v="7.0379999999999994"/>
    <n v="70"/>
    <s v="Ernst Handel"/>
    <x v="9"/>
    <x v="6"/>
    <x v="823"/>
    <n v="714"/>
    <n v="492.65999999999997"/>
    <x v="0"/>
    <x v="6"/>
    <x v="2"/>
    <x v="0"/>
    <x v="0"/>
  </r>
  <r>
    <n v="10404"/>
    <s v="Gumbär Gummibärchen"/>
    <x v="5"/>
    <n v="24.9"/>
    <n v="16.682999999999996"/>
    <n v="30"/>
    <s v="Magazzini Alimentari Riuniti"/>
    <x v="21"/>
    <x v="11"/>
    <x v="855"/>
    <n v="747"/>
    <n v="500.4899999999999"/>
    <x v="0"/>
    <x v="11"/>
    <x v="2"/>
    <x v="3"/>
    <x v="0"/>
  </r>
  <r>
    <n v="10404"/>
    <s v="Singaporean Hokkien Fried Mee"/>
    <x v="0"/>
    <n v="11.2"/>
    <n v="9.0719999999999992"/>
    <n v="40"/>
    <s v="Magazzini Alimentari Riuniti"/>
    <x v="21"/>
    <x v="11"/>
    <x v="866"/>
    <n v="448"/>
    <n v="362.88"/>
    <x v="0"/>
    <x v="6"/>
    <x v="0"/>
    <x v="3"/>
    <x v="0"/>
  </r>
  <r>
    <n v="10404"/>
    <s v="Maxilaku"/>
    <x v="5"/>
    <n v="16"/>
    <n v="11.04"/>
    <n v="30"/>
    <s v="Magazzini Alimentari Riuniti"/>
    <x v="21"/>
    <x v="11"/>
    <x v="850"/>
    <n v="480"/>
    <n v="331.2"/>
    <x v="0"/>
    <x v="10"/>
    <x v="2"/>
    <x v="3"/>
    <x v="0"/>
  </r>
  <r>
    <n v="10405"/>
    <s v="Aniseed Syrup"/>
    <x v="3"/>
    <n v="8"/>
    <n v="6.5600000000000005"/>
    <n v="50"/>
    <s v="LINO-Delicateses"/>
    <x v="53"/>
    <x v="5"/>
    <x v="822"/>
    <n v="400"/>
    <n v="328"/>
    <x v="0"/>
    <x v="11"/>
    <x v="2"/>
    <x v="1"/>
    <x v="1"/>
  </r>
  <r>
    <n v="10406"/>
    <s v="Inlagd Sill"/>
    <x v="4"/>
    <n v="15.2"/>
    <n v="11.856"/>
    <n v="5"/>
    <s v="Queen Cozinha"/>
    <x v="29"/>
    <x v="2"/>
    <x v="135"/>
    <n v="76"/>
    <n v="59.28"/>
    <x v="1"/>
    <x v="6"/>
    <x v="1"/>
    <x v="1"/>
    <x v="1"/>
  </r>
  <r>
    <n v="10406"/>
    <s v="Rössle Sauerkraut"/>
    <x v="2"/>
    <n v="36.4"/>
    <n v="29.848000000000003"/>
    <n v="42"/>
    <s v="Queen Cozinha"/>
    <x v="29"/>
    <x v="2"/>
    <x v="867"/>
    <n v="1528.8"/>
    <n v="1253.6160000000002"/>
    <x v="0"/>
    <x v="8"/>
    <x v="0"/>
    <x v="1"/>
    <x v="1"/>
  </r>
  <r>
    <n v="10406"/>
    <s v="Sir Rodney's Scones"/>
    <x v="5"/>
    <n v="8"/>
    <n v="5.2"/>
    <n v="30"/>
    <s v="Queen Cozinha"/>
    <x v="29"/>
    <x v="2"/>
    <x v="21"/>
    <n v="240"/>
    <n v="156"/>
    <x v="0"/>
    <x v="1"/>
    <x v="2"/>
    <x v="1"/>
    <x v="1"/>
  </r>
  <r>
    <n v="10406"/>
    <s v="Chai"/>
    <x v="6"/>
    <n v="14.4"/>
    <n v="12.672000000000001"/>
    <n v="10"/>
    <s v="Queen Cozinha"/>
    <x v="29"/>
    <x v="2"/>
    <x v="868"/>
    <n v="144"/>
    <n v="126.72"/>
    <x v="0"/>
    <x v="4"/>
    <x v="3"/>
    <x v="1"/>
    <x v="1"/>
  </r>
  <r>
    <n v="10406"/>
    <s v="Boston Crab Meat"/>
    <x v="4"/>
    <n v="14.7"/>
    <n v="11.465999999999999"/>
    <n v="2"/>
    <s v="Queen Cozinha"/>
    <x v="29"/>
    <x v="2"/>
    <x v="869"/>
    <n v="29.4"/>
    <n v="22.931999999999999"/>
    <x v="0"/>
    <x v="5"/>
    <x v="1"/>
    <x v="1"/>
    <x v="1"/>
  </r>
  <r>
    <n v="10407"/>
    <s v="Queso Cabrales"/>
    <x v="1"/>
    <n v="16.8"/>
    <n v="13.440000000000001"/>
    <n v="30"/>
    <s v="Ottilies Käseladen"/>
    <x v="11"/>
    <x v="1"/>
    <x v="870"/>
    <n v="504"/>
    <n v="403.20000000000005"/>
    <x v="1"/>
    <x v="5"/>
    <x v="1"/>
    <x v="0"/>
    <x v="0"/>
  </r>
  <r>
    <n v="10407"/>
    <s v="Gudbrandsdalsost"/>
    <x v="1"/>
    <n v="28.8"/>
    <n v="23.328000000000003"/>
    <n v="15"/>
    <s v="Ottilies Käseladen"/>
    <x v="11"/>
    <x v="1"/>
    <x v="211"/>
    <n v="432"/>
    <n v="349.92000000000007"/>
    <x v="1"/>
    <x v="9"/>
    <x v="1"/>
    <x v="0"/>
    <x v="0"/>
  </r>
  <r>
    <n v="10407"/>
    <s v="Fløtemysost"/>
    <x v="1"/>
    <n v="17.2"/>
    <n v="14.275999999999998"/>
    <n v="15"/>
    <s v="Ottilies Käseladen"/>
    <x v="11"/>
    <x v="1"/>
    <x v="231"/>
    <n v="258"/>
    <n v="214.13999999999996"/>
    <x v="1"/>
    <x v="10"/>
    <x v="1"/>
    <x v="0"/>
    <x v="0"/>
  </r>
  <r>
    <n v="10408"/>
    <s v="Tarte au sucre"/>
    <x v="5"/>
    <n v="39.4"/>
    <n v="26.003999999999994"/>
    <n v="35"/>
    <s v="Folies gourmandes"/>
    <x v="54"/>
    <x v="0"/>
    <x v="266"/>
    <n v="1379"/>
    <n v="910.13999999999976"/>
    <x v="1"/>
    <x v="0"/>
    <x v="2"/>
    <x v="0"/>
    <x v="0"/>
  </r>
  <r>
    <n v="10408"/>
    <s v="Gravad lax"/>
    <x v="4"/>
    <n v="20.8"/>
    <n v="15.391999999999999"/>
    <n v="10"/>
    <s v="Folies gourmandes"/>
    <x v="54"/>
    <x v="0"/>
    <x v="828"/>
    <n v="208"/>
    <n v="153.91999999999999"/>
    <x v="0"/>
    <x v="10"/>
    <x v="1"/>
    <x v="0"/>
    <x v="0"/>
  </r>
  <r>
    <n v="10408"/>
    <s v="Tourtière"/>
    <x v="7"/>
    <n v="5.9"/>
    <n v="4.484"/>
    <n v="6"/>
    <s v="Folies gourmandes"/>
    <x v="54"/>
    <x v="0"/>
    <x v="85"/>
    <n v="35.400000000000006"/>
    <n v="26.904"/>
    <x v="0"/>
    <x v="4"/>
    <x v="3"/>
    <x v="0"/>
    <x v="0"/>
  </r>
  <r>
    <n v="10409"/>
    <s v="Tofu"/>
    <x v="2"/>
    <n v="18.600000000000001"/>
    <n v="14.880000000000003"/>
    <n v="12"/>
    <s v="Océano Atlántico Ltda."/>
    <x v="55"/>
    <x v="20"/>
    <x v="871"/>
    <n v="223.20000000000002"/>
    <n v="178.56000000000003"/>
    <x v="0"/>
    <x v="7"/>
    <x v="0"/>
    <x v="1"/>
    <x v="1"/>
  </r>
  <r>
    <n v="10409"/>
    <s v="Sir Rodney's Scones"/>
    <x v="5"/>
    <n v="8"/>
    <n v="5.6"/>
    <n v="12"/>
    <s v="Océano Atlántico Ltda."/>
    <x v="55"/>
    <x v="20"/>
    <x v="13"/>
    <n v="96"/>
    <n v="67.199999999999989"/>
    <x v="0"/>
    <x v="0"/>
    <x v="2"/>
    <x v="1"/>
    <x v="1"/>
  </r>
  <r>
    <n v="10410"/>
    <s v="Geitost"/>
    <x v="1"/>
    <n v="2"/>
    <n v="1.68"/>
    <n v="49"/>
    <s v="Bottom-Dollar Markets"/>
    <x v="52"/>
    <x v="16"/>
    <x v="712"/>
    <n v="98"/>
    <n v="82.32"/>
    <x v="0"/>
    <x v="9"/>
    <x v="1"/>
    <x v="2"/>
    <x v="1"/>
  </r>
  <r>
    <n v="10410"/>
    <s v="Raclette Courdavault"/>
    <x v="1"/>
    <n v="44"/>
    <n v="34.760000000000005"/>
    <n v="16"/>
    <s v="Bottom-Dollar Markets"/>
    <x v="52"/>
    <x v="16"/>
    <x v="22"/>
    <n v="704"/>
    <n v="556.16000000000008"/>
    <x v="0"/>
    <x v="1"/>
    <x v="1"/>
    <x v="2"/>
    <x v="1"/>
  </r>
  <r>
    <n v="10411"/>
    <s v="Jack's New England Clam Chowder"/>
    <x v="4"/>
    <n v="7.7"/>
    <n v="6.16"/>
    <n v="25"/>
    <s v="Bottom-Dollar Markets"/>
    <x v="52"/>
    <x v="16"/>
    <x v="822"/>
    <n v="192.5"/>
    <n v="154"/>
    <x v="0"/>
    <x v="11"/>
    <x v="1"/>
    <x v="2"/>
    <x v="1"/>
  </r>
  <r>
    <n v="10411"/>
    <s v="Gula Malacca"/>
    <x v="3"/>
    <n v="15.5"/>
    <n v="12.555000000000001"/>
    <n v="40"/>
    <s v="Bottom-Dollar Markets"/>
    <x v="52"/>
    <x v="16"/>
    <x v="262"/>
    <n v="620"/>
    <n v="502.20000000000005"/>
    <x v="1"/>
    <x v="0"/>
    <x v="2"/>
    <x v="2"/>
    <x v="1"/>
  </r>
  <r>
    <n v="10411"/>
    <s v="Raclette Courdavault"/>
    <x v="1"/>
    <n v="44"/>
    <n v="33"/>
    <n v="9"/>
    <s v="Bottom-Dollar Markets"/>
    <x v="52"/>
    <x v="16"/>
    <x v="182"/>
    <n v="396"/>
    <n v="297"/>
    <x v="1"/>
    <x v="8"/>
    <x v="1"/>
    <x v="2"/>
    <x v="1"/>
  </r>
  <r>
    <n v="10412"/>
    <s v="Tofu"/>
    <x v="2"/>
    <n v="18.600000000000001"/>
    <n v="14.322000000000001"/>
    <n v="20"/>
    <s v="Wartian Herkku"/>
    <x v="15"/>
    <x v="10"/>
    <x v="872"/>
    <n v="372"/>
    <n v="286.44"/>
    <x v="0"/>
    <x v="2"/>
    <x v="0"/>
    <x v="0"/>
    <x v="0"/>
  </r>
  <r>
    <n v="10413"/>
    <s v="Lakkalikööri"/>
    <x v="6"/>
    <n v="14.4"/>
    <n v="13.104000000000001"/>
    <n v="14"/>
    <s v="La maison d'Asie"/>
    <x v="43"/>
    <x v="0"/>
    <x v="746"/>
    <n v="201.6"/>
    <n v="183.45600000000002"/>
    <x v="0"/>
    <x v="0"/>
    <x v="3"/>
    <x v="0"/>
    <x v="0"/>
  </r>
  <r>
    <n v="10413"/>
    <s v="Tarte au sucre"/>
    <x v="5"/>
    <n v="39.4"/>
    <n v="27.58"/>
    <n v="40"/>
    <s v="La maison d'Asie"/>
    <x v="43"/>
    <x v="0"/>
    <x v="873"/>
    <n v="1576"/>
    <n v="1103.1999999999998"/>
    <x v="0"/>
    <x v="10"/>
    <x v="2"/>
    <x v="0"/>
    <x v="0"/>
  </r>
  <r>
    <n v="10413"/>
    <s v="Chai"/>
    <x v="6"/>
    <n v="14.4"/>
    <n v="13.248000000000001"/>
    <n v="24"/>
    <s v="La maison d'Asie"/>
    <x v="43"/>
    <x v="0"/>
    <x v="799"/>
    <n v="345.6"/>
    <n v="317.952"/>
    <x v="0"/>
    <x v="6"/>
    <x v="3"/>
    <x v="0"/>
    <x v="0"/>
  </r>
  <r>
    <n v="10414"/>
    <s v="Teatime Chocolate Biscuits"/>
    <x v="5"/>
    <n v="7.3"/>
    <n v="4.9639999999999995"/>
    <n v="18"/>
    <s v="Familia Arquibaldo"/>
    <x v="29"/>
    <x v="2"/>
    <x v="736"/>
    <n v="131.4"/>
    <n v="89.35199999999999"/>
    <x v="1"/>
    <x v="8"/>
    <x v="2"/>
    <x v="1"/>
    <x v="1"/>
  </r>
  <r>
    <n v="10414"/>
    <s v="Geitost"/>
    <x v="1"/>
    <n v="2"/>
    <n v="1.7"/>
    <n v="50"/>
    <s v="Familia Arquibaldo"/>
    <x v="29"/>
    <x v="2"/>
    <x v="874"/>
    <n v="100"/>
    <n v="85"/>
    <x v="0"/>
    <x v="0"/>
    <x v="1"/>
    <x v="1"/>
    <x v="1"/>
  </r>
  <r>
    <n v="10415"/>
    <s v="Alice Mutton"/>
    <x v="7"/>
    <n v="31.2"/>
    <n v="24.96"/>
    <n v="2"/>
    <s v="Hungry Coyote Import Store"/>
    <x v="50"/>
    <x v="8"/>
    <x v="221"/>
    <n v="62.4"/>
    <n v="49.92"/>
    <x v="1"/>
    <x v="10"/>
    <x v="3"/>
    <x v="2"/>
    <x v="1"/>
  </r>
  <r>
    <n v="10415"/>
    <s v="Geitost"/>
    <x v="1"/>
    <n v="2"/>
    <n v="1.6"/>
    <n v="20"/>
    <s v="Hungry Coyote Import Store"/>
    <x v="50"/>
    <x v="8"/>
    <x v="137"/>
    <n v="40"/>
    <n v="32"/>
    <x v="1"/>
    <x v="6"/>
    <x v="1"/>
    <x v="2"/>
    <x v="1"/>
  </r>
  <r>
    <n v="10416"/>
    <s v="Teatime Chocolate Biscuits"/>
    <x v="5"/>
    <n v="7.3"/>
    <n v="4.7450000000000001"/>
    <n v="20"/>
    <s v="Wartian Herkku"/>
    <x v="15"/>
    <x v="10"/>
    <x v="875"/>
    <n v="146"/>
    <n v="94.9"/>
    <x v="0"/>
    <x v="5"/>
    <x v="2"/>
    <x v="0"/>
    <x v="0"/>
  </r>
  <r>
    <n v="10416"/>
    <s v="Perth Pasties"/>
    <x v="7"/>
    <n v="26.2"/>
    <n v="19.911999999999999"/>
    <n v="10"/>
    <s v="Wartian Herkku"/>
    <x v="15"/>
    <x v="10"/>
    <x v="876"/>
    <n v="262"/>
    <n v="199.12"/>
    <x v="0"/>
    <x v="2"/>
    <x v="3"/>
    <x v="0"/>
    <x v="0"/>
  </r>
  <r>
    <n v="10416"/>
    <s v="Ravioli Angelo"/>
    <x v="0"/>
    <n v="15.6"/>
    <n v="12.48"/>
    <n v="20"/>
    <s v="Wartian Herkku"/>
    <x v="15"/>
    <x v="10"/>
    <x v="742"/>
    <n v="312"/>
    <n v="249.60000000000002"/>
    <x v="1"/>
    <x v="7"/>
    <x v="0"/>
    <x v="0"/>
    <x v="0"/>
  </r>
  <r>
    <n v="10417"/>
    <s v="Côte de Blaye"/>
    <x v="6"/>
    <n v="210.8"/>
    <n v="191.828"/>
    <n v="50"/>
    <s v="Simons bistro"/>
    <x v="42"/>
    <x v="17"/>
    <x v="778"/>
    <n v="10540"/>
    <n v="9591.4"/>
    <x v="0"/>
    <x v="10"/>
    <x v="3"/>
    <x v="0"/>
    <x v="0"/>
  </r>
  <r>
    <n v="10417"/>
    <s v="Spegesild"/>
    <x v="4"/>
    <n v="9.6"/>
    <n v="6.72"/>
    <n v="2"/>
    <s v="Simons bistro"/>
    <x v="42"/>
    <x v="17"/>
    <x v="771"/>
    <n v="19.2"/>
    <n v="13.44"/>
    <x v="1"/>
    <x v="8"/>
    <x v="1"/>
    <x v="0"/>
    <x v="0"/>
  </r>
  <r>
    <n v="10417"/>
    <s v="Scottish Longbreads"/>
    <x v="5"/>
    <n v="10"/>
    <n v="6.6999999999999993"/>
    <n v="36"/>
    <s v="Simons bistro"/>
    <x v="42"/>
    <x v="17"/>
    <x v="877"/>
    <n v="360"/>
    <n v="241.2"/>
    <x v="0"/>
    <x v="6"/>
    <x v="2"/>
    <x v="0"/>
    <x v="0"/>
  </r>
  <r>
    <n v="10417"/>
    <s v="Original Frankfurter grüne Soße"/>
    <x v="3"/>
    <n v="10.4"/>
    <n v="8.2160000000000011"/>
    <n v="35"/>
    <s v="Simons bistro"/>
    <x v="42"/>
    <x v="17"/>
    <x v="219"/>
    <n v="364"/>
    <n v="287.56000000000006"/>
    <x v="1"/>
    <x v="10"/>
    <x v="2"/>
    <x v="0"/>
    <x v="0"/>
  </r>
  <r>
    <n v="10418"/>
    <s v="Sirop d'érable"/>
    <x v="3"/>
    <n v="22.8"/>
    <n v="19.38"/>
    <n v="16"/>
    <s v="QUICK-Stop"/>
    <x v="20"/>
    <x v="1"/>
    <x v="876"/>
    <n v="364.8"/>
    <n v="310.08"/>
    <x v="0"/>
    <x v="2"/>
    <x v="2"/>
    <x v="0"/>
    <x v="0"/>
  </r>
  <r>
    <n v="10418"/>
    <s v="Longlife Tofu"/>
    <x v="2"/>
    <n v="8"/>
    <n v="6.32"/>
    <n v="15"/>
    <s v="QUICK-Stop"/>
    <x v="20"/>
    <x v="1"/>
    <x v="727"/>
    <n v="120"/>
    <n v="94.800000000000011"/>
    <x v="0"/>
    <x v="9"/>
    <x v="0"/>
    <x v="0"/>
    <x v="0"/>
  </r>
  <r>
    <n v="10418"/>
    <s v="Chang"/>
    <x v="6"/>
    <n v="15.2"/>
    <n v="13.68"/>
    <n v="60"/>
    <s v="QUICK-Stop"/>
    <x v="20"/>
    <x v="1"/>
    <x v="708"/>
    <n v="912"/>
    <n v="820.8"/>
    <x v="0"/>
    <x v="11"/>
    <x v="3"/>
    <x v="0"/>
    <x v="0"/>
  </r>
  <r>
    <n v="10418"/>
    <s v="Zaanse koeken"/>
    <x v="5"/>
    <n v="7.6"/>
    <n v="4.9399999999999995"/>
    <n v="55"/>
    <s v="QUICK-Stop"/>
    <x v="20"/>
    <x v="1"/>
    <x v="878"/>
    <n v="418"/>
    <n v="271.7"/>
    <x v="0"/>
    <x v="2"/>
    <x v="2"/>
    <x v="0"/>
    <x v="0"/>
  </r>
  <r>
    <n v="10419"/>
    <s v="Gudbrandsdalsost"/>
    <x v="1"/>
    <n v="28.8"/>
    <n v="23.328000000000003"/>
    <n v="20"/>
    <s v="Richter Supermarkt"/>
    <x v="6"/>
    <x v="4"/>
    <x v="879"/>
    <n v="576"/>
    <n v="466.56000000000006"/>
    <x v="0"/>
    <x v="1"/>
    <x v="1"/>
    <x v="0"/>
    <x v="0"/>
  </r>
  <r>
    <n v="10419"/>
    <s v="Camembert Pierrot"/>
    <x v="1"/>
    <n v="27.2"/>
    <n v="21.216000000000001"/>
    <n v="60"/>
    <s v="Richter Supermarkt"/>
    <x v="6"/>
    <x v="4"/>
    <x v="863"/>
    <n v="1632"/>
    <n v="1272.96"/>
    <x v="0"/>
    <x v="2"/>
    <x v="1"/>
    <x v="0"/>
    <x v="0"/>
  </r>
  <r>
    <n v="10420"/>
    <s v="Mishi Kobe Niku"/>
    <x v="7"/>
    <n v="77.599999999999994"/>
    <n v="58.975999999999999"/>
    <n v="20"/>
    <s v="Wellington Importadora"/>
    <x v="7"/>
    <x v="2"/>
    <x v="818"/>
    <n v="1552"/>
    <n v="1179.52"/>
    <x v="0"/>
    <x v="6"/>
    <x v="3"/>
    <x v="1"/>
    <x v="1"/>
  </r>
  <r>
    <n v="10420"/>
    <s v="Konbu"/>
    <x v="4"/>
    <n v="4.8"/>
    <n v="3.456"/>
    <n v="2"/>
    <s v="Wellington Importadora"/>
    <x v="7"/>
    <x v="2"/>
    <x v="714"/>
    <n v="9.6"/>
    <n v="6.9119999999999999"/>
    <x v="0"/>
    <x v="5"/>
    <x v="1"/>
    <x v="1"/>
    <x v="1"/>
  </r>
  <r>
    <n v="10420"/>
    <s v="Outback Lager"/>
    <x v="6"/>
    <n v="12"/>
    <n v="10.56"/>
    <n v="8"/>
    <s v="Wellington Importadora"/>
    <x v="7"/>
    <x v="2"/>
    <x v="880"/>
    <n v="96"/>
    <n v="84.48"/>
    <x v="0"/>
    <x v="7"/>
    <x v="3"/>
    <x v="1"/>
    <x v="1"/>
  </r>
  <r>
    <n v="10420"/>
    <s v="Röd Kaviar"/>
    <x v="4"/>
    <n v="12"/>
    <n v="9"/>
    <n v="20"/>
    <s v="Wellington Importadora"/>
    <x v="7"/>
    <x v="2"/>
    <x v="10"/>
    <n v="240"/>
    <n v="180"/>
    <x v="0"/>
    <x v="0"/>
    <x v="1"/>
    <x v="1"/>
    <x v="1"/>
  </r>
  <r>
    <n v="10421"/>
    <s v="Teatime Chocolate Biscuits"/>
    <x v="5"/>
    <n v="7.3"/>
    <n v="4.8909999999999991"/>
    <n v="4"/>
    <s v="Que Delícia"/>
    <x v="2"/>
    <x v="2"/>
    <x v="155"/>
    <n v="29.2"/>
    <n v="19.563999999999997"/>
    <x v="1"/>
    <x v="7"/>
    <x v="2"/>
    <x v="1"/>
    <x v="1"/>
  </r>
  <r>
    <n v="10421"/>
    <s v="Original Frankfurter grüne Soße"/>
    <x v="3"/>
    <n v="10.4"/>
    <n v="8.2160000000000011"/>
    <n v="10"/>
    <s v="Que Delícia"/>
    <x v="2"/>
    <x v="2"/>
    <x v="51"/>
    <n v="104"/>
    <n v="82.160000000000011"/>
    <x v="0"/>
    <x v="2"/>
    <x v="2"/>
    <x v="1"/>
    <x v="1"/>
  </r>
  <r>
    <n v="10421"/>
    <s v="Gumbär Gummibärchen"/>
    <x v="5"/>
    <n v="24.9"/>
    <n v="17.429999999999996"/>
    <n v="30"/>
    <s v="Que Delícia"/>
    <x v="2"/>
    <x v="2"/>
    <x v="135"/>
    <n v="747"/>
    <n v="522.89999999999986"/>
    <x v="1"/>
    <x v="6"/>
    <x v="2"/>
    <x v="1"/>
    <x v="1"/>
  </r>
  <r>
    <n v="10421"/>
    <s v="Perth Pasties"/>
    <x v="7"/>
    <n v="26.2"/>
    <n v="20.173999999999999"/>
    <n v="15"/>
    <s v="Que Delícia"/>
    <x v="2"/>
    <x v="2"/>
    <x v="767"/>
    <n v="393"/>
    <n v="302.61"/>
    <x v="0"/>
    <x v="7"/>
    <x v="3"/>
    <x v="1"/>
    <x v="1"/>
  </r>
  <r>
    <n v="10422"/>
    <s v="Gumbär Gummibärchen"/>
    <x v="5"/>
    <n v="24.9"/>
    <n v="16.433999999999997"/>
    <n v="2"/>
    <s v="Franchi S.p.A."/>
    <x v="56"/>
    <x v="11"/>
    <x v="267"/>
    <n v="49.8"/>
    <n v="32.867999999999995"/>
    <x v="1"/>
    <x v="0"/>
    <x v="2"/>
    <x v="3"/>
    <x v="0"/>
  </r>
  <r>
    <n v="10423"/>
    <s v="Gorgonzola Telino"/>
    <x v="1"/>
    <n v="10"/>
    <n v="8.5"/>
    <n v="14"/>
    <s v="Gourmet Lanchonetes"/>
    <x v="57"/>
    <x v="2"/>
    <x v="190"/>
    <n v="140"/>
    <n v="119"/>
    <x v="1"/>
    <x v="8"/>
    <x v="1"/>
    <x v="1"/>
    <x v="1"/>
  </r>
  <r>
    <n v="10423"/>
    <s v="Raclette Courdavault"/>
    <x v="1"/>
    <n v="44"/>
    <n v="34.32"/>
    <n v="20"/>
    <s v="Gourmet Lanchonetes"/>
    <x v="57"/>
    <x v="2"/>
    <x v="704"/>
    <n v="880"/>
    <n v="686.4"/>
    <x v="0"/>
    <x v="0"/>
    <x v="1"/>
    <x v="1"/>
    <x v="1"/>
  </r>
  <r>
    <n v="10424"/>
    <s v="Scottish Longbreads"/>
    <x v="5"/>
    <n v="10"/>
    <n v="6.6999999999999993"/>
    <n v="30"/>
    <s v="Mère Paillarde"/>
    <x v="41"/>
    <x v="16"/>
    <x v="61"/>
    <n v="300"/>
    <n v="200.99999999999997"/>
    <x v="0"/>
    <x v="2"/>
    <x v="2"/>
    <x v="2"/>
    <x v="1"/>
  </r>
  <r>
    <n v="10424"/>
    <s v="Steeleye Stout"/>
    <x v="6"/>
    <n v="14.4"/>
    <n v="12.816000000000001"/>
    <n v="60"/>
    <s v="Mère Paillarde"/>
    <x v="41"/>
    <x v="16"/>
    <x v="881"/>
    <n v="864"/>
    <n v="768.96"/>
    <x v="0"/>
    <x v="0"/>
    <x v="3"/>
    <x v="2"/>
    <x v="1"/>
  </r>
  <r>
    <n v="10424"/>
    <s v="Côte de Blaye"/>
    <x v="6"/>
    <n v="210.8"/>
    <n v="189.72000000000003"/>
    <n v="49"/>
    <s v="Mère Paillarde"/>
    <x v="41"/>
    <x v="16"/>
    <x v="858"/>
    <n v="10329.200000000001"/>
    <n v="9296.2800000000007"/>
    <x v="0"/>
    <x v="1"/>
    <x v="3"/>
    <x v="2"/>
    <x v="1"/>
  </r>
  <r>
    <n v="10425"/>
    <s v="Lakkalikööri"/>
    <x v="6"/>
    <n v="14.4"/>
    <n v="13.248000000000001"/>
    <n v="20"/>
    <s v="La maison d'Asie"/>
    <x v="43"/>
    <x v="0"/>
    <x v="789"/>
    <n v="288"/>
    <n v="264.96000000000004"/>
    <x v="0"/>
    <x v="11"/>
    <x v="3"/>
    <x v="0"/>
    <x v="0"/>
  </r>
  <r>
    <n v="10425"/>
    <s v="Pâté chinois"/>
    <x v="7"/>
    <n v="19.2"/>
    <n v="14.783999999999999"/>
    <n v="10"/>
    <s v="La maison d'Asie"/>
    <x v="43"/>
    <x v="0"/>
    <x v="871"/>
    <n v="192"/>
    <n v="147.83999999999997"/>
    <x v="0"/>
    <x v="7"/>
    <x v="3"/>
    <x v="0"/>
    <x v="0"/>
  </r>
  <r>
    <n v="10426"/>
    <s v="Gnocchi di nonna Alice"/>
    <x v="0"/>
    <n v="30.4"/>
    <n v="25.535999999999998"/>
    <n v="5"/>
    <s v="Galería del gastrónomo"/>
    <x v="47"/>
    <x v="12"/>
    <x v="882"/>
    <n v="152"/>
    <n v="127.67999999999999"/>
    <x v="0"/>
    <x v="5"/>
    <x v="0"/>
    <x v="3"/>
    <x v="0"/>
  </r>
  <r>
    <n v="10426"/>
    <s v="Wimmers gute Semmelknödel"/>
    <x v="0"/>
    <n v="26.6"/>
    <n v="22.61"/>
    <n v="7"/>
    <s v="Galería del gastrónomo"/>
    <x v="47"/>
    <x v="12"/>
    <x v="233"/>
    <n v="186.20000000000002"/>
    <n v="158.26999999999998"/>
    <x v="1"/>
    <x v="10"/>
    <x v="0"/>
    <x v="3"/>
    <x v="0"/>
  </r>
  <r>
    <n v="10427"/>
    <s v="Tofu"/>
    <x v="2"/>
    <n v="18.600000000000001"/>
    <n v="15.066000000000003"/>
    <n v="35"/>
    <s v="Piccolo und mehr"/>
    <x v="44"/>
    <x v="6"/>
    <x v="52"/>
    <n v="651"/>
    <n v="527.31000000000006"/>
    <x v="0"/>
    <x v="2"/>
    <x v="0"/>
    <x v="0"/>
    <x v="0"/>
  </r>
  <r>
    <n v="10428"/>
    <s v="Spegesild"/>
    <x v="4"/>
    <n v="9.6"/>
    <n v="7.2959999999999994"/>
    <n v="20"/>
    <s v="Reggiani Caseifici"/>
    <x v="27"/>
    <x v="11"/>
    <x v="255"/>
    <n v="192"/>
    <n v="145.91999999999999"/>
    <x v="1"/>
    <x v="11"/>
    <x v="1"/>
    <x v="3"/>
    <x v="0"/>
  </r>
  <r>
    <n v="10429"/>
    <s v="Vegie-spread"/>
    <x v="3"/>
    <n v="35.1"/>
    <n v="25.271999999999998"/>
    <n v="35"/>
    <s v="Hungry Owl All-Night Grocers"/>
    <x v="30"/>
    <x v="14"/>
    <x v="883"/>
    <n v="1228.5"/>
    <n v="884.52"/>
    <x v="0"/>
    <x v="5"/>
    <x v="2"/>
    <x v="0"/>
    <x v="0"/>
  </r>
  <r>
    <n v="10429"/>
    <s v="Valkoinen suklaa"/>
    <x v="5"/>
    <n v="13"/>
    <n v="8.5799999999999983"/>
    <n v="40"/>
    <s v="Hungry Owl All-Night Grocers"/>
    <x v="30"/>
    <x v="14"/>
    <x v="124"/>
    <n v="520"/>
    <n v="343.19999999999993"/>
    <x v="1"/>
    <x v="5"/>
    <x v="2"/>
    <x v="0"/>
    <x v="0"/>
  </r>
  <r>
    <n v="10430"/>
    <s v="Raclette Courdavault"/>
    <x v="1"/>
    <n v="44"/>
    <n v="33.880000000000003"/>
    <n v="70"/>
    <s v="Ernst Handel"/>
    <x v="9"/>
    <x v="6"/>
    <x v="833"/>
    <n v="3080"/>
    <n v="2371.6000000000004"/>
    <x v="1"/>
    <x v="11"/>
    <x v="1"/>
    <x v="0"/>
    <x v="0"/>
  </r>
  <r>
    <n v="10430"/>
    <s v="Gnocchi di nonna Alice"/>
    <x v="0"/>
    <n v="30.4"/>
    <n v="24.32"/>
    <n v="30"/>
    <s v="Ernst Handel"/>
    <x v="9"/>
    <x v="6"/>
    <x v="722"/>
    <n v="912"/>
    <n v="729.6"/>
    <x v="1"/>
    <x v="11"/>
    <x v="0"/>
    <x v="0"/>
    <x v="0"/>
  </r>
  <r>
    <n v="10430"/>
    <s v="Alice Mutton"/>
    <x v="7"/>
    <n v="31.2"/>
    <n v="24.96"/>
    <n v="45"/>
    <s v="Ernst Handel"/>
    <x v="9"/>
    <x v="6"/>
    <x v="810"/>
    <n v="1404"/>
    <n v="1123.2"/>
    <x v="0"/>
    <x v="7"/>
    <x v="3"/>
    <x v="0"/>
    <x v="0"/>
  </r>
  <r>
    <n v="10430"/>
    <s v="Sir Rodney's Scones"/>
    <x v="5"/>
    <n v="8"/>
    <n v="5.3599999999999994"/>
    <n v="50"/>
    <s v="Ernst Handel"/>
    <x v="9"/>
    <x v="6"/>
    <x v="217"/>
    <n v="400"/>
    <n v="268"/>
    <x v="1"/>
    <x v="10"/>
    <x v="2"/>
    <x v="0"/>
    <x v="0"/>
  </r>
  <r>
    <n v="10431"/>
    <s v="Alice Mutton"/>
    <x v="7"/>
    <n v="31.2"/>
    <n v="25.584"/>
    <n v="50"/>
    <s v="Bottom-Dollar Markets"/>
    <x v="52"/>
    <x v="16"/>
    <x v="74"/>
    <n v="1560"/>
    <n v="1279.2"/>
    <x v="0"/>
    <x v="3"/>
    <x v="3"/>
    <x v="2"/>
    <x v="1"/>
  </r>
  <r>
    <n v="10431"/>
    <s v="Boston Crab Meat"/>
    <x v="4"/>
    <n v="14.7"/>
    <n v="11.318999999999999"/>
    <n v="50"/>
    <s v="Bottom-Dollar Markets"/>
    <x v="52"/>
    <x v="16"/>
    <x v="269"/>
    <n v="735"/>
    <n v="565.94999999999993"/>
    <x v="1"/>
    <x v="0"/>
    <x v="1"/>
    <x v="2"/>
    <x v="1"/>
  </r>
  <r>
    <n v="10431"/>
    <s v="Zaanse koeken"/>
    <x v="5"/>
    <n v="7.6"/>
    <n v="5.3199999999999994"/>
    <n v="30"/>
    <s v="Bottom-Dollar Markets"/>
    <x v="52"/>
    <x v="16"/>
    <x v="13"/>
    <n v="228"/>
    <n v="159.6"/>
    <x v="0"/>
    <x v="0"/>
    <x v="2"/>
    <x v="2"/>
    <x v="1"/>
  </r>
  <r>
    <n v="10432"/>
    <s v="Gumbär Gummibärchen"/>
    <x v="5"/>
    <n v="24.9"/>
    <n v="17.429999999999996"/>
    <n v="10"/>
    <s v="Split Rail Beer &amp; Ale"/>
    <x v="19"/>
    <x v="8"/>
    <x v="115"/>
    <n v="249"/>
    <n v="174.29999999999995"/>
    <x v="1"/>
    <x v="5"/>
    <x v="2"/>
    <x v="2"/>
    <x v="1"/>
  </r>
  <r>
    <n v="10432"/>
    <s v="Tourtière"/>
    <x v="7"/>
    <n v="5.9"/>
    <n v="4.7790000000000008"/>
    <n v="40"/>
    <s v="Split Rail Beer &amp; Ale"/>
    <x v="19"/>
    <x v="8"/>
    <x v="99"/>
    <n v="236"/>
    <n v="191.16000000000003"/>
    <x v="0"/>
    <x v="4"/>
    <x v="3"/>
    <x v="2"/>
    <x v="1"/>
  </r>
  <r>
    <n v="10433"/>
    <s v="Gnocchi di nonna Alice"/>
    <x v="0"/>
    <n v="30.4"/>
    <n v="24.32"/>
    <n v="28"/>
    <s v="Princesa Isabel Vinhos"/>
    <x v="39"/>
    <x v="15"/>
    <x v="69"/>
    <n v="851.19999999999993"/>
    <n v="680.96"/>
    <x v="0"/>
    <x v="3"/>
    <x v="0"/>
    <x v="3"/>
    <x v="0"/>
  </r>
  <r>
    <n v="10434"/>
    <s v="Queso Cabrales"/>
    <x v="1"/>
    <n v="16.8"/>
    <n v="13.608000000000002"/>
    <n v="6"/>
    <s v="Folk och fä HB"/>
    <x v="13"/>
    <x v="9"/>
    <x v="153"/>
    <n v="100.80000000000001"/>
    <n v="81.64800000000001"/>
    <x v="1"/>
    <x v="7"/>
    <x v="1"/>
    <x v="0"/>
    <x v="0"/>
  </r>
  <r>
    <n v="10434"/>
    <s v="Lakkalikööri"/>
    <x v="6"/>
    <n v="14.4"/>
    <n v="12.96"/>
    <n v="18"/>
    <s v="Folk och fä HB"/>
    <x v="13"/>
    <x v="9"/>
    <x v="831"/>
    <n v="259.2"/>
    <n v="233.28000000000003"/>
    <x v="0"/>
    <x v="5"/>
    <x v="3"/>
    <x v="0"/>
    <x v="0"/>
  </r>
  <r>
    <n v="10435"/>
    <s v="Chang"/>
    <x v="6"/>
    <n v="15.2"/>
    <n v="13.984"/>
    <n v="10"/>
    <s v="Consolidated Holdings"/>
    <x v="28"/>
    <x v="13"/>
    <x v="10"/>
    <n v="152"/>
    <n v="139.84"/>
    <x v="0"/>
    <x v="0"/>
    <x v="3"/>
    <x v="0"/>
    <x v="0"/>
  </r>
  <r>
    <n v="10435"/>
    <s v="Gustaf's Knäckebröd"/>
    <x v="0"/>
    <n v="16.8"/>
    <n v="13.272000000000002"/>
    <n v="12"/>
    <s v="Consolidated Holdings"/>
    <x v="28"/>
    <x v="13"/>
    <x v="884"/>
    <n v="201.60000000000002"/>
    <n v="159.26400000000001"/>
    <x v="0"/>
    <x v="9"/>
    <x v="0"/>
    <x v="0"/>
    <x v="0"/>
  </r>
  <r>
    <n v="10435"/>
    <s v="Mozzarella di Giovanni"/>
    <x v="1"/>
    <n v="27.8"/>
    <n v="21.962000000000003"/>
    <n v="10"/>
    <s v="Consolidated Holdings"/>
    <x v="28"/>
    <x v="13"/>
    <x v="885"/>
    <n v="278"/>
    <n v="219.62000000000003"/>
    <x v="0"/>
    <x v="8"/>
    <x v="1"/>
    <x v="0"/>
    <x v="0"/>
  </r>
  <r>
    <n v="10436"/>
    <s v="Spegesild"/>
    <x v="4"/>
    <n v="9.6"/>
    <n v="7.8719999999999999"/>
    <n v="5"/>
    <s v="Blondel père et fils"/>
    <x v="14"/>
    <x v="0"/>
    <x v="886"/>
    <n v="48"/>
    <n v="39.36"/>
    <x v="1"/>
    <x v="0"/>
    <x v="1"/>
    <x v="0"/>
    <x v="0"/>
  </r>
  <r>
    <n v="10436"/>
    <s v="Rhönbräu Klosterbier"/>
    <x v="6"/>
    <n v="6.2"/>
    <n v="5.58"/>
    <n v="24"/>
    <s v="Blondel père et fils"/>
    <x v="14"/>
    <x v="0"/>
    <x v="113"/>
    <n v="148.80000000000001"/>
    <n v="133.92000000000002"/>
    <x v="1"/>
    <x v="5"/>
    <x v="3"/>
    <x v="0"/>
    <x v="0"/>
  </r>
  <r>
    <n v="10436"/>
    <s v="Gnocchi di nonna Alice"/>
    <x v="0"/>
    <n v="30.4"/>
    <n v="23.103999999999999"/>
    <n v="40"/>
    <s v="Blondel père et fils"/>
    <x v="14"/>
    <x v="0"/>
    <x v="69"/>
    <n v="1216"/>
    <n v="924.16"/>
    <x v="0"/>
    <x v="3"/>
    <x v="0"/>
    <x v="0"/>
    <x v="0"/>
  </r>
  <r>
    <n v="10436"/>
    <s v="Wimmers gute Semmelknödel"/>
    <x v="0"/>
    <n v="26.6"/>
    <n v="22.344000000000001"/>
    <n v="30"/>
    <s v="Blondel père et fils"/>
    <x v="14"/>
    <x v="0"/>
    <x v="873"/>
    <n v="798"/>
    <n v="670.32"/>
    <x v="0"/>
    <x v="10"/>
    <x v="0"/>
    <x v="0"/>
    <x v="0"/>
  </r>
  <r>
    <n v="10437"/>
    <s v="Perth Pasties"/>
    <x v="7"/>
    <n v="26.2"/>
    <n v="20.436"/>
    <n v="15"/>
    <s v="Wartian Herkku"/>
    <x v="15"/>
    <x v="10"/>
    <x v="781"/>
    <n v="393"/>
    <n v="306.54000000000002"/>
    <x v="0"/>
    <x v="9"/>
    <x v="3"/>
    <x v="0"/>
    <x v="0"/>
  </r>
  <r>
    <n v="10438"/>
    <s v="Teatime Chocolate Biscuits"/>
    <x v="5"/>
    <n v="7.3"/>
    <n v="4.8909999999999991"/>
    <n v="15"/>
    <s v="Toms Spezialitäten"/>
    <x v="1"/>
    <x v="1"/>
    <x v="138"/>
    <n v="109.5"/>
    <n v="73.364999999999981"/>
    <x v="1"/>
    <x v="6"/>
    <x v="2"/>
    <x v="0"/>
    <x v="0"/>
  </r>
  <r>
    <n v="10438"/>
    <s v="Sasquatch Ale"/>
    <x v="6"/>
    <n v="11.2"/>
    <n v="9.8559999999999999"/>
    <n v="20"/>
    <s v="Toms Spezialitäten"/>
    <x v="1"/>
    <x v="1"/>
    <x v="887"/>
    <n v="224"/>
    <n v="197.12"/>
    <x v="0"/>
    <x v="5"/>
    <x v="3"/>
    <x v="0"/>
    <x v="0"/>
  </r>
  <r>
    <n v="10438"/>
    <s v="Ravioli Angelo"/>
    <x v="0"/>
    <n v="15.6"/>
    <n v="13.26"/>
    <n v="15"/>
    <s v="Toms Spezialitäten"/>
    <x v="1"/>
    <x v="1"/>
    <x v="791"/>
    <n v="234"/>
    <n v="198.9"/>
    <x v="0"/>
    <x v="7"/>
    <x v="0"/>
    <x v="0"/>
    <x v="0"/>
  </r>
  <r>
    <n v="10439"/>
    <s v="Pavlova"/>
    <x v="5"/>
    <n v="13.9"/>
    <n v="9.1739999999999995"/>
    <n v="16"/>
    <s v="Mère Paillarde"/>
    <x v="41"/>
    <x v="16"/>
    <x v="84"/>
    <n v="222.4"/>
    <n v="146.78399999999999"/>
    <x v="0"/>
    <x v="3"/>
    <x v="2"/>
    <x v="2"/>
    <x v="1"/>
  </r>
  <r>
    <n v="10439"/>
    <s v="Wimmers gute Semmelknödel"/>
    <x v="0"/>
    <n v="26.6"/>
    <n v="20.748000000000001"/>
    <n v="6"/>
    <s v="Mère Paillarde"/>
    <x v="41"/>
    <x v="16"/>
    <x v="774"/>
    <n v="159.60000000000002"/>
    <n v="124.488"/>
    <x v="0"/>
    <x v="5"/>
    <x v="0"/>
    <x v="2"/>
    <x v="1"/>
  </r>
  <r>
    <n v="10439"/>
    <s v="Longlife Tofu"/>
    <x v="2"/>
    <n v="8"/>
    <n v="6.48"/>
    <n v="30"/>
    <s v="Mère Paillarde"/>
    <x v="41"/>
    <x v="16"/>
    <x v="853"/>
    <n v="240"/>
    <n v="194.4"/>
    <x v="0"/>
    <x v="9"/>
    <x v="0"/>
    <x v="2"/>
    <x v="1"/>
  </r>
  <r>
    <n v="10439"/>
    <s v="Queso Manchego La Pastora"/>
    <x v="1"/>
    <n v="30.4"/>
    <n v="24.32"/>
    <n v="15"/>
    <s v="Mère Paillarde"/>
    <x v="41"/>
    <x v="16"/>
    <x v="802"/>
    <n v="456"/>
    <n v="364.8"/>
    <x v="0"/>
    <x v="7"/>
    <x v="1"/>
    <x v="2"/>
    <x v="1"/>
  </r>
  <r>
    <n v="10440"/>
    <s v="Chang"/>
    <x v="6"/>
    <n v="15.2"/>
    <n v="13.831999999999999"/>
    <n v="45"/>
    <s v="Save-a-lot Markets"/>
    <x v="38"/>
    <x v="8"/>
    <x v="237"/>
    <n v="684"/>
    <n v="622.43999999999994"/>
    <x v="1"/>
    <x v="10"/>
    <x v="3"/>
    <x v="2"/>
    <x v="1"/>
  </r>
  <r>
    <n v="10440"/>
    <s v="Pavlova"/>
    <x v="5"/>
    <n v="13.9"/>
    <n v="9.1739999999999995"/>
    <n v="49"/>
    <s v="Save-a-lot Markets"/>
    <x v="38"/>
    <x v="8"/>
    <x v="791"/>
    <n v="681.1"/>
    <n v="449.52599999999995"/>
    <x v="0"/>
    <x v="7"/>
    <x v="2"/>
    <x v="2"/>
    <x v="1"/>
  </r>
  <r>
    <n v="10440"/>
    <s v="Thüringer Rostbratwurst"/>
    <x v="7"/>
    <n v="99"/>
    <n v="81.180000000000007"/>
    <n v="24"/>
    <s v="Save-a-lot Markets"/>
    <x v="38"/>
    <x v="8"/>
    <x v="267"/>
    <n v="2376"/>
    <n v="1948.3200000000002"/>
    <x v="1"/>
    <x v="0"/>
    <x v="3"/>
    <x v="2"/>
    <x v="1"/>
  </r>
  <r>
    <n v="10440"/>
    <s v="Sirop d'érable"/>
    <x v="3"/>
    <n v="22.8"/>
    <n v="18.240000000000002"/>
    <n v="90"/>
    <s v="Save-a-lot Markets"/>
    <x v="38"/>
    <x v="8"/>
    <x v="94"/>
    <n v="2052"/>
    <n v="1641.6000000000001"/>
    <x v="0"/>
    <x v="4"/>
    <x v="2"/>
    <x v="2"/>
    <x v="1"/>
  </r>
  <r>
    <n v="10441"/>
    <s v="Schoggi Schokolade"/>
    <x v="5"/>
    <n v="35.1"/>
    <n v="22.815000000000001"/>
    <n v="50"/>
    <s v="Old World Delicatessen"/>
    <x v="33"/>
    <x v="8"/>
    <x v="888"/>
    <n v="1755"/>
    <n v="1140.75"/>
    <x v="0"/>
    <x v="6"/>
    <x v="2"/>
    <x v="2"/>
    <x v="1"/>
  </r>
  <r>
    <n v="10442"/>
    <s v="Queso Cabrales"/>
    <x v="1"/>
    <n v="16.8"/>
    <n v="14.28"/>
    <n v="30"/>
    <s v="Ernst Handel"/>
    <x v="9"/>
    <x v="6"/>
    <x v="130"/>
    <n v="504"/>
    <n v="428.4"/>
    <x v="1"/>
    <x v="6"/>
    <x v="1"/>
    <x v="0"/>
    <x v="0"/>
  </r>
  <r>
    <n v="10442"/>
    <s v="Tourtière"/>
    <x v="7"/>
    <n v="5.9"/>
    <n v="4.7200000000000006"/>
    <n v="80"/>
    <s v="Ernst Handel"/>
    <x v="9"/>
    <x v="6"/>
    <x v="125"/>
    <n v="472"/>
    <n v="377.6"/>
    <x v="1"/>
    <x v="5"/>
    <x v="3"/>
    <x v="0"/>
    <x v="0"/>
  </r>
  <r>
    <n v="10442"/>
    <s v="Louisiana Hot Spiced Okra"/>
    <x v="3"/>
    <n v="13.6"/>
    <n v="10.608000000000001"/>
    <n v="60"/>
    <s v="Ernst Handel"/>
    <x v="9"/>
    <x v="6"/>
    <x v="889"/>
    <n v="816"/>
    <n v="636.48"/>
    <x v="0"/>
    <x v="6"/>
    <x v="2"/>
    <x v="0"/>
    <x v="0"/>
  </r>
  <r>
    <n v="10443"/>
    <s v="Queso Cabrales"/>
    <x v="1"/>
    <n v="16.8"/>
    <n v="13.440000000000001"/>
    <n v="6"/>
    <s v="Reggiani Caseifici"/>
    <x v="27"/>
    <x v="11"/>
    <x v="837"/>
    <n v="100.80000000000001"/>
    <n v="80.640000000000015"/>
    <x v="0"/>
    <x v="7"/>
    <x v="1"/>
    <x v="3"/>
    <x v="0"/>
  </r>
  <r>
    <n v="10443"/>
    <s v="Rössle Sauerkraut"/>
    <x v="2"/>
    <n v="36.4"/>
    <n v="29.12"/>
    <n v="12"/>
    <s v="Reggiani Caseifici"/>
    <x v="27"/>
    <x v="11"/>
    <x v="45"/>
    <n v="436.79999999999995"/>
    <n v="349.44"/>
    <x v="0"/>
    <x v="2"/>
    <x v="0"/>
    <x v="3"/>
    <x v="0"/>
  </r>
  <r>
    <n v="10444"/>
    <s v="Alice Mutton"/>
    <x v="7"/>
    <n v="31.2"/>
    <n v="23.4"/>
    <n v="10"/>
    <s v="Berglunds snabbköp"/>
    <x v="23"/>
    <x v="9"/>
    <x v="99"/>
    <n v="312"/>
    <n v="234"/>
    <x v="0"/>
    <x v="4"/>
    <x v="3"/>
    <x v="0"/>
    <x v="0"/>
  </r>
  <r>
    <n v="10444"/>
    <s v="Gumbär Gummibärchen"/>
    <x v="5"/>
    <n v="24.9"/>
    <n v="16.682999999999996"/>
    <n v="15"/>
    <s v="Berglunds snabbköp"/>
    <x v="23"/>
    <x v="9"/>
    <x v="846"/>
    <n v="373.5"/>
    <n v="250.24499999999995"/>
    <x v="0"/>
    <x v="11"/>
    <x v="2"/>
    <x v="0"/>
    <x v="0"/>
  </r>
  <r>
    <n v="10444"/>
    <s v="Steeleye Stout"/>
    <x v="6"/>
    <n v="14.4"/>
    <n v="13.104000000000001"/>
    <n v="8"/>
    <s v="Berglunds snabbköp"/>
    <x v="23"/>
    <x v="9"/>
    <x v="78"/>
    <n v="115.2"/>
    <n v="104.83200000000001"/>
    <x v="0"/>
    <x v="3"/>
    <x v="3"/>
    <x v="0"/>
    <x v="0"/>
  </r>
  <r>
    <n v="10444"/>
    <s v="Jack's New England Clam Chowder"/>
    <x v="4"/>
    <n v="7.7"/>
    <n v="5.9290000000000003"/>
    <n v="30"/>
    <s v="Berglunds snabbköp"/>
    <x v="23"/>
    <x v="9"/>
    <x v="44"/>
    <n v="231"/>
    <n v="177.87"/>
    <x v="0"/>
    <x v="2"/>
    <x v="1"/>
    <x v="0"/>
    <x v="0"/>
  </r>
  <r>
    <n v="10445"/>
    <s v="Chartreuse verte"/>
    <x v="6"/>
    <n v="14.4"/>
    <n v="12.96"/>
    <n v="6"/>
    <s v="Berglunds snabbköp"/>
    <x v="23"/>
    <x v="9"/>
    <x v="257"/>
    <n v="86.4"/>
    <n v="77.760000000000005"/>
    <x v="1"/>
    <x v="11"/>
    <x v="3"/>
    <x v="0"/>
    <x v="0"/>
  </r>
  <r>
    <n v="10445"/>
    <s v="Tourtière"/>
    <x v="7"/>
    <n v="5.9"/>
    <n v="4.7790000000000008"/>
    <n v="15"/>
    <s v="Berglunds snabbköp"/>
    <x v="23"/>
    <x v="9"/>
    <x v="890"/>
    <n v="88.5"/>
    <n v="71.685000000000016"/>
    <x v="1"/>
    <x v="11"/>
    <x v="3"/>
    <x v="0"/>
    <x v="0"/>
  </r>
  <r>
    <n v="10446"/>
    <s v="Teatime Chocolate Biscuits"/>
    <x v="5"/>
    <n v="7.3"/>
    <n v="4.7450000000000001"/>
    <n v="12"/>
    <s v="Toms Spezialitäten"/>
    <x v="1"/>
    <x v="1"/>
    <x v="251"/>
    <n v="87.6"/>
    <n v="56.94"/>
    <x v="1"/>
    <x v="11"/>
    <x v="2"/>
    <x v="0"/>
    <x v="0"/>
  </r>
  <r>
    <n v="10446"/>
    <s v="Guaraná Fantástica"/>
    <x v="6"/>
    <n v="3.6"/>
    <n v="3.24"/>
    <n v="20"/>
    <s v="Toms Spezialitäten"/>
    <x v="1"/>
    <x v="1"/>
    <x v="812"/>
    <n v="72"/>
    <n v="64.800000000000011"/>
    <x v="0"/>
    <x v="11"/>
    <x v="3"/>
    <x v="0"/>
    <x v="0"/>
  </r>
  <r>
    <n v="10446"/>
    <s v="Gorgonzola Telino"/>
    <x v="1"/>
    <n v="10"/>
    <n v="8.2000000000000011"/>
    <n v="3"/>
    <s v="Toms Spezialitäten"/>
    <x v="1"/>
    <x v="1"/>
    <x v="871"/>
    <n v="30"/>
    <n v="24.6"/>
    <x v="0"/>
    <x v="7"/>
    <x v="1"/>
    <x v="0"/>
    <x v="0"/>
  </r>
  <r>
    <n v="10248"/>
    <s v="Singaporean Hokkien Fried Mee"/>
    <x v="0"/>
    <n v="9.8000000000000007"/>
    <n v="7.8400000000000007"/>
    <n v="10"/>
    <s v="Vins et alcools Chevalier"/>
    <x v="0"/>
    <x v="0"/>
    <x v="805"/>
    <n v="98"/>
    <n v="78.400000000000006"/>
    <x v="0"/>
    <x v="9"/>
    <x v="0"/>
    <x v="0"/>
    <x v="0"/>
  </r>
  <r>
    <n v="10248"/>
    <s v="Mozzarella di Giovanni"/>
    <x v="1"/>
    <n v="34.799999999999997"/>
    <n v="28.187999999999999"/>
    <n v="50"/>
    <s v="Vins et alcools Chevalier"/>
    <x v="0"/>
    <x v="0"/>
    <x v="757"/>
    <n v="1739.9999999999998"/>
    <n v="1409.3999999999999"/>
    <x v="0"/>
    <x v="10"/>
    <x v="1"/>
    <x v="0"/>
    <x v="0"/>
  </r>
  <r>
    <n v="10248"/>
    <s v="Queso Cabrales"/>
    <x v="1"/>
    <n v="14"/>
    <n v="10.5"/>
    <n v="12"/>
    <s v="Vins et alcools Chevalier"/>
    <x v="0"/>
    <x v="0"/>
    <x v="166"/>
    <n v="168"/>
    <n v="126"/>
    <x v="1"/>
    <x v="7"/>
    <x v="1"/>
    <x v="0"/>
    <x v="0"/>
  </r>
  <r>
    <n v="10249"/>
    <s v="Tofu"/>
    <x v="2"/>
    <n v="18.600000000000001"/>
    <n v="15.066000000000003"/>
    <n v="90"/>
    <s v="Toms Spezialitäten"/>
    <x v="1"/>
    <x v="1"/>
    <x v="119"/>
    <n v="1674.0000000000002"/>
    <n v="1355.9400000000003"/>
    <x v="1"/>
    <x v="5"/>
    <x v="0"/>
    <x v="0"/>
    <x v="0"/>
  </r>
  <r>
    <n v="10249"/>
    <s v="Manjimup Dried Apples"/>
    <x v="2"/>
    <n v="42.4"/>
    <n v="33.072000000000003"/>
    <n v="40"/>
    <s v="Toms Spezialitäten"/>
    <x v="1"/>
    <x v="1"/>
    <x v="711"/>
    <n v="1696"/>
    <n v="1322.88"/>
    <x v="0"/>
    <x v="5"/>
    <x v="0"/>
    <x v="0"/>
    <x v="0"/>
  </r>
  <r>
    <n v="10250"/>
    <s v="Louisiana Fiery Hot Pepper Sauce"/>
    <x v="3"/>
    <n v="16.8"/>
    <n v="11.927999999999999"/>
    <n v="15"/>
    <s v="Hanari Carnes"/>
    <x v="2"/>
    <x v="2"/>
    <x v="891"/>
    <n v="252"/>
    <n v="178.92"/>
    <x v="0"/>
    <x v="10"/>
    <x v="2"/>
    <x v="1"/>
    <x v="1"/>
  </r>
  <r>
    <n v="10250"/>
    <s v="Jack's New England Clam Chowder"/>
    <x v="4"/>
    <n v="7.7"/>
    <n v="5.7750000000000004"/>
    <n v="10"/>
    <s v="Hanari Carnes"/>
    <x v="2"/>
    <x v="2"/>
    <x v="68"/>
    <n v="77"/>
    <n v="57.75"/>
    <x v="0"/>
    <x v="3"/>
    <x v="1"/>
    <x v="1"/>
    <x v="1"/>
  </r>
  <r>
    <n v="10250"/>
    <s v="Manjimup Dried Apples"/>
    <x v="2"/>
    <n v="42.4"/>
    <n v="33.92"/>
    <n v="35"/>
    <s v="Hanari Carnes"/>
    <x v="2"/>
    <x v="2"/>
    <x v="892"/>
    <n v="1484"/>
    <n v="1187.2"/>
    <x v="1"/>
    <x v="10"/>
    <x v="0"/>
    <x v="1"/>
    <x v="1"/>
  </r>
  <r>
    <n v="10251"/>
    <s v="Louisiana Fiery Hot Pepper Sauce"/>
    <x v="3"/>
    <n v="16.8"/>
    <n v="12.768000000000001"/>
    <n v="20"/>
    <s v="Victuailles en stock"/>
    <x v="3"/>
    <x v="0"/>
    <x v="160"/>
    <n v="336"/>
    <n v="255.36"/>
    <x v="1"/>
    <x v="7"/>
    <x v="2"/>
    <x v="0"/>
    <x v="0"/>
  </r>
  <r>
    <n v="10251"/>
    <s v="Gustaf's Knäckebröd"/>
    <x v="0"/>
    <n v="16.8"/>
    <n v="13.943999999999999"/>
    <n v="60"/>
    <s v="Victuailles en stock"/>
    <x v="3"/>
    <x v="0"/>
    <x v="794"/>
    <n v="1008"/>
    <n v="836.64"/>
    <x v="0"/>
    <x v="8"/>
    <x v="0"/>
    <x v="0"/>
    <x v="0"/>
  </r>
  <r>
    <n v="10251"/>
    <s v="Ravioli Angelo"/>
    <x v="0"/>
    <n v="15.6"/>
    <n v="11.856"/>
    <n v="15"/>
    <s v="Victuailles en stock"/>
    <x v="3"/>
    <x v="0"/>
    <x v="784"/>
    <n v="234"/>
    <n v="177.84"/>
    <x v="1"/>
    <x v="10"/>
    <x v="0"/>
    <x v="0"/>
    <x v="0"/>
  </r>
  <r>
    <n v="10252"/>
    <s v="Sir Rodney's Marmalade"/>
    <x v="5"/>
    <n v="64.8"/>
    <n v="44.711999999999996"/>
    <n v="40"/>
    <s v="Suprêmes délices"/>
    <x v="4"/>
    <x v="3"/>
    <x v="193"/>
    <n v="2592"/>
    <n v="1788.4799999999998"/>
    <x v="1"/>
    <x v="9"/>
    <x v="2"/>
    <x v="0"/>
    <x v="0"/>
  </r>
  <r>
    <n v="10252"/>
    <s v="Geitost"/>
    <x v="1"/>
    <n v="2"/>
    <n v="1.5"/>
    <n v="25"/>
    <s v="Suprêmes délices"/>
    <x v="4"/>
    <x v="3"/>
    <x v="893"/>
    <n v="50"/>
    <n v="37.5"/>
    <x v="0"/>
    <x v="7"/>
    <x v="1"/>
    <x v="0"/>
    <x v="0"/>
  </r>
  <r>
    <n v="10252"/>
    <s v="Camembert Pierrot"/>
    <x v="1"/>
    <n v="27.2"/>
    <n v="20.943999999999999"/>
    <n v="40"/>
    <s v="Suprêmes délices"/>
    <x v="4"/>
    <x v="3"/>
    <x v="894"/>
    <n v="1088"/>
    <n v="837.76"/>
    <x v="1"/>
    <x v="10"/>
    <x v="1"/>
    <x v="0"/>
    <x v="0"/>
  </r>
  <r>
    <n v="10253"/>
    <s v="Maxilaku"/>
    <x v="5"/>
    <n v="16"/>
    <n v="10.719999999999999"/>
    <n v="40"/>
    <s v="Hanari Carnes"/>
    <x v="2"/>
    <x v="2"/>
    <x v="895"/>
    <n v="640"/>
    <n v="428.79999999999995"/>
    <x v="0"/>
    <x v="7"/>
    <x v="2"/>
    <x v="1"/>
    <x v="1"/>
  </r>
  <r>
    <n v="10253"/>
    <s v="Chartreuse verte"/>
    <x v="6"/>
    <n v="14.4"/>
    <n v="13.248000000000001"/>
    <n v="42"/>
    <s v="Hanari Carnes"/>
    <x v="2"/>
    <x v="2"/>
    <x v="152"/>
    <n v="604.80000000000007"/>
    <n v="556.41600000000005"/>
    <x v="1"/>
    <x v="7"/>
    <x v="3"/>
    <x v="1"/>
    <x v="1"/>
  </r>
  <r>
    <n v="10253"/>
    <s v="Gorgonzola Telino"/>
    <x v="1"/>
    <n v="10"/>
    <n v="7.5"/>
    <n v="20"/>
    <s v="Hanari Carnes"/>
    <x v="2"/>
    <x v="2"/>
    <x v="26"/>
    <n v="200"/>
    <n v="150"/>
    <x v="0"/>
    <x v="1"/>
    <x v="1"/>
    <x v="1"/>
    <x v="1"/>
  </r>
  <r>
    <n v="10254"/>
    <s v="Pâté chinois"/>
    <x v="7"/>
    <n v="19.2"/>
    <n v="15.552"/>
    <n v="21"/>
    <s v="Chop-suey Chinese"/>
    <x v="5"/>
    <x v="4"/>
    <x v="87"/>
    <n v="403.2"/>
    <n v="326.59199999999998"/>
    <x v="0"/>
    <x v="4"/>
    <x v="3"/>
    <x v="0"/>
    <x v="0"/>
  </r>
  <r>
    <n v="10254"/>
    <s v="Longlife Tofu"/>
    <x v="2"/>
    <n v="8"/>
    <n v="6.08"/>
    <n v="21"/>
    <s v="Chop-suey Chinese"/>
    <x v="5"/>
    <x v="4"/>
    <x v="731"/>
    <n v="168"/>
    <n v="127.68"/>
    <x v="1"/>
    <x v="10"/>
    <x v="0"/>
    <x v="0"/>
    <x v="0"/>
  </r>
  <r>
    <n v="10254"/>
    <s v="Guaraná Fantástica"/>
    <x v="6"/>
    <n v="3.6"/>
    <n v="3.3120000000000003"/>
    <n v="15"/>
    <s v="Chop-suey Chinese"/>
    <x v="5"/>
    <x v="4"/>
    <x v="191"/>
    <n v="54"/>
    <n v="49.680000000000007"/>
    <x v="1"/>
    <x v="8"/>
    <x v="3"/>
    <x v="0"/>
    <x v="0"/>
  </r>
  <r>
    <n v="10255"/>
    <s v="Raclette Courdavault"/>
    <x v="1"/>
    <n v="44"/>
    <n v="36.519999999999996"/>
    <n v="30"/>
    <s v="Richter Supermarkt"/>
    <x v="6"/>
    <x v="4"/>
    <x v="74"/>
    <n v="1320"/>
    <n v="1095.5999999999999"/>
    <x v="0"/>
    <x v="3"/>
    <x v="1"/>
    <x v="0"/>
    <x v="0"/>
  </r>
  <r>
    <n v="10255"/>
    <s v="Chang"/>
    <x v="6"/>
    <n v="15.2"/>
    <n v="13.68"/>
    <n v="20"/>
    <s v="Richter Supermarkt"/>
    <x v="6"/>
    <x v="4"/>
    <x v="84"/>
    <n v="304"/>
    <n v="273.60000000000002"/>
    <x v="0"/>
    <x v="3"/>
    <x v="3"/>
    <x v="0"/>
    <x v="0"/>
  </r>
  <r>
    <n v="10255"/>
    <s v="Pavlova"/>
    <x v="5"/>
    <n v="13.9"/>
    <n v="9.5909999999999993"/>
    <n v="35"/>
    <s v="Richter Supermarkt"/>
    <x v="6"/>
    <x v="4"/>
    <x v="738"/>
    <n v="486.5"/>
    <n v="335.685"/>
    <x v="0"/>
    <x v="11"/>
    <x v="2"/>
    <x v="0"/>
    <x v="0"/>
  </r>
  <r>
    <n v="10255"/>
    <s v="Inlagd Sill"/>
    <x v="4"/>
    <n v="15.2"/>
    <n v="10.792"/>
    <n v="25"/>
    <s v="Richter Supermarkt"/>
    <x v="6"/>
    <x v="4"/>
    <x v="136"/>
    <n v="380"/>
    <n v="269.8"/>
    <x v="1"/>
    <x v="6"/>
    <x v="1"/>
    <x v="0"/>
    <x v="0"/>
  </r>
  <r>
    <n v="10256"/>
    <s v="Perth Pasties"/>
    <x v="7"/>
    <n v="26.2"/>
    <n v="20.436"/>
    <n v="15"/>
    <s v="Wellington Importadora"/>
    <x v="7"/>
    <x v="2"/>
    <x v="255"/>
    <n v="393"/>
    <n v="306.54000000000002"/>
    <x v="1"/>
    <x v="11"/>
    <x v="3"/>
    <x v="1"/>
    <x v="1"/>
  </r>
  <r>
    <n v="10256"/>
    <s v="Original Frankfurter grüne Soße"/>
    <x v="3"/>
    <n v="10.4"/>
    <n v="8.6319999999999997"/>
    <n v="12"/>
    <s v="Wellington Importadora"/>
    <x v="7"/>
    <x v="2"/>
    <x v="77"/>
    <n v="124.80000000000001"/>
    <n v="103.584"/>
    <x v="0"/>
    <x v="3"/>
    <x v="2"/>
    <x v="1"/>
    <x v="1"/>
  </r>
  <r>
    <n v="10257"/>
    <s v="Schoggi Schokolade"/>
    <x v="5"/>
    <n v="35.1"/>
    <n v="22.815000000000001"/>
    <n v="25"/>
    <s v="HILARIÓN-Abastos"/>
    <x v="8"/>
    <x v="5"/>
    <x v="795"/>
    <n v="877.5"/>
    <n v="570.375"/>
    <x v="0"/>
    <x v="5"/>
    <x v="2"/>
    <x v="1"/>
    <x v="1"/>
  </r>
  <r>
    <n v="10257"/>
    <s v="Chartreuse verte"/>
    <x v="6"/>
    <n v="14.4"/>
    <n v="12.672000000000001"/>
    <n v="60"/>
    <s v="HILARIÓN-Abastos"/>
    <x v="8"/>
    <x v="5"/>
    <x v="175"/>
    <n v="864"/>
    <n v="760.32"/>
    <x v="1"/>
    <x v="8"/>
    <x v="3"/>
    <x v="1"/>
    <x v="1"/>
  </r>
  <r>
    <n v="10257"/>
    <s v="Original Frankfurter grüne Soße"/>
    <x v="3"/>
    <n v="10.4"/>
    <n v="7.9040000000000008"/>
    <n v="15"/>
    <s v="HILARIÓN-Abastos"/>
    <x v="8"/>
    <x v="5"/>
    <x v="738"/>
    <n v="156"/>
    <n v="118.56000000000002"/>
    <x v="0"/>
    <x v="11"/>
    <x v="2"/>
    <x v="1"/>
    <x v="1"/>
  </r>
  <r>
    <n v="10258"/>
    <s v="Chang"/>
    <x v="6"/>
    <n v="15.2"/>
    <n v="13.831999999999999"/>
    <n v="50"/>
    <s v="Ernst Handel"/>
    <x v="9"/>
    <x v="6"/>
    <x v="894"/>
    <n v="760"/>
    <n v="691.59999999999991"/>
    <x v="1"/>
    <x v="10"/>
    <x v="3"/>
    <x v="0"/>
    <x v="0"/>
  </r>
  <r>
    <n v="10258"/>
    <s v="Chef Anton's Gumbo Mix"/>
    <x v="3"/>
    <n v="17"/>
    <n v="13.940000000000001"/>
    <n v="65"/>
    <s v="Ernst Handel"/>
    <x v="9"/>
    <x v="6"/>
    <x v="70"/>
    <n v="1105"/>
    <n v="906.10000000000014"/>
    <x v="0"/>
    <x v="3"/>
    <x v="2"/>
    <x v="0"/>
    <x v="0"/>
  </r>
  <r>
    <n v="10258"/>
    <s v="Mascarpone Fabioli"/>
    <x v="1"/>
    <n v="25.6"/>
    <n v="19.712000000000003"/>
    <n v="60"/>
    <s v="Ernst Handel"/>
    <x v="9"/>
    <x v="6"/>
    <x v="759"/>
    <n v="1536"/>
    <n v="1182.7200000000003"/>
    <x v="1"/>
    <x v="10"/>
    <x v="1"/>
    <x v="0"/>
    <x v="0"/>
  </r>
  <r>
    <n v="10259"/>
    <s v="Sir Rodney's Scones"/>
    <x v="5"/>
    <n v="8"/>
    <n v="5.52"/>
    <n v="10"/>
    <s v="Centro comercial Moctezuma"/>
    <x v="10"/>
    <x v="7"/>
    <x v="826"/>
    <n v="80"/>
    <n v="55.199999999999996"/>
    <x v="1"/>
    <x v="9"/>
    <x v="2"/>
    <x v="1"/>
    <x v="1"/>
  </r>
  <r>
    <n v="10259"/>
    <s v="Gravad lax"/>
    <x v="4"/>
    <n v="20.8"/>
    <n v="14.767999999999999"/>
    <n v="10"/>
    <s v="Centro comercial Moctezuma"/>
    <x v="10"/>
    <x v="7"/>
    <x v="896"/>
    <n v="208"/>
    <n v="147.67999999999998"/>
    <x v="0"/>
    <x v="9"/>
    <x v="1"/>
    <x v="1"/>
    <x v="1"/>
  </r>
  <r>
    <n v="10260"/>
    <s v="Jack's New England Clam Chowder"/>
    <x v="4"/>
    <n v="7.7"/>
    <n v="5.6209999999999996"/>
    <n v="16"/>
    <s v="Ottilies Käseladen"/>
    <x v="11"/>
    <x v="1"/>
    <x v="732"/>
    <n v="123.2"/>
    <n v="89.935999999999993"/>
    <x v="0"/>
    <x v="5"/>
    <x v="1"/>
    <x v="0"/>
    <x v="0"/>
  </r>
  <r>
    <n v="10260"/>
    <s v="Ravioli Angelo"/>
    <x v="0"/>
    <n v="15.6"/>
    <n v="12.947999999999999"/>
    <n v="50"/>
    <s v="Ottilies Käseladen"/>
    <x v="11"/>
    <x v="1"/>
    <x v="188"/>
    <n v="780"/>
    <n v="647.4"/>
    <x v="1"/>
    <x v="8"/>
    <x v="0"/>
    <x v="0"/>
    <x v="0"/>
  </r>
  <r>
    <n v="10260"/>
    <s v="Tarte au sucre"/>
    <x v="5"/>
    <n v="39.4"/>
    <n v="27.185999999999996"/>
    <n v="15"/>
    <s v="Ottilies Käseladen"/>
    <x v="11"/>
    <x v="1"/>
    <x v="199"/>
    <n v="591"/>
    <n v="407.78999999999996"/>
    <x v="1"/>
    <x v="9"/>
    <x v="2"/>
    <x v="0"/>
    <x v="0"/>
  </r>
  <r>
    <n v="10260"/>
    <s v="Outback Lager"/>
    <x v="6"/>
    <n v="12"/>
    <n v="10.8"/>
    <n v="21"/>
    <s v="Ottilies Käseladen"/>
    <x v="11"/>
    <x v="1"/>
    <x v="141"/>
    <n v="252"/>
    <n v="226.8"/>
    <x v="1"/>
    <x v="6"/>
    <x v="3"/>
    <x v="0"/>
    <x v="0"/>
  </r>
  <r>
    <n v="10261"/>
    <s v="Sir Rodney's Scones"/>
    <x v="5"/>
    <n v="8"/>
    <n v="5.2799999999999994"/>
    <n v="20"/>
    <s v="Que Delícia"/>
    <x v="2"/>
    <x v="2"/>
    <x v="712"/>
    <n v="160"/>
    <n v="105.6"/>
    <x v="0"/>
    <x v="9"/>
    <x v="2"/>
    <x v="1"/>
    <x v="1"/>
  </r>
  <r>
    <n v="10261"/>
    <s v="Steeleye Stout"/>
    <x v="6"/>
    <n v="14.4"/>
    <n v="13.104000000000001"/>
    <n v="20"/>
    <s v="Que Delícia"/>
    <x v="2"/>
    <x v="2"/>
    <x v="736"/>
    <n v="288"/>
    <n v="262.08000000000004"/>
    <x v="1"/>
    <x v="8"/>
    <x v="3"/>
    <x v="1"/>
    <x v="1"/>
  </r>
  <r>
    <n v="10262"/>
    <s v="Chef Anton's Gumbo Mix"/>
    <x v="3"/>
    <n v="17"/>
    <n v="13.770000000000001"/>
    <n v="12"/>
    <s v="Rattlesnake Canyon Grocery"/>
    <x v="12"/>
    <x v="8"/>
    <x v="122"/>
    <n v="204"/>
    <n v="165.24"/>
    <x v="1"/>
    <x v="5"/>
    <x v="2"/>
    <x v="2"/>
    <x v="1"/>
  </r>
  <r>
    <n v="10262"/>
    <s v="Uncle Bob's Organic Dried Pears"/>
    <x v="2"/>
    <n v="24"/>
    <n v="18.240000000000002"/>
    <n v="15"/>
    <s v="Rattlesnake Canyon Grocery"/>
    <x v="12"/>
    <x v="8"/>
    <x v="865"/>
    <n v="360"/>
    <n v="273.60000000000002"/>
    <x v="0"/>
    <x v="6"/>
    <x v="0"/>
    <x v="2"/>
    <x v="1"/>
  </r>
  <r>
    <n v="10262"/>
    <s v="Gnocchi di nonna Alice"/>
    <x v="0"/>
    <n v="30.4"/>
    <n v="25.231999999999999"/>
    <n v="20"/>
    <s v="Rattlesnake Canyon Grocery"/>
    <x v="12"/>
    <x v="8"/>
    <x v="104"/>
    <n v="608"/>
    <n v="504.64"/>
    <x v="0"/>
    <x v="4"/>
    <x v="0"/>
    <x v="2"/>
    <x v="1"/>
  </r>
  <r>
    <n v="10263"/>
    <s v="Pavlova"/>
    <x v="5"/>
    <n v="13.9"/>
    <n v="9.73"/>
    <n v="60"/>
    <s v="Ernst Handel"/>
    <x v="9"/>
    <x v="6"/>
    <x v="897"/>
    <n v="834"/>
    <n v="583.80000000000007"/>
    <x v="0"/>
    <x v="9"/>
    <x v="2"/>
    <x v="0"/>
    <x v="0"/>
  </r>
  <r>
    <n v="10263"/>
    <s v="Guaraná Fantástica"/>
    <x v="6"/>
    <n v="3.6"/>
    <n v="3.3120000000000003"/>
    <n v="28"/>
    <s v="Ernst Handel"/>
    <x v="9"/>
    <x v="6"/>
    <x v="898"/>
    <n v="100.8"/>
    <n v="92.736000000000004"/>
    <x v="0"/>
    <x v="9"/>
    <x v="3"/>
    <x v="0"/>
    <x v="0"/>
  </r>
  <r>
    <n v="10263"/>
    <s v="Nord-Ost Matjeshering"/>
    <x v="4"/>
    <n v="20.7"/>
    <n v="15.939"/>
    <n v="60"/>
    <s v="Ernst Handel"/>
    <x v="9"/>
    <x v="6"/>
    <x v="899"/>
    <n v="1242"/>
    <n v="956.34"/>
    <x v="0"/>
    <x v="8"/>
    <x v="1"/>
    <x v="0"/>
    <x v="0"/>
  </r>
  <r>
    <n v="10263"/>
    <s v="Longlife Tofu"/>
    <x v="2"/>
    <n v="8"/>
    <n v="6.32"/>
    <n v="36"/>
    <s v="Ernst Handel"/>
    <x v="9"/>
    <x v="6"/>
    <x v="53"/>
    <n v="288"/>
    <n v="227.52"/>
    <x v="0"/>
    <x v="2"/>
    <x v="0"/>
    <x v="0"/>
    <x v="0"/>
  </r>
  <r>
    <n v="10264"/>
    <s v="Chang"/>
    <x v="6"/>
    <n v="15.2"/>
    <n v="13.375999999999999"/>
    <n v="35"/>
    <s v="Folk och fä HB"/>
    <x v="13"/>
    <x v="9"/>
    <x v="855"/>
    <n v="532"/>
    <n v="468.15999999999997"/>
    <x v="0"/>
    <x v="11"/>
    <x v="3"/>
    <x v="0"/>
    <x v="0"/>
  </r>
  <r>
    <n v="10264"/>
    <s v="Jack's New England Clam Chowder"/>
    <x v="4"/>
    <n v="7.7"/>
    <n v="5.7750000000000004"/>
    <n v="25"/>
    <s v="Folk och fä HB"/>
    <x v="13"/>
    <x v="9"/>
    <x v="90"/>
    <n v="192.5"/>
    <n v="144.375"/>
    <x v="0"/>
    <x v="4"/>
    <x v="1"/>
    <x v="0"/>
    <x v="0"/>
  </r>
  <r>
    <n v="10265"/>
    <s v="Alice Mutton"/>
    <x v="7"/>
    <n v="31.2"/>
    <n v="25.584"/>
    <n v="30"/>
    <s v="Blondel père et fils"/>
    <x v="14"/>
    <x v="0"/>
    <x v="767"/>
    <n v="936"/>
    <n v="767.52"/>
    <x v="0"/>
    <x v="7"/>
    <x v="3"/>
    <x v="0"/>
    <x v="0"/>
  </r>
  <r>
    <n v="10265"/>
    <s v="Outback Lager"/>
    <x v="6"/>
    <n v="12"/>
    <n v="10.56"/>
    <n v="20"/>
    <s v="Blondel père et fils"/>
    <x v="14"/>
    <x v="0"/>
    <x v="158"/>
    <n v="240"/>
    <n v="211.20000000000002"/>
    <x v="1"/>
    <x v="7"/>
    <x v="3"/>
    <x v="0"/>
    <x v="0"/>
  </r>
  <r>
    <n v="10266"/>
    <s v="Queso Manchego La Pastora"/>
    <x v="1"/>
    <n v="30.4"/>
    <n v="23.407999999999998"/>
    <n v="12"/>
    <s v="Wartian Herkku"/>
    <x v="15"/>
    <x v="10"/>
    <x v="52"/>
    <n v="364.79999999999995"/>
    <n v="280.89599999999996"/>
    <x v="0"/>
    <x v="2"/>
    <x v="1"/>
    <x v="0"/>
    <x v="0"/>
  </r>
  <r>
    <n v="10267"/>
    <s v="Boston Crab Meat"/>
    <x v="4"/>
    <n v="14.7"/>
    <n v="10.29"/>
    <n v="50"/>
    <s v="Frankenversand"/>
    <x v="16"/>
    <x v="1"/>
    <x v="782"/>
    <n v="735"/>
    <n v="514.5"/>
    <x v="0"/>
    <x v="6"/>
    <x v="1"/>
    <x v="0"/>
    <x v="0"/>
  </r>
  <r>
    <n v="10267"/>
    <s v="Raclette Courdavault"/>
    <x v="1"/>
    <n v="44"/>
    <n v="35.200000000000003"/>
    <n v="70"/>
    <s v="Frankenversand"/>
    <x v="16"/>
    <x v="1"/>
    <x v="900"/>
    <n v="3080"/>
    <n v="2464"/>
    <x v="1"/>
    <x v="0"/>
    <x v="1"/>
    <x v="0"/>
    <x v="0"/>
  </r>
  <r>
    <n v="10267"/>
    <s v="Lakkalikööri"/>
    <x v="6"/>
    <n v="14.4"/>
    <n v="12.672000000000001"/>
    <n v="15"/>
    <s v="Frankenversand"/>
    <x v="16"/>
    <x v="1"/>
    <x v="155"/>
    <n v="216"/>
    <n v="190.08"/>
    <x v="1"/>
    <x v="7"/>
    <x v="3"/>
    <x v="0"/>
    <x v="0"/>
  </r>
  <r>
    <n v="10268"/>
    <s v="Thüringer Rostbratwurst"/>
    <x v="7"/>
    <n v="99"/>
    <n v="75.239999999999995"/>
    <n v="10"/>
    <s v="GROSELLA-Restaurante"/>
    <x v="17"/>
    <x v="5"/>
    <x v="159"/>
    <n v="990"/>
    <n v="752.4"/>
    <x v="1"/>
    <x v="7"/>
    <x v="3"/>
    <x v="1"/>
    <x v="1"/>
  </r>
  <r>
    <n v="10268"/>
    <s v="Mozzarella di Giovanni"/>
    <x v="1"/>
    <n v="27.8"/>
    <n v="21.962000000000003"/>
    <n v="80"/>
    <s v="GROSELLA-Restaurante"/>
    <x v="17"/>
    <x v="5"/>
    <x v="134"/>
    <n v="2224"/>
    <n v="1756.9600000000003"/>
    <x v="1"/>
    <x v="6"/>
    <x v="1"/>
    <x v="1"/>
    <x v="1"/>
  </r>
  <r>
    <n v="10269"/>
    <s v="Geitost"/>
    <x v="1"/>
    <n v="2"/>
    <n v="1.7"/>
    <n v="60"/>
    <s v="White Clover Markets"/>
    <x v="18"/>
    <x v="8"/>
    <x v="252"/>
    <n v="120"/>
    <n v="102"/>
    <x v="1"/>
    <x v="11"/>
    <x v="1"/>
    <x v="2"/>
    <x v="1"/>
  </r>
  <r>
    <n v="10269"/>
    <s v="Mozzarella di Giovanni"/>
    <x v="1"/>
    <n v="27.8"/>
    <n v="23.073999999999998"/>
    <n v="20"/>
    <s v="White Clover Markets"/>
    <x v="18"/>
    <x v="8"/>
    <x v="883"/>
    <n v="556"/>
    <n v="461.47999999999996"/>
    <x v="0"/>
    <x v="5"/>
    <x v="1"/>
    <x v="2"/>
    <x v="1"/>
  </r>
  <r>
    <n v="10270"/>
    <s v="Ipoh Coffee"/>
    <x v="6"/>
    <n v="36.799999999999997"/>
    <n v="33.856000000000002"/>
    <n v="25"/>
    <s v="Wartian Herkku"/>
    <x v="15"/>
    <x v="10"/>
    <x v="901"/>
    <n v="919.99999999999989"/>
    <n v="846.40000000000009"/>
    <x v="1"/>
    <x v="0"/>
    <x v="3"/>
    <x v="0"/>
    <x v="0"/>
  </r>
  <r>
    <n v="10270"/>
    <s v="Inlagd Sill"/>
    <x v="4"/>
    <n v="15.2"/>
    <n v="11.856"/>
    <n v="30"/>
    <s v="Wartian Herkku"/>
    <x v="15"/>
    <x v="10"/>
    <x v="0"/>
    <n v="456"/>
    <n v="355.68"/>
    <x v="0"/>
    <x v="0"/>
    <x v="1"/>
    <x v="0"/>
    <x v="0"/>
  </r>
  <r>
    <n v="10271"/>
    <s v="Geitost"/>
    <x v="1"/>
    <n v="2"/>
    <n v="1.56"/>
    <n v="24"/>
    <s v="Split Rail Beer &amp; Ale"/>
    <x v="19"/>
    <x v="8"/>
    <x v="881"/>
    <n v="48"/>
    <n v="37.44"/>
    <x v="0"/>
    <x v="0"/>
    <x v="1"/>
    <x v="2"/>
    <x v="1"/>
  </r>
  <r>
    <n v="10272"/>
    <s v="Sir Rodney's Marmalade"/>
    <x v="5"/>
    <n v="64.8"/>
    <n v="45.359999999999992"/>
    <n v="60"/>
    <s v="Rattlesnake Canyon Grocery"/>
    <x v="12"/>
    <x v="8"/>
    <x v="216"/>
    <n v="3888"/>
    <n v="2721.5999999999995"/>
    <x v="1"/>
    <x v="10"/>
    <x v="2"/>
    <x v="2"/>
    <x v="1"/>
  </r>
  <r>
    <n v="10272"/>
    <s v="Gorgonzola Telino"/>
    <x v="1"/>
    <n v="10"/>
    <n v="7.5"/>
    <n v="40"/>
    <s v="Rattlesnake Canyon Grocery"/>
    <x v="12"/>
    <x v="8"/>
    <x v="739"/>
    <n v="400"/>
    <n v="300"/>
    <x v="0"/>
    <x v="7"/>
    <x v="1"/>
    <x v="2"/>
    <x v="1"/>
  </r>
  <r>
    <n v="10272"/>
    <s v="Mozzarella di Giovanni"/>
    <x v="1"/>
    <n v="27.8"/>
    <n v="22.518000000000001"/>
    <n v="24"/>
    <s v="Rattlesnake Canyon Grocery"/>
    <x v="12"/>
    <x v="8"/>
    <x v="877"/>
    <n v="667.2"/>
    <n v="540.43200000000002"/>
    <x v="0"/>
    <x v="6"/>
    <x v="1"/>
    <x v="2"/>
    <x v="1"/>
  </r>
  <r>
    <n v="10273"/>
    <s v="Boston Crab Meat"/>
    <x v="4"/>
    <n v="14.7"/>
    <n v="11.465999999999999"/>
    <n v="60"/>
    <s v="QUICK-Stop"/>
    <x v="20"/>
    <x v="1"/>
    <x v="902"/>
    <n v="882"/>
    <n v="687.95999999999992"/>
    <x v="0"/>
    <x v="4"/>
    <x v="1"/>
    <x v="0"/>
    <x v="0"/>
  </r>
  <r>
    <n v="10273"/>
    <s v="Geitost"/>
    <x v="1"/>
    <n v="2"/>
    <n v="1.54"/>
    <n v="20"/>
    <s v="QUICK-Stop"/>
    <x v="20"/>
    <x v="1"/>
    <x v="781"/>
    <n v="40"/>
    <n v="30.8"/>
    <x v="0"/>
    <x v="9"/>
    <x v="1"/>
    <x v="0"/>
    <x v="0"/>
  </r>
  <r>
    <n v="10273"/>
    <s v="Gorgonzola Telino"/>
    <x v="1"/>
    <n v="10"/>
    <n v="8.2000000000000011"/>
    <n v="15"/>
    <s v="QUICK-Stop"/>
    <x v="20"/>
    <x v="1"/>
    <x v="903"/>
    <n v="150"/>
    <n v="123.00000000000001"/>
    <x v="0"/>
    <x v="10"/>
    <x v="1"/>
    <x v="0"/>
    <x v="0"/>
  </r>
  <r>
    <n v="10273"/>
    <s v="Ikura"/>
    <x v="4"/>
    <n v="24.8"/>
    <n v="19.840000000000003"/>
    <n v="24"/>
    <s v="QUICK-Stop"/>
    <x v="20"/>
    <x v="1"/>
    <x v="702"/>
    <n v="595.20000000000005"/>
    <n v="476.16000000000008"/>
    <x v="0"/>
    <x v="2"/>
    <x v="1"/>
    <x v="0"/>
    <x v="0"/>
  </r>
  <r>
    <n v="10273"/>
    <s v="Lakkalikööri"/>
    <x v="6"/>
    <n v="14.4"/>
    <n v="13.248000000000001"/>
    <n v="33"/>
    <s v="QUICK-Stop"/>
    <x v="20"/>
    <x v="1"/>
    <x v="904"/>
    <n v="475.2"/>
    <n v="437.18400000000003"/>
    <x v="0"/>
    <x v="5"/>
    <x v="3"/>
    <x v="0"/>
    <x v="0"/>
  </r>
  <r>
    <n v="10274"/>
    <s v="Fløtemysost"/>
    <x v="1"/>
    <n v="17.2"/>
    <n v="12.899999999999999"/>
    <n v="20"/>
    <s v="Vins et alcools Chevalier"/>
    <x v="0"/>
    <x v="0"/>
    <x v="905"/>
    <n v="344"/>
    <n v="258"/>
    <x v="0"/>
    <x v="7"/>
    <x v="1"/>
    <x v="0"/>
    <x v="0"/>
  </r>
  <r>
    <n v="10274"/>
    <s v="Mozzarella di Giovanni"/>
    <x v="1"/>
    <n v="27.8"/>
    <n v="23.352"/>
    <n v="70"/>
    <s v="Vins et alcools Chevalier"/>
    <x v="0"/>
    <x v="0"/>
    <x v="795"/>
    <n v="1946"/>
    <n v="1634.64"/>
    <x v="0"/>
    <x v="5"/>
    <x v="1"/>
    <x v="0"/>
    <x v="0"/>
  </r>
  <r>
    <n v="10275"/>
    <s v="Guaraná Fantástica"/>
    <x v="6"/>
    <n v="3.6"/>
    <n v="3.2040000000000002"/>
    <n v="12"/>
    <s v="Magazzini Alimentari Riuniti"/>
    <x v="21"/>
    <x v="11"/>
    <x v="787"/>
    <n v="43.2"/>
    <n v="38.448"/>
    <x v="0"/>
    <x v="8"/>
    <x v="3"/>
    <x v="3"/>
    <x v="0"/>
  </r>
  <r>
    <n v="10275"/>
    <s v="Raclette Courdavault"/>
    <x v="1"/>
    <n v="44"/>
    <n v="35.64"/>
    <n v="6"/>
    <s v="Magazzini Alimentari Riuniti"/>
    <x v="21"/>
    <x v="11"/>
    <x v="54"/>
    <n v="264"/>
    <n v="213.84"/>
    <x v="0"/>
    <x v="2"/>
    <x v="1"/>
    <x v="3"/>
    <x v="0"/>
  </r>
  <r>
    <n v="10276"/>
    <s v="Ikura"/>
    <x v="4"/>
    <n v="24.8"/>
    <n v="17.36"/>
    <n v="15"/>
    <s v="Tortuga Restaurante"/>
    <x v="10"/>
    <x v="7"/>
    <x v="803"/>
    <n v="372"/>
    <n v="260.39999999999998"/>
    <x v="0"/>
    <x v="10"/>
    <x v="1"/>
    <x v="1"/>
    <x v="1"/>
  </r>
  <r>
    <n v="10276"/>
    <s v="Konbu"/>
    <x v="4"/>
    <n v="4.8"/>
    <n v="3.6479999999999997"/>
    <n v="10"/>
    <s v="Tortuga Restaurante"/>
    <x v="10"/>
    <x v="7"/>
    <x v="725"/>
    <n v="48"/>
    <n v="36.479999999999997"/>
    <x v="1"/>
    <x v="0"/>
    <x v="1"/>
    <x v="1"/>
    <x v="1"/>
  </r>
  <r>
    <n v="10277"/>
    <s v="Tarte au sucre"/>
    <x v="5"/>
    <n v="39.4"/>
    <n v="25.61"/>
    <n v="12"/>
    <s v="Morgenstern Gesundkost"/>
    <x v="22"/>
    <x v="1"/>
    <x v="173"/>
    <n v="472.79999999999995"/>
    <n v="307.32"/>
    <x v="1"/>
    <x v="8"/>
    <x v="2"/>
    <x v="0"/>
    <x v="0"/>
  </r>
  <r>
    <n v="10277"/>
    <s v="Rössle Sauerkraut"/>
    <x v="2"/>
    <n v="36.4"/>
    <n v="28.391999999999999"/>
    <n v="20"/>
    <s v="Morgenstern Gesundkost"/>
    <x v="22"/>
    <x v="1"/>
    <x v="741"/>
    <n v="728"/>
    <n v="567.84"/>
    <x v="1"/>
    <x v="0"/>
    <x v="0"/>
    <x v="0"/>
    <x v="0"/>
  </r>
  <r>
    <n v="10278"/>
    <s v="Gula Malacca"/>
    <x v="3"/>
    <n v="15.5"/>
    <n v="12.09"/>
    <n v="16"/>
    <s v="Berglunds snabbköp"/>
    <x v="23"/>
    <x v="9"/>
    <x v="805"/>
    <n v="248"/>
    <n v="193.44"/>
    <x v="0"/>
    <x v="9"/>
    <x v="2"/>
    <x v="0"/>
    <x v="0"/>
  </r>
  <r>
    <n v="10278"/>
    <s v="Raclette Courdavault"/>
    <x v="1"/>
    <n v="44"/>
    <n v="36.96"/>
    <n v="15"/>
    <s v="Berglunds snabbköp"/>
    <x v="23"/>
    <x v="9"/>
    <x v="211"/>
    <n v="660"/>
    <n v="554.4"/>
    <x v="1"/>
    <x v="9"/>
    <x v="1"/>
    <x v="0"/>
    <x v="0"/>
  </r>
  <r>
    <n v="10278"/>
    <s v="Vegie-spread"/>
    <x v="3"/>
    <n v="35.1"/>
    <n v="27.027000000000001"/>
    <n v="80"/>
    <s v="Berglunds snabbköp"/>
    <x v="23"/>
    <x v="9"/>
    <x v="906"/>
    <n v="2808"/>
    <n v="2162.16"/>
    <x v="0"/>
    <x v="6"/>
    <x v="2"/>
    <x v="0"/>
    <x v="0"/>
  </r>
  <r>
    <n v="10278"/>
    <s v="Röd Kaviar"/>
    <x v="4"/>
    <n v="12"/>
    <n v="8.64"/>
    <n v="25"/>
    <s v="Berglunds snabbköp"/>
    <x v="23"/>
    <x v="9"/>
    <x v="273"/>
    <n v="300"/>
    <n v="216"/>
    <x v="1"/>
    <x v="0"/>
    <x v="1"/>
    <x v="0"/>
    <x v="0"/>
  </r>
  <r>
    <n v="10279"/>
    <s v="Alice Mutton"/>
    <x v="7"/>
    <n v="31.2"/>
    <n v="23.4"/>
    <n v="15"/>
    <s v="Lehmanns Marktstand"/>
    <x v="24"/>
    <x v="1"/>
    <x v="907"/>
    <n v="468"/>
    <n v="351"/>
    <x v="0"/>
    <x v="3"/>
    <x v="3"/>
    <x v="0"/>
    <x v="0"/>
  </r>
  <r>
    <n v="10280"/>
    <s v="Guaraná Fantástica"/>
    <x v="6"/>
    <n v="3.6"/>
    <n v="3.2040000000000002"/>
    <n v="12"/>
    <s v="Berglunds snabbköp"/>
    <x v="23"/>
    <x v="9"/>
    <x v="728"/>
    <n v="43.2"/>
    <n v="38.448"/>
    <x v="1"/>
    <x v="8"/>
    <x v="3"/>
    <x v="0"/>
    <x v="0"/>
  </r>
  <r>
    <n v="10280"/>
    <s v="Pâté chinois"/>
    <x v="7"/>
    <n v="19.2"/>
    <n v="15.36"/>
    <n v="20"/>
    <s v="Berglunds snabbköp"/>
    <x v="23"/>
    <x v="9"/>
    <x v="14"/>
    <n v="384"/>
    <n v="307.2"/>
    <x v="0"/>
    <x v="0"/>
    <x v="3"/>
    <x v="0"/>
    <x v="0"/>
  </r>
  <r>
    <n v="10280"/>
    <s v="Rhönbräu Klosterbier"/>
    <x v="6"/>
    <n v="6.2"/>
    <n v="5.4560000000000004"/>
    <n v="30"/>
    <s v="Berglunds snabbköp"/>
    <x v="23"/>
    <x v="9"/>
    <x v="817"/>
    <n v="186"/>
    <n v="163.68"/>
    <x v="0"/>
    <x v="8"/>
    <x v="3"/>
    <x v="0"/>
    <x v="0"/>
  </r>
  <r>
    <n v="10281"/>
    <s v="Teatime Chocolate Biscuits"/>
    <x v="5"/>
    <n v="7.3"/>
    <n v="4.7450000000000001"/>
    <n v="10"/>
    <s v="Romero y tomillo"/>
    <x v="25"/>
    <x v="12"/>
    <x v="222"/>
    <n v="73"/>
    <n v="47.45"/>
    <x v="1"/>
    <x v="10"/>
    <x v="2"/>
    <x v="3"/>
    <x v="0"/>
  </r>
  <r>
    <n v="10281"/>
    <s v="Guaraná Fantástica"/>
    <x v="6"/>
    <n v="3.6"/>
    <n v="3.2760000000000002"/>
    <n v="60"/>
    <s v="Romero y tomillo"/>
    <x v="25"/>
    <x v="12"/>
    <x v="150"/>
    <n v="216"/>
    <n v="196.56"/>
    <x v="1"/>
    <x v="7"/>
    <x v="3"/>
    <x v="3"/>
    <x v="0"/>
  </r>
  <r>
    <n v="10281"/>
    <s v="Steeleye Stout"/>
    <x v="6"/>
    <n v="14.4"/>
    <n v="12.96"/>
    <n v="40"/>
    <s v="Romero y tomillo"/>
    <x v="25"/>
    <x v="12"/>
    <x v="96"/>
    <n v="576"/>
    <n v="518.40000000000009"/>
    <x v="0"/>
    <x v="4"/>
    <x v="3"/>
    <x v="3"/>
    <x v="0"/>
  </r>
  <r>
    <n v="10282"/>
    <s v="Nord-Ost Matjeshering"/>
    <x v="4"/>
    <n v="20.7"/>
    <n v="15.731999999999999"/>
    <n v="60"/>
    <s v="Romero y tomillo"/>
    <x v="25"/>
    <x v="12"/>
    <x v="39"/>
    <n v="1242"/>
    <n v="943.92"/>
    <x v="0"/>
    <x v="1"/>
    <x v="1"/>
    <x v="3"/>
    <x v="0"/>
  </r>
  <r>
    <n v="10282"/>
    <s v="Ravioli Angelo"/>
    <x v="0"/>
    <n v="15.6"/>
    <n v="13.103999999999999"/>
    <n v="20"/>
    <s v="Romero y tomillo"/>
    <x v="25"/>
    <x v="12"/>
    <x v="723"/>
    <n v="312"/>
    <n v="262.08"/>
    <x v="0"/>
    <x v="10"/>
    <x v="0"/>
    <x v="3"/>
    <x v="0"/>
  </r>
  <r>
    <n v="10283"/>
    <s v="Genen Shouyu"/>
    <x v="3"/>
    <n v="12.4"/>
    <n v="10.416"/>
    <n v="20"/>
    <s v="LILA-Supermercado"/>
    <x v="26"/>
    <x v="5"/>
    <x v="168"/>
    <n v="248"/>
    <n v="208.32"/>
    <x v="1"/>
    <x v="7"/>
    <x v="2"/>
    <x v="1"/>
    <x v="1"/>
  </r>
  <r>
    <n v="10283"/>
    <s v="Mozzarella di Giovanni"/>
    <x v="1"/>
    <n v="27.8"/>
    <n v="20.85"/>
    <n v="30"/>
    <s v="LILA-Supermercado"/>
    <x v="26"/>
    <x v="5"/>
    <x v="228"/>
    <n v="834"/>
    <n v="625.5"/>
    <x v="1"/>
    <x v="10"/>
    <x v="1"/>
    <x v="1"/>
    <x v="1"/>
  </r>
  <r>
    <n v="10283"/>
    <s v="Teatime Chocolate Biscuits"/>
    <x v="5"/>
    <n v="7.3"/>
    <n v="5.1099999999999994"/>
    <n v="18"/>
    <s v="LILA-Supermercado"/>
    <x v="26"/>
    <x v="5"/>
    <x v="862"/>
    <n v="131.4"/>
    <n v="91.97999999999999"/>
    <x v="0"/>
    <x v="8"/>
    <x v="2"/>
    <x v="1"/>
    <x v="1"/>
  </r>
  <r>
    <n v="10283"/>
    <s v="Camembert Pierrot"/>
    <x v="1"/>
    <n v="27.2"/>
    <n v="23.119999999999997"/>
    <n v="35"/>
    <s v="LILA-Supermercado"/>
    <x v="26"/>
    <x v="5"/>
    <x v="705"/>
    <n v="952"/>
    <n v="809.19999999999993"/>
    <x v="1"/>
    <x v="11"/>
    <x v="1"/>
    <x v="1"/>
    <x v="1"/>
  </r>
  <r>
    <n v="10284"/>
    <s v="Schoggi Schokolade"/>
    <x v="5"/>
    <n v="35.1"/>
    <n v="23.516999999999999"/>
    <n v="15"/>
    <s v="Lehmanns Marktstand"/>
    <x v="24"/>
    <x v="1"/>
    <x v="908"/>
    <n v="526.5"/>
    <n v="352.755"/>
    <x v="0"/>
    <x v="11"/>
    <x v="2"/>
    <x v="0"/>
    <x v="0"/>
  </r>
  <r>
    <n v="10284"/>
    <s v="Gula Malacca"/>
    <x v="3"/>
    <n v="15.5"/>
    <n v="12.4"/>
    <n v="21"/>
    <s v="Lehmanns Marktstand"/>
    <x v="24"/>
    <x v="1"/>
    <x v="761"/>
    <n v="325.5"/>
    <n v="260.40000000000003"/>
    <x v="0"/>
    <x v="6"/>
    <x v="2"/>
    <x v="0"/>
    <x v="0"/>
  </r>
  <r>
    <n v="10284"/>
    <s v="Camembert Pierrot"/>
    <x v="1"/>
    <n v="27.2"/>
    <n v="22.032"/>
    <n v="20"/>
    <s v="Lehmanns Marktstand"/>
    <x v="24"/>
    <x v="1"/>
    <x v="95"/>
    <n v="544"/>
    <n v="440.64"/>
    <x v="0"/>
    <x v="4"/>
    <x v="1"/>
    <x v="0"/>
    <x v="0"/>
  </r>
  <r>
    <n v="10284"/>
    <s v="Laughing Lumberjack Lager"/>
    <x v="6"/>
    <n v="11.2"/>
    <n v="9.8559999999999999"/>
    <n v="50"/>
    <s v="Lehmanns Marktstand"/>
    <x v="24"/>
    <x v="1"/>
    <x v="45"/>
    <n v="560"/>
    <n v="492.8"/>
    <x v="0"/>
    <x v="2"/>
    <x v="3"/>
    <x v="0"/>
    <x v="0"/>
  </r>
  <r>
    <n v="10285"/>
    <s v="Perth Pasties"/>
    <x v="7"/>
    <n v="26.2"/>
    <n v="20.698"/>
    <n v="36"/>
    <s v="QUICK-Stop"/>
    <x v="20"/>
    <x v="1"/>
    <x v="808"/>
    <n v="943.19999999999993"/>
    <n v="745.12800000000004"/>
    <x v="0"/>
    <x v="3"/>
    <x v="3"/>
    <x v="0"/>
    <x v="0"/>
  </r>
  <r>
    <n v="10285"/>
    <s v="Boston Crab Meat"/>
    <x v="4"/>
    <n v="14.7"/>
    <n v="11.613"/>
    <n v="40"/>
    <s v="QUICK-Stop"/>
    <x v="20"/>
    <x v="1"/>
    <x v="29"/>
    <n v="588"/>
    <n v="464.52"/>
    <x v="0"/>
    <x v="1"/>
    <x v="1"/>
    <x v="0"/>
    <x v="0"/>
  </r>
  <r>
    <n v="10285"/>
    <s v="Chai"/>
    <x v="6"/>
    <n v="14.4"/>
    <n v="12.96"/>
    <n v="45"/>
    <s v="QUICK-Stop"/>
    <x v="20"/>
    <x v="1"/>
    <x v="788"/>
    <n v="648"/>
    <n v="583.20000000000005"/>
    <x v="0"/>
    <x v="5"/>
    <x v="3"/>
    <x v="0"/>
    <x v="0"/>
  </r>
  <r>
    <n v="10286"/>
    <s v="Tarte au sucre"/>
    <x v="5"/>
    <n v="39.4"/>
    <n v="25.61"/>
    <n v="40"/>
    <s v="QUICK-Stop"/>
    <x v="20"/>
    <x v="1"/>
    <x v="734"/>
    <n v="1576"/>
    <n v="1024.4000000000001"/>
    <x v="0"/>
    <x v="5"/>
    <x v="2"/>
    <x v="0"/>
    <x v="0"/>
  </r>
  <r>
    <n v="10286"/>
    <s v="Steeleye Stout"/>
    <x v="6"/>
    <n v="14.4"/>
    <n v="12.96"/>
    <n v="100"/>
    <s v="QUICK-Stop"/>
    <x v="20"/>
    <x v="1"/>
    <x v="890"/>
    <n v="1440"/>
    <n v="1296"/>
    <x v="1"/>
    <x v="11"/>
    <x v="3"/>
    <x v="0"/>
    <x v="0"/>
  </r>
  <r>
    <n v="10287"/>
    <s v="Pavlova"/>
    <x v="5"/>
    <n v="13.9"/>
    <n v="9.452"/>
    <n v="40"/>
    <s v="Ricardo Adocicados"/>
    <x v="2"/>
    <x v="2"/>
    <x v="140"/>
    <n v="556"/>
    <n v="378.08"/>
    <x v="1"/>
    <x v="6"/>
    <x v="2"/>
    <x v="1"/>
    <x v="1"/>
  </r>
  <r>
    <n v="10287"/>
    <s v="Sasquatch Ale"/>
    <x v="6"/>
    <n v="11.2"/>
    <n v="10.192"/>
    <n v="20"/>
    <s v="Ricardo Adocicados"/>
    <x v="2"/>
    <x v="2"/>
    <x v="65"/>
    <n v="224"/>
    <n v="203.84"/>
    <x v="0"/>
    <x v="3"/>
    <x v="3"/>
    <x v="1"/>
    <x v="1"/>
  </r>
  <r>
    <n v="10287"/>
    <s v="Spegesild"/>
    <x v="4"/>
    <n v="9.6"/>
    <n v="7.2959999999999994"/>
    <n v="15"/>
    <s v="Ricardo Adocicados"/>
    <x v="2"/>
    <x v="2"/>
    <x v="149"/>
    <n v="144"/>
    <n v="109.44"/>
    <x v="1"/>
    <x v="6"/>
    <x v="1"/>
    <x v="1"/>
    <x v="1"/>
  </r>
  <r>
    <n v="10288"/>
    <s v="Scottish Longbreads"/>
    <x v="5"/>
    <n v="10"/>
    <n v="6.7999999999999989"/>
    <n v="10"/>
    <s v="Reggiani Caseifici"/>
    <x v="27"/>
    <x v="11"/>
    <x v="757"/>
    <n v="100"/>
    <n v="67.999999999999986"/>
    <x v="0"/>
    <x v="10"/>
    <x v="2"/>
    <x v="3"/>
    <x v="0"/>
  </r>
  <r>
    <n v="10288"/>
    <s v="Tourtière"/>
    <x v="7"/>
    <n v="5.9"/>
    <n v="4.838000000000001"/>
    <n v="10"/>
    <s v="Reggiani Caseifici"/>
    <x v="27"/>
    <x v="11"/>
    <x v="70"/>
    <n v="59"/>
    <n v="48.38000000000001"/>
    <x v="0"/>
    <x v="3"/>
    <x v="3"/>
    <x v="3"/>
    <x v="0"/>
  </r>
  <r>
    <n v="10289"/>
    <s v="Aniseed Syrup"/>
    <x v="3"/>
    <n v="8"/>
    <n v="6.5600000000000005"/>
    <n v="30"/>
    <s v="B's Beverages"/>
    <x v="28"/>
    <x v="13"/>
    <x v="148"/>
    <n v="240"/>
    <n v="196.8"/>
    <x v="1"/>
    <x v="6"/>
    <x v="2"/>
    <x v="0"/>
    <x v="0"/>
  </r>
  <r>
    <n v="10289"/>
    <s v="Wimmers gute Semmelknödel"/>
    <x v="0"/>
    <n v="26.6"/>
    <n v="22.344000000000001"/>
    <n v="90"/>
    <s v="B's Beverages"/>
    <x v="28"/>
    <x v="13"/>
    <x v="196"/>
    <n v="2394"/>
    <n v="2010.96"/>
    <x v="1"/>
    <x v="9"/>
    <x v="0"/>
    <x v="0"/>
    <x v="0"/>
  </r>
  <r>
    <n v="10290"/>
    <s v="Chef Anton's Gumbo Mix"/>
    <x v="3"/>
    <n v="17"/>
    <n v="13.770000000000001"/>
    <n v="20"/>
    <s v="Comércio Mineiro"/>
    <x v="29"/>
    <x v="2"/>
    <x v="187"/>
    <n v="340"/>
    <n v="275.40000000000003"/>
    <x v="1"/>
    <x v="8"/>
    <x v="2"/>
    <x v="1"/>
    <x v="1"/>
  </r>
  <r>
    <n v="10290"/>
    <s v="Thüringer Rostbratwurst"/>
    <x v="7"/>
    <n v="99"/>
    <n v="76.23"/>
    <n v="15"/>
    <s v="Comércio Mineiro"/>
    <x v="29"/>
    <x v="2"/>
    <x v="909"/>
    <n v="1485"/>
    <n v="1143.45"/>
    <x v="0"/>
    <x v="8"/>
    <x v="3"/>
    <x v="1"/>
    <x v="1"/>
  </r>
  <r>
    <n v="10290"/>
    <s v="Maxilaku"/>
    <x v="5"/>
    <n v="16"/>
    <n v="10.4"/>
    <n v="15"/>
    <s v="Comércio Mineiro"/>
    <x v="29"/>
    <x v="2"/>
    <x v="783"/>
    <n v="240"/>
    <n v="156"/>
    <x v="0"/>
    <x v="10"/>
    <x v="2"/>
    <x v="1"/>
    <x v="1"/>
  </r>
  <r>
    <n v="10290"/>
    <s v="Original Frankfurter grüne Soße"/>
    <x v="3"/>
    <n v="10.4"/>
    <n v="7.5919999999999996"/>
    <n v="10"/>
    <s v="Comércio Mineiro"/>
    <x v="29"/>
    <x v="2"/>
    <x v="910"/>
    <n v="104"/>
    <n v="75.92"/>
    <x v="1"/>
    <x v="7"/>
    <x v="2"/>
    <x v="1"/>
    <x v="1"/>
  </r>
  <r>
    <n v="10291"/>
    <s v="Manjimup Dried Apples"/>
    <x v="2"/>
    <n v="42.4"/>
    <n v="33.072000000000003"/>
    <n v="20"/>
    <s v="Que Delícia"/>
    <x v="2"/>
    <x v="2"/>
    <x v="35"/>
    <n v="848"/>
    <n v="661.44"/>
    <x v="0"/>
    <x v="1"/>
    <x v="0"/>
    <x v="1"/>
    <x v="1"/>
  </r>
  <r>
    <n v="10291"/>
    <s v="Konbu"/>
    <x v="4"/>
    <n v="4.8"/>
    <n v="3.5999999999999996"/>
    <n v="20"/>
    <s v="Que Delícia"/>
    <x v="2"/>
    <x v="2"/>
    <x v="845"/>
    <n v="96"/>
    <n v="72"/>
    <x v="0"/>
    <x v="0"/>
    <x v="1"/>
    <x v="1"/>
    <x v="1"/>
  </r>
  <r>
    <n v="10291"/>
    <s v="Gula Malacca"/>
    <x v="3"/>
    <n v="15.5"/>
    <n v="12.09"/>
    <n v="24"/>
    <s v="Que Delícia"/>
    <x v="2"/>
    <x v="2"/>
    <x v="704"/>
    <n v="372"/>
    <n v="290.15999999999997"/>
    <x v="0"/>
    <x v="0"/>
    <x v="2"/>
    <x v="1"/>
    <x v="1"/>
  </r>
  <r>
    <n v="10292"/>
    <s v="Sir Rodney's Marmalade"/>
    <x v="5"/>
    <n v="64.8"/>
    <n v="42.767999999999994"/>
    <n v="20"/>
    <s v="Tradição Hipermercados"/>
    <x v="29"/>
    <x v="2"/>
    <x v="254"/>
    <n v="1296"/>
    <n v="855.3599999999999"/>
    <x v="1"/>
    <x v="11"/>
    <x v="2"/>
    <x v="1"/>
    <x v="1"/>
  </r>
  <r>
    <n v="10293"/>
    <s v="Carnarvon Tigers"/>
    <x v="4"/>
    <n v="50"/>
    <n v="37.5"/>
    <n v="12"/>
    <s v="Tortuga Restaurante"/>
    <x v="10"/>
    <x v="7"/>
    <x v="149"/>
    <n v="600"/>
    <n v="450"/>
    <x v="1"/>
    <x v="6"/>
    <x v="1"/>
    <x v="1"/>
    <x v="1"/>
  </r>
  <r>
    <n v="10293"/>
    <s v="Guaraná Fantástica"/>
    <x v="6"/>
    <n v="3.6"/>
    <n v="3.24"/>
    <n v="10"/>
    <s v="Tortuga Restaurante"/>
    <x v="10"/>
    <x v="7"/>
    <x v="829"/>
    <n v="36"/>
    <n v="32.400000000000006"/>
    <x v="0"/>
    <x v="10"/>
    <x v="3"/>
    <x v="1"/>
    <x v="1"/>
  </r>
  <r>
    <n v="10293"/>
    <s v="Vegie-spread"/>
    <x v="3"/>
    <n v="35.1"/>
    <n v="24.920999999999999"/>
    <n v="50"/>
    <s v="Tortuga Restaurante"/>
    <x v="10"/>
    <x v="7"/>
    <x v="779"/>
    <n v="1755"/>
    <n v="1246.05"/>
    <x v="0"/>
    <x v="7"/>
    <x v="2"/>
    <x v="1"/>
    <x v="1"/>
  </r>
  <r>
    <n v="10293"/>
    <s v="Rhönbräu Klosterbier"/>
    <x v="6"/>
    <n v="6.2"/>
    <n v="5.6420000000000003"/>
    <n v="60"/>
    <s v="Tortuga Restaurante"/>
    <x v="10"/>
    <x v="7"/>
    <x v="889"/>
    <n v="372"/>
    <n v="338.52000000000004"/>
    <x v="0"/>
    <x v="6"/>
    <x v="3"/>
    <x v="1"/>
    <x v="1"/>
  </r>
  <r>
    <n v="10294"/>
    <s v="Camembert Pierrot"/>
    <x v="1"/>
    <n v="27.2"/>
    <n v="21.216000000000001"/>
    <n v="21"/>
    <s v="Rattlesnake Canyon Grocery"/>
    <x v="12"/>
    <x v="8"/>
    <x v="764"/>
    <n v="571.19999999999993"/>
    <n v="445.536"/>
    <x v="0"/>
    <x v="11"/>
    <x v="1"/>
    <x v="2"/>
    <x v="1"/>
  </r>
  <r>
    <n v="10294"/>
    <s v="Rhönbräu Klosterbier"/>
    <x v="6"/>
    <n v="6.2"/>
    <n v="5.58"/>
    <n v="60"/>
    <s v="Rattlesnake Canyon Grocery"/>
    <x v="12"/>
    <x v="8"/>
    <x v="176"/>
    <n v="372"/>
    <n v="334.8"/>
    <x v="1"/>
    <x v="8"/>
    <x v="3"/>
    <x v="2"/>
    <x v="1"/>
  </r>
  <r>
    <n v="10294"/>
    <s v="Ipoh Coffee"/>
    <x v="6"/>
    <n v="36.799999999999997"/>
    <n v="32.384"/>
    <n v="15"/>
    <s v="Rattlesnake Canyon Grocery"/>
    <x v="12"/>
    <x v="8"/>
    <x v="911"/>
    <n v="552"/>
    <n v="485.76"/>
    <x v="0"/>
    <x v="8"/>
    <x v="3"/>
    <x v="2"/>
    <x v="1"/>
  </r>
  <r>
    <n v="10294"/>
    <s v="Alice Mutton"/>
    <x v="7"/>
    <n v="31.2"/>
    <n v="25.272000000000002"/>
    <n v="15"/>
    <s v="Rattlesnake Canyon Grocery"/>
    <x v="12"/>
    <x v="8"/>
    <x v="240"/>
    <n v="468"/>
    <n v="379.08000000000004"/>
    <x v="1"/>
    <x v="11"/>
    <x v="3"/>
    <x v="2"/>
    <x v="1"/>
  </r>
  <r>
    <n v="10294"/>
    <s v="Chai"/>
    <x v="6"/>
    <n v="14.4"/>
    <n v="12.96"/>
    <n v="18"/>
    <s v="Rattlesnake Canyon Grocery"/>
    <x v="12"/>
    <x v="8"/>
    <x v="857"/>
    <n v="259.2"/>
    <n v="233.28000000000003"/>
    <x v="0"/>
    <x v="4"/>
    <x v="3"/>
    <x v="2"/>
    <x v="1"/>
  </r>
  <r>
    <n v="10295"/>
    <s v="Gnocchi di nonna Alice"/>
    <x v="0"/>
    <n v="30.4"/>
    <n v="25.84"/>
    <n v="40"/>
    <s v="Vins et alcools Chevalier"/>
    <x v="0"/>
    <x v="0"/>
    <x v="912"/>
    <n v="1216"/>
    <n v="1033.5999999999999"/>
    <x v="1"/>
    <x v="5"/>
    <x v="0"/>
    <x v="0"/>
    <x v="0"/>
  </r>
  <r>
    <n v="10296"/>
    <s v="Queso Cabrales"/>
    <x v="1"/>
    <n v="16.8"/>
    <n v="13.776000000000002"/>
    <n v="12"/>
    <s v="LILA-Supermercado"/>
    <x v="26"/>
    <x v="5"/>
    <x v="120"/>
    <n v="201.60000000000002"/>
    <n v="165.31200000000001"/>
    <x v="1"/>
    <x v="5"/>
    <x v="1"/>
    <x v="1"/>
    <x v="1"/>
  </r>
  <r>
    <n v="10296"/>
    <s v="Pavlova"/>
    <x v="5"/>
    <n v="13.9"/>
    <n v="9.3129999999999988"/>
    <n v="30"/>
    <s v="LILA-Supermercado"/>
    <x v="26"/>
    <x v="5"/>
    <x v="143"/>
    <n v="417"/>
    <n v="279.39"/>
    <x v="1"/>
    <x v="6"/>
    <x v="2"/>
    <x v="1"/>
    <x v="1"/>
  </r>
  <r>
    <n v="10296"/>
    <s v="Gudbrandsdalsost"/>
    <x v="1"/>
    <n v="28.8"/>
    <n v="21.888000000000002"/>
    <n v="15"/>
    <s v="LILA-Supermercado"/>
    <x v="26"/>
    <x v="5"/>
    <x v="59"/>
    <n v="432"/>
    <n v="328.32000000000005"/>
    <x v="0"/>
    <x v="2"/>
    <x v="1"/>
    <x v="1"/>
    <x v="1"/>
  </r>
  <r>
    <n v="10297"/>
    <s v="Chartreuse verte"/>
    <x v="6"/>
    <n v="14.4"/>
    <n v="12.672000000000001"/>
    <n v="60"/>
    <s v="Blondel père et fils"/>
    <x v="14"/>
    <x v="0"/>
    <x v="94"/>
    <n v="864"/>
    <n v="760.32"/>
    <x v="0"/>
    <x v="4"/>
    <x v="3"/>
    <x v="0"/>
    <x v="0"/>
  </r>
  <r>
    <n v="10297"/>
    <s v="Mozzarella di Giovanni"/>
    <x v="1"/>
    <n v="27.8"/>
    <n v="23.073999999999998"/>
    <n v="20"/>
    <s v="Blondel père et fils"/>
    <x v="14"/>
    <x v="0"/>
    <x v="184"/>
    <n v="556"/>
    <n v="461.47999999999996"/>
    <x v="1"/>
    <x v="8"/>
    <x v="1"/>
    <x v="0"/>
    <x v="0"/>
  </r>
  <r>
    <n v="10298"/>
    <s v="Chang"/>
    <x v="6"/>
    <n v="15.2"/>
    <n v="13.68"/>
    <n v="40"/>
    <s v="Hungry Owl All-Night Grocers"/>
    <x v="30"/>
    <x v="14"/>
    <x v="716"/>
    <n v="608"/>
    <n v="547.20000000000005"/>
    <x v="1"/>
    <x v="7"/>
    <x v="3"/>
    <x v="0"/>
    <x v="0"/>
  </r>
  <r>
    <n v="10298"/>
    <s v="Tarte au sucre"/>
    <x v="5"/>
    <n v="39.4"/>
    <n v="26.791999999999998"/>
    <n v="15"/>
    <s v="Hungry Owl All-Night Grocers"/>
    <x v="30"/>
    <x v="14"/>
    <x v="902"/>
    <n v="591"/>
    <n v="401.88"/>
    <x v="0"/>
    <x v="4"/>
    <x v="2"/>
    <x v="0"/>
    <x v="0"/>
  </r>
  <r>
    <n v="10298"/>
    <s v="Raclette Courdavault"/>
    <x v="1"/>
    <n v="44"/>
    <n v="34.32"/>
    <n v="30"/>
    <s v="Hungry Owl All-Night Grocers"/>
    <x v="30"/>
    <x v="14"/>
    <x v="743"/>
    <n v="1320"/>
    <n v="1029.5999999999999"/>
    <x v="1"/>
    <x v="7"/>
    <x v="1"/>
    <x v="0"/>
    <x v="0"/>
  </r>
  <r>
    <n v="10298"/>
    <s v="Inlagd Sill"/>
    <x v="4"/>
    <n v="15.2"/>
    <n v="11.096"/>
    <n v="40"/>
    <s v="Hungry Owl All-Night Grocers"/>
    <x v="30"/>
    <x v="14"/>
    <x v="798"/>
    <n v="608"/>
    <n v="443.84000000000003"/>
    <x v="0"/>
    <x v="8"/>
    <x v="1"/>
    <x v="0"/>
    <x v="0"/>
  </r>
  <r>
    <n v="10299"/>
    <s v="Teatime Chocolate Biscuits"/>
    <x v="5"/>
    <n v="7.3"/>
    <n v="4.8909999999999991"/>
    <n v="15"/>
    <s v="Ricardo Adocicados"/>
    <x v="2"/>
    <x v="2"/>
    <x v="137"/>
    <n v="109.5"/>
    <n v="73.364999999999981"/>
    <x v="1"/>
    <x v="6"/>
    <x v="2"/>
    <x v="1"/>
    <x v="1"/>
  </r>
  <r>
    <n v="10299"/>
    <s v="Outback Lager"/>
    <x v="6"/>
    <n v="12"/>
    <n v="10.92"/>
    <n v="20"/>
    <s v="Ricardo Adocicados"/>
    <x v="2"/>
    <x v="2"/>
    <x v="890"/>
    <n v="240"/>
    <n v="218.4"/>
    <x v="1"/>
    <x v="11"/>
    <x v="3"/>
    <x v="1"/>
    <x v="1"/>
  </r>
  <r>
    <n v="10300"/>
    <s v="Louisiana Hot Spiced Okra"/>
    <x v="3"/>
    <n v="13.6"/>
    <n v="11.016"/>
    <n v="30"/>
    <s v="Magazzini Alimentari Riuniti"/>
    <x v="21"/>
    <x v="11"/>
    <x v="199"/>
    <n v="408"/>
    <n v="330.48"/>
    <x v="1"/>
    <x v="9"/>
    <x v="2"/>
    <x v="3"/>
    <x v="0"/>
  </r>
  <r>
    <n v="10300"/>
    <s v="Scottish Longbreads"/>
    <x v="5"/>
    <n v="10"/>
    <n v="6.5"/>
    <n v="20"/>
    <s v="Magazzini Alimentari Riuniti"/>
    <x v="21"/>
    <x v="11"/>
    <x v="898"/>
    <n v="200"/>
    <n v="130"/>
    <x v="0"/>
    <x v="9"/>
    <x v="2"/>
    <x v="3"/>
    <x v="0"/>
  </r>
  <r>
    <n v="10301"/>
    <s v="Gnocchi di nonna Alice"/>
    <x v="0"/>
    <n v="30.4"/>
    <n v="23.103999999999999"/>
    <n v="20"/>
    <s v="Die Wandernde Kuh"/>
    <x v="31"/>
    <x v="1"/>
    <x v="243"/>
    <n v="608"/>
    <n v="462.08"/>
    <x v="1"/>
    <x v="11"/>
    <x v="0"/>
    <x v="0"/>
    <x v="0"/>
  </r>
  <r>
    <n v="10301"/>
    <s v="Boston Crab Meat"/>
    <x v="4"/>
    <n v="14.7"/>
    <n v="12.054"/>
    <n v="10"/>
    <s v="Die Wandernde Kuh"/>
    <x v="31"/>
    <x v="1"/>
    <x v="91"/>
    <n v="147"/>
    <n v="120.54"/>
    <x v="0"/>
    <x v="4"/>
    <x v="1"/>
    <x v="0"/>
    <x v="0"/>
  </r>
  <r>
    <n v="10302"/>
    <s v="Ipoh Coffee"/>
    <x v="6"/>
    <n v="36.799999999999997"/>
    <n v="33.488"/>
    <n v="12"/>
    <s v="Suprêmes délices"/>
    <x v="4"/>
    <x v="3"/>
    <x v="842"/>
    <n v="441.59999999999997"/>
    <n v="401.85599999999999"/>
    <x v="0"/>
    <x v="8"/>
    <x v="3"/>
    <x v="0"/>
    <x v="0"/>
  </r>
  <r>
    <n v="10302"/>
    <s v="Alice Mutton"/>
    <x v="7"/>
    <n v="31.2"/>
    <n v="25.584"/>
    <n v="40"/>
    <s v="Suprêmes délices"/>
    <x v="4"/>
    <x v="3"/>
    <x v="244"/>
    <n v="1248"/>
    <n v="1023.36"/>
    <x v="1"/>
    <x v="11"/>
    <x v="3"/>
    <x v="0"/>
    <x v="0"/>
  </r>
  <r>
    <n v="10302"/>
    <s v="Rössle Sauerkraut"/>
    <x v="2"/>
    <n v="36.4"/>
    <n v="29.848000000000003"/>
    <n v="28"/>
    <s v="Suprêmes délices"/>
    <x v="4"/>
    <x v="3"/>
    <x v="913"/>
    <n v="1019.1999999999999"/>
    <n v="835.74400000000003"/>
    <x v="0"/>
    <x v="8"/>
    <x v="0"/>
    <x v="0"/>
    <x v="0"/>
  </r>
  <r>
    <n v="10303"/>
    <s v="Boston Crab Meat"/>
    <x v="4"/>
    <n v="14.7"/>
    <n v="11.465999999999999"/>
    <n v="40"/>
    <s v="Godos Cocina Típica"/>
    <x v="32"/>
    <x v="12"/>
    <x v="909"/>
    <n v="588"/>
    <n v="458.64"/>
    <x v="0"/>
    <x v="8"/>
    <x v="1"/>
    <x v="3"/>
    <x v="0"/>
  </r>
  <r>
    <n v="10303"/>
    <s v="Louisiana Fiery Hot Pepper Sauce"/>
    <x v="3"/>
    <n v="16.8"/>
    <n v="13.943999999999999"/>
    <n v="30"/>
    <s v="Godos Cocina Típica"/>
    <x v="32"/>
    <x v="12"/>
    <x v="699"/>
    <n v="504"/>
    <n v="418.32"/>
    <x v="0"/>
    <x v="8"/>
    <x v="2"/>
    <x v="3"/>
    <x v="0"/>
  </r>
  <r>
    <n v="10303"/>
    <s v="Scottish Longbreads"/>
    <x v="5"/>
    <n v="10"/>
    <n v="6.7999999999999989"/>
    <n v="15"/>
    <s v="Godos Cocina Típica"/>
    <x v="32"/>
    <x v="12"/>
    <x v="49"/>
    <n v="150"/>
    <n v="101.99999999999999"/>
    <x v="0"/>
    <x v="2"/>
    <x v="2"/>
    <x v="3"/>
    <x v="0"/>
  </r>
  <r>
    <n v="10304"/>
    <s v="Fløtemysost"/>
    <x v="1"/>
    <n v="17.2"/>
    <n v="14.275999999999998"/>
    <n v="2"/>
    <s v="Tortuga Restaurante"/>
    <x v="10"/>
    <x v="7"/>
    <x v="82"/>
    <n v="34.4"/>
    <n v="28.551999999999996"/>
    <x v="0"/>
    <x v="3"/>
    <x v="1"/>
    <x v="1"/>
    <x v="1"/>
  </r>
  <r>
    <n v="10304"/>
    <s v="Raclette Courdavault"/>
    <x v="1"/>
    <n v="44"/>
    <n v="33"/>
    <n v="10"/>
    <s v="Tortuga Restaurante"/>
    <x v="10"/>
    <x v="7"/>
    <x v="813"/>
    <n v="440"/>
    <n v="330"/>
    <x v="1"/>
    <x v="8"/>
    <x v="1"/>
    <x v="1"/>
    <x v="1"/>
  </r>
  <r>
    <n v="10304"/>
    <s v="Maxilaku"/>
    <x v="5"/>
    <n v="16"/>
    <n v="10.719999999999999"/>
    <n v="30"/>
    <s v="Tortuga Restaurante"/>
    <x v="10"/>
    <x v="7"/>
    <x v="40"/>
    <n v="480"/>
    <n v="321.59999999999997"/>
    <x v="0"/>
    <x v="1"/>
    <x v="2"/>
    <x v="1"/>
    <x v="1"/>
  </r>
  <r>
    <n v="10305"/>
    <s v="Thüringer Rostbratwurst"/>
    <x v="7"/>
    <n v="99"/>
    <n v="78.210000000000008"/>
    <n v="25"/>
    <s v="Old World Delicatessen"/>
    <x v="33"/>
    <x v="8"/>
    <x v="914"/>
    <n v="2475"/>
    <n v="1955.2500000000002"/>
    <x v="1"/>
    <x v="10"/>
    <x v="3"/>
    <x v="2"/>
    <x v="1"/>
  </r>
  <r>
    <n v="10305"/>
    <s v="Chartreuse verte"/>
    <x v="6"/>
    <n v="14.4"/>
    <n v="12.816000000000001"/>
    <n v="30"/>
    <s v="Old World Delicatessen"/>
    <x v="33"/>
    <x v="8"/>
    <x v="915"/>
    <n v="432"/>
    <n v="384.48"/>
    <x v="0"/>
    <x v="5"/>
    <x v="3"/>
    <x v="2"/>
    <x v="1"/>
  </r>
  <r>
    <n v="10305"/>
    <s v="Carnarvon Tigers"/>
    <x v="4"/>
    <n v="50"/>
    <n v="37"/>
    <n v="25"/>
    <s v="Old World Delicatessen"/>
    <x v="33"/>
    <x v="8"/>
    <x v="83"/>
    <n v="1250"/>
    <n v="925"/>
    <x v="0"/>
    <x v="3"/>
    <x v="1"/>
    <x v="2"/>
    <x v="1"/>
  </r>
  <r>
    <n v="10306"/>
    <s v="Nord-Ost Matjeshering"/>
    <x v="4"/>
    <n v="20.7"/>
    <n v="14.903999999999998"/>
    <n v="10"/>
    <s v="Romero y tomillo"/>
    <x v="25"/>
    <x v="12"/>
    <x v="13"/>
    <n v="207"/>
    <n v="149.04"/>
    <x v="0"/>
    <x v="0"/>
    <x v="1"/>
    <x v="3"/>
    <x v="0"/>
  </r>
  <r>
    <n v="10306"/>
    <s v="Perth Pasties"/>
    <x v="7"/>
    <n v="26.2"/>
    <n v="21.484000000000002"/>
    <n v="10"/>
    <s v="Romero y tomillo"/>
    <x v="25"/>
    <x v="12"/>
    <x v="26"/>
    <n v="262"/>
    <n v="214.84000000000003"/>
    <x v="0"/>
    <x v="1"/>
    <x v="3"/>
    <x v="3"/>
    <x v="0"/>
  </r>
  <r>
    <n v="10306"/>
    <s v="Tourtière"/>
    <x v="7"/>
    <n v="5.9"/>
    <n v="4.838000000000001"/>
    <n v="5"/>
    <s v="Romero y tomillo"/>
    <x v="25"/>
    <x v="12"/>
    <x v="916"/>
    <n v="29.5"/>
    <n v="24.190000000000005"/>
    <x v="0"/>
    <x v="9"/>
    <x v="3"/>
    <x v="3"/>
    <x v="0"/>
  </r>
  <r>
    <n v="10307"/>
    <s v="Tarte au sucre"/>
    <x v="5"/>
    <n v="39.4"/>
    <n v="27.58"/>
    <n v="10"/>
    <s v="Lonesome Pine Restaurant"/>
    <x v="34"/>
    <x v="8"/>
    <x v="273"/>
    <n v="394"/>
    <n v="275.79999999999995"/>
    <x v="1"/>
    <x v="0"/>
    <x v="2"/>
    <x v="2"/>
    <x v="1"/>
  </r>
  <r>
    <n v="10307"/>
    <s v="Scottish Longbreads"/>
    <x v="5"/>
    <n v="10"/>
    <n v="6.6"/>
    <n v="3"/>
    <s v="Lonesome Pine Restaurant"/>
    <x v="34"/>
    <x v="8"/>
    <x v="917"/>
    <n v="30"/>
    <n v="19.799999999999997"/>
    <x v="0"/>
    <x v="4"/>
    <x v="2"/>
    <x v="2"/>
    <x v="1"/>
  </r>
  <r>
    <n v="10308"/>
    <s v="Outback Lager"/>
    <x v="6"/>
    <n v="12"/>
    <n v="10.56"/>
    <n v="5"/>
    <s v="Ana Trujillo Emparedados y helados"/>
    <x v="10"/>
    <x v="7"/>
    <x v="918"/>
    <n v="60"/>
    <n v="52.800000000000004"/>
    <x v="0"/>
    <x v="11"/>
    <x v="3"/>
    <x v="1"/>
    <x v="1"/>
  </r>
  <r>
    <n v="10308"/>
    <s v="Gudbrandsdalsost"/>
    <x v="1"/>
    <n v="28.8"/>
    <n v="21.6"/>
    <n v="1"/>
    <s v="Ana Trujillo Emparedados y helados"/>
    <x v="10"/>
    <x v="7"/>
    <x v="231"/>
    <n v="28.8"/>
    <n v="21.6"/>
    <x v="1"/>
    <x v="10"/>
    <x v="1"/>
    <x v="1"/>
    <x v="1"/>
  </r>
  <r>
    <n v="10309"/>
    <s v="Chef Anton's Cajun Seasoning"/>
    <x v="3"/>
    <n v="17.600000000000001"/>
    <n v="13.552000000000001"/>
    <n v="20"/>
    <s v="Hungry Owl All-Night Grocers"/>
    <x v="30"/>
    <x v="14"/>
    <x v="56"/>
    <n v="352"/>
    <n v="271.04000000000002"/>
    <x v="0"/>
    <x v="2"/>
    <x v="2"/>
    <x v="0"/>
    <x v="0"/>
  </r>
  <r>
    <n v="10309"/>
    <s v="Grandma's Boysenberry Spread"/>
    <x v="3"/>
    <n v="20"/>
    <n v="14.2"/>
    <n v="30"/>
    <s v="Hungry Owl All-Night Grocers"/>
    <x v="30"/>
    <x v="14"/>
    <x v="237"/>
    <n v="600"/>
    <n v="426"/>
    <x v="1"/>
    <x v="10"/>
    <x v="2"/>
    <x v="0"/>
    <x v="0"/>
  </r>
  <r>
    <n v="10309"/>
    <s v="Singaporean Hokkien Fried Mee"/>
    <x v="0"/>
    <n v="11.2"/>
    <n v="9.52"/>
    <n v="2"/>
    <s v="Hungry Owl All-Night Grocers"/>
    <x v="30"/>
    <x v="14"/>
    <x v="34"/>
    <n v="22.4"/>
    <n v="19.04"/>
    <x v="0"/>
    <x v="1"/>
    <x v="0"/>
    <x v="0"/>
    <x v="0"/>
  </r>
  <r>
    <n v="10309"/>
    <s v="Ipoh Coffee"/>
    <x v="6"/>
    <n v="36.799999999999997"/>
    <n v="33.856000000000002"/>
    <n v="20"/>
    <s v="Hungry Owl All-Night Grocers"/>
    <x v="30"/>
    <x v="14"/>
    <x v="905"/>
    <n v="736"/>
    <n v="677.12"/>
    <x v="0"/>
    <x v="7"/>
    <x v="3"/>
    <x v="0"/>
    <x v="0"/>
  </r>
  <r>
    <n v="10309"/>
    <s v="Fløtemysost"/>
    <x v="1"/>
    <n v="17.2"/>
    <n v="13.416"/>
    <n v="3"/>
    <s v="Hungry Owl All-Night Grocers"/>
    <x v="30"/>
    <x v="14"/>
    <x v="919"/>
    <n v="51.599999999999994"/>
    <n v="40.248000000000005"/>
    <x v="0"/>
    <x v="8"/>
    <x v="1"/>
    <x v="0"/>
    <x v="0"/>
  </r>
  <r>
    <n v="10310"/>
    <s v="Pavlova"/>
    <x v="5"/>
    <n v="13.9"/>
    <n v="9.3129999999999988"/>
    <n v="10"/>
    <s v="The Big Cheese"/>
    <x v="34"/>
    <x v="8"/>
    <x v="170"/>
    <n v="139"/>
    <n v="93.13"/>
    <x v="1"/>
    <x v="7"/>
    <x v="2"/>
    <x v="2"/>
    <x v="1"/>
  </r>
  <r>
    <n v="10310"/>
    <s v="Tarte au sucre"/>
    <x v="5"/>
    <n v="39.4"/>
    <n v="27.58"/>
    <n v="5"/>
    <s v="The Big Cheese"/>
    <x v="34"/>
    <x v="8"/>
    <x v="124"/>
    <n v="197"/>
    <n v="137.89999999999998"/>
    <x v="1"/>
    <x v="5"/>
    <x v="2"/>
    <x v="2"/>
    <x v="1"/>
  </r>
  <r>
    <n v="10311"/>
    <s v="Singaporean Hokkien Fried Mee"/>
    <x v="0"/>
    <n v="11.2"/>
    <n v="8.9599999999999991"/>
    <n v="6"/>
    <s v="Du monde entier"/>
    <x v="35"/>
    <x v="0"/>
    <x v="246"/>
    <n v="67.199999999999989"/>
    <n v="53.759999999999991"/>
    <x v="1"/>
    <x v="11"/>
    <x v="0"/>
    <x v="0"/>
    <x v="0"/>
  </r>
  <r>
    <n v="10311"/>
    <s v="Gudbrandsdalsost"/>
    <x v="1"/>
    <n v="28.8"/>
    <n v="21.888000000000002"/>
    <n v="7"/>
    <s v="Du monde entier"/>
    <x v="35"/>
    <x v="0"/>
    <x v="821"/>
    <n v="201.6"/>
    <n v="153.21600000000001"/>
    <x v="0"/>
    <x v="9"/>
    <x v="1"/>
    <x v="0"/>
    <x v="0"/>
  </r>
  <r>
    <n v="10312"/>
    <s v="Rössle Sauerkraut"/>
    <x v="2"/>
    <n v="36.4"/>
    <n v="28.756"/>
    <n v="4"/>
    <s v="Die Wandernde Kuh"/>
    <x v="31"/>
    <x v="1"/>
    <x v="920"/>
    <n v="145.6"/>
    <n v="115.024"/>
    <x v="1"/>
    <x v="5"/>
    <x v="0"/>
    <x v="0"/>
    <x v="0"/>
  </r>
  <r>
    <n v="10312"/>
    <s v="Ipoh Coffee"/>
    <x v="6"/>
    <n v="36.799999999999997"/>
    <n v="32.751999999999995"/>
    <n v="24"/>
    <s v="Die Wandernde Kuh"/>
    <x v="31"/>
    <x v="1"/>
    <x v="828"/>
    <n v="883.19999999999993"/>
    <n v="786.04799999999989"/>
    <x v="0"/>
    <x v="10"/>
    <x v="3"/>
    <x v="0"/>
    <x v="0"/>
  </r>
  <r>
    <n v="10312"/>
    <s v="Perth Pasties"/>
    <x v="7"/>
    <n v="26.2"/>
    <n v="19.649999999999999"/>
    <n v="20"/>
    <s v="Die Wandernde Kuh"/>
    <x v="31"/>
    <x v="1"/>
    <x v="116"/>
    <n v="524"/>
    <n v="393"/>
    <x v="1"/>
    <x v="5"/>
    <x v="3"/>
    <x v="0"/>
    <x v="0"/>
  </r>
  <r>
    <n v="10312"/>
    <s v="Rhönbräu Klosterbier"/>
    <x v="6"/>
    <n v="6.2"/>
    <n v="5.5180000000000007"/>
    <n v="10"/>
    <s v="Die Wandernde Kuh"/>
    <x v="31"/>
    <x v="1"/>
    <x v="906"/>
    <n v="62"/>
    <n v="55.180000000000007"/>
    <x v="0"/>
    <x v="6"/>
    <x v="3"/>
    <x v="0"/>
    <x v="0"/>
  </r>
  <r>
    <n v="10313"/>
    <s v="Inlagd Sill"/>
    <x v="4"/>
    <n v="15.2"/>
    <n v="12.311999999999999"/>
    <n v="12"/>
    <s v="QUICK-Stop"/>
    <x v="20"/>
    <x v="1"/>
    <x v="103"/>
    <n v="182.39999999999998"/>
    <n v="147.744"/>
    <x v="0"/>
    <x v="4"/>
    <x v="1"/>
    <x v="0"/>
    <x v="0"/>
  </r>
  <r>
    <n v="10314"/>
    <s v="Tarte au sucre"/>
    <x v="5"/>
    <n v="39.4"/>
    <n v="27.58"/>
    <n v="25"/>
    <s v="Rattlesnake Canyon Grocery"/>
    <x v="12"/>
    <x v="8"/>
    <x v="921"/>
    <n v="985"/>
    <n v="689.5"/>
    <x v="1"/>
    <x v="9"/>
    <x v="2"/>
    <x v="2"/>
    <x v="1"/>
  </r>
  <r>
    <n v="10314"/>
    <s v="Mascarpone Fabioli"/>
    <x v="1"/>
    <n v="25.6"/>
    <n v="19.712000000000003"/>
    <n v="40"/>
    <s v="Rattlesnake Canyon Grocery"/>
    <x v="12"/>
    <x v="8"/>
    <x v="21"/>
    <n v="1024"/>
    <n v="788.48000000000013"/>
    <x v="0"/>
    <x v="1"/>
    <x v="1"/>
    <x v="2"/>
    <x v="1"/>
  </r>
  <r>
    <n v="10314"/>
    <s v="Escargots de Bourgogne"/>
    <x v="4"/>
    <n v="10.6"/>
    <n v="8.6920000000000002"/>
    <n v="30"/>
    <s v="Rattlesnake Canyon Grocery"/>
    <x v="12"/>
    <x v="8"/>
    <x v="922"/>
    <n v="318"/>
    <n v="260.76"/>
    <x v="0"/>
    <x v="9"/>
    <x v="1"/>
    <x v="2"/>
    <x v="1"/>
  </r>
  <r>
    <n v="10315"/>
    <s v="Sasquatch Ale"/>
    <x v="6"/>
    <n v="11.2"/>
    <n v="9.8559999999999999"/>
    <n v="14"/>
    <s v="Island Trading"/>
    <x v="36"/>
    <x v="13"/>
    <x v="762"/>
    <n v="156.79999999999998"/>
    <n v="137.98400000000001"/>
    <x v="0"/>
    <x v="7"/>
    <x v="3"/>
    <x v="0"/>
    <x v="0"/>
  </r>
  <r>
    <n v="10315"/>
    <s v="Outback Lager"/>
    <x v="6"/>
    <n v="12"/>
    <n v="10.8"/>
    <n v="30"/>
    <s v="Island Trading"/>
    <x v="36"/>
    <x v="13"/>
    <x v="706"/>
    <n v="360"/>
    <n v="324"/>
    <x v="0"/>
    <x v="6"/>
    <x v="3"/>
    <x v="0"/>
    <x v="0"/>
  </r>
  <r>
    <n v="10316"/>
    <s v="Jack's New England Clam Chowder"/>
    <x v="4"/>
    <n v="7.7"/>
    <n v="5.9290000000000003"/>
    <n v="10"/>
    <s v="Rattlesnake Canyon Grocery"/>
    <x v="12"/>
    <x v="8"/>
    <x v="80"/>
    <n v="77"/>
    <n v="59.290000000000006"/>
    <x v="0"/>
    <x v="3"/>
    <x v="1"/>
    <x v="2"/>
    <x v="1"/>
  </r>
  <r>
    <n v="10316"/>
    <s v="Tarte au sucre"/>
    <x v="5"/>
    <n v="39.4"/>
    <n v="25.61"/>
    <n v="70"/>
    <s v="Rattlesnake Canyon Grocery"/>
    <x v="12"/>
    <x v="8"/>
    <x v="269"/>
    <n v="2758"/>
    <n v="1792.7"/>
    <x v="1"/>
    <x v="0"/>
    <x v="2"/>
    <x v="2"/>
    <x v="1"/>
  </r>
  <r>
    <n v="10317"/>
    <s v="Chai"/>
    <x v="6"/>
    <n v="14.4"/>
    <n v="12.672000000000001"/>
    <n v="20"/>
    <s v="Lonesome Pine Restaurant"/>
    <x v="34"/>
    <x v="8"/>
    <x v="921"/>
    <n v="288"/>
    <n v="253.44"/>
    <x v="1"/>
    <x v="9"/>
    <x v="3"/>
    <x v="2"/>
    <x v="1"/>
  </r>
  <r>
    <n v="10318"/>
    <s v="Jack's New England Clam Chowder"/>
    <x v="4"/>
    <n v="7.7"/>
    <n v="5.6980000000000004"/>
    <n v="20"/>
    <s v="Island Trading"/>
    <x v="36"/>
    <x v="13"/>
    <x v="36"/>
    <n v="154"/>
    <n v="113.96000000000001"/>
    <x v="0"/>
    <x v="1"/>
    <x v="1"/>
    <x v="0"/>
    <x v="0"/>
  </r>
  <r>
    <n v="10318"/>
    <s v="Lakkalikööri"/>
    <x v="6"/>
    <n v="14.4"/>
    <n v="13.104000000000001"/>
    <n v="6"/>
    <s v="Island Trading"/>
    <x v="36"/>
    <x v="13"/>
    <x v="774"/>
    <n v="86.4"/>
    <n v="78.624000000000009"/>
    <x v="0"/>
    <x v="5"/>
    <x v="3"/>
    <x v="0"/>
    <x v="0"/>
  </r>
  <r>
    <n v="10319"/>
    <s v="Alice Mutton"/>
    <x v="7"/>
    <n v="31.2"/>
    <n v="24.96"/>
    <n v="8"/>
    <s v="Tortuga Restaurante"/>
    <x v="10"/>
    <x v="7"/>
    <x v="923"/>
    <n v="249.6"/>
    <n v="199.68"/>
    <x v="0"/>
    <x v="9"/>
    <x v="3"/>
    <x v="1"/>
    <x v="1"/>
  </r>
  <r>
    <n v="10319"/>
    <s v="Rössle Sauerkraut"/>
    <x v="2"/>
    <n v="36.4"/>
    <n v="28.756"/>
    <n v="14"/>
    <s v="Tortuga Restaurante"/>
    <x v="10"/>
    <x v="7"/>
    <x v="41"/>
    <n v="509.59999999999997"/>
    <n v="402.584"/>
    <x v="0"/>
    <x v="1"/>
    <x v="0"/>
    <x v="1"/>
    <x v="1"/>
  </r>
  <r>
    <n v="10319"/>
    <s v="Lakkalikööri"/>
    <x v="6"/>
    <n v="14.4"/>
    <n v="12.672000000000001"/>
    <n v="30"/>
    <s v="Tortuga Restaurante"/>
    <x v="10"/>
    <x v="7"/>
    <x v="274"/>
    <n v="432"/>
    <n v="380.16"/>
    <x v="1"/>
    <x v="0"/>
    <x v="3"/>
    <x v="1"/>
    <x v="1"/>
  </r>
  <r>
    <n v="10320"/>
    <s v="Fløtemysost"/>
    <x v="1"/>
    <n v="17.2"/>
    <n v="13.76"/>
    <n v="30"/>
    <s v="Wartian Herkku"/>
    <x v="15"/>
    <x v="10"/>
    <x v="21"/>
    <n v="516"/>
    <n v="412.8"/>
    <x v="0"/>
    <x v="1"/>
    <x v="1"/>
    <x v="0"/>
    <x v="0"/>
  </r>
  <r>
    <n v="10321"/>
    <s v="Steeleye Stout"/>
    <x v="6"/>
    <n v="14.4"/>
    <n v="12.96"/>
    <n v="10"/>
    <s v="Island Trading"/>
    <x v="36"/>
    <x v="13"/>
    <x v="795"/>
    <n v="144"/>
    <n v="129.60000000000002"/>
    <x v="0"/>
    <x v="5"/>
    <x v="3"/>
    <x v="0"/>
    <x v="0"/>
  </r>
  <r>
    <n v="10322"/>
    <s v="Filo Mix"/>
    <x v="0"/>
    <n v="5.6"/>
    <n v="4.76"/>
    <n v="20"/>
    <s v="Pericles Comidas clásicas"/>
    <x v="10"/>
    <x v="7"/>
    <x v="735"/>
    <n v="112"/>
    <n v="95.199999999999989"/>
    <x v="0"/>
    <x v="6"/>
    <x v="0"/>
    <x v="1"/>
    <x v="1"/>
  </r>
  <r>
    <n v="10323"/>
    <s v="Genen Shouyu"/>
    <x v="3"/>
    <n v="12.4"/>
    <n v="9.1760000000000002"/>
    <n v="5"/>
    <s v="Königlich Essen"/>
    <x v="37"/>
    <x v="1"/>
    <x v="48"/>
    <n v="62"/>
    <n v="45.88"/>
    <x v="0"/>
    <x v="2"/>
    <x v="2"/>
    <x v="0"/>
    <x v="0"/>
  </r>
  <r>
    <n v="10323"/>
    <s v="NuNuCa Nuß-Nougat-Creme"/>
    <x v="5"/>
    <n v="11.2"/>
    <n v="7.3919999999999986"/>
    <n v="4"/>
    <s v="Königlich Essen"/>
    <x v="37"/>
    <x v="1"/>
    <x v="924"/>
    <n v="44.8"/>
    <n v="29.567999999999994"/>
    <x v="0"/>
    <x v="9"/>
    <x v="2"/>
    <x v="0"/>
    <x v="0"/>
  </r>
  <r>
    <n v="10323"/>
    <s v="Chartreuse verte"/>
    <x v="6"/>
    <n v="14.4"/>
    <n v="12.816000000000001"/>
    <n v="4"/>
    <s v="Königlich Essen"/>
    <x v="37"/>
    <x v="1"/>
    <x v="752"/>
    <n v="57.6"/>
    <n v="51.264000000000003"/>
    <x v="0"/>
    <x v="0"/>
    <x v="3"/>
    <x v="0"/>
    <x v="0"/>
  </r>
  <r>
    <n v="10324"/>
    <s v="Pavlova"/>
    <x v="5"/>
    <n v="13.9"/>
    <n v="9.5909999999999993"/>
    <n v="21"/>
    <s v="Save-a-lot Markets"/>
    <x v="38"/>
    <x v="8"/>
    <x v="158"/>
    <n v="291.90000000000003"/>
    <n v="201.41099999999997"/>
    <x v="1"/>
    <x v="7"/>
    <x v="2"/>
    <x v="2"/>
    <x v="1"/>
  </r>
  <r>
    <n v="10324"/>
    <s v="Steeleye Stout"/>
    <x v="6"/>
    <n v="14.4"/>
    <n v="12.672000000000001"/>
    <n v="70"/>
    <s v="Save-a-lot Markets"/>
    <x v="38"/>
    <x v="8"/>
    <x v="824"/>
    <n v="1008"/>
    <n v="887.04000000000008"/>
    <x v="0"/>
    <x v="10"/>
    <x v="3"/>
    <x v="2"/>
    <x v="1"/>
  </r>
  <r>
    <n v="10324"/>
    <s v="Spegesild"/>
    <x v="4"/>
    <n v="9.6"/>
    <n v="7.2959999999999994"/>
    <n v="30"/>
    <s v="Save-a-lot Markets"/>
    <x v="38"/>
    <x v="8"/>
    <x v="238"/>
    <n v="288"/>
    <n v="218.88"/>
    <x v="1"/>
    <x v="11"/>
    <x v="1"/>
    <x v="2"/>
    <x v="1"/>
  </r>
  <r>
    <n v="10314"/>
    <s v="Tarte au sucre"/>
    <x v="5"/>
    <n v="39.4"/>
    <n v="26.003999999999994"/>
    <n v="25"/>
    <s v="Rattlesnake Canyon Grocery"/>
    <x v="12"/>
    <x v="8"/>
    <x v="564"/>
    <n v="985"/>
    <n v="650.09999999999991"/>
    <x v="2"/>
    <x v="4"/>
    <x v="2"/>
    <x v="2"/>
    <x v="1"/>
  </r>
  <r>
    <n v="10314"/>
    <s v="Mascarpone Fabioli"/>
    <x v="1"/>
    <n v="25.6"/>
    <n v="21.504000000000001"/>
    <n v="40"/>
    <s v="Rattlesnake Canyon Grocery"/>
    <x v="12"/>
    <x v="8"/>
    <x v="566"/>
    <n v="1024"/>
    <n v="860.16000000000008"/>
    <x v="2"/>
    <x v="9"/>
    <x v="1"/>
    <x v="2"/>
    <x v="1"/>
  </r>
  <r>
    <n v="10314"/>
    <s v="Escargots de Bourgogne"/>
    <x v="4"/>
    <n v="10.6"/>
    <n v="8.48"/>
    <n v="30"/>
    <s v="Rattlesnake Canyon Grocery"/>
    <x v="12"/>
    <x v="8"/>
    <x v="658"/>
    <n v="318"/>
    <n v="254.4"/>
    <x v="2"/>
    <x v="9"/>
    <x v="1"/>
    <x v="2"/>
    <x v="1"/>
  </r>
  <r>
    <n v="10315"/>
    <s v="Sasquatch Ale"/>
    <x v="6"/>
    <n v="11.2"/>
    <n v="10.192"/>
    <n v="14"/>
    <s v="Island Trading"/>
    <x v="36"/>
    <x v="13"/>
    <x v="642"/>
    <n v="156.79999999999998"/>
    <n v="142.68799999999999"/>
    <x v="2"/>
    <x v="4"/>
    <x v="3"/>
    <x v="0"/>
    <x v="0"/>
  </r>
  <r>
    <n v="10315"/>
    <s v="Outback Lager"/>
    <x v="6"/>
    <n v="12"/>
    <n v="10.92"/>
    <n v="30"/>
    <s v="Island Trading"/>
    <x v="36"/>
    <x v="13"/>
    <x v="423"/>
    <n v="360"/>
    <n v="327.60000000000002"/>
    <x v="2"/>
    <x v="7"/>
    <x v="3"/>
    <x v="0"/>
    <x v="0"/>
  </r>
  <r>
    <n v="10316"/>
    <s v="Jack's New England Clam Chowder"/>
    <x v="4"/>
    <n v="7.7"/>
    <n v="5.39"/>
    <n v="10"/>
    <s v="Rattlesnake Canyon Grocery"/>
    <x v="12"/>
    <x v="8"/>
    <x v="373"/>
    <n v="77"/>
    <n v="53.9"/>
    <x v="2"/>
    <x v="9"/>
    <x v="1"/>
    <x v="2"/>
    <x v="1"/>
  </r>
  <r>
    <n v="10316"/>
    <s v="Tarte au sucre"/>
    <x v="5"/>
    <n v="39.4"/>
    <n v="27.185999999999996"/>
    <n v="70"/>
    <s v="Rattlesnake Canyon Grocery"/>
    <x v="12"/>
    <x v="8"/>
    <x v="925"/>
    <n v="2758"/>
    <n v="1903.0199999999998"/>
    <x v="2"/>
    <x v="8"/>
    <x v="2"/>
    <x v="2"/>
    <x v="1"/>
  </r>
  <r>
    <n v="10317"/>
    <s v="Chai"/>
    <x v="6"/>
    <n v="14.4"/>
    <n v="12.816000000000001"/>
    <n v="20"/>
    <s v="Lonesome Pine Restaurant"/>
    <x v="34"/>
    <x v="8"/>
    <x v="489"/>
    <n v="288"/>
    <n v="256.32"/>
    <x v="2"/>
    <x v="7"/>
    <x v="3"/>
    <x v="2"/>
    <x v="1"/>
  </r>
  <r>
    <n v="10318"/>
    <s v="Jack's New England Clam Chowder"/>
    <x v="4"/>
    <n v="7.7"/>
    <n v="5.39"/>
    <n v="20"/>
    <s v="Island Trading"/>
    <x v="36"/>
    <x v="13"/>
    <x v="627"/>
    <n v="154"/>
    <n v="107.8"/>
    <x v="2"/>
    <x v="3"/>
    <x v="1"/>
    <x v="0"/>
    <x v="0"/>
  </r>
  <r>
    <n v="10318"/>
    <s v="Lakkalikööri"/>
    <x v="6"/>
    <n v="14.4"/>
    <n v="12.96"/>
    <n v="6"/>
    <s v="Island Trading"/>
    <x v="36"/>
    <x v="13"/>
    <x v="464"/>
    <n v="86.4"/>
    <n v="77.760000000000005"/>
    <x v="2"/>
    <x v="6"/>
    <x v="3"/>
    <x v="0"/>
    <x v="0"/>
  </r>
  <r>
    <n v="10319"/>
    <s v="Alice Mutton"/>
    <x v="7"/>
    <n v="31.2"/>
    <n v="23.712"/>
    <n v="8"/>
    <s v="Tortuga Restaurante"/>
    <x v="10"/>
    <x v="7"/>
    <x v="632"/>
    <n v="249.6"/>
    <n v="189.696"/>
    <x v="2"/>
    <x v="6"/>
    <x v="3"/>
    <x v="1"/>
    <x v="1"/>
  </r>
  <r>
    <n v="10319"/>
    <s v="Rössle Sauerkraut"/>
    <x v="2"/>
    <n v="36.4"/>
    <n v="28.027999999999999"/>
    <n v="14"/>
    <s v="Tortuga Restaurante"/>
    <x v="10"/>
    <x v="7"/>
    <x v="488"/>
    <n v="509.59999999999997"/>
    <n v="392.392"/>
    <x v="2"/>
    <x v="9"/>
    <x v="0"/>
    <x v="1"/>
    <x v="1"/>
  </r>
  <r>
    <n v="10319"/>
    <s v="Lakkalikööri"/>
    <x v="6"/>
    <n v="14.4"/>
    <n v="12.96"/>
    <n v="30"/>
    <s v="Tortuga Restaurante"/>
    <x v="10"/>
    <x v="7"/>
    <x v="926"/>
    <n v="432"/>
    <n v="388.8"/>
    <x v="2"/>
    <x v="10"/>
    <x v="3"/>
    <x v="1"/>
    <x v="1"/>
  </r>
  <r>
    <n v="10320"/>
    <s v="Fløtemysost"/>
    <x v="1"/>
    <n v="17.2"/>
    <n v="14.275999999999998"/>
    <n v="30"/>
    <s v="Wartian Herkku"/>
    <x v="15"/>
    <x v="10"/>
    <x v="440"/>
    <n v="516"/>
    <n v="428.27999999999992"/>
    <x v="2"/>
    <x v="4"/>
    <x v="1"/>
    <x v="0"/>
    <x v="0"/>
  </r>
  <r>
    <n v="10321"/>
    <s v="Steeleye Stout"/>
    <x v="6"/>
    <n v="14.4"/>
    <n v="13.248000000000001"/>
    <n v="10"/>
    <s v="Island Trading"/>
    <x v="36"/>
    <x v="13"/>
    <x v="590"/>
    <n v="144"/>
    <n v="132.48000000000002"/>
    <x v="2"/>
    <x v="11"/>
    <x v="3"/>
    <x v="0"/>
    <x v="0"/>
  </r>
  <r>
    <n v="10322"/>
    <s v="Filo Mix"/>
    <x v="0"/>
    <n v="5.6"/>
    <n v="4.5919999999999996"/>
    <n v="20"/>
    <s v="Pericles Comidas clásicas"/>
    <x v="10"/>
    <x v="7"/>
    <x v="569"/>
    <n v="112"/>
    <n v="91.839999999999989"/>
    <x v="2"/>
    <x v="7"/>
    <x v="0"/>
    <x v="1"/>
    <x v="1"/>
  </r>
  <r>
    <n v="10323"/>
    <s v="Genen Shouyu"/>
    <x v="3"/>
    <n v="12.4"/>
    <n v="9.1760000000000002"/>
    <n v="5"/>
    <s v="Königlich Essen"/>
    <x v="37"/>
    <x v="1"/>
    <x v="628"/>
    <n v="62"/>
    <n v="45.88"/>
    <x v="2"/>
    <x v="8"/>
    <x v="2"/>
    <x v="0"/>
    <x v="0"/>
  </r>
  <r>
    <n v="10323"/>
    <s v="NuNuCa Nuß-Nougat-Creme"/>
    <x v="5"/>
    <n v="11.2"/>
    <n v="7.839999999999999"/>
    <n v="4"/>
    <s v="Königlich Essen"/>
    <x v="37"/>
    <x v="1"/>
    <x v="378"/>
    <n v="44.8"/>
    <n v="31.359999999999996"/>
    <x v="2"/>
    <x v="11"/>
    <x v="2"/>
    <x v="0"/>
    <x v="0"/>
  </r>
  <r>
    <n v="10323"/>
    <s v="Chartreuse verte"/>
    <x v="6"/>
    <n v="14.4"/>
    <n v="12.816000000000001"/>
    <n v="4"/>
    <s v="Königlich Essen"/>
    <x v="37"/>
    <x v="1"/>
    <x v="405"/>
    <n v="57.6"/>
    <n v="51.264000000000003"/>
    <x v="2"/>
    <x v="7"/>
    <x v="3"/>
    <x v="0"/>
    <x v="0"/>
  </r>
  <r>
    <n v="10324"/>
    <s v="Pavlova"/>
    <x v="5"/>
    <n v="13.9"/>
    <n v="9.5909999999999993"/>
    <n v="21"/>
    <s v="Save-a-lot Markets"/>
    <x v="38"/>
    <x v="8"/>
    <x v="616"/>
    <n v="291.90000000000003"/>
    <n v="201.41099999999997"/>
    <x v="2"/>
    <x v="10"/>
    <x v="2"/>
    <x v="2"/>
    <x v="1"/>
  </r>
  <r>
    <n v="10324"/>
    <s v="Steeleye Stout"/>
    <x v="6"/>
    <n v="14.4"/>
    <n v="13.104000000000001"/>
    <n v="70"/>
    <s v="Save-a-lot Markets"/>
    <x v="38"/>
    <x v="8"/>
    <x v="616"/>
    <n v="1008"/>
    <n v="917.28000000000009"/>
    <x v="2"/>
    <x v="10"/>
    <x v="3"/>
    <x v="2"/>
    <x v="1"/>
  </r>
  <r>
    <n v="10324"/>
    <s v="Spegesild"/>
    <x v="4"/>
    <n v="9.6"/>
    <n v="7.7759999999999998"/>
    <n v="30"/>
    <s v="Save-a-lot Markets"/>
    <x v="38"/>
    <x v="8"/>
    <x v="557"/>
    <n v="288"/>
    <n v="233.28"/>
    <x v="2"/>
    <x v="6"/>
    <x v="1"/>
    <x v="2"/>
    <x v="1"/>
  </r>
  <r>
    <n v="10324"/>
    <s v="Raclette Courdavault"/>
    <x v="1"/>
    <n v="44"/>
    <n v="36.519999999999996"/>
    <n v="40"/>
    <s v="Save-a-lot Markets"/>
    <x v="38"/>
    <x v="8"/>
    <x v="447"/>
    <n v="1760"/>
    <n v="1460.7999999999997"/>
    <x v="2"/>
    <x v="8"/>
    <x v="1"/>
    <x v="2"/>
    <x v="1"/>
  </r>
  <r>
    <n v="10324"/>
    <s v="Vegie-spread"/>
    <x v="3"/>
    <n v="35.1"/>
    <n v="24.57"/>
    <n v="80"/>
    <s v="Save-a-lot Markets"/>
    <x v="38"/>
    <x v="8"/>
    <x v="529"/>
    <n v="2808"/>
    <n v="1965.6"/>
    <x v="2"/>
    <x v="11"/>
    <x v="2"/>
    <x v="2"/>
    <x v="1"/>
  </r>
  <r>
    <n v="10325"/>
    <s v="Konbu"/>
    <x v="4"/>
    <n v="4.8"/>
    <n v="3.552"/>
    <n v="12"/>
    <s v="Königlich Essen"/>
    <x v="37"/>
    <x v="1"/>
    <x v="491"/>
    <n v="57.599999999999994"/>
    <n v="42.624000000000002"/>
    <x v="2"/>
    <x v="0"/>
    <x v="1"/>
    <x v="0"/>
    <x v="0"/>
  </r>
  <r>
    <n v="10325"/>
    <s v="Mozzarella di Giovanni"/>
    <x v="1"/>
    <n v="27.8"/>
    <n v="22.240000000000002"/>
    <n v="40"/>
    <s v="Königlich Essen"/>
    <x v="37"/>
    <x v="1"/>
    <x v="660"/>
    <n v="1112"/>
    <n v="889.60000000000014"/>
    <x v="2"/>
    <x v="10"/>
    <x v="1"/>
    <x v="0"/>
    <x v="0"/>
  </r>
  <r>
    <n v="10325"/>
    <s v="Grandma's Boysenberry Spread"/>
    <x v="3"/>
    <n v="20"/>
    <n v="14.6"/>
    <n v="6"/>
    <s v="Königlich Essen"/>
    <x v="37"/>
    <x v="1"/>
    <x v="376"/>
    <n v="120"/>
    <n v="87.6"/>
    <x v="2"/>
    <x v="6"/>
    <x v="2"/>
    <x v="0"/>
    <x v="0"/>
  </r>
  <r>
    <n v="10325"/>
    <s v="Tofu"/>
    <x v="2"/>
    <n v="18.600000000000001"/>
    <n v="14.322000000000001"/>
    <n v="9"/>
    <s v="Königlich Essen"/>
    <x v="37"/>
    <x v="1"/>
    <x v="408"/>
    <n v="167.4"/>
    <n v="128.898"/>
    <x v="2"/>
    <x v="1"/>
    <x v="0"/>
    <x v="0"/>
    <x v="0"/>
  </r>
  <r>
    <n v="10325"/>
    <s v="Gorgonzola Telino"/>
    <x v="1"/>
    <n v="10"/>
    <n v="8.4"/>
    <n v="4"/>
    <s v="Königlich Essen"/>
    <x v="37"/>
    <x v="1"/>
    <x v="674"/>
    <n v="40"/>
    <n v="33.6"/>
    <x v="2"/>
    <x v="0"/>
    <x v="1"/>
    <x v="0"/>
    <x v="0"/>
  </r>
  <r>
    <n v="10326"/>
    <s v="Chef Anton's Cajun Seasoning"/>
    <x v="3"/>
    <n v="17.600000000000001"/>
    <n v="12.496"/>
    <n v="24"/>
    <s v="Bólido Comidas preparadas"/>
    <x v="25"/>
    <x v="12"/>
    <x v="926"/>
    <n v="422.40000000000003"/>
    <n v="299.904"/>
    <x v="2"/>
    <x v="10"/>
    <x v="2"/>
    <x v="3"/>
    <x v="0"/>
  </r>
  <r>
    <n v="10326"/>
    <s v="Ravioli Angelo"/>
    <x v="0"/>
    <n v="15.6"/>
    <n v="12.48"/>
    <n v="16"/>
    <s v="Bólido Comidas preparadas"/>
    <x v="25"/>
    <x v="12"/>
    <x v="927"/>
    <n v="249.6"/>
    <n v="199.68"/>
    <x v="2"/>
    <x v="3"/>
    <x v="0"/>
    <x v="3"/>
    <x v="0"/>
  </r>
  <r>
    <n v="10326"/>
    <s v="Rhönbräu Klosterbier"/>
    <x v="6"/>
    <n v="6.2"/>
    <n v="5.6420000000000003"/>
    <n v="50"/>
    <s v="Bólido Comidas preparadas"/>
    <x v="25"/>
    <x v="12"/>
    <x v="616"/>
    <n v="310"/>
    <n v="282.10000000000002"/>
    <x v="2"/>
    <x v="10"/>
    <x v="3"/>
    <x v="3"/>
    <x v="0"/>
  </r>
  <r>
    <n v="10327"/>
    <s v="Queso Cabrales"/>
    <x v="1"/>
    <n v="16.8"/>
    <n v="12.936000000000002"/>
    <n v="50"/>
    <s v="Folk och fä HB"/>
    <x v="13"/>
    <x v="9"/>
    <x v="646"/>
    <n v="840"/>
    <n v="646.80000000000007"/>
    <x v="2"/>
    <x v="8"/>
    <x v="1"/>
    <x v="0"/>
    <x v="0"/>
  </r>
  <r>
    <n v="10327"/>
    <s v="Nord-Ost Matjeshering"/>
    <x v="4"/>
    <n v="20.7"/>
    <n v="14.489999999999998"/>
    <n v="35"/>
    <s v="Folk och fä HB"/>
    <x v="13"/>
    <x v="9"/>
    <x v="390"/>
    <n v="724.5"/>
    <n v="507.14999999999992"/>
    <x v="2"/>
    <x v="0"/>
    <x v="1"/>
    <x v="0"/>
    <x v="0"/>
  </r>
  <r>
    <n v="10327"/>
    <s v="Chang"/>
    <x v="6"/>
    <n v="15.2"/>
    <n v="13.68"/>
    <n v="25"/>
    <s v="Folk och fä HB"/>
    <x v="13"/>
    <x v="9"/>
    <x v="456"/>
    <n v="380"/>
    <n v="342"/>
    <x v="2"/>
    <x v="2"/>
    <x v="3"/>
    <x v="0"/>
    <x v="0"/>
  </r>
  <r>
    <n v="10327"/>
    <s v="Escargots de Bourgogne"/>
    <x v="4"/>
    <n v="10.6"/>
    <n v="8.0559999999999992"/>
    <n v="30"/>
    <s v="Folk och fä HB"/>
    <x v="13"/>
    <x v="9"/>
    <x v="928"/>
    <n v="318"/>
    <n v="241.67999999999998"/>
    <x v="2"/>
    <x v="9"/>
    <x v="1"/>
    <x v="0"/>
    <x v="0"/>
  </r>
  <r>
    <n v="10328"/>
    <s v="Raclette Courdavault"/>
    <x v="1"/>
    <n v="44"/>
    <n v="33.880000000000003"/>
    <n v="9"/>
    <s v="Furia Bacalhau e Frutos do Mar"/>
    <x v="39"/>
    <x v="15"/>
    <x v="561"/>
    <n v="396"/>
    <n v="304.92"/>
    <x v="2"/>
    <x v="10"/>
    <x v="1"/>
    <x v="3"/>
    <x v="0"/>
  </r>
  <r>
    <n v="10328"/>
    <s v="Louisiana Fiery Hot Pepper Sauce"/>
    <x v="3"/>
    <n v="16.8"/>
    <n v="12.263999999999999"/>
    <n v="40"/>
    <s v="Furia Bacalhau e Frutos do Mar"/>
    <x v="39"/>
    <x v="15"/>
    <x v="453"/>
    <n v="672"/>
    <n v="490.55999999999995"/>
    <x v="2"/>
    <x v="9"/>
    <x v="2"/>
    <x v="3"/>
    <x v="0"/>
  </r>
  <r>
    <n v="10328"/>
    <s v="Scottish Longbreads"/>
    <x v="5"/>
    <n v="10"/>
    <n v="7"/>
    <n v="10"/>
    <s v="Furia Bacalhau e Frutos do Mar"/>
    <x v="39"/>
    <x v="15"/>
    <x v="929"/>
    <n v="100"/>
    <n v="70"/>
    <x v="2"/>
    <x v="3"/>
    <x v="2"/>
    <x v="3"/>
    <x v="0"/>
  </r>
  <r>
    <n v="10329"/>
    <s v="Gnocchi di nonna Alice"/>
    <x v="0"/>
    <n v="30.4"/>
    <n v="22.799999999999997"/>
    <n v="12"/>
    <s v="Split Rail Beer &amp; Ale"/>
    <x v="19"/>
    <x v="8"/>
    <x v="548"/>
    <n v="364.79999999999995"/>
    <n v="273.59999999999997"/>
    <x v="2"/>
    <x v="11"/>
    <x v="0"/>
    <x v="2"/>
    <x v="1"/>
  </r>
  <r>
    <n v="10329"/>
    <s v="Teatime Chocolate Biscuits"/>
    <x v="5"/>
    <n v="7.3"/>
    <n v="4.7450000000000001"/>
    <n v="10"/>
    <s v="Split Rail Beer &amp; Ale"/>
    <x v="19"/>
    <x v="8"/>
    <x v="594"/>
    <n v="73"/>
    <n v="47.45"/>
    <x v="2"/>
    <x v="5"/>
    <x v="2"/>
    <x v="2"/>
    <x v="1"/>
  </r>
  <r>
    <n v="10329"/>
    <s v="Nord-Ost Matjeshering"/>
    <x v="4"/>
    <n v="20.7"/>
    <n v="14.489999999999998"/>
    <n v="8"/>
    <s v="Split Rail Beer &amp; Ale"/>
    <x v="19"/>
    <x v="8"/>
    <x v="930"/>
    <n v="165.6"/>
    <n v="115.91999999999999"/>
    <x v="2"/>
    <x v="8"/>
    <x v="1"/>
    <x v="2"/>
    <x v="1"/>
  </r>
  <r>
    <n v="10329"/>
    <s v="Côte de Blaye"/>
    <x v="6"/>
    <n v="210.8"/>
    <n v="191.828"/>
    <n v="20"/>
    <s v="Split Rail Beer &amp; Ale"/>
    <x v="19"/>
    <x v="8"/>
    <x v="675"/>
    <n v="4216"/>
    <n v="3836.56"/>
    <x v="2"/>
    <x v="11"/>
    <x v="3"/>
    <x v="2"/>
    <x v="1"/>
  </r>
  <r>
    <n v="10330"/>
    <s v="Mozzarella di Giovanni"/>
    <x v="1"/>
    <n v="27.8"/>
    <n v="22.796000000000003"/>
    <n v="25"/>
    <s v="LILA-Supermercado"/>
    <x v="26"/>
    <x v="5"/>
    <x v="435"/>
    <n v="695"/>
    <n v="569.90000000000009"/>
    <x v="2"/>
    <x v="10"/>
    <x v="1"/>
    <x v="1"/>
    <x v="1"/>
  </r>
  <r>
    <n v="10330"/>
    <s v="Gumbär Gummibärchen"/>
    <x v="5"/>
    <n v="24.9"/>
    <n v="16.184999999999999"/>
    <n v="50"/>
    <s v="LILA-Supermercado"/>
    <x v="26"/>
    <x v="5"/>
    <x v="445"/>
    <n v="1245"/>
    <n v="809.24999999999989"/>
    <x v="2"/>
    <x v="7"/>
    <x v="2"/>
    <x v="1"/>
    <x v="1"/>
  </r>
  <r>
    <n v="10331"/>
    <s v="Tourtière"/>
    <x v="7"/>
    <n v="5.9"/>
    <n v="4.838000000000001"/>
    <n v="15"/>
    <s v="Bon app'"/>
    <x v="40"/>
    <x v="0"/>
    <x v="931"/>
    <n v="88.5"/>
    <n v="72.570000000000022"/>
    <x v="2"/>
    <x v="11"/>
    <x v="3"/>
    <x v="0"/>
    <x v="0"/>
  </r>
  <r>
    <n v="10332"/>
    <s v="Carnarvon Tigers"/>
    <x v="4"/>
    <n v="50"/>
    <n v="36"/>
    <n v="40"/>
    <s v="Mère Paillarde"/>
    <x v="41"/>
    <x v="16"/>
    <x v="621"/>
    <n v="2000"/>
    <n v="1440"/>
    <x v="2"/>
    <x v="10"/>
    <x v="1"/>
    <x v="2"/>
    <x v="1"/>
  </r>
  <r>
    <n v="10332"/>
    <s v="Singaporean Hokkien Fried Mee"/>
    <x v="0"/>
    <n v="11.2"/>
    <n v="8.5119999999999987"/>
    <n v="10"/>
    <s v="Mère Paillarde"/>
    <x v="41"/>
    <x v="16"/>
    <x v="607"/>
    <n v="112"/>
    <n v="85.11999999999999"/>
    <x v="2"/>
    <x v="6"/>
    <x v="0"/>
    <x v="2"/>
    <x v="1"/>
  </r>
  <r>
    <n v="10332"/>
    <s v="Zaanse koeken"/>
    <x v="5"/>
    <n v="7.6"/>
    <n v="5.3199999999999994"/>
    <n v="16"/>
    <s v="Mère Paillarde"/>
    <x v="41"/>
    <x v="16"/>
    <x v="622"/>
    <n v="121.6"/>
    <n v="85.11999999999999"/>
    <x v="2"/>
    <x v="6"/>
    <x v="2"/>
    <x v="2"/>
    <x v="1"/>
  </r>
  <r>
    <n v="10333"/>
    <s v="Fløtemysost"/>
    <x v="1"/>
    <n v="17.2"/>
    <n v="13.932"/>
    <n v="40"/>
    <s v="Wartian Herkku"/>
    <x v="15"/>
    <x v="10"/>
    <x v="685"/>
    <n v="688"/>
    <n v="557.28"/>
    <x v="2"/>
    <x v="11"/>
    <x v="1"/>
    <x v="0"/>
    <x v="0"/>
  </r>
  <r>
    <n v="10333"/>
    <s v="Tofu"/>
    <x v="2"/>
    <n v="18.600000000000001"/>
    <n v="15.252000000000002"/>
    <n v="10"/>
    <s v="Wartian Herkku"/>
    <x v="15"/>
    <x v="10"/>
    <x v="376"/>
    <n v="186"/>
    <n v="152.52000000000004"/>
    <x v="2"/>
    <x v="6"/>
    <x v="0"/>
    <x v="0"/>
    <x v="0"/>
  </r>
  <r>
    <n v="10333"/>
    <s v="Sir Rodney's Scones"/>
    <x v="5"/>
    <n v="8"/>
    <n v="5.3599999999999994"/>
    <n v="10"/>
    <s v="Wartian Herkku"/>
    <x v="15"/>
    <x v="10"/>
    <x v="530"/>
    <n v="80"/>
    <n v="53.599999999999994"/>
    <x v="2"/>
    <x v="10"/>
    <x v="2"/>
    <x v="0"/>
    <x v="0"/>
  </r>
  <r>
    <n v="10334"/>
    <s v="Filo Mix"/>
    <x v="0"/>
    <n v="5.6"/>
    <n v="4.3119999999999994"/>
    <n v="8"/>
    <s v="Victuailles en stock"/>
    <x v="3"/>
    <x v="0"/>
    <x v="523"/>
    <n v="44.8"/>
    <n v="34.495999999999995"/>
    <x v="2"/>
    <x v="0"/>
    <x v="0"/>
    <x v="0"/>
    <x v="0"/>
  </r>
  <r>
    <n v="10334"/>
    <s v="Scottish Longbreads"/>
    <x v="5"/>
    <n v="10"/>
    <n v="6.7999999999999989"/>
    <n v="10"/>
    <s v="Victuailles en stock"/>
    <x v="3"/>
    <x v="0"/>
    <x v="564"/>
    <n v="100"/>
    <n v="67.999999999999986"/>
    <x v="2"/>
    <x v="4"/>
    <x v="2"/>
    <x v="0"/>
    <x v="0"/>
  </r>
  <r>
    <n v="10335"/>
    <s v="Chang"/>
    <x v="6"/>
    <n v="15.2"/>
    <n v="13.984"/>
    <n v="7"/>
    <s v="Hungry Owl All-Night Grocers"/>
    <x v="30"/>
    <x v="14"/>
    <x v="669"/>
    <n v="106.39999999999999"/>
    <n v="97.888000000000005"/>
    <x v="2"/>
    <x v="5"/>
    <x v="3"/>
    <x v="0"/>
    <x v="0"/>
  </r>
  <r>
    <n v="10335"/>
    <s v="Gorgonzola Telino"/>
    <x v="1"/>
    <n v="10"/>
    <n v="8.2999999999999989"/>
    <n v="25"/>
    <s v="Hungry Owl All-Night Grocers"/>
    <x v="30"/>
    <x v="14"/>
    <x v="484"/>
    <n v="250"/>
    <n v="207.49999999999997"/>
    <x v="2"/>
    <x v="9"/>
    <x v="1"/>
    <x v="0"/>
    <x v="0"/>
  </r>
  <r>
    <n v="10335"/>
    <s v="Mascarpone Fabioli"/>
    <x v="1"/>
    <n v="25.6"/>
    <n v="20.480000000000004"/>
    <n v="6"/>
    <s v="Hungry Owl All-Night Grocers"/>
    <x v="30"/>
    <x v="14"/>
    <x v="517"/>
    <n v="153.60000000000002"/>
    <n v="122.88000000000002"/>
    <x v="2"/>
    <x v="8"/>
    <x v="1"/>
    <x v="0"/>
    <x v="0"/>
  </r>
  <r>
    <n v="10335"/>
    <s v="Manjimup Dried Apples"/>
    <x v="2"/>
    <n v="42.4"/>
    <n v="32.223999999999997"/>
    <n v="48"/>
    <s v="Hungry Owl All-Night Grocers"/>
    <x v="30"/>
    <x v="14"/>
    <x v="548"/>
    <n v="2035.1999999999998"/>
    <n v="1546.752"/>
    <x v="2"/>
    <x v="11"/>
    <x v="0"/>
    <x v="0"/>
    <x v="0"/>
  </r>
  <r>
    <n v="10336"/>
    <s v="Chef Anton's Cajun Seasoning"/>
    <x v="3"/>
    <n v="17.600000000000001"/>
    <n v="14.080000000000002"/>
    <n v="18"/>
    <s v="Princesa Isabel Vinhos"/>
    <x v="39"/>
    <x v="15"/>
    <x v="632"/>
    <n v="316.8"/>
    <n v="253.44000000000003"/>
    <x v="2"/>
    <x v="6"/>
    <x v="2"/>
    <x v="3"/>
    <x v="0"/>
  </r>
  <r>
    <n v="10337"/>
    <s v="Mozzarella di Giovanni"/>
    <x v="1"/>
    <n v="27.8"/>
    <n v="22.518000000000001"/>
    <n v="25"/>
    <s v="Frankenversand"/>
    <x v="16"/>
    <x v="1"/>
    <x v="390"/>
    <n v="695"/>
    <n v="562.95000000000005"/>
    <x v="2"/>
    <x v="0"/>
    <x v="1"/>
    <x v="0"/>
    <x v="0"/>
  </r>
  <r>
    <n v="10337"/>
    <s v="Gravad lax"/>
    <x v="4"/>
    <n v="20.8"/>
    <n v="16.224"/>
    <n v="28"/>
    <s v="Frankenversand"/>
    <x v="16"/>
    <x v="1"/>
    <x v="484"/>
    <n v="582.4"/>
    <n v="454.27199999999999"/>
    <x v="2"/>
    <x v="9"/>
    <x v="1"/>
    <x v="0"/>
    <x v="0"/>
  </r>
  <r>
    <n v="10337"/>
    <s v="Tunnbröd"/>
    <x v="0"/>
    <n v="7.2"/>
    <n v="5.4"/>
    <n v="40"/>
    <s v="Frankenversand"/>
    <x v="16"/>
    <x v="1"/>
    <x v="645"/>
    <n v="288"/>
    <n v="216"/>
    <x v="2"/>
    <x v="8"/>
    <x v="0"/>
    <x v="0"/>
    <x v="0"/>
  </r>
  <r>
    <n v="10337"/>
    <s v="Gumbär Gummibärchen"/>
    <x v="5"/>
    <n v="24.9"/>
    <n v="16.184999999999999"/>
    <n v="24"/>
    <s v="Frankenversand"/>
    <x v="16"/>
    <x v="1"/>
    <x v="575"/>
    <n v="597.59999999999991"/>
    <n v="388.43999999999994"/>
    <x v="2"/>
    <x v="6"/>
    <x v="2"/>
    <x v="0"/>
    <x v="0"/>
  </r>
  <r>
    <n v="10337"/>
    <s v="Inlagd Sill"/>
    <x v="4"/>
    <n v="15.2"/>
    <n v="11.096"/>
    <n v="20"/>
    <s v="Frankenversand"/>
    <x v="16"/>
    <x v="1"/>
    <x v="416"/>
    <n v="304"/>
    <n v="221.92000000000002"/>
    <x v="2"/>
    <x v="3"/>
    <x v="1"/>
    <x v="0"/>
    <x v="0"/>
  </r>
  <r>
    <n v="10338"/>
    <s v="Alice Mutton"/>
    <x v="7"/>
    <n v="31.2"/>
    <n v="23.4"/>
    <n v="20"/>
    <s v="Old World Delicatessen"/>
    <x v="33"/>
    <x v="8"/>
    <x v="685"/>
    <n v="624"/>
    <n v="468"/>
    <x v="2"/>
    <x v="11"/>
    <x v="3"/>
    <x v="2"/>
    <x v="1"/>
  </r>
  <r>
    <n v="10338"/>
    <s v="Nord-Ost Matjeshering"/>
    <x v="4"/>
    <n v="20.7"/>
    <n v="15.524999999999999"/>
    <n v="15"/>
    <s v="Old World Delicatessen"/>
    <x v="33"/>
    <x v="8"/>
    <x v="522"/>
    <n v="310.5"/>
    <n v="232.87499999999997"/>
    <x v="2"/>
    <x v="9"/>
    <x v="1"/>
    <x v="2"/>
    <x v="1"/>
  </r>
  <r>
    <n v="10339"/>
    <s v="Chef Anton's Cajun Seasoning"/>
    <x v="3"/>
    <n v="17.600000000000001"/>
    <n v="13.024000000000001"/>
    <n v="10"/>
    <s v="Mère Paillarde"/>
    <x v="41"/>
    <x v="16"/>
    <x v="500"/>
    <n v="176"/>
    <n v="130.24"/>
    <x v="2"/>
    <x v="2"/>
    <x v="2"/>
    <x v="2"/>
    <x v="1"/>
  </r>
  <r>
    <n v="10339"/>
    <s v="Alice Mutton"/>
    <x v="7"/>
    <n v="31.2"/>
    <n v="25.272000000000002"/>
    <n v="70"/>
    <s v="Mère Paillarde"/>
    <x v="41"/>
    <x v="16"/>
    <x v="695"/>
    <n v="2184"/>
    <n v="1769.0400000000002"/>
    <x v="2"/>
    <x v="2"/>
    <x v="3"/>
    <x v="2"/>
    <x v="1"/>
  </r>
  <r>
    <n v="10339"/>
    <s v="Tarte au sucre"/>
    <x v="5"/>
    <n v="39.4"/>
    <n v="25.61"/>
    <n v="28"/>
    <s v="Mère Paillarde"/>
    <x v="41"/>
    <x v="16"/>
    <x v="384"/>
    <n v="1103.2"/>
    <n v="717.07999999999993"/>
    <x v="2"/>
    <x v="11"/>
    <x v="2"/>
    <x v="2"/>
    <x v="1"/>
  </r>
  <r>
    <n v="10340"/>
    <s v="Carnarvon Tigers"/>
    <x v="4"/>
    <n v="50"/>
    <n v="40"/>
    <n v="20"/>
    <s v="Bon app'"/>
    <x v="40"/>
    <x v="0"/>
    <x v="559"/>
    <n v="1000"/>
    <n v="800"/>
    <x v="2"/>
    <x v="5"/>
    <x v="1"/>
    <x v="0"/>
    <x v="0"/>
  </r>
  <r>
    <n v="10340"/>
    <s v="Jack's New England Clam Chowder"/>
    <x v="4"/>
    <n v="7.7"/>
    <n v="5.7750000000000004"/>
    <n v="12"/>
    <s v="Bon app'"/>
    <x v="40"/>
    <x v="0"/>
    <x v="463"/>
    <n v="92.4"/>
    <n v="69.300000000000011"/>
    <x v="2"/>
    <x v="1"/>
    <x v="1"/>
    <x v="0"/>
    <x v="0"/>
  </r>
  <r>
    <n v="10340"/>
    <s v="Ipoh Coffee"/>
    <x v="6"/>
    <n v="36.799999999999997"/>
    <n v="32.384"/>
    <n v="40"/>
    <s v="Bon app'"/>
    <x v="40"/>
    <x v="0"/>
    <x v="613"/>
    <n v="1472"/>
    <n v="1295.3600000000001"/>
    <x v="2"/>
    <x v="9"/>
    <x v="3"/>
    <x v="0"/>
    <x v="0"/>
  </r>
  <r>
    <n v="10341"/>
    <s v="Geitost"/>
    <x v="1"/>
    <n v="2"/>
    <n v="1.6400000000000001"/>
    <n v="8"/>
    <s v="Simons bistro"/>
    <x v="42"/>
    <x v="17"/>
    <x v="514"/>
    <n v="16"/>
    <n v="13.120000000000001"/>
    <x v="2"/>
    <x v="6"/>
    <x v="1"/>
    <x v="0"/>
    <x v="0"/>
  </r>
  <r>
    <n v="10341"/>
    <s v="Raclette Courdavault"/>
    <x v="1"/>
    <n v="44"/>
    <n v="35.64"/>
    <n v="9"/>
    <s v="Simons bistro"/>
    <x v="42"/>
    <x v="17"/>
    <x v="583"/>
    <n v="396"/>
    <n v="320.76"/>
    <x v="2"/>
    <x v="3"/>
    <x v="1"/>
    <x v="0"/>
    <x v="0"/>
  </r>
  <r>
    <n v="10342"/>
    <s v="Inlagd Sill"/>
    <x v="4"/>
    <n v="15.2"/>
    <n v="11.247999999999999"/>
    <n v="40"/>
    <s v="Frankenversand"/>
    <x v="16"/>
    <x v="1"/>
    <x v="446"/>
    <n v="608"/>
    <n v="449.91999999999996"/>
    <x v="2"/>
    <x v="9"/>
    <x v="1"/>
    <x v="0"/>
    <x v="0"/>
  </r>
  <r>
    <n v="10342"/>
    <s v="Pâté chinois"/>
    <x v="7"/>
    <n v="19.2"/>
    <n v="15.744"/>
    <n v="40"/>
    <s v="Frankenversand"/>
    <x v="16"/>
    <x v="1"/>
    <x v="434"/>
    <n v="768"/>
    <n v="629.76"/>
    <x v="2"/>
    <x v="7"/>
    <x v="3"/>
    <x v="0"/>
    <x v="0"/>
  </r>
  <r>
    <n v="10342"/>
    <s v="Chang"/>
    <x v="6"/>
    <n v="15.2"/>
    <n v="13.527999999999999"/>
    <n v="24"/>
    <s v="Frankenversand"/>
    <x v="16"/>
    <x v="1"/>
    <x v="605"/>
    <n v="364.79999999999995"/>
    <n v="324.67199999999997"/>
    <x v="2"/>
    <x v="0"/>
    <x v="3"/>
    <x v="0"/>
    <x v="0"/>
  </r>
  <r>
    <n v="10342"/>
    <s v="Gorgonzola Telino"/>
    <x v="1"/>
    <n v="10"/>
    <n v="7.5"/>
    <n v="56"/>
    <s v="Frankenversand"/>
    <x v="16"/>
    <x v="1"/>
    <x v="367"/>
    <n v="560"/>
    <n v="420"/>
    <x v="2"/>
    <x v="7"/>
    <x v="1"/>
    <x v="0"/>
    <x v="0"/>
  </r>
  <r>
    <n v="10343"/>
    <s v="Wimmers gute Semmelknödel"/>
    <x v="0"/>
    <n v="26.6"/>
    <n v="21.812000000000001"/>
    <n v="50"/>
    <s v="Lehmanns Marktstand"/>
    <x v="24"/>
    <x v="1"/>
    <x v="415"/>
    <n v="1330"/>
    <n v="1090.6000000000001"/>
    <x v="2"/>
    <x v="1"/>
    <x v="0"/>
    <x v="0"/>
    <x v="0"/>
  </r>
  <r>
    <n v="10343"/>
    <s v="Scottish Longbreads"/>
    <x v="5"/>
    <n v="10"/>
    <n v="6.8999999999999995"/>
    <n v="4"/>
    <s v="Lehmanns Marktstand"/>
    <x v="24"/>
    <x v="1"/>
    <x v="666"/>
    <n v="40"/>
    <n v="27.599999999999998"/>
    <x v="2"/>
    <x v="4"/>
    <x v="2"/>
    <x v="0"/>
    <x v="0"/>
  </r>
  <r>
    <n v="10343"/>
    <s v="Lakkalikööri"/>
    <x v="6"/>
    <n v="14.4"/>
    <n v="12.96"/>
    <n v="15"/>
    <s v="Lehmanns Marktstand"/>
    <x v="24"/>
    <x v="1"/>
    <x v="490"/>
    <n v="216"/>
    <n v="194.4"/>
    <x v="2"/>
    <x v="8"/>
    <x v="3"/>
    <x v="0"/>
    <x v="0"/>
  </r>
  <r>
    <n v="10344"/>
    <s v="Chef Anton's Cajun Seasoning"/>
    <x v="3"/>
    <n v="17.600000000000001"/>
    <n v="12.848000000000001"/>
    <n v="35"/>
    <s v="White Clover Markets"/>
    <x v="18"/>
    <x v="8"/>
    <x v="930"/>
    <n v="616"/>
    <n v="449.68"/>
    <x v="2"/>
    <x v="8"/>
    <x v="2"/>
    <x v="2"/>
    <x v="1"/>
  </r>
  <r>
    <n v="10344"/>
    <s v="Northwoods Cranberry Sauce"/>
    <x v="3"/>
    <n v="32"/>
    <n v="22.4"/>
    <n v="70"/>
    <s v="White Clover Markets"/>
    <x v="18"/>
    <x v="8"/>
    <x v="650"/>
    <n v="2240"/>
    <n v="1568"/>
    <x v="2"/>
    <x v="11"/>
    <x v="2"/>
    <x v="2"/>
    <x v="1"/>
  </r>
  <r>
    <n v="10345"/>
    <s v="Northwoods Cranberry Sauce"/>
    <x v="3"/>
    <n v="32"/>
    <n v="24.96"/>
    <n v="70"/>
    <s v="QUICK-Stop"/>
    <x v="20"/>
    <x v="1"/>
    <x v="447"/>
    <n v="2240"/>
    <n v="1747.2"/>
    <x v="2"/>
    <x v="8"/>
    <x v="2"/>
    <x v="0"/>
    <x v="0"/>
  </r>
  <r>
    <n v="10345"/>
    <s v="Teatime Chocolate Biscuits"/>
    <x v="5"/>
    <n v="7.3"/>
    <n v="4.7450000000000001"/>
    <n v="80"/>
    <s v="QUICK-Stop"/>
    <x v="20"/>
    <x v="1"/>
    <x v="596"/>
    <n v="584"/>
    <n v="379.6"/>
    <x v="2"/>
    <x v="2"/>
    <x v="2"/>
    <x v="0"/>
    <x v="0"/>
  </r>
  <r>
    <n v="10345"/>
    <s v="Singaporean Hokkien Fried Mee"/>
    <x v="0"/>
    <n v="11.2"/>
    <n v="8.9599999999999991"/>
    <n v="9"/>
    <s v="QUICK-Stop"/>
    <x v="20"/>
    <x v="1"/>
    <x v="593"/>
    <n v="100.8"/>
    <n v="80.639999999999986"/>
    <x v="2"/>
    <x v="1"/>
    <x v="0"/>
    <x v="0"/>
    <x v="0"/>
  </r>
  <r>
    <n v="10346"/>
    <s v="Alice Mutton"/>
    <x v="7"/>
    <n v="31.2"/>
    <n v="23.4"/>
    <n v="36"/>
    <s v="Rattlesnake Canyon Grocery"/>
    <x v="12"/>
    <x v="8"/>
    <x v="418"/>
    <n v="1123.2"/>
    <n v="842.4"/>
    <x v="2"/>
    <x v="11"/>
    <x v="3"/>
    <x v="2"/>
    <x v="1"/>
  </r>
  <r>
    <n v="10346"/>
    <s v="Gnocchi di nonna Alice"/>
    <x v="0"/>
    <n v="30.4"/>
    <n v="23.712"/>
    <n v="20"/>
    <s v="Rattlesnake Canyon Grocery"/>
    <x v="12"/>
    <x v="8"/>
    <x v="927"/>
    <n v="608"/>
    <n v="474.24"/>
    <x v="2"/>
    <x v="3"/>
    <x v="0"/>
    <x v="2"/>
    <x v="1"/>
  </r>
  <r>
    <n v="10347"/>
    <s v="NuNuCa Nuß-Nougat-Creme"/>
    <x v="5"/>
    <n v="11.2"/>
    <n v="7.7279999999999989"/>
    <n v="10"/>
    <s v="Familia Arquibaldo"/>
    <x v="29"/>
    <x v="2"/>
    <x v="397"/>
    <n v="112"/>
    <n v="77.279999999999987"/>
    <x v="2"/>
    <x v="9"/>
    <x v="2"/>
    <x v="1"/>
    <x v="1"/>
  </r>
  <r>
    <n v="10347"/>
    <s v="Chartreuse verte"/>
    <x v="6"/>
    <n v="14.4"/>
    <n v="12.816000000000001"/>
    <n v="50"/>
    <s v="Familia Arquibaldo"/>
    <x v="29"/>
    <x v="2"/>
    <x v="399"/>
    <n v="720"/>
    <n v="640.80000000000007"/>
    <x v="2"/>
    <x v="0"/>
    <x v="3"/>
    <x v="1"/>
    <x v="1"/>
  </r>
  <r>
    <n v="10347"/>
    <s v="Boston Crab Meat"/>
    <x v="4"/>
    <n v="14.7"/>
    <n v="11.171999999999999"/>
    <n v="4"/>
    <s v="Familia Arquibaldo"/>
    <x v="29"/>
    <x v="2"/>
    <x v="449"/>
    <n v="58.8"/>
    <n v="44.687999999999995"/>
    <x v="2"/>
    <x v="0"/>
    <x v="1"/>
    <x v="1"/>
    <x v="1"/>
  </r>
  <r>
    <n v="10347"/>
    <s v="Rhönbräu Klosterbier"/>
    <x v="6"/>
    <n v="6.2"/>
    <n v="5.5180000000000007"/>
    <n v="6"/>
    <s v="Familia Arquibaldo"/>
    <x v="29"/>
    <x v="2"/>
    <x v="642"/>
    <n v="37.200000000000003"/>
    <n v="33.108000000000004"/>
    <x v="2"/>
    <x v="4"/>
    <x v="3"/>
    <x v="1"/>
    <x v="1"/>
  </r>
  <r>
    <n v="10348"/>
    <s v="Chai"/>
    <x v="6"/>
    <n v="14.4"/>
    <n v="12.816000000000001"/>
    <n v="15"/>
    <s v="Die Wandernde Kuh"/>
    <x v="31"/>
    <x v="1"/>
    <x v="689"/>
    <n v="216"/>
    <n v="192.24"/>
    <x v="2"/>
    <x v="10"/>
    <x v="3"/>
    <x v="0"/>
    <x v="0"/>
  </r>
  <r>
    <n v="10348"/>
    <s v="Tunnbröd"/>
    <x v="0"/>
    <n v="7.2"/>
    <n v="5.4720000000000004"/>
    <n v="25"/>
    <s v="Die Wandernde Kuh"/>
    <x v="31"/>
    <x v="1"/>
    <x v="470"/>
    <n v="180"/>
    <n v="136.80000000000001"/>
    <x v="2"/>
    <x v="7"/>
    <x v="0"/>
    <x v="0"/>
    <x v="0"/>
  </r>
  <r>
    <n v="10349"/>
    <s v="Tourtière"/>
    <x v="7"/>
    <n v="5.9"/>
    <n v="4.7200000000000006"/>
    <n v="24"/>
    <s v="Split Rail Beer &amp; Ale"/>
    <x v="19"/>
    <x v="8"/>
    <x v="443"/>
    <n v="141.60000000000002"/>
    <n v="113.28000000000002"/>
    <x v="2"/>
    <x v="7"/>
    <x v="3"/>
    <x v="2"/>
    <x v="1"/>
  </r>
  <r>
    <n v="10350"/>
    <s v="Valkoinen suklaa"/>
    <x v="5"/>
    <n v="13"/>
    <n v="8.9699999999999989"/>
    <n v="15"/>
    <s v="La maison d'Asie"/>
    <x v="43"/>
    <x v="0"/>
    <x v="680"/>
    <n v="195"/>
    <n v="134.54999999999998"/>
    <x v="2"/>
    <x v="1"/>
    <x v="2"/>
    <x v="0"/>
    <x v="0"/>
  </r>
  <r>
    <n v="10350"/>
    <s v="Gudbrandsdalsost"/>
    <x v="1"/>
    <n v="28.8"/>
    <n v="22.464000000000002"/>
    <n v="18"/>
    <s v="La maison d'Asie"/>
    <x v="43"/>
    <x v="0"/>
    <x v="586"/>
    <n v="518.4"/>
    <n v="404.35200000000003"/>
    <x v="2"/>
    <x v="7"/>
    <x v="1"/>
    <x v="0"/>
    <x v="0"/>
  </r>
  <r>
    <n v="10351"/>
    <s v="Louisiana Fiery Hot Pepper Sauce"/>
    <x v="3"/>
    <n v="16.8"/>
    <n v="11.927999999999999"/>
    <n v="10"/>
    <s v="Ernst Handel"/>
    <x v="9"/>
    <x v="6"/>
    <x v="453"/>
    <n v="168"/>
    <n v="119.27999999999999"/>
    <x v="2"/>
    <x v="9"/>
    <x v="2"/>
    <x v="0"/>
    <x v="0"/>
  </r>
  <r>
    <n v="10351"/>
    <s v="Côte de Blaye"/>
    <x v="6"/>
    <n v="210.8"/>
    <n v="193.93600000000001"/>
    <n v="20"/>
    <s v="Ernst Handel"/>
    <x v="9"/>
    <x v="6"/>
    <x v="638"/>
    <n v="4216"/>
    <n v="3878.7200000000003"/>
    <x v="2"/>
    <x v="2"/>
    <x v="3"/>
    <x v="0"/>
    <x v="0"/>
  </r>
  <r>
    <n v="10351"/>
    <s v="Jack's New England Clam Chowder"/>
    <x v="4"/>
    <n v="7.7"/>
    <n v="5.8520000000000003"/>
    <n v="13"/>
    <s v="Ernst Handel"/>
    <x v="9"/>
    <x v="6"/>
    <x v="428"/>
    <n v="100.10000000000001"/>
    <n v="76.076000000000008"/>
    <x v="2"/>
    <x v="2"/>
    <x v="1"/>
    <x v="0"/>
    <x v="0"/>
  </r>
  <r>
    <n v="10351"/>
    <s v="Gula Malacca"/>
    <x v="3"/>
    <n v="15.5"/>
    <n v="10.85"/>
    <n v="77"/>
    <s v="Ernst Handel"/>
    <x v="9"/>
    <x v="6"/>
    <x v="486"/>
    <n v="1193.5"/>
    <n v="835.44999999999993"/>
    <x v="2"/>
    <x v="1"/>
    <x v="2"/>
    <x v="0"/>
    <x v="0"/>
  </r>
  <r>
    <n v="10352"/>
    <s v="Guaraná Fantástica"/>
    <x v="6"/>
    <n v="3.6"/>
    <n v="3.2040000000000002"/>
    <n v="10"/>
    <s v="Furia Bacalhau e Frutos do Mar"/>
    <x v="39"/>
    <x v="15"/>
    <x v="467"/>
    <n v="36"/>
    <n v="32.04"/>
    <x v="2"/>
    <x v="10"/>
    <x v="3"/>
    <x v="3"/>
    <x v="0"/>
  </r>
  <r>
    <n v="10352"/>
    <s v="Tourtière"/>
    <x v="7"/>
    <n v="5.9"/>
    <n v="4.838000000000001"/>
    <n v="20"/>
    <s v="Furia Bacalhau e Frutos do Mar"/>
    <x v="39"/>
    <x v="15"/>
    <x v="654"/>
    <n v="118"/>
    <n v="96.760000000000019"/>
    <x v="2"/>
    <x v="1"/>
    <x v="3"/>
    <x v="3"/>
    <x v="0"/>
  </r>
  <r>
    <n v="10353"/>
    <s v="Queso Cabrales"/>
    <x v="1"/>
    <n v="16.8"/>
    <n v="13.104000000000001"/>
    <n v="12"/>
    <s v="Piccolo und mehr"/>
    <x v="44"/>
    <x v="6"/>
    <x v="404"/>
    <n v="201.60000000000002"/>
    <n v="157.24800000000002"/>
    <x v="2"/>
    <x v="7"/>
    <x v="1"/>
    <x v="0"/>
    <x v="0"/>
  </r>
  <r>
    <n v="10353"/>
    <s v="Côte de Blaye"/>
    <x v="6"/>
    <n v="210.8"/>
    <n v="193.93600000000001"/>
    <n v="50"/>
    <s v="Piccolo und mehr"/>
    <x v="44"/>
    <x v="6"/>
    <x v="576"/>
    <n v="10540"/>
    <n v="9696.8000000000011"/>
    <x v="2"/>
    <x v="9"/>
    <x v="3"/>
    <x v="0"/>
    <x v="0"/>
  </r>
  <r>
    <n v="10354"/>
    <s v="Chai"/>
    <x v="6"/>
    <n v="14.4"/>
    <n v="12.672000000000001"/>
    <n v="12"/>
    <s v="Pericles Comidas clásicas"/>
    <x v="10"/>
    <x v="7"/>
    <x v="430"/>
    <n v="172.8"/>
    <n v="152.06400000000002"/>
    <x v="2"/>
    <x v="0"/>
    <x v="3"/>
    <x v="1"/>
    <x v="1"/>
  </r>
  <r>
    <n v="10354"/>
    <s v="Thüringer Rostbratwurst"/>
    <x v="7"/>
    <n v="99"/>
    <n v="75.239999999999995"/>
    <n v="4"/>
    <s v="Pericles Comidas clásicas"/>
    <x v="10"/>
    <x v="7"/>
    <x v="384"/>
    <n v="396"/>
    <n v="300.95999999999998"/>
    <x v="2"/>
    <x v="11"/>
    <x v="3"/>
    <x v="1"/>
    <x v="1"/>
  </r>
  <r>
    <n v="10355"/>
    <s v="Guaraná Fantástica"/>
    <x v="6"/>
    <n v="3.6"/>
    <n v="3.24"/>
    <n v="25"/>
    <s v="Around the Horn"/>
    <x v="45"/>
    <x v="13"/>
    <x v="407"/>
    <n v="90"/>
    <n v="81"/>
    <x v="2"/>
    <x v="8"/>
    <x v="3"/>
    <x v="0"/>
    <x v="0"/>
  </r>
  <r>
    <n v="10355"/>
    <s v="Ravioli Angelo"/>
    <x v="0"/>
    <n v="15.6"/>
    <n v="12.012"/>
    <n v="25"/>
    <s v="Around the Horn"/>
    <x v="45"/>
    <x v="13"/>
    <x v="668"/>
    <n v="390"/>
    <n v="300.3"/>
    <x v="2"/>
    <x v="9"/>
    <x v="0"/>
    <x v="0"/>
    <x v="0"/>
  </r>
  <r>
    <n v="10356"/>
    <s v="Gorgonzola Telino"/>
    <x v="1"/>
    <n v="10"/>
    <n v="7.6"/>
    <n v="30"/>
    <s v="Die Wandernde Kuh"/>
    <x v="31"/>
    <x v="1"/>
    <x v="652"/>
    <n v="300"/>
    <n v="228"/>
    <x v="2"/>
    <x v="2"/>
    <x v="1"/>
    <x v="0"/>
    <x v="0"/>
  </r>
  <r>
    <n v="10356"/>
    <s v="Pâté chinois"/>
    <x v="7"/>
    <n v="19.2"/>
    <n v="15.744"/>
    <n v="12"/>
    <s v="Die Wandernde Kuh"/>
    <x v="31"/>
    <x v="1"/>
    <x v="932"/>
    <n v="230.39999999999998"/>
    <n v="188.928"/>
    <x v="2"/>
    <x v="3"/>
    <x v="3"/>
    <x v="0"/>
    <x v="0"/>
  </r>
  <r>
    <n v="10356"/>
    <s v="Gudbrandsdalsost"/>
    <x v="1"/>
    <n v="28.8"/>
    <n v="21.6"/>
    <n v="20"/>
    <s v="Die Wandernde Kuh"/>
    <x v="31"/>
    <x v="1"/>
    <x v="461"/>
    <n v="576"/>
    <n v="432"/>
    <x v="2"/>
    <x v="7"/>
    <x v="1"/>
    <x v="0"/>
    <x v="0"/>
  </r>
  <r>
    <n v="10357"/>
    <s v="Ikura"/>
    <x v="4"/>
    <n v="24.8"/>
    <n v="19.840000000000003"/>
    <n v="30"/>
    <s v="LILA-Supermercado"/>
    <x v="26"/>
    <x v="5"/>
    <x v="426"/>
    <n v="744"/>
    <n v="595.20000000000005"/>
    <x v="2"/>
    <x v="5"/>
    <x v="1"/>
    <x v="1"/>
    <x v="1"/>
  </r>
  <r>
    <n v="10357"/>
    <s v="Gumbär Gummibärchen"/>
    <x v="5"/>
    <n v="24.9"/>
    <n v="16.682999999999996"/>
    <n v="16"/>
    <s v="LILA-Supermercado"/>
    <x v="26"/>
    <x v="5"/>
    <x v="674"/>
    <n v="398.4"/>
    <n v="266.92799999999994"/>
    <x v="2"/>
    <x v="0"/>
    <x v="2"/>
    <x v="1"/>
    <x v="1"/>
  </r>
  <r>
    <n v="10357"/>
    <s v="Camembert Pierrot"/>
    <x v="1"/>
    <n v="27.2"/>
    <n v="21.216000000000001"/>
    <n v="8"/>
    <s v="LILA-Supermercado"/>
    <x v="26"/>
    <x v="5"/>
    <x v="468"/>
    <n v="217.6"/>
    <n v="169.72800000000001"/>
    <x v="2"/>
    <x v="10"/>
    <x v="1"/>
    <x v="1"/>
    <x v="1"/>
  </r>
  <r>
    <n v="10358"/>
    <s v="Inlagd Sill"/>
    <x v="4"/>
    <n v="15.2"/>
    <n v="11.096"/>
    <n v="20"/>
    <s v="La maison d'Asie"/>
    <x v="43"/>
    <x v="0"/>
    <x v="420"/>
    <n v="304"/>
    <n v="221.92000000000002"/>
    <x v="2"/>
    <x v="11"/>
    <x v="1"/>
    <x v="0"/>
    <x v="0"/>
  </r>
  <r>
    <n v="10358"/>
    <s v="Guaraná Fantástica"/>
    <x v="6"/>
    <n v="3.6"/>
    <n v="3.1680000000000001"/>
    <n v="10"/>
    <s v="La maison d'Asie"/>
    <x v="43"/>
    <x v="0"/>
    <x v="381"/>
    <n v="36"/>
    <n v="31.68"/>
    <x v="2"/>
    <x v="9"/>
    <x v="3"/>
    <x v="0"/>
    <x v="0"/>
  </r>
  <r>
    <n v="10358"/>
    <s v="Sasquatch Ale"/>
    <x v="6"/>
    <n v="11.2"/>
    <n v="10.192"/>
    <n v="10"/>
    <s v="La maison d'Asie"/>
    <x v="43"/>
    <x v="0"/>
    <x v="689"/>
    <n v="112"/>
    <n v="101.92"/>
    <x v="2"/>
    <x v="10"/>
    <x v="3"/>
    <x v="0"/>
    <x v="0"/>
  </r>
  <r>
    <n v="10359"/>
    <s v="Camembert Pierrot"/>
    <x v="1"/>
    <n v="27.2"/>
    <n v="21.216000000000001"/>
    <n v="80"/>
    <s v="Seven Seas Imports"/>
    <x v="28"/>
    <x v="13"/>
    <x v="486"/>
    <n v="2176"/>
    <n v="1697.2800000000002"/>
    <x v="2"/>
    <x v="1"/>
    <x v="1"/>
    <x v="0"/>
    <x v="0"/>
  </r>
  <r>
    <n v="10359"/>
    <s v="Pavlova"/>
    <x v="5"/>
    <n v="13.9"/>
    <n v="9.3129999999999988"/>
    <n v="56"/>
    <s v="Seven Seas Imports"/>
    <x v="28"/>
    <x v="13"/>
    <x v="692"/>
    <n v="778.4"/>
    <n v="521.52799999999991"/>
    <x v="2"/>
    <x v="7"/>
    <x v="2"/>
    <x v="0"/>
    <x v="0"/>
  </r>
  <r>
    <n v="10359"/>
    <s v="Gorgonzola Telino"/>
    <x v="1"/>
    <n v="10"/>
    <n v="7.5"/>
    <n v="70"/>
    <s v="Seven Seas Imports"/>
    <x v="28"/>
    <x v="13"/>
    <x v="933"/>
    <n v="700"/>
    <n v="525"/>
    <x v="2"/>
    <x v="1"/>
    <x v="1"/>
    <x v="0"/>
    <x v="0"/>
  </r>
  <r>
    <n v="10360"/>
    <s v="Rössle Sauerkraut"/>
    <x v="2"/>
    <n v="36.4"/>
    <n v="29.484000000000002"/>
    <n v="30"/>
    <s v="Blondel père et fils"/>
    <x v="14"/>
    <x v="0"/>
    <x v="665"/>
    <n v="1092"/>
    <n v="884.5200000000001"/>
    <x v="2"/>
    <x v="11"/>
    <x v="0"/>
    <x v="0"/>
    <x v="0"/>
  </r>
  <r>
    <n v="10360"/>
    <s v="Thüringer Rostbratwurst"/>
    <x v="7"/>
    <n v="99"/>
    <n v="74.25"/>
    <n v="35"/>
    <s v="Blondel père et fils"/>
    <x v="14"/>
    <x v="0"/>
    <x v="373"/>
    <n v="3465"/>
    <n v="2598.75"/>
    <x v="2"/>
    <x v="9"/>
    <x v="3"/>
    <x v="0"/>
    <x v="0"/>
  </r>
  <r>
    <n v="10360"/>
    <s v="Côte de Blaye"/>
    <x v="6"/>
    <n v="210.8"/>
    <n v="187.61200000000002"/>
    <n v="10"/>
    <s v="Blondel père et fils"/>
    <x v="14"/>
    <x v="0"/>
    <x v="516"/>
    <n v="2108"/>
    <n v="1876.1200000000003"/>
    <x v="2"/>
    <x v="2"/>
    <x v="3"/>
    <x v="0"/>
    <x v="0"/>
  </r>
  <r>
    <n v="10360"/>
    <s v="Maxilaku"/>
    <x v="5"/>
    <n v="16"/>
    <n v="10.559999999999999"/>
    <n v="35"/>
    <s v="Blondel père et fils"/>
    <x v="14"/>
    <x v="0"/>
    <x v="671"/>
    <n v="560"/>
    <n v="369.59999999999997"/>
    <x v="2"/>
    <x v="6"/>
    <x v="2"/>
    <x v="0"/>
    <x v="0"/>
  </r>
  <r>
    <n v="10360"/>
    <s v="Tourtière"/>
    <x v="7"/>
    <n v="5.9"/>
    <n v="4.5430000000000001"/>
    <n v="28"/>
    <s v="Blondel père et fils"/>
    <x v="14"/>
    <x v="0"/>
    <x v="397"/>
    <n v="165.20000000000002"/>
    <n v="127.20400000000001"/>
    <x v="2"/>
    <x v="9"/>
    <x v="3"/>
    <x v="0"/>
    <x v="0"/>
  </r>
  <r>
    <n v="10361"/>
    <s v="Chartreuse verte"/>
    <x v="6"/>
    <n v="14.4"/>
    <n v="12.672000000000001"/>
    <n v="54"/>
    <s v="QUICK-Stop"/>
    <x v="20"/>
    <x v="1"/>
    <x v="625"/>
    <n v="777.6"/>
    <n v="684.28800000000001"/>
    <x v="2"/>
    <x v="11"/>
    <x v="3"/>
    <x v="0"/>
    <x v="0"/>
  </r>
  <r>
    <n v="10361"/>
    <s v="Camembert Pierrot"/>
    <x v="1"/>
    <n v="27.2"/>
    <n v="21.216000000000001"/>
    <n v="55"/>
    <s v="QUICK-Stop"/>
    <x v="20"/>
    <x v="1"/>
    <x v="567"/>
    <n v="1496"/>
    <n v="1166.8800000000001"/>
    <x v="2"/>
    <x v="4"/>
    <x v="1"/>
    <x v="0"/>
    <x v="0"/>
  </r>
  <r>
    <n v="10362"/>
    <s v="Manjimup Dried Apples"/>
    <x v="2"/>
    <n v="42.4"/>
    <n v="34.768000000000001"/>
    <n v="20"/>
    <s v="Bon app'"/>
    <x v="40"/>
    <x v="0"/>
    <x v="427"/>
    <n v="848"/>
    <n v="695.36"/>
    <x v="2"/>
    <x v="3"/>
    <x v="0"/>
    <x v="0"/>
    <x v="0"/>
  </r>
  <r>
    <n v="10362"/>
    <s v="Tourtière"/>
    <x v="7"/>
    <n v="5.9"/>
    <n v="4.4250000000000007"/>
    <n v="24"/>
    <s v="Bon app'"/>
    <x v="40"/>
    <x v="0"/>
    <x v="400"/>
    <n v="141.60000000000002"/>
    <n v="106.20000000000002"/>
    <x v="2"/>
    <x v="4"/>
    <x v="3"/>
    <x v="0"/>
    <x v="0"/>
  </r>
  <r>
    <n v="10362"/>
    <s v="NuNuCa Nuß-Nougat-Creme"/>
    <x v="5"/>
    <n v="11.2"/>
    <n v="7.3919999999999986"/>
    <n v="50"/>
    <s v="Bon app'"/>
    <x v="40"/>
    <x v="0"/>
    <x v="382"/>
    <n v="560"/>
    <n v="369.59999999999991"/>
    <x v="2"/>
    <x v="0"/>
    <x v="2"/>
    <x v="0"/>
    <x v="0"/>
  </r>
  <r>
    <n v="10363"/>
    <s v="Gorgonzola Telino"/>
    <x v="1"/>
    <n v="10"/>
    <n v="8.5"/>
    <n v="20"/>
    <s v="Drachenblut Delikatessen"/>
    <x v="46"/>
    <x v="1"/>
    <x v="571"/>
    <n v="200"/>
    <n v="170"/>
    <x v="2"/>
    <x v="10"/>
    <x v="1"/>
    <x v="0"/>
    <x v="0"/>
  </r>
  <r>
    <n v="10363"/>
    <s v="Rhönbräu Klosterbier"/>
    <x v="6"/>
    <n v="6.2"/>
    <n v="5.5180000000000007"/>
    <n v="12"/>
    <s v="Drachenblut Delikatessen"/>
    <x v="46"/>
    <x v="1"/>
    <x v="499"/>
    <n v="74.400000000000006"/>
    <n v="66.216000000000008"/>
    <x v="2"/>
    <x v="6"/>
    <x v="3"/>
    <x v="0"/>
    <x v="0"/>
  </r>
  <r>
    <n v="10363"/>
    <s v="Lakkalikööri"/>
    <x v="6"/>
    <n v="14.4"/>
    <n v="13.104000000000001"/>
    <n v="12"/>
    <s v="Drachenblut Delikatessen"/>
    <x v="46"/>
    <x v="1"/>
    <x v="414"/>
    <n v="172.8"/>
    <n v="157.24800000000002"/>
    <x v="2"/>
    <x v="5"/>
    <x v="3"/>
    <x v="0"/>
    <x v="0"/>
  </r>
  <r>
    <n v="10364"/>
    <s v="Fløtemysost"/>
    <x v="1"/>
    <n v="17.2"/>
    <n v="13.76"/>
    <n v="5"/>
    <s v="Eastern Connection"/>
    <x v="28"/>
    <x v="13"/>
    <x v="626"/>
    <n v="86"/>
    <n v="68.8"/>
    <x v="2"/>
    <x v="4"/>
    <x v="1"/>
    <x v="0"/>
    <x v="0"/>
  </r>
  <r>
    <n v="10364"/>
    <s v="Gudbrandsdalsost"/>
    <x v="1"/>
    <n v="28.8"/>
    <n v="24.48"/>
    <n v="30"/>
    <s v="Eastern Connection"/>
    <x v="28"/>
    <x v="13"/>
    <x v="536"/>
    <n v="864"/>
    <n v="734.4"/>
    <x v="2"/>
    <x v="5"/>
    <x v="1"/>
    <x v="0"/>
    <x v="0"/>
  </r>
  <r>
    <n v="10365"/>
    <s v="Queso Cabrales"/>
    <x v="1"/>
    <n v="16.8"/>
    <n v="13.776000000000002"/>
    <n v="24"/>
    <s v="Antonio Moreno Taquería"/>
    <x v="10"/>
    <x v="7"/>
    <x v="523"/>
    <n v="403.20000000000005"/>
    <n v="330.62400000000002"/>
    <x v="2"/>
    <x v="0"/>
    <x v="1"/>
    <x v="1"/>
    <x v="1"/>
  </r>
  <r>
    <n v="10366"/>
    <s v="Original Frankfurter grüne Soße"/>
    <x v="3"/>
    <n v="10.4"/>
    <n v="8.5280000000000005"/>
    <n v="5"/>
    <s v="Galería del gastrónomo"/>
    <x v="47"/>
    <x v="12"/>
    <x v="535"/>
    <n v="52"/>
    <n v="42.64"/>
    <x v="2"/>
    <x v="0"/>
    <x v="2"/>
    <x v="3"/>
    <x v="0"/>
  </r>
  <r>
    <n v="10366"/>
    <s v="Louisiana Fiery Hot Pepper Sauce"/>
    <x v="3"/>
    <n v="16.8"/>
    <n v="13.272000000000002"/>
    <n v="5"/>
    <s v="Galería del gastrónomo"/>
    <x v="47"/>
    <x v="12"/>
    <x v="368"/>
    <n v="84"/>
    <n v="66.360000000000014"/>
    <x v="2"/>
    <x v="2"/>
    <x v="2"/>
    <x v="3"/>
    <x v="0"/>
  </r>
  <r>
    <n v="10367"/>
    <s v="Sasquatch Ale"/>
    <x v="6"/>
    <n v="11.2"/>
    <n v="10.08"/>
    <n v="36"/>
    <s v="Vaffeljernet"/>
    <x v="48"/>
    <x v="17"/>
    <x v="931"/>
    <n v="403.2"/>
    <n v="362.88"/>
    <x v="2"/>
    <x v="11"/>
    <x v="3"/>
    <x v="0"/>
    <x v="0"/>
  </r>
  <r>
    <n v="10367"/>
    <s v="Tourtière"/>
    <x v="7"/>
    <n v="5.9"/>
    <n v="4.5430000000000001"/>
    <n v="18"/>
    <s v="Vaffeljernet"/>
    <x v="48"/>
    <x v="17"/>
    <x v="401"/>
    <n v="106.2"/>
    <n v="81.774000000000001"/>
    <x v="2"/>
    <x v="4"/>
    <x v="3"/>
    <x v="0"/>
    <x v="0"/>
  </r>
  <r>
    <n v="10367"/>
    <s v="Louisiana Fiery Hot Pepper Sauce"/>
    <x v="3"/>
    <n v="16.8"/>
    <n v="13.272000000000002"/>
    <n v="15"/>
    <s v="Vaffeljernet"/>
    <x v="48"/>
    <x v="17"/>
    <x v="437"/>
    <n v="252"/>
    <n v="199.08000000000004"/>
    <x v="2"/>
    <x v="5"/>
    <x v="2"/>
    <x v="0"/>
    <x v="0"/>
  </r>
  <r>
    <n v="10367"/>
    <s v="Original Frankfurter grüne Soße"/>
    <x v="3"/>
    <n v="10.4"/>
    <n v="7.6959999999999997"/>
    <n v="7"/>
    <s v="Vaffeljernet"/>
    <x v="48"/>
    <x v="17"/>
    <x v="410"/>
    <n v="72.8"/>
    <n v="53.872"/>
    <x v="2"/>
    <x v="6"/>
    <x v="2"/>
    <x v="0"/>
    <x v="0"/>
  </r>
  <r>
    <n v="10368"/>
    <s v="Sir Rodney's Scones"/>
    <x v="5"/>
    <n v="8"/>
    <n v="5.2"/>
    <n v="5"/>
    <s v="Ernst Handel"/>
    <x v="9"/>
    <x v="6"/>
    <x v="493"/>
    <n v="40"/>
    <n v="26"/>
    <x v="2"/>
    <x v="3"/>
    <x v="2"/>
    <x v="0"/>
    <x v="0"/>
  </r>
  <r>
    <n v="10368"/>
    <s v="Wimmers gute Semmelknödel"/>
    <x v="0"/>
    <n v="26.6"/>
    <n v="20.482000000000003"/>
    <n v="35"/>
    <s v="Ernst Handel"/>
    <x v="9"/>
    <x v="6"/>
    <x v="404"/>
    <n v="931"/>
    <n v="716.87000000000012"/>
    <x v="2"/>
    <x v="7"/>
    <x v="0"/>
    <x v="0"/>
    <x v="0"/>
  </r>
  <r>
    <n v="10368"/>
    <s v="Rössle Sauerkraut"/>
    <x v="2"/>
    <n v="36.4"/>
    <n v="28.756"/>
    <n v="13"/>
    <s v="Ernst Handel"/>
    <x v="9"/>
    <x v="6"/>
    <x v="445"/>
    <n v="473.2"/>
    <n v="373.82799999999997"/>
    <x v="2"/>
    <x v="7"/>
    <x v="0"/>
    <x v="0"/>
    <x v="0"/>
  </r>
  <r>
    <n v="10368"/>
    <s v="Ravioli Angelo"/>
    <x v="0"/>
    <n v="15.6"/>
    <n v="12.48"/>
    <n v="25"/>
    <s v="Ernst Handel"/>
    <x v="9"/>
    <x v="6"/>
    <x v="490"/>
    <n v="390"/>
    <n v="312"/>
    <x v="2"/>
    <x v="8"/>
    <x v="0"/>
    <x v="0"/>
    <x v="0"/>
  </r>
  <r>
    <n v="10369"/>
    <s v="Thüringer Rostbratwurst"/>
    <x v="7"/>
    <n v="99"/>
    <n v="81.180000000000007"/>
    <n v="20"/>
    <s v="Split Rail Beer &amp; Ale"/>
    <x v="19"/>
    <x v="8"/>
    <x v="411"/>
    <n v="1980"/>
    <n v="1623.6000000000001"/>
    <x v="2"/>
    <x v="3"/>
    <x v="3"/>
    <x v="2"/>
    <x v="1"/>
  </r>
  <r>
    <n v="10369"/>
    <s v="Gnocchi di nonna Alice"/>
    <x v="0"/>
    <n v="30.4"/>
    <n v="25.535999999999998"/>
    <n v="18"/>
    <s v="Split Rail Beer &amp; Ale"/>
    <x v="19"/>
    <x v="8"/>
    <x v="499"/>
    <n v="547.19999999999993"/>
    <n v="459.64799999999997"/>
    <x v="2"/>
    <x v="6"/>
    <x v="0"/>
    <x v="2"/>
    <x v="1"/>
  </r>
  <r>
    <n v="10370"/>
    <s v="Chai"/>
    <x v="6"/>
    <n v="14.4"/>
    <n v="12.96"/>
    <n v="15"/>
    <s v="Chop-suey Chinese"/>
    <x v="5"/>
    <x v="4"/>
    <x v="558"/>
    <n v="216"/>
    <n v="194.4"/>
    <x v="2"/>
    <x v="3"/>
    <x v="3"/>
    <x v="0"/>
    <x v="0"/>
  </r>
  <r>
    <n v="10370"/>
    <s v="Wimmers gute Semmelknödel"/>
    <x v="0"/>
    <n v="26.6"/>
    <n v="21.546000000000003"/>
    <n v="30"/>
    <s v="Chop-suey Chinese"/>
    <x v="5"/>
    <x v="4"/>
    <x v="373"/>
    <n v="798"/>
    <n v="646.38000000000011"/>
    <x v="2"/>
    <x v="9"/>
    <x v="0"/>
    <x v="0"/>
    <x v="0"/>
  </r>
  <r>
    <n v="10370"/>
    <s v="Longlife Tofu"/>
    <x v="2"/>
    <n v="8"/>
    <n v="6.4"/>
    <n v="20"/>
    <s v="Chop-suey Chinese"/>
    <x v="5"/>
    <x v="4"/>
    <x v="404"/>
    <n v="160"/>
    <n v="128"/>
    <x v="2"/>
    <x v="7"/>
    <x v="0"/>
    <x v="0"/>
    <x v="0"/>
  </r>
  <r>
    <n v="10371"/>
    <s v="Inlagd Sill"/>
    <x v="4"/>
    <n v="15.2"/>
    <n v="11.247999999999999"/>
    <n v="6"/>
    <s v="La maison d'Asie"/>
    <x v="43"/>
    <x v="0"/>
    <x v="677"/>
    <n v="91.199999999999989"/>
    <n v="67.488"/>
    <x v="2"/>
    <x v="2"/>
    <x v="1"/>
    <x v="0"/>
    <x v="0"/>
  </r>
  <r>
    <n v="10372"/>
    <s v="Mozzarella di Giovanni"/>
    <x v="1"/>
    <n v="27.8"/>
    <n v="23.63"/>
    <n v="42"/>
    <s v="Queen Cozinha"/>
    <x v="29"/>
    <x v="2"/>
    <x v="637"/>
    <n v="1167.6000000000001"/>
    <n v="992.45999999999992"/>
    <x v="2"/>
    <x v="6"/>
    <x v="1"/>
    <x v="1"/>
    <x v="1"/>
  </r>
  <r>
    <n v="10372"/>
    <s v="Camembert Pierrot"/>
    <x v="1"/>
    <n v="27.2"/>
    <n v="22.304000000000002"/>
    <n v="70"/>
    <s v="Queen Cozinha"/>
    <x v="29"/>
    <x v="2"/>
    <x v="438"/>
    <n v="1904"/>
    <n v="1561.2800000000002"/>
    <x v="2"/>
    <x v="2"/>
    <x v="1"/>
    <x v="1"/>
    <x v="1"/>
  </r>
  <r>
    <n v="10372"/>
    <s v="Sir Rodney's Marmalade"/>
    <x v="5"/>
    <n v="64.8"/>
    <n v="44.711999999999996"/>
    <n v="12"/>
    <s v="Queen Cozinha"/>
    <x v="29"/>
    <x v="2"/>
    <x v="623"/>
    <n v="777.59999999999991"/>
    <n v="536.54399999999998"/>
    <x v="2"/>
    <x v="8"/>
    <x v="2"/>
    <x v="1"/>
    <x v="1"/>
  </r>
  <r>
    <n v="10372"/>
    <s v="Côte de Blaye"/>
    <x v="6"/>
    <n v="210.8"/>
    <n v="193.93600000000001"/>
    <n v="40"/>
    <s v="Queen Cozinha"/>
    <x v="29"/>
    <x v="2"/>
    <x v="620"/>
    <n v="8432"/>
    <n v="7757.4400000000005"/>
    <x v="2"/>
    <x v="0"/>
    <x v="3"/>
    <x v="1"/>
    <x v="1"/>
  </r>
  <r>
    <n v="10373"/>
    <s v="Escargots de Bourgogne"/>
    <x v="4"/>
    <n v="10.6"/>
    <n v="8.6920000000000002"/>
    <n v="80"/>
    <s v="Hungry Owl All-Night Grocers"/>
    <x v="30"/>
    <x v="14"/>
    <x v="566"/>
    <n v="848"/>
    <n v="695.36"/>
    <x v="2"/>
    <x v="9"/>
    <x v="1"/>
    <x v="0"/>
    <x v="0"/>
  </r>
  <r>
    <n v="10373"/>
    <s v="Fløtemysost"/>
    <x v="1"/>
    <n v="17.2"/>
    <n v="13.071999999999999"/>
    <n v="50"/>
    <s v="Hungry Owl All-Night Grocers"/>
    <x v="30"/>
    <x v="14"/>
    <x v="643"/>
    <n v="860"/>
    <n v="653.59999999999991"/>
    <x v="2"/>
    <x v="7"/>
    <x v="1"/>
    <x v="0"/>
    <x v="0"/>
  </r>
  <r>
    <n v="10374"/>
    <s v="Escargots de Bourgogne"/>
    <x v="4"/>
    <n v="10.6"/>
    <n v="8.6920000000000002"/>
    <n v="15"/>
    <s v="Wolski  Zajazd"/>
    <x v="49"/>
    <x v="18"/>
    <x v="442"/>
    <n v="159"/>
    <n v="130.38"/>
    <x v="2"/>
    <x v="10"/>
    <x v="1"/>
    <x v="0"/>
    <x v="0"/>
  </r>
  <r>
    <n v="10374"/>
    <s v="Gorgonzola Telino"/>
    <x v="1"/>
    <n v="10"/>
    <n v="7.9"/>
    <n v="30"/>
    <s v="Wolski  Zajazd"/>
    <x v="49"/>
    <x v="18"/>
    <x v="459"/>
    <n v="300"/>
    <n v="237"/>
    <x v="2"/>
    <x v="9"/>
    <x v="1"/>
    <x v="0"/>
    <x v="0"/>
  </r>
  <r>
    <n v="10375"/>
    <s v="Tourtière"/>
    <x v="7"/>
    <n v="5.9"/>
    <n v="4.838000000000001"/>
    <n v="10"/>
    <s v="Hungry Coyote Import Store"/>
    <x v="50"/>
    <x v="8"/>
    <x v="533"/>
    <n v="59"/>
    <n v="48.38000000000001"/>
    <x v="2"/>
    <x v="1"/>
    <x v="3"/>
    <x v="2"/>
    <x v="1"/>
  </r>
  <r>
    <n v="10375"/>
    <s v="Tofu"/>
    <x v="2"/>
    <n v="18.600000000000001"/>
    <n v="15.066000000000003"/>
    <n v="15"/>
    <s v="Hungry Coyote Import Store"/>
    <x v="50"/>
    <x v="8"/>
    <x v="599"/>
    <n v="279"/>
    <n v="225.99000000000004"/>
    <x v="2"/>
    <x v="5"/>
    <x v="0"/>
    <x v="2"/>
    <x v="1"/>
  </r>
  <r>
    <n v="10376"/>
    <s v="Gorgonzola Telino"/>
    <x v="1"/>
    <n v="10"/>
    <n v="7.8000000000000007"/>
    <n v="42"/>
    <s v="Mère Paillarde"/>
    <x v="41"/>
    <x v="16"/>
    <x v="410"/>
    <n v="420"/>
    <n v="327.60000000000002"/>
    <x v="2"/>
    <x v="6"/>
    <x v="1"/>
    <x v="2"/>
    <x v="1"/>
  </r>
  <r>
    <n v="10377"/>
    <s v="Rössle Sauerkraut"/>
    <x v="2"/>
    <n v="36.4"/>
    <n v="28.391999999999999"/>
    <n v="20"/>
    <s v="Seven Seas Imports"/>
    <x v="28"/>
    <x v="13"/>
    <x v="432"/>
    <n v="728"/>
    <n v="567.84"/>
    <x v="2"/>
    <x v="11"/>
    <x v="0"/>
    <x v="0"/>
    <x v="0"/>
  </r>
  <r>
    <n v="10377"/>
    <s v="Chartreuse verte"/>
    <x v="6"/>
    <n v="14.4"/>
    <n v="13.248000000000001"/>
    <n v="20"/>
    <s v="Seven Seas Imports"/>
    <x v="28"/>
    <x v="13"/>
    <x v="481"/>
    <n v="288"/>
    <n v="264.96000000000004"/>
    <x v="2"/>
    <x v="6"/>
    <x v="3"/>
    <x v="0"/>
    <x v="0"/>
  </r>
  <r>
    <n v="10378"/>
    <s v="Fløtemysost"/>
    <x v="1"/>
    <n v="17.2"/>
    <n v="13.932"/>
    <n v="6"/>
    <s v="Folk och fä HB"/>
    <x v="13"/>
    <x v="9"/>
    <x v="405"/>
    <n v="103.19999999999999"/>
    <n v="83.591999999999999"/>
    <x v="2"/>
    <x v="7"/>
    <x v="1"/>
    <x v="0"/>
    <x v="0"/>
  </r>
  <r>
    <n v="10379"/>
    <s v="Vegie-spread"/>
    <x v="3"/>
    <n v="35.1"/>
    <n v="28.431000000000004"/>
    <n v="16"/>
    <s v="Que Delícia"/>
    <x v="2"/>
    <x v="2"/>
    <x v="617"/>
    <n v="561.6"/>
    <n v="454.89600000000007"/>
    <x v="2"/>
    <x v="11"/>
    <x v="2"/>
    <x v="1"/>
    <x v="1"/>
  </r>
  <r>
    <n v="10379"/>
    <s v="Louisiana Fiery Hot Pepper Sauce"/>
    <x v="3"/>
    <n v="16.8"/>
    <n v="11.927999999999999"/>
    <n v="20"/>
    <s v="Que Delícia"/>
    <x v="2"/>
    <x v="2"/>
    <x v="638"/>
    <n v="336"/>
    <n v="238.55999999999997"/>
    <x v="2"/>
    <x v="2"/>
    <x v="2"/>
    <x v="1"/>
    <x v="1"/>
  </r>
  <r>
    <n v="10379"/>
    <s v="Jack's New England Clam Chowder"/>
    <x v="4"/>
    <n v="7.7"/>
    <n v="6.0830000000000002"/>
    <n v="8"/>
    <s v="Que Delícia"/>
    <x v="2"/>
    <x v="2"/>
    <x v="934"/>
    <n v="61.6"/>
    <n v="48.664000000000001"/>
    <x v="2"/>
    <x v="11"/>
    <x v="1"/>
    <x v="1"/>
    <x v="1"/>
  </r>
  <r>
    <n v="10380"/>
    <s v="Perth Pasties"/>
    <x v="7"/>
    <n v="26.2"/>
    <n v="20.698"/>
    <n v="20"/>
    <s v="Hungry Owl All-Night Grocers"/>
    <x v="30"/>
    <x v="14"/>
    <x v="698"/>
    <n v="524"/>
    <n v="413.96000000000004"/>
    <x v="2"/>
    <x v="1"/>
    <x v="3"/>
    <x v="0"/>
    <x v="0"/>
  </r>
  <r>
    <n v="10380"/>
    <s v="Camembert Pierrot"/>
    <x v="1"/>
    <n v="27.2"/>
    <n v="22.304000000000002"/>
    <n v="6"/>
    <s v="Hungry Owl All-Night Grocers"/>
    <x v="30"/>
    <x v="14"/>
    <x v="619"/>
    <n v="163.19999999999999"/>
    <n v="133.82400000000001"/>
    <x v="2"/>
    <x v="10"/>
    <x v="1"/>
    <x v="0"/>
    <x v="0"/>
  </r>
  <r>
    <n v="10380"/>
    <s v="Outback Lager"/>
    <x v="6"/>
    <n v="12"/>
    <n v="11.040000000000001"/>
    <n v="30"/>
    <s v="Hungry Owl All-Night Grocers"/>
    <x v="30"/>
    <x v="14"/>
    <x v="585"/>
    <n v="360"/>
    <n v="331.20000000000005"/>
    <x v="2"/>
    <x v="6"/>
    <x v="3"/>
    <x v="0"/>
    <x v="0"/>
  </r>
  <r>
    <n v="10380"/>
    <s v="Nord-Ost Matjeshering"/>
    <x v="4"/>
    <n v="20.7"/>
    <n v="15.318"/>
    <n v="18"/>
    <s v="Hungry Owl All-Night Grocers"/>
    <x v="30"/>
    <x v="14"/>
    <x v="444"/>
    <n v="372.59999999999997"/>
    <n v="275.72399999999999"/>
    <x v="2"/>
    <x v="0"/>
    <x v="1"/>
    <x v="0"/>
    <x v="0"/>
  </r>
  <r>
    <n v="10381"/>
    <s v="Longlife Tofu"/>
    <x v="2"/>
    <n v="8"/>
    <n v="6.24"/>
    <n v="14"/>
    <s v="LILA-Supermercado"/>
    <x v="26"/>
    <x v="5"/>
    <x v="603"/>
    <n v="112"/>
    <n v="87.36"/>
    <x v="2"/>
    <x v="6"/>
    <x v="0"/>
    <x v="1"/>
    <x v="1"/>
  </r>
  <r>
    <n v="10382"/>
    <s v="Thüringer Rostbratwurst"/>
    <x v="7"/>
    <n v="99"/>
    <n v="79.2"/>
    <n v="14"/>
    <s v="Ernst Handel"/>
    <x v="9"/>
    <x v="6"/>
    <x v="413"/>
    <n v="1386"/>
    <n v="1108.8"/>
    <x v="2"/>
    <x v="7"/>
    <x v="3"/>
    <x v="0"/>
    <x v="0"/>
  </r>
  <r>
    <n v="10382"/>
    <s v="Geitost"/>
    <x v="1"/>
    <n v="2"/>
    <n v="1.7"/>
    <n v="60"/>
    <s v="Ernst Handel"/>
    <x v="9"/>
    <x v="6"/>
    <x v="551"/>
    <n v="120"/>
    <n v="102"/>
    <x v="2"/>
    <x v="8"/>
    <x v="1"/>
    <x v="0"/>
    <x v="0"/>
  </r>
  <r>
    <n v="10382"/>
    <s v="Carnarvon Tigers"/>
    <x v="4"/>
    <n v="50"/>
    <n v="36"/>
    <n v="9"/>
    <s v="Ernst Handel"/>
    <x v="9"/>
    <x v="6"/>
    <x v="482"/>
    <n v="450"/>
    <n v="324"/>
    <x v="2"/>
    <x v="6"/>
    <x v="1"/>
    <x v="0"/>
    <x v="0"/>
  </r>
  <r>
    <n v="10382"/>
    <s v="Chef Anton's Gumbo Mix"/>
    <x v="3"/>
    <n v="17"/>
    <n v="13.09"/>
    <n v="32"/>
    <s v="Ernst Handel"/>
    <x v="9"/>
    <x v="6"/>
    <x v="427"/>
    <n v="544"/>
    <n v="418.88"/>
    <x v="2"/>
    <x v="3"/>
    <x v="2"/>
    <x v="0"/>
    <x v="0"/>
  </r>
  <r>
    <n v="10382"/>
    <s v="Longlife Tofu"/>
    <x v="2"/>
    <n v="8"/>
    <n v="6.24"/>
    <n v="50"/>
    <s v="Ernst Handel"/>
    <x v="9"/>
    <x v="6"/>
    <x v="424"/>
    <n v="400"/>
    <n v="312"/>
    <x v="2"/>
    <x v="5"/>
    <x v="0"/>
    <x v="0"/>
    <x v="0"/>
  </r>
  <r>
    <n v="10383"/>
    <s v="Konbu"/>
    <x v="4"/>
    <n v="4.8"/>
    <n v="3.36"/>
    <n v="20"/>
    <s v="Around the Horn"/>
    <x v="45"/>
    <x v="13"/>
    <x v="424"/>
    <n v="96"/>
    <n v="67.2"/>
    <x v="2"/>
    <x v="5"/>
    <x v="1"/>
    <x v="0"/>
    <x v="0"/>
  </r>
  <r>
    <n v="10383"/>
    <s v="Valkoinen suklaa"/>
    <x v="5"/>
    <n v="13"/>
    <n v="8.84"/>
    <n v="15"/>
    <s v="Around the Horn"/>
    <x v="45"/>
    <x v="13"/>
    <x v="599"/>
    <n v="195"/>
    <n v="132.6"/>
    <x v="2"/>
    <x v="5"/>
    <x v="2"/>
    <x v="0"/>
    <x v="0"/>
  </r>
  <r>
    <n v="10383"/>
    <s v="Gnocchi di nonna Alice"/>
    <x v="0"/>
    <n v="30.4"/>
    <n v="23.712"/>
    <n v="20"/>
    <s v="Around the Horn"/>
    <x v="45"/>
    <x v="13"/>
    <x v="698"/>
    <n v="608"/>
    <n v="474.24"/>
    <x v="2"/>
    <x v="1"/>
    <x v="0"/>
    <x v="0"/>
    <x v="0"/>
  </r>
  <r>
    <n v="10384"/>
    <s v="Sir Rodney's Marmalade"/>
    <x v="5"/>
    <n v="64.8"/>
    <n v="43.415999999999997"/>
    <n v="28"/>
    <s v="Berglunds snabbköp"/>
    <x v="23"/>
    <x v="9"/>
    <x v="418"/>
    <n v="1814.3999999999999"/>
    <n v="1215.6479999999999"/>
    <x v="2"/>
    <x v="11"/>
    <x v="2"/>
    <x v="0"/>
    <x v="0"/>
  </r>
  <r>
    <n v="10384"/>
    <s v="Camembert Pierrot"/>
    <x v="1"/>
    <n v="27.2"/>
    <n v="22.304000000000002"/>
    <n v="15"/>
    <s v="Berglunds snabbköp"/>
    <x v="23"/>
    <x v="9"/>
    <x v="588"/>
    <n v="408"/>
    <n v="334.56000000000006"/>
    <x v="2"/>
    <x v="8"/>
    <x v="1"/>
    <x v="0"/>
    <x v="0"/>
  </r>
  <r>
    <n v="10385"/>
    <s v="Uncle Bob's Organic Dried Pears"/>
    <x v="2"/>
    <n v="24"/>
    <n v="18.240000000000002"/>
    <n v="10"/>
    <s v="Split Rail Beer &amp; Ale"/>
    <x v="19"/>
    <x v="8"/>
    <x v="403"/>
    <n v="240"/>
    <n v="182.40000000000003"/>
    <x v="2"/>
    <x v="4"/>
    <x v="0"/>
    <x v="2"/>
    <x v="1"/>
  </r>
  <r>
    <n v="10385"/>
    <s v="Camembert Pierrot"/>
    <x v="1"/>
    <n v="27.2"/>
    <n v="22.304000000000002"/>
    <n v="20"/>
    <s v="Split Rail Beer &amp; Ale"/>
    <x v="19"/>
    <x v="8"/>
    <x v="684"/>
    <n v="544"/>
    <n v="446.08000000000004"/>
    <x v="2"/>
    <x v="0"/>
    <x v="1"/>
    <x v="2"/>
    <x v="1"/>
  </r>
  <r>
    <n v="10385"/>
    <s v="Scottish Longbreads"/>
    <x v="5"/>
    <n v="10"/>
    <n v="7"/>
    <n v="8"/>
    <s v="Split Rail Beer &amp; Ale"/>
    <x v="19"/>
    <x v="8"/>
    <x v="483"/>
    <n v="80"/>
    <n v="56"/>
    <x v="2"/>
    <x v="9"/>
    <x v="2"/>
    <x v="2"/>
    <x v="1"/>
  </r>
  <r>
    <n v="10386"/>
    <s v="Guaraná Fantástica"/>
    <x v="6"/>
    <n v="3.6"/>
    <n v="3.2040000000000002"/>
    <n v="15"/>
    <s v="Familia Arquibaldo"/>
    <x v="29"/>
    <x v="2"/>
    <x v="608"/>
    <n v="54"/>
    <n v="48.06"/>
    <x v="2"/>
    <x v="10"/>
    <x v="3"/>
    <x v="1"/>
    <x v="1"/>
  </r>
  <r>
    <n v="10386"/>
    <s v="Sasquatch Ale"/>
    <x v="6"/>
    <n v="11.2"/>
    <n v="9.8559999999999999"/>
    <n v="10"/>
    <s v="Familia Arquibaldo"/>
    <x v="29"/>
    <x v="2"/>
    <x v="935"/>
    <n v="112"/>
    <n v="98.56"/>
    <x v="2"/>
    <x v="4"/>
    <x v="3"/>
    <x v="1"/>
    <x v="1"/>
  </r>
  <r>
    <n v="10387"/>
    <s v="Guaraná Fantástica"/>
    <x v="6"/>
    <n v="3.6"/>
    <n v="3.3120000000000003"/>
    <n v="15"/>
    <s v="Santé Gourmet"/>
    <x v="51"/>
    <x v="19"/>
    <x v="936"/>
    <n v="54"/>
    <n v="49.680000000000007"/>
    <x v="2"/>
    <x v="4"/>
    <x v="3"/>
    <x v="0"/>
    <x v="0"/>
  </r>
  <r>
    <n v="10387"/>
    <s v="Rössle Sauerkraut"/>
    <x v="2"/>
    <n v="36.4"/>
    <n v="29.848000000000003"/>
    <n v="6"/>
    <s v="Santé Gourmet"/>
    <x v="51"/>
    <x v="19"/>
    <x v="539"/>
    <n v="218.39999999999998"/>
    <n v="179.08800000000002"/>
    <x v="2"/>
    <x v="10"/>
    <x v="0"/>
    <x v="0"/>
    <x v="0"/>
  </r>
  <r>
    <n v="10387"/>
    <s v="Raclette Courdavault"/>
    <x v="1"/>
    <n v="44"/>
    <n v="35.200000000000003"/>
    <n v="12"/>
    <s v="Santé Gourmet"/>
    <x v="51"/>
    <x v="19"/>
    <x v="555"/>
    <n v="528"/>
    <n v="422.40000000000003"/>
    <x v="2"/>
    <x v="11"/>
    <x v="1"/>
    <x v="0"/>
    <x v="0"/>
  </r>
  <r>
    <n v="10387"/>
    <s v="Fløtemysost"/>
    <x v="1"/>
    <n v="17.2"/>
    <n v="14.275999999999998"/>
    <n v="15"/>
    <s v="Santé Gourmet"/>
    <x v="51"/>
    <x v="19"/>
    <x v="538"/>
    <n v="258"/>
    <n v="214.13999999999996"/>
    <x v="2"/>
    <x v="4"/>
    <x v="1"/>
    <x v="0"/>
    <x v="0"/>
  </r>
  <r>
    <n v="10388"/>
    <s v="Røgede sild"/>
    <x v="4"/>
    <n v="7.6"/>
    <n v="5.6999999999999993"/>
    <n v="15"/>
    <s v="Seven Seas Imports"/>
    <x v="28"/>
    <x v="13"/>
    <x v="367"/>
    <n v="114"/>
    <n v="85.499999999999986"/>
    <x v="2"/>
    <x v="7"/>
    <x v="1"/>
    <x v="0"/>
    <x v="0"/>
  </r>
  <r>
    <n v="10388"/>
    <s v="Perth Pasties"/>
    <x v="7"/>
    <n v="26.2"/>
    <n v="21.484000000000002"/>
    <n v="40"/>
    <s v="Seven Seas Imports"/>
    <x v="28"/>
    <x v="13"/>
    <x v="676"/>
    <n v="1048"/>
    <n v="859.36000000000013"/>
    <x v="2"/>
    <x v="0"/>
    <x v="3"/>
    <x v="0"/>
    <x v="0"/>
  </r>
  <r>
    <n v="10388"/>
    <s v="Filo Mix"/>
    <x v="0"/>
    <n v="5.6"/>
    <n v="4.6479999999999997"/>
    <n v="20"/>
    <s v="Seven Seas Imports"/>
    <x v="28"/>
    <x v="13"/>
    <x v="377"/>
    <n v="112"/>
    <n v="92.96"/>
    <x v="2"/>
    <x v="5"/>
    <x v="0"/>
    <x v="0"/>
    <x v="0"/>
  </r>
  <r>
    <n v="10389"/>
    <s v="Ikura"/>
    <x v="4"/>
    <n v="24.8"/>
    <n v="19.592000000000002"/>
    <n v="16"/>
    <s v="Bottom-Dollar Markets"/>
    <x v="52"/>
    <x v="16"/>
    <x v="437"/>
    <n v="396.8"/>
    <n v="313.47200000000004"/>
    <x v="2"/>
    <x v="5"/>
    <x v="1"/>
    <x v="2"/>
    <x v="1"/>
  </r>
  <r>
    <n v="10389"/>
    <s v="Pâté chinois"/>
    <x v="7"/>
    <n v="19.2"/>
    <n v="14.783999999999999"/>
    <n v="15"/>
    <s v="Bottom-Dollar Markets"/>
    <x v="52"/>
    <x v="16"/>
    <x v="564"/>
    <n v="288"/>
    <n v="221.76"/>
    <x v="2"/>
    <x v="4"/>
    <x v="3"/>
    <x v="2"/>
    <x v="1"/>
  </r>
  <r>
    <n v="10389"/>
    <s v="Tarte au sucre"/>
    <x v="5"/>
    <n v="39.4"/>
    <n v="27.185999999999996"/>
    <n v="20"/>
    <s v="Bottom-Dollar Markets"/>
    <x v="52"/>
    <x v="16"/>
    <x v="386"/>
    <n v="788"/>
    <n v="543.71999999999991"/>
    <x v="2"/>
    <x v="11"/>
    <x v="2"/>
    <x v="2"/>
    <x v="1"/>
  </r>
  <r>
    <n v="10389"/>
    <s v="Outback Lager"/>
    <x v="6"/>
    <n v="12"/>
    <n v="10.8"/>
    <n v="30"/>
    <s v="Bottom-Dollar Markets"/>
    <x v="52"/>
    <x v="16"/>
    <x v="537"/>
    <n v="360"/>
    <n v="324"/>
    <x v="2"/>
    <x v="1"/>
    <x v="3"/>
    <x v="2"/>
    <x v="1"/>
  </r>
  <r>
    <n v="10390"/>
    <s v="Steeleye Stout"/>
    <x v="6"/>
    <n v="14.4"/>
    <n v="13.248000000000001"/>
    <n v="40"/>
    <s v="Ernst Handel"/>
    <x v="9"/>
    <x v="6"/>
    <x v="518"/>
    <n v="576"/>
    <n v="529.92000000000007"/>
    <x v="2"/>
    <x v="5"/>
    <x v="3"/>
    <x v="0"/>
    <x v="0"/>
  </r>
  <r>
    <n v="10390"/>
    <s v="Spegesild"/>
    <x v="4"/>
    <n v="9.6"/>
    <n v="7.5839999999999996"/>
    <n v="45"/>
    <s v="Ernst Handel"/>
    <x v="9"/>
    <x v="6"/>
    <x v="636"/>
    <n v="432"/>
    <n v="341.28"/>
    <x v="2"/>
    <x v="4"/>
    <x v="1"/>
    <x v="0"/>
    <x v="0"/>
  </r>
  <r>
    <n v="10390"/>
    <s v="Gorgonzola Telino"/>
    <x v="1"/>
    <n v="10"/>
    <n v="8.2000000000000011"/>
    <n v="60"/>
    <s v="Ernst Handel"/>
    <x v="9"/>
    <x v="6"/>
    <x v="485"/>
    <n v="600"/>
    <n v="492.00000000000006"/>
    <x v="2"/>
    <x v="9"/>
    <x v="1"/>
    <x v="0"/>
    <x v="0"/>
  </r>
  <r>
    <n v="10390"/>
    <s v="Mozzarella di Giovanni"/>
    <x v="1"/>
    <n v="27.8"/>
    <n v="22.796000000000003"/>
    <n v="24"/>
    <s v="Ernst Handel"/>
    <x v="9"/>
    <x v="6"/>
    <x v="577"/>
    <n v="667.2"/>
    <n v="547.10400000000004"/>
    <x v="2"/>
    <x v="3"/>
    <x v="1"/>
    <x v="0"/>
    <x v="0"/>
  </r>
  <r>
    <n v="10391"/>
    <s v="Konbu"/>
    <x v="4"/>
    <n v="4.8"/>
    <n v="3.504"/>
    <n v="18"/>
    <s v="Drachenblut Delikatessen"/>
    <x v="46"/>
    <x v="1"/>
    <x v="588"/>
    <n v="86.399999999999991"/>
    <n v="63.072000000000003"/>
    <x v="2"/>
    <x v="8"/>
    <x v="1"/>
    <x v="0"/>
    <x v="0"/>
  </r>
  <r>
    <n v="10392"/>
    <s v="Gudbrandsdalsost"/>
    <x v="1"/>
    <n v="28.8"/>
    <n v="23.904"/>
    <n v="50"/>
    <s v="Piccolo und mehr"/>
    <x v="44"/>
    <x v="6"/>
    <x v="522"/>
    <n v="1440"/>
    <n v="1195.2"/>
    <x v="2"/>
    <x v="9"/>
    <x v="1"/>
    <x v="0"/>
    <x v="0"/>
  </r>
  <r>
    <n v="10393"/>
    <s v="Gorgonzola Telino"/>
    <x v="1"/>
    <n v="10"/>
    <n v="8"/>
    <n v="32"/>
    <s v="Save-a-lot Markets"/>
    <x v="38"/>
    <x v="8"/>
    <x v="696"/>
    <n v="320"/>
    <n v="256"/>
    <x v="2"/>
    <x v="6"/>
    <x v="1"/>
    <x v="2"/>
    <x v="1"/>
  </r>
  <r>
    <n v="10393"/>
    <s v="Chang"/>
    <x v="6"/>
    <n v="15.2"/>
    <n v="13.527999999999999"/>
    <n v="25"/>
    <s v="Save-a-lot Markets"/>
    <x v="38"/>
    <x v="8"/>
    <x v="562"/>
    <n v="380"/>
    <n v="338.2"/>
    <x v="2"/>
    <x v="3"/>
    <x v="3"/>
    <x v="2"/>
    <x v="1"/>
  </r>
  <r>
    <n v="10393"/>
    <s v="Tofu"/>
    <x v="2"/>
    <n v="18.600000000000001"/>
    <n v="14.322000000000001"/>
    <n v="42"/>
    <s v="Save-a-lot Markets"/>
    <x v="38"/>
    <x v="8"/>
    <x v="506"/>
    <n v="781.2"/>
    <n v="601.524"/>
    <x v="2"/>
    <x v="8"/>
    <x v="0"/>
    <x v="2"/>
    <x v="1"/>
  </r>
  <r>
    <n v="10393"/>
    <s v="NuNuCa Nuß-Nougat-Creme"/>
    <x v="5"/>
    <n v="11.2"/>
    <n v="7.5039999999999987"/>
    <n v="7"/>
    <s v="Save-a-lot Markets"/>
    <x v="38"/>
    <x v="8"/>
    <x v="574"/>
    <n v="78.399999999999991"/>
    <n v="52.527999999999992"/>
    <x v="2"/>
    <x v="2"/>
    <x v="2"/>
    <x v="2"/>
    <x v="1"/>
  </r>
  <r>
    <n v="10393"/>
    <s v="Gumbär Gummibärchen"/>
    <x v="5"/>
    <n v="24.9"/>
    <n v="16.184999999999999"/>
    <n v="70"/>
    <s v="Save-a-lot Markets"/>
    <x v="38"/>
    <x v="8"/>
    <x v="532"/>
    <n v="1743"/>
    <n v="1132.9499999999998"/>
    <x v="2"/>
    <x v="7"/>
    <x v="2"/>
    <x v="2"/>
    <x v="1"/>
  </r>
  <r>
    <n v="10394"/>
    <s v="Tarte au sucre"/>
    <x v="5"/>
    <n v="39.4"/>
    <n v="27.58"/>
    <n v="10"/>
    <s v="Hungry Coyote Import Store"/>
    <x v="50"/>
    <x v="8"/>
    <x v="654"/>
    <n v="394"/>
    <n v="275.79999999999995"/>
    <x v="2"/>
    <x v="1"/>
    <x v="2"/>
    <x v="2"/>
    <x v="1"/>
  </r>
  <r>
    <n v="10394"/>
    <s v="Konbu"/>
    <x v="4"/>
    <n v="4.8"/>
    <n v="3.6959999999999997"/>
    <n v="10"/>
    <s v="Hungry Coyote Import Store"/>
    <x v="50"/>
    <x v="8"/>
    <x v="494"/>
    <n v="48"/>
    <n v="36.959999999999994"/>
    <x v="2"/>
    <x v="1"/>
    <x v="1"/>
    <x v="2"/>
    <x v="1"/>
  </r>
  <r>
    <n v="10395"/>
    <s v="Spegesild"/>
    <x v="4"/>
    <n v="9.6"/>
    <n v="6.8159999999999998"/>
    <n v="28"/>
    <s v="HILARIÓN-Abastos"/>
    <x v="8"/>
    <x v="5"/>
    <x v="668"/>
    <n v="268.8"/>
    <n v="190.84799999999998"/>
    <x v="2"/>
    <x v="9"/>
    <x v="1"/>
    <x v="1"/>
    <x v="1"/>
  </r>
  <r>
    <n v="10395"/>
    <s v="Perth Pasties"/>
    <x v="7"/>
    <n v="26.2"/>
    <n v="20.173999999999999"/>
    <n v="70"/>
    <s v="HILARIÓN-Abastos"/>
    <x v="8"/>
    <x v="5"/>
    <x v="461"/>
    <n v="1834"/>
    <n v="1412.18"/>
    <x v="2"/>
    <x v="7"/>
    <x v="3"/>
    <x v="1"/>
    <x v="1"/>
  </r>
  <r>
    <n v="10395"/>
    <s v="Gudbrandsdalsost"/>
    <x v="1"/>
    <n v="28.8"/>
    <n v="23.040000000000003"/>
    <n v="8"/>
    <s v="HILARIÓN-Abastos"/>
    <x v="8"/>
    <x v="5"/>
    <x v="651"/>
    <n v="230.4"/>
    <n v="184.32000000000002"/>
    <x v="2"/>
    <x v="9"/>
    <x v="1"/>
    <x v="1"/>
    <x v="1"/>
  </r>
  <r>
    <n v="10396"/>
    <s v="Mozzarella di Giovanni"/>
    <x v="1"/>
    <n v="27.8"/>
    <n v="23.073999999999998"/>
    <n v="21"/>
    <s v="Frankenversand"/>
    <x v="16"/>
    <x v="1"/>
    <x v="468"/>
    <n v="583.80000000000007"/>
    <n v="484.55399999999997"/>
    <x v="2"/>
    <x v="10"/>
    <x v="1"/>
    <x v="0"/>
    <x v="0"/>
  </r>
  <r>
    <n v="10396"/>
    <s v="Tunnbröd"/>
    <x v="0"/>
    <n v="7.2"/>
    <n v="5.8320000000000007"/>
    <n v="40"/>
    <s v="Frankenversand"/>
    <x v="16"/>
    <x v="1"/>
    <x v="567"/>
    <n v="288"/>
    <n v="233.28000000000003"/>
    <x v="2"/>
    <x v="4"/>
    <x v="0"/>
    <x v="0"/>
    <x v="0"/>
  </r>
  <r>
    <n v="10396"/>
    <s v="Fløtemysost"/>
    <x v="1"/>
    <n v="17.2"/>
    <n v="14.104000000000001"/>
    <n v="60"/>
    <s v="Frankenversand"/>
    <x v="16"/>
    <x v="1"/>
    <x v="576"/>
    <n v="1032"/>
    <n v="846.24"/>
    <x v="2"/>
    <x v="9"/>
    <x v="1"/>
    <x v="0"/>
    <x v="0"/>
  </r>
  <r>
    <n v="10397"/>
    <s v="Sir Rodney's Scones"/>
    <x v="5"/>
    <n v="8"/>
    <n v="5.52"/>
    <n v="10"/>
    <s v="Princesa Isabel Vinhos"/>
    <x v="39"/>
    <x v="15"/>
    <x v="487"/>
    <n v="80"/>
    <n v="55.199999999999996"/>
    <x v="2"/>
    <x v="2"/>
    <x v="2"/>
    <x v="3"/>
    <x v="0"/>
  </r>
  <r>
    <n v="10397"/>
    <s v="Manjimup Dried Apples"/>
    <x v="2"/>
    <n v="42.4"/>
    <n v="33.92"/>
    <n v="18"/>
    <s v="Princesa Isabel Vinhos"/>
    <x v="39"/>
    <x v="15"/>
    <x v="528"/>
    <n v="763.19999999999993"/>
    <n v="610.56000000000006"/>
    <x v="2"/>
    <x v="11"/>
    <x v="0"/>
    <x v="3"/>
    <x v="0"/>
  </r>
  <r>
    <n v="10398"/>
    <s v="Steeleye Stout"/>
    <x v="6"/>
    <n v="14.4"/>
    <n v="13.104000000000001"/>
    <n v="30"/>
    <s v="Save-a-lot Markets"/>
    <x v="38"/>
    <x v="8"/>
    <x v="390"/>
    <n v="432"/>
    <n v="393.12"/>
    <x v="2"/>
    <x v="0"/>
    <x v="3"/>
    <x v="2"/>
    <x v="1"/>
  </r>
  <r>
    <n v="10398"/>
    <s v="Pâté chinois"/>
    <x v="7"/>
    <n v="19.2"/>
    <n v="14.591999999999999"/>
    <n v="120"/>
    <s v="Save-a-lot Markets"/>
    <x v="38"/>
    <x v="8"/>
    <x v="389"/>
    <n v="2304"/>
    <n v="1751.04"/>
    <x v="2"/>
    <x v="8"/>
    <x v="3"/>
    <x v="2"/>
    <x v="1"/>
  </r>
  <r>
    <n v="10399"/>
    <s v="Original Frankfurter grüne Soße"/>
    <x v="3"/>
    <n v="10.4"/>
    <n v="8.1120000000000001"/>
    <n v="14"/>
    <s v="Vaffeljernet"/>
    <x v="48"/>
    <x v="17"/>
    <x v="511"/>
    <n v="145.6"/>
    <n v="113.568"/>
    <x v="2"/>
    <x v="3"/>
    <x v="2"/>
    <x v="0"/>
    <x v="0"/>
  </r>
  <r>
    <n v="10399"/>
    <s v="Scottish Longbreads"/>
    <x v="5"/>
    <n v="10"/>
    <n v="6.6999999999999993"/>
    <n v="60"/>
    <s v="Vaffeljernet"/>
    <x v="48"/>
    <x v="17"/>
    <x v="465"/>
    <n v="600"/>
    <n v="401.99999999999994"/>
    <x v="2"/>
    <x v="7"/>
    <x v="2"/>
    <x v="0"/>
    <x v="0"/>
  </r>
  <r>
    <n v="10399"/>
    <s v="Fløtemysost"/>
    <x v="1"/>
    <n v="17.2"/>
    <n v="13.244"/>
    <n v="30"/>
    <s v="Vaffeljernet"/>
    <x v="48"/>
    <x v="17"/>
    <x v="590"/>
    <n v="516"/>
    <n v="397.32"/>
    <x v="2"/>
    <x v="11"/>
    <x v="1"/>
    <x v="0"/>
    <x v="0"/>
  </r>
  <r>
    <n v="10399"/>
    <s v="Lakkalikööri"/>
    <x v="6"/>
    <n v="14.4"/>
    <n v="12.96"/>
    <n v="35"/>
    <s v="Vaffeljernet"/>
    <x v="48"/>
    <x v="17"/>
    <x v="505"/>
    <n v="504"/>
    <n v="453.6"/>
    <x v="2"/>
    <x v="4"/>
    <x v="3"/>
    <x v="0"/>
    <x v="0"/>
  </r>
  <r>
    <n v="10400"/>
    <s v="Maxilaku"/>
    <x v="5"/>
    <n v="16"/>
    <n v="11.2"/>
    <n v="30"/>
    <s v="Eastern Connection"/>
    <x v="28"/>
    <x v="13"/>
    <x v="451"/>
    <n v="480"/>
    <n v="336"/>
    <x v="2"/>
    <x v="1"/>
    <x v="2"/>
    <x v="0"/>
    <x v="0"/>
  </r>
  <r>
    <n v="10400"/>
    <s v="Steeleye Stout"/>
    <x v="6"/>
    <n v="14.4"/>
    <n v="13.104000000000001"/>
    <n v="35"/>
    <s v="Eastern Connection"/>
    <x v="28"/>
    <x v="13"/>
    <x v="549"/>
    <n v="504"/>
    <n v="458.64000000000004"/>
    <x v="2"/>
    <x v="5"/>
    <x v="3"/>
    <x v="0"/>
    <x v="0"/>
  </r>
  <r>
    <n v="10400"/>
    <s v="Thüringer Rostbratwurst"/>
    <x v="7"/>
    <n v="99"/>
    <n v="77.22"/>
    <n v="21"/>
    <s v="Eastern Connection"/>
    <x v="28"/>
    <x v="13"/>
    <x v="696"/>
    <n v="2079"/>
    <n v="1621.62"/>
    <x v="2"/>
    <x v="6"/>
    <x v="3"/>
    <x v="0"/>
    <x v="0"/>
  </r>
  <r>
    <n v="10401"/>
    <s v="Nord-Ost Matjeshering"/>
    <x v="4"/>
    <n v="20.7"/>
    <n v="16.559999999999999"/>
    <n v="18"/>
    <s v="Rattlesnake Canyon Grocery"/>
    <x v="12"/>
    <x v="8"/>
    <x v="531"/>
    <n v="372.59999999999997"/>
    <n v="298.08"/>
    <x v="2"/>
    <x v="0"/>
    <x v="1"/>
    <x v="2"/>
    <x v="1"/>
  </r>
  <r>
    <n v="10401"/>
    <s v="Gnocchi di nonna Alice"/>
    <x v="0"/>
    <n v="30.4"/>
    <n v="25.535999999999998"/>
    <n v="70"/>
    <s v="Rattlesnake Canyon Grocery"/>
    <x v="12"/>
    <x v="8"/>
    <x v="468"/>
    <n v="2128"/>
    <n v="1787.5199999999998"/>
    <x v="2"/>
    <x v="10"/>
    <x v="0"/>
    <x v="2"/>
    <x v="1"/>
  </r>
  <r>
    <n v="10401"/>
    <s v="Louisiana Fiery Hot Pepper Sauce"/>
    <x v="3"/>
    <n v="16.8"/>
    <n v="12.936000000000002"/>
    <n v="20"/>
    <s v="Rattlesnake Canyon Grocery"/>
    <x v="12"/>
    <x v="8"/>
    <x v="388"/>
    <n v="336"/>
    <n v="258.72000000000003"/>
    <x v="2"/>
    <x v="5"/>
    <x v="2"/>
    <x v="2"/>
    <x v="1"/>
  </r>
  <r>
    <n v="10401"/>
    <s v="Fløtemysost"/>
    <x v="1"/>
    <n v="17.2"/>
    <n v="13.932"/>
    <n v="60"/>
    <s v="Rattlesnake Canyon Grocery"/>
    <x v="12"/>
    <x v="8"/>
    <x v="503"/>
    <n v="1032"/>
    <n v="835.92000000000007"/>
    <x v="2"/>
    <x v="3"/>
    <x v="1"/>
    <x v="2"/>
    <x v="1"/>
  </r>
  <r>
    <n v="10402"/>
    <s v="Vegie-spread"/>
    <x v="3"/>
    <n v="35.1"/>
    <n v="28.080000000000002"/>
    <n v="65"/>
    <s v="Ernst Handel"/>
    <x v="9"/>
    <x v="6"/>
    <x v="484"/>
    <n v="2281.5"/>
    <n v="1825.2"/>
    <x v="2"/>
    <x v="9"/>
    <x v="2"/>
    <x v="0"/>
    <x v="0"/>
  </r>
  <r>
    <n v="10402"/>
    <s v="Tunnbröd"/>
    <x v="0"/>
    <n v="7.2"/>
    <n v="5.4"/>
    <n v="60"/>
    <s v="Ernst Handel"/>
    <x v="9"/>
    <x v="6"/>
    <x v="424"/>
    <n v="432"/>
    <n v="324"/>
    <x v="2"/>
    <x v="5"/>
    <x v="0"/>
    <x v="0"/>
    <x v="0"/>
  </r>
  <r>
    <n v="10403"/>
    <s v="Pavlova"/>
    <x v="5"/>
    <n v="13.9"/>
    <n v="9.1739999999999995"/>
    <n v="21"/>
    <s v="Ernst Handel"/>
    <x v="9"/>
    <x v="6"/>
    <x v="485"/>
    <n v="291.90000000000003"/>
    <n v="192.654"/>
    <x v="2"/>
    <x v="9"/>
    <x v="2"/>
    <x v="0"/>
    <x v="0"/>
  </r>
  <r>
    <n v="10403"/>
    <s v="Chocolade"/>
    <x v="5"/>
    <n v="10.199999999999999"/>
    <n v="7.1399999999999988"/>
    <n v="70"/>
    <s v="Ernst Handel"/>
    <x v="9"/>
    <x v="6"/>
    <x v="937"/>
    <n v="714"/>
    <n v="499.7999999999999"/>
    <x v="2"/>
    <x v="4"/>
    <x v="2"/>
    <x v="0"/>
    <x v="0"/>
  </r>
  <r>
    <n v="10404"/>
    <s v="Gumbär Gummibärchen"/>
    <x v="5"/>
    <n v="24.9"/>
    <n v="17.180999999999997"/>
    <n v="30"/>
    <s v="Magazzini Alimentari Riuniti"/>
    <x v="21"/>
    <x v="11"/>
    <x v="451"/>
    <n v="747"/>
    <n v="515.42999999999995"/>
    <x v="2"/>
    <x v="1"/>
    <x v="2"/>
    <x v="3"/>
    <x v="0"/>
  </r>
  <r>
    <n v="10404"/>
    <s v="Singaporean Hokkien Fried Mee"/>
    <x v="0"/>
    <n v="11.2"/>
    <n v="9.4079999999999995"/>
    <n v="40"/>
    <s v="Magazzini Alimentari Riuniti"/>
    <x v="21"/>
    <x v="11"/>
    <x v="550"/>
    <n v="448"/>
    <n v="376.32"/>
    <x v="2"/>
    <x v="6"/>
    <x v="0"/>
    <x v="3"/>
    <x v="0"/>
  </r>
  <r>
    <n v="10404"/>
    <s v="Maxilaku"/>
    <x v="5"/>
    <n v="16"/>
    <n v="10.719999999999999"/>
    <n v="30"/>
    <s v="Magazzini Alimentari Riuniti"/>
    <x v="21"/>
    <x v="11"/>
    <x v="626"/>
    <n v="480"/>
    <n v="321.59999999999997"/>
    <x v="2"/>
    <x v="4"/>
    <x v="2"/>
    <x v="3"/>
    <x v="0"/>
  </r>
  <r>
    <n v="10405"/>
    <s v="Aniseed Syrup"/>
    <x v="3"/>
    <n v="8"/>
    <n v="6.4"/>
    <n v="50"/>
    <s v="LINO-Delicateses"/>
    <x v="53"/>
    <x v="5"/>
    <x v="662"/>
    <n v="400"/>
    <n v="320"/>
    <x v="2"/>
    <x v="3"/>
    <x v="2"/>
    <x v="1"/>
    <x v="1"/>
  </r>
  <r>
    <n v="10406"/>
    <s v="Inlagd Sill"/>
    <x v="4"/>
    <n v="15.2"/>
    <n v="10.639999999999999"/>
    <n v="5"/>
    <s v="Queen Cozinha"/>
    <x v="29"/>
    <x v="2"/>
    <x v="690"/>
    <n v="76"/>
    <n v="53.199999999999996"/>
    <x v="2"/>
    <x v="7"/>
    <x v="1"/>
    <x v="1"/>
    <x v="1"/>
  </r>
  <r>
    <n v="10406"/>
    <s v="Rössle Sauerkraut"/>
    <x v="2"/>
    <n v="36.4"/>
    <n v="28.027999999999999"/>
    <n v="42"/>
    <s v="Queen Cozinha"/>
    <x v="29"/>
    <x v="2"/>
    <x v="670"/>
    <n v="1528.8"/>
    <n v="1177.1759999999999"/>
    <x v="2"/>
    <x v="1"/>
    <x v="0"/>
    <x v="1"/>
    <x v="1"/>
  </r>
  <r>
    <n v="10406"/>
    <s v="Sir Rodney's Scones"/>
    <x v="5"/>
    <n v="8"/>
    <n v="5.2799999999999994"/>
    <n v="30"/>
    <s v="Queen Cozinha"/>
    <x v="29"/>
    <x v="2"/>
    <x v="398"/>
    <n v="240"/>
    <n v="158.39999999999998"/>
    <x v="2"/>
    <x v="4"/>
    <x v="2"/>
    <x v="1"/>
    <x v="1"/>
  </r>
  <r>
    <n v="10406"/>
    <s v="Chai"/>
    <x v="6"/>
    <n v="14.4"/>
    <n v="12.816000000000001"/>
    <n v="10"/>
    <s v="Queen Cozinha"/>
    <x v="29"/>
    <x v="2"/>
    <x v="478"/>
    <n v="144"/>
    <n v="128.16"/>
    <x v="2"/>
    <x v="2"/>
    <x v="3"/>
    <x v="1"/>
    <x v="1"/>
  </r>
  <r>
    <n v="10406"/>
    <s v="Boston Crab Meat"/>
    <x v="4"/>
    <n v="14.7"/>
    <n v="11.318999999999999"/>
    <n v="2"/>
    <s v="Queen Cozinha"/>
    <x v="29"/>
    <x v="2"/>
    <x v="504"/>
    <n v="29.4"/>
    <n v="22.637999999999998"/>
    <x v="2"/>
    <x v="7"/>
    <x v="1"/>
    <x v="1"/>
    <x v="1"/>
  </r>
  <r>
    <n v="10407"/>
    <s v="Queso Cabrales"/>
    <x v="1"/>
    <n v="16.8"/>
    <n v="12.600000000000001"/>
    <n v="30"/>
    <s v="Ottilies Käseladen"/>
    <x v="11"/>
    <x v="1"/>
    <x v="479"/>
    <n v="504"/>
    <n v="378.00000000000006"/>
    <x v="2"/>
    <x v="4"/>
    <x v="1"/>
    <x v="0"/>
    <x v="0"/>
  </r>
  <r>
    <n v="10407"/>
    <s v="Gudbrandsdalsost"/>
    <x v="1"/>
    <n v="28.8"/>
    <n v="23.040000000000003"/>
    <n v="15"/>
    <s v="Ottilies Käseladen"/>
    <x v="11"/>
    <x v="1"/>
    <x v="443"/>
    <n v="432"/>
    <n v="345.6"/>
    <x v="2"/>
    <x v="7"/>
    <x v="1"/>
    <x v="0"/>
    <x v="0"/>
  </r>
  <r>
    <n v="10407"/>
    <s v="Fløtemysost"/>
    <x v="1"/>
    <n v="17.2"/>
    <n v="13.071999999999999"/>
    <n v="15"/>
    <s v="Ottilies Käseladen"/>
    <x v="11"/>
    <x v="1"/>
    <x v="462"/>
    <n v="258"/>
    <n v="196.07999999999998"/>
    <x v="2"/>
    <x v="3"/>
    <x v="1"/>
    <x v="0"/>
    <x v="0"/>
  </r>
  <r>
    <n v="10408"/>
    <s v="Tarte au sucre"/>
    <x v="5"/>
    <n v="39.4"/>
    <n v="26.791999999999998"/>
    <n v="35"/>
    <s v="Folies gourmandes"/>
    <x v="54"/>
    <x v="0"/>
    <x v="480"/>
    <n v="1379"/>
    <n v="937.71999999999991"/>
    <x v="2"/>
    <x v="4"/>
    <x v="2"/>
    <x v="0"/>
    <x v="0"/>
  </r>
  <r>
    <n v="10408"/>
    <s v="Gravad lax"/>
    <x v="4"/>
    <n v="20.8"/>
    <n v="16.224"/>
    <n v="10"/>
    <s v="Folies gourmandes"/>
    <x v="54"/>
    <x v="0"/>
    <x v="452"/>
    <n v="208"/>
    <n v="162.24"/>
    <x v="2"/>
    <x v="1"/>
    <x v="1"/>
    <x v="0"/>
    <x v="0"/>
  </r>
  <r>
    <n v="10408"/>
    <s v="Tourtière"/>
    <x v="7"/>
    <n v="5.9"/>
    <n v="4.484"/>
    <n v="6"/>
    <s v="Folies gourmandes"/>
    <x v="54"/>
    <x v="0"/>
    <x v="524"/>
    <n v="35.400000000000006"/>
    <n v="26.904"/>
    <x v="2"/>
    <x v="10"/>
    <x v="3"/>
    <x v="0"/>
    <x v="0"/>
  </r>
  <r>
    <n v="10409"/>
    <s v="Tofu"/>
    <x v="2"/>
    <n v="18.600000000000001"/>
    <n v="14.136000000000001"/>
    <n v="12"/>
    <s v="Océano Atlántico Ltda."/>
    <x v="55"/>
    <x v="20"/>
    <x v="460"/>
    <n v="223.20000000000002"/>
    <n v="169.63200000000001"/>
    <x v="2"/>
    <x v="7"/>
    <x v="0"/>
    <x v="1"/>
    <x v="1"/>
  </r>
  <r>
    <n v="10409"/>
    <s v="Sir Rodney's Scones"/>
    <x v="5"/>
    <n v="8"/>
    <n v="5.3599999999999994"/>
    <n v="12"/>
    <s v="Océano Atlántico Ltda."/>
    <x v="55"/>
    <x v="20"/>
    <x v="652"/>
    <n v="96"/>
    <n v="64.319999999999993"/>
    <x v="2"/>
    <x v="2"/>
    <x v="2"/>
    <x v="1"/>
    <x v="1"/>
  </r>
  <r>
    <n v="10410"/>
    <s v="Geitost"/>
    <x v="1"/>
    <n v="2"/>
    <n v="1.56"/>
    <n v="49"/>
    <s v="Bottom-Dollar Markets"/>
    <x v="52"/>
    <x v="16"/>
    <x v="582"/>
    <n v="98"/>
    <n v="76.44"/>
    <x v="2"/>
    <x v="7"/>
    <x v="1"/>
    <x v="2"/>
    <x v="1"/>
  </r>
  <r>
    <n v="10410"/>
    <s v="Raclette Courdavault"/>
    <x v="1"/>
    <n v="44"/>
    <n v="36.519999999999996"/>
    <n v="16"/>
    <s v="Bottom-Dollar Markets"/>
    <x v="52"/>
    <x v="16"/>
    <x v="531"/>
    <n v="704"/>
    <n v="584.31999999999994"/>
    <x v="2"/>
    <x v="0"/>
    <x v="1"/>
    <x v="2"/>
    <x v="1"/>
  </r>
  <r>
    <n v="10411"/>
    <s v="Jack's New England Clam Chowder"/>
    <x v="4"/>
    <n v="7.7"/>
    <n v="5.6980000000000004"/>
    <n v="25"/>
    <s v="Bottom-Dollar Markets"/>
    <x v="52"/>
    <x v="16"/>
    <x v="481"/>
    <n v="192.5"/>
    <n v="142.45000000000002"/>
    <x v="2"/>
    <x v="6"/>
    <x v="1"/>
    <x v="2"/>
    <x v="1"/>
  </r>
  <r>
    <n v="10411"/>
    <s v="Gula Malacca"/>
    <x v="3"/>
    <n v="15.5"/>
    <n v="11.47"/>
    <n v="40"/>
    <s v="Bottom-Dollar Markets"/>
    <x v="52"/>
    <x v="16"/>
    <x v="590"/>
    <n v="620"/>
    <n v="458.8"/>
    <x v="2"/>
    <x v="11"/>
    <x v="2"/>
    <x v="2"/>
    <x v="1"/>
  </r>
  <r>
    <n v="10411"/>
    <s v="Raclette Courdavault"/>
    <x v="1"/>
    <n v="44"/>
    <n v="34.32"/>
    <n v="9"/>
    <s v="Bottom-Dollar Markets"/>
    <x v="52"/>
    <x v="16"/>
    <x v="628"/>
    <n v="396"/>
    <n v="308.88"/>
    <x v="2"/>
    <x v="8"/>
    <x v="1"/>
    <x v="2"/>
    <x v="1"/>
  </r>
  <r>
    <n v="10412"/>
    <s v="Tofu"/>
    <x v="2"/>
    <n v="18.600000000000001"/>
    <n v="14.694000000000003"/>
    <n v="20"/>
    <s v="Wartian Herkku"/>
    <x v="15"/>
    <x v="10"/>
    <x v="416"/>
    <n v="372"/>
    <n v="293.88000000000005"/>
    <x v="2"/>
    <x v="3"/>
    <x v="0"/>
    <x v="0"/>
    <x v="0"/>
  </r>
  <r>
    <n v="10413"/>
    <s v="Lakkalikööri"/>
    <x v="6"/>
    <n v="14.4"/>
    <n v="13.104000000000001"/>
    <n v="14"/>
    <s v="La maison d'Asie"/>
    <x v="43"/>
    <x v="0"/>
    <x v="425"/>
    <n v="201.6"/>
    <n v="183.45600000000002"/>
    <x v="2"/>
    <x v="2"/>
    <x v="3"/>
    <x v="0"/>
    <x v="0"/>
  </r>
  <r>
    <n v="10413"/>
    <s v="Tarte au sucre"/>
    <x v="5"/>
    <n v="39.4"/>
    <n v="26.397999999999996"/>
    <n v="40"/>
    <s v="La maison d'Asie"/>
    <x v="43"/>
    <x v="0"/>
    <x v="590"/>
    <n v="1576"/>
    <n v="1055.9199999999998"/>
    <x v="2"/>
    <x v="11"/>
    <x v="2"/>
    <x v="0"/>
    <x v="0"/>
  </r>
  <r>
    <n v="10413"/>
    <s v="Chai"/>
    <x v="6"/>
    <n v="14.4"/>
    <n v="13.104000000000001"/>
    <n v="24"/>
    <s v="La maison d'Asie"/>
    <x v="43"/>
    <x v="0"/>
    <x v="685"/>
    <n v="345.6"/>
    <n v="314.49600000000004"/>
    <x v="2"/>
    <x v="11"/>
    <x v="3"/>
    <x v="0"/>
    <x v="0"/>
  </r>
  <r>
    <n v="10414"/>
    <s v="Teatime Chocolate Biscuits"/>
    <x v="5"/>
    <n v="7.3"/>
    <n v="4.8179999999999996"/>
    <n v="18"/>
    <s v="Familia Arquibaldo"/>
    <x v="29"/>
    <x v="2"/>
    <x v="667"/>
    <n v="131.4"/>
    <n v="86.72399999999999"/>
    <x v="2"/>
    <x v="8"/>
    <x v="2"/>
    <x v="1"/>
    <x v="1"/>
  </r>
  <r>
    <n v="10414"/>
    <s v="Geitost"/>
    <x v="1"/>
    <n v="2"/>
    <n v="1.58"/>
    <n v="50"/>
    <s v="Familia Arquibaldo"/>
    <x v="29"/>
    <x v="2"/>
    <x v="489"/>
    <n v="100"/>
    <n v="79"/>
    <x v="2"/>
    <x v="7"/>
    <x v="1"/>
    <x v="1"/>
    <x v="1"/>
  </r>
  <r>
    <n v="10415"/>
    <s v="Alice Mutton"/>
    <x v="7"/>
    <n v="31.2"/>
    <n v="23.712"/>
    <n v="2"/>
    <s v="Hungry Coyote Import Store"/>
    <x v="50"/>
    <x v="8"/>
    <x v="619"/>
    <n v="62.4"/>
    <n v="47.423999999999999"/>
    <x v="2"/>
    <x v="10"/>
    <x v="3"/>
    <x v="2"/>
    <x v="1"/>
  </r>
  <r>
    <n v="10415"/>
    <s v="Geitost"/>
    <x v="1"/>
    <n v="2"/>
    <n v="1.52"/>
    <n v="20"/>
    <s v="Hungry Coyote Import Store"/>
    <x v="50"/>
    <x v="8"/>
    <x v="656"/>
    <n v="40"/>
    <n v="30.4"/>
    <x v="2"/>
    <x v="3"/>
    <x v="1"/>
    <x v="2"/>
    <x v="1"/>
  </r>
  <r>
    <n v="10416"/>
    <s v="Teatime Chocolate Biscuits"/>
    <x v="5"/>
    <n v="7.3"/>
    <n v="4.7450000000000001"/>
    <n v="20"/>
    <s v="Wartian Herkku"/>
    <x v="15"/>
    <x v="10"/>
    <x v="533"/>
    <n v="146"/>
    <n v="94.9"/>
    <x v="2"/>
    <x v="1"/>
    <x v="2"/>
    <x v="0"/>
    <x v="0"/>
  </r>
  <r>
    <n v="10416"/>
    <s v="Perth Pasties"/>
    <x v="7"/>
    <n v="26.2"/>
    <n v="20.96"/>
    <n v="10"/>
    <s v="Wartian Herkku"/>
    <x v="15"/>
    <x v="10"/>
    <x v="639"/>
    <n v="262"/>
    <n v="209.60000000000002"/>
    <x v="2"/>
    <x v="2"/>
    <x v="3"/>
    <x v="0"/>
    <x v="0"/>
  </r>
  <r>
    <n v="10416"/>
    <s v="Ravioli Angelo"/>
    <x v="0"/>
    <n v="15.6"/>
    <n v="12.167999999999999"/>
    <n v="20"/>
    <s v="Wartian Herkku"/>
    <x v="15"/>
    <x v="10"/>
    <x v="938"/>
    <n v="312"/>
    <n v="243.35999999999999"/>
    <x v="2"/>
    <x v="6"/>
    <x v="0"/>
    <x v="0"/>
    <x v="0"/>
  </r>
  <r>
    <n v="10417"/>
    <s v="Côte de Blaye"/>
    <x v="6"/>
    <n v="210.8"/>
    <n v="187.61200000000002"/>
    <n v="50"/>
    <s v="Simons bistro"/>
    <x v="42"/>
    <x v="17"/>
    <x v="668"/>
    <n v="10540"/>
    <n v="9380.6"/>
    <x v="2"/>
    <x v="9"/>
    <x v="3"/>
    <x v="0"/>
    <x v="0"/>
  </r>
  <r>
    <n v="10417"/>
    <s v="Spegesild"/>
    <x v="4"/>
    <n v="9.6"/>
    <n v="7.4879999999999995"/>
    <n v="2"/>
    <s v="Simons bistro"/>
    <x v="42"/>
    <x v="17"/>
    <x v="533"/>
    <n v="19.2"/>
    <n v="14.975999999999999"/>
    <x v="2"/>
    <x v="1"/>
    <x v="1"/>
    <x v="0"/>
    <x v="0"/>
  </r>
  <r>
    <n v="10417"/>
    <s v="Scottish Longbreads"/>
    <x v="5"/>
    <n v="10"/>
    <n v="7"/>
    <n v="36"/>
    <s v="Simons bistro"/>
    <x v="42"/>
    <x v="17"/>
    <x v="583"/>
    <n v="360"/>
    <n v="252"/>
    <x v="2"/>
    <x v="3"/>
    <x v="2"/>
    <x v="0"/>
    <x v="0"/>
  </r>
  <r>
    <n v="10417"/>
    <s v="Original Frankfurter grüne Soße"/>
    <x v="3"/>
    <n v="10.4"/>
    <n v="8.5280000000000005"/>
    <n v="35"/>
    <s v="Simons bistro"/>
    <x v="42"/>
    <x v="17"/>
    <x v="925"/>
    <n v="364"/>
    <n v="298.48"/>
    <x v="2"/>
    <x v="8"/>
    <x v="2"/>
    <x v="0"/>
    <x v="0"/>
  </r>
  <r>
    <n v="10418"/>
    <s v="Sirop d'érable"/>
    <x v="3"/>
    <n v="22.8"/>
    <n v="17.556000000000001"/>
    <n v="16"/>
    <s v="QUICK-Stop"/>
    <x v="20"/>
    <x v="1"/>
    <x v="625"/>
    <n v="364.8"/>
    <n v="280.89600000000002"/>
    <x v="2"/>
    <x v="11"/>
    <x v="2"/>
    <x v="0"/>
    <x v="0"/>
  </r>
  <r>
    <n v="10418"/>
    <s v="Longlife Tofu"/>
    <x v="2"/>
    <n v="8"/>
    <n v="6.5600000000000005"/>
    <n v="15"/>
    <s v="QUICK-Stop"/>
    <x v="20"/>
    <x v="1"/>
    <x v="387"/>
    <n v="120"/>
    <n v="98.4"/>
    <x v="2"/>
    <x v="8"/>
    <x v="0"/>
    <x v="0"/>
    <x v="0"/>
  </r>
  <r>
    <n v="10418"/>
    <s v="Chang"/>
    <x v="6"/>
    <n v="15.2"/>
    <n v="13.984"/>
    <n v="60"/>
    <s v="QUICK-Stop"/>
    <x v="20"/>
    <x v="1"/>
    <x v="936"/>
    <n v="912"/>
    <n v="839.04"/>
    <x v="2"/>
    <x v="4"/>
    <x v="3"/>
    <x v="0"/>
    <x v="0"/>
  </r>
  <r>
    <n v="10418"/>
    <s v="Zaanse koeken"/>
    <x v="5"/>
    <n v="7.6"/>
    <n v="4.9399999999999995"/>
    <n v="55"/>
    <s v="QUICK-Stop"/>
    <x v="20"/>
    <x v="1"/>
    <x v="414"/>
    <n v="418"/>
    <n v="271.7"/>
    <x v="2"/>
    <x v="5"/>
    <x v="2"/>
    <x v="0"/>
    <x v="0"/>
  </r>
  <r>
    <n v="10419"/>
    <s v="Gudbrandsdalsost"/>
    <x v="1"/>
    <n v="28.8"/>
    <n v="22.752000000000002"/>
    <n v="20"/>
    <s v="Richter Supermarkt"/>
    <x v="6"/>
    <x v="4"/>
    <x v="547"/>
    <n v="576"/>
    <n v="455.04000000000008"/>
    <x v="2"/>
    <x v="9"/>
    <x v="1"/>
    <x v="0"/>
    <x v="0"/>
  </r>
  <r>
    <n v="10419"/>
    <s v="Camembert Pierrot"/>
    <x v="1"/>
    <n v="27.2"/>
    <n v="20.399999999999999"/>
    <n v="60"/>
    <s v="Richter Supermarkt"/>
    <x v="6"/>
    <x v="4"/>
    <x v="375"/>
    <n v="1632"/>
    <n v="1224"/>
    <x v="2"/>
    <x v="0"/>
    <x v="1"/>
    <x v="0"/>
    <x v="0"/>
  </r>
  <r>
    <n v="10420"/>
    <s v="Mishi Kobe Niku"/>
    <x v="7"/>
    <n v="77.599999999999994"/>
    <n v="60.527999999999999"/>
    <n v="20"/>
    <s v="Wellington Importadora"/>
    <x v="7"/>
    <x v="2"/>
    <x v="647"/>
    <n v="1552"/>
    <n v="1210.56"/>
    <x v="2"/>
    <x v="11"/>
    <x v="3"/>
    <x v="1"/>
    <x v="1"/>
  </r>
  <r>
    <n v="10420"/>
    <s v="Konbu"/>
    <x v="4"/>
    <n v="4.8"/>
    <n v="3.504"/>
    <n v="2"/>
    <s v="Wellington Importadora"/>
    <x v="7"/>
    <x v="2"/>
    <x v="697"/>
    <n v="9.6"/>
    <n v="7.008"/>
    <x v="2"/>
    <x v="6"/>
    <x v="1"/>
    <x v="1"/>
    <x v="1"/>
  </r>
  <r>
    <n v="10420"/>
    <s v="Outback Lager"/>
    <x v="6"/>
    <n v="12"/>
    <n v="10.8"/>
    <n v="8"/>
    <s v="Wellington Importadora"/>
    <x v="7"/>
    <x v="2"/>
    <x v="697"/>
    <n v="96"/>
    <n v="86.4"/>
    <x v="2"/>
    <x v="6"/>
    <x v="3"/>
    <x v="1"/>
    <x v="1"/>
  </r>
  <r>
    <n v="10420"/>
    <s v="Röd Kaviar"/>
    <x v="4"/>
    <n v="12"/>
    <n v="8.76"/>
    <n v="20"/>
    <s v="Wellington Importadora"/>
    <x v="7"/>
    <x v="2"/>
    <x v="435"/>
    <n v="240"/>
    <n v="175.2"/>
    <x v="2"/>
    <x v="10"/>
    <x v="1"/>
    <x v="1"/>
    <x v="1"/>
  </r>
  <r>
    <n v="10421"/>
    <s v="Teatime Chocolate Biscuits"/>
    <x v="5"/>
    <n v="7.3"/>
    <n v="5.0369999999999999"/>
    <n v="4"/>
    <s v="Que Delícia"/>
    <x v="2"/>
    <x v="2"/>
    <x v="441"/>
    <n v="29.2"/>
    <n v="20.148"/>
    <x v="2"/>
    <x v="3"/>
    <x v="2"/>
    <x v="1"/>
    <x v="1"/>
  </r>
  <r>
    <n v="10421"/>
    <s v="Original Frankfurter grüne Soße"/>
    <x v="3"/>
    <n v="10.4"/>
    <n v="8.32"/>
    <n v="10"/>
    <s v="Que Delícia"/>
    <x v="2"/>
    <x v="2"/>
    <x v="402"/>
    <n v="104"/>
    <n v="83.2"/>
    <x v="2"/>
    <x v="11"/>
    <x v="2"/>
    <x v="1"/>
    <x v="1"/>
  </r>
  <r>
    <n v="10421"/>
    <s v="Gumbär Gummibärchen"/>
    <x v="5"/>
    <n v="24.9"/>
    <n v="16.682999999999996"/>
    <n v="30"/>
    <s v="Que Delícia"/>
    <x v="2"/>
    <x v="2"/>
    <x v="543"/>
    <n v="747"/>
    <n v="500.4899999999999"/>
    <x v="2"/>
    <x v="6"/>
    <x v="2"/>
    <x v="1"/>
    <x v="1"/>
  </r>
  <r>
    <n v="10421"/>
    <s v="Perth Pasties"/>
    <x v="7"/>
    <n v="26.2"/>
    <n v="21.484000000000002"/>
    <n v="15"/>
    <s v="Que Delícia"/>
    <x v="2"/>
    <x v="2"/>
    <x v="685"/>
    <n v="393"/>
    <n v="322.26000000000005"/>
    <x v="2"/>
    <x v="11"/>
    <x v="3"/>
    <x v="1"/>
    <x v="1"/>
  </r>
  <r>
    <n v="10422"/>
    <s v="Gumbär Gummibärchen"/>
    <x v="5"/>
    <n v="24.9"/>
    <n v="17.429999999999996"/>
    <n v="2"/>
    <s v="Franchi S.p.A."/>
    <x v="56"/>
    <x v="11"/>
    <x v="622"/>
    <n v="49.8"/>
    <n v="34.859999999999992"/>
    <x v="2"/>
    <x v="6"/>
    <x v="2"/>
    <x v="3"/>
    <x v="0"/>
  </r>
  <r>
    <n v="10423"/>
    <s v="Gorgonzola Telino"/>
    <x v="1"/>
    <n v="10"/>
    <n v="7.5"/>
    <n v="14"/>
    <s v="Gourmet Lanchonetes"/>
    <x v="57"/>
    <x v="2"/>
    <x v="667"/>
    <n v="140"/>
    <n v="105"/>
    <x v="2"/>
    <x v="8"/>
    <x v="1"/>
    <x v="1"/>
    <x v="1"/>
  </r>
  <r>
    <n v="10423"/>
    <s v="Raclette Courdavault"/>
    <x v="1"/>
    <n v="44"/>
    <n v="35.200000000000003"/>
    <n v="20"/>
    <s v="Gourmet Lanchonetes"/>
    <x v="57"/>
    <x v="2"/>
    <x v="401"/>
    <n v="880"/>
    <n v="704"/>
    <x v="2"/>
    <x v="4"/>
    <x v="1"/>
    <x v="1"/>
    <x v="1"/>
  </r>
  <r>
    <n v="10424"/>
    <s v="Scottish Longbreads"/>
    <x v="5"/>
    <n v="10"/>
    <n v="6.7999999999999989"/>
    <n v="30"/>
    <s v="Mère Paillarde"/>
    <x v="41"/>
    <x v="16"/>
    <x v="422"/>
    <n v="300"/>
    <n v="203.99999999999997"/>
    <x v="2"/>
    <x v="2"/>
    <x v="2"/>
    <x v="2"/>
    <x v="1"/>
  </r>
  <r>
    <n v="10424"/>
    <s v="Steeleye Stout"/>
    <x v="6"/>
    <n v="14.4"/>
    <n v="12.672000000000001"/>
    <n v="60"/>
    <s v="Mère Paillarde"/>
    <x v="41"/>
    <x v="16"/>
    <x v="481"/>
    <n v="864"/>
    <n v="760.32"/>
    <x v="2"/>
    <x v="6"/>
    <x v="3"/>
    <x v="2"/>
    <x v="1"/>
  </r>
  <r>
    <n v="10424"/>
    <s v="Côte de Blaye"/>
    <x v="6"/>
    <n v="210.8"/>
    <n v="191.828"/>
    <n v="49"/>
    <s v="Mère Paillarde"/>
    <x v="41"/>
    <x v="16"/>
    <x v="939"/>
    <n v="10329.200000000001"/>
    <n v="9399.5720000000001"/>
    <x v="2"/>
    <x v="3"/>
    <x v="3"/>
    <x v="2"/>
    <x v="1"/>
  </r>
  <r>
    <n v="10425"/>
    <s v="Lakkalikööri"/>
    <x v="6"/>
    <n v="14.4"/>
    <n v="12.96"/>
    <n v="20"/>
    <s v="La maison d'Asie"/>
    <x v="43"/>
    <x v="0"/>
    <x v="565"/>
    <n v="288"/>
    <n v="259.20000000000005"/>
    <x v="2"/>
    <x v="8"/>
    <x v="3"/>
    <x v="0"/>
    <x v="0"/>
  </r>
  <r>
    <n v="10425"/>
    <s v="Pâté chinois"/>
    <x v="7"/>
    <n v="19.2"/>
    <n v="15.744"/>
    <n v="10"/>
    <s v="La maison d'Asie"/>
    <x v="43"/>
    <x v="0"/>
    <x v="638"/>
    <n v="192"/>
    <n v="157.44"/>
    <x v="2"/>
    <x v="2"/>
    <x v="3"/>
    <x v="0"/>
    <x v="0"/>
  </r>
  <r>
    <n v="10426"/>
    <s v="Gnocchi di nonna Alice"/>
    <x v="0"/>
    <n v="30.4"/>
    <n v="23.712"/>
    <n v="5"/>
    <s v="Galería del gastrónomo"/>
    <x v="47"/>
    <x v="12"/>
    <x v="431"/>
    <n v="152"/>
    <n v="118.56"/>
    <x v="2"/>
    <x v="5"/>
    <x v="0"/>
    <x v="3"/>
    <x v="0"/>
  </r>
  <r>
    <n v="10426"/>
    <s v="Wimmers gute Semmelknödel"/>
    <x v="0"/>
    <n v="26.6"/>
    <n v="22.344000000000001"/>
    <n v="7"/>
    <s v="Galería del gastrónomo"/>
    <x v="47"/>
    <x v="12"/>
    <x v="533"/>
    <n v="186.20000000000002"/>
    <n v="156.40800000000002"/>
    <x v="2"/>
    <x v="1"/>
    <x v="0"/>
    <x v="3"/>
    <x v="0"/>
  </r>
  <r>
    <n v="10427"/>
    <s v="Tofu"/>
    <x v="2"/>
    <n v="18.600000000000001"/>
    <n v="14.136000000000001"/>
    <n v="35"/>
    <s v="Piccolo und mehr"/>
    <x v="44"/>
    <x v="6"/>
    <x v="628"/>
    <n v="651"/>
    <n v="494.76000000000005"/>
    <x v="2"/>
    <x v="8"/>
    <x v="0"/>
    <x v="0"/>
    <x v="0"/>
  </r>
  <r>
    <n v="10428"/>
    <s v="Spegesild"/>
    <x v="4"/>
    <n v="9.6"/>
    <n v="7.5839999999999996"/>
    <n v="20"/>
    <s v="Reggiani Caseifici"/>
    <x v="27"/>
    <x v="11"/>
    <x v="492"/>
    <n v="192"/>
    <n v="151.68"/>
    <x v="2"/>
    <x v="0"/>
    <x v="1"/>
    <x v="3"/>
    <x v="0"/>
  </r>
  <r>
    <n v="10429"/>
    <s v="Vegie-spread"/>
    <x v="3"/>
    <n v="35.1"/>
    <n v="27.378000000000004"/>
    <n v="35"/>
    <s v="Hungry Owl All-Night Grocers"/>
    <x v="30"/>
    <x v="14"/>
    <x v="423"/>
    <n v="1228.5"/>
    <n v="958.23000000000013"/>
    <x v="2"/>
    <x v="7"/>
    <x v="2"/>
    <x v="0"/>
    <x v="0"/>
  </r>
  <r>
    <n v="10429"/>
    <s v="Valkoinen suklaa"/>
    <x v="5"/>
    <n v="13"/>
    <n v="8.5799999999999983"/>
    <n v="40"/>
    <s v="Hungry Owl All-Night Grocers"/>
    <x v="30"/>
    <x v="14"/>
    <x v="438"/>
    <n v="520"/>
    <n v="343.19999999999993"/>
    <x v="2"/>
    <x v="2"/>
    <x v="2"/>
    <x v="0"/>
    <x v="0"/>
  </r>
  <r>
    <n v="10430"/>
    <s v="Raclette Courdavault"/>
    <x v="1"/>
    <n v="44"/>
    <n v="36.96"/>
    <n v="70"/>
    <s v="Ernst Handel"/>
    <x v="9"/>
    <x v="6"/>
    <x v="442"/>
    <n v="3080"/>
    <n v="2587.2000000000003"/>
    <x v="2"/>
    <x v="10"/>
    <x v="1"/>
    <x v="0"/>
    <x v="0"/>
  </r>
  <r>
    <n v="10430"/>
    <s v="Gnocchi di nonna Alice"/>
    <x v="0"/>
    <n v="30.4"/>
    <n v="23.103999999999999"/>
    <n v="30"/>
    <s v="Ernst Handel"/>
    <x v="9"/>
    <x v="6"/>
    <x v="481"/>
    <n v="912"/>
    <n v="693.12"/>
    <x v="2"/>
    <x v="6"/>
    <x v="0"/>
    <x v="0"/>
    <x v="0"/>
  </r>
  <r>
    <n v="10430"/>
    <s v="Alice Mutton"/>
    <x v="7"/>
    <n v="31.2"/>
    <n v="24.96"/>
    <n v="45"/>
    <s v="Ernst Handel"/>
    <x v="9"/>
    <x v="6"/>
    <x v="445"/>
    <n v="1404"/>
    <n v="1123.2"/>
    <x v="2"/>
    <x v="7"/>
    <x v="3"/>
    <x v="0"/>
    <x v="0"/>
  </r>
  <r>
    <n v="10430"/>
    <s v="Sir Rodney's Scones"/>
    <x v="5"/>
    <n v="8"/>
    <n v="5.2799999999999994"/>
    <n v="50"/>
    <s v="Ernst Handel"/>
    <x v="9"/>
    <x v="6"/>
    <x v="561"/>
    <n v="400"/>
    <n v="263.99999999999994"/>
    <x v="2"/>
    <x v="10"/>
    <x v="2"/>
    <x v="0"/>
    <x v="0"/>
  </r>
  <r>
    <n v="10431"/>
    <s v="Alice Mutton"/>
    <x v="7"/>
    <n v="31.2"/>
    <n v="24.335999999999999"/>
    <n v="50"/>
    <s v="Bottom-Dollar Markets"/>
    <x v="52"/>
    <x v="16"/>
    <x v="394"/>
    <n v="1560"/>
    <n v="1216.8"/>
    <x v="2"/>
    <x v="8"/>
    <x v="3"/>
    <x v="2"/>
    <x v="1"/>
  </r>
  <r>
    <n v="10431"/>
    <s v="Boston Crab Meat"/>
    <x v="4"/>
    <n v="14.7"/>
    <n v="10.731"/>
    <n v="50"/>
    <s v="Bottom-Dollar Markets"/>
    <x v="52"/>
    <x v="16"/>
    <x v="539"/>
    <n v="735"/>
    <n v="536.54999999999995"/>
    <x v="2"/>
    <x v="10"/>
    <x v="1"/>
    <x v="2"/>
    <x v="1"/>
  </r>
  <r>
    <n v="10431"/>
    <s v="Zaanse koeken"/>
    <x v="5"/>
    <n v="7.6"/>
    <n v="5.0159999999999991"/>
    <n v="30"/>
    <s v="Bottom-Dollar Markets"/>
    <x v="52"/>
    <x v="16"/>
    <x v="655"/>
    <n v="228"/>
    <n v="150.47999999999996"/>
    <x v="2"/>
    <x v="9"/>
    <x v="2"/>
    <x v="2"/>
    <x v="1"/>
  </r>
  <r>
    <n v="10432"/>
    <s v="Gumbär Gummibärchen"/>
    <x v="5"/>
    <n v="24.9"/>
    <n v="17.180999999999997"/>
    <n v="10"/>
    <s v="Split Rail Beer &amp; Ale"/>
    <x v="19"/>
    <x v="8"/>
    <x v="439"/>
    <n v="249"/>
    <n v="171.80999999999997"/>
    <x v="2"/>
    <x v="10"/>
    <x v="2"/>
    <x v="2"/>
    <x v="1"/>
  </r>
  <r>
    <n v="10432"/>
    <s v="Tourtière"/>
    <x v="7"/>
    <n v="5.9"/>
    <n v="4.7200000000000006"/>
    <n v="40"/>
    <s v="Split Rail Beer &amp; Ale"/>
    <x v="19"/>
    <x v="8"/>
    <x v="560"/>
    <n v="236"/>
    <n v="188.8"/>
    <x v="2"/>
    <x v="7"/>
    <x v="3"/>
    <x v="2"/>
    <x v="1"/>
  </r>
  <r>
    <n v="10433"/>
    <s v="Gnocchi di nonna Alice"/>
    <x v="0"/>
    <n v="30.4"/>
    <n v="24.015999999999998"/>
    <n v="28"/>
    <s v="Princesa Isabel Vinhos"/>
    <x v="39"/>
    <x v="15"/>
    <x v="509"/>
    <n v="851.19999999999993"/>
    <n v="672.44799999999998"/>
    <x v="2"/>
    <x v="6"/>
    <x v="0"/>
    <x v="3"/>
    <x v="0"/>
  </r>
  <r>
    <n v="10434"/>
    <s v="Queso Cabrales"/>
    <x v="1"/>
    <n v="16.8"/>
    <n v="14.112"/>
    <n v="6"/>
    <s v="Folk och fä HB"/>
    <x v="13"/>
    <x v="9"/>
    <x v="467"/>
    <n v="100.80000000000001"/>
    <n v="84.671999999999997"/>
    <x v="2"/>
    <x v="10"/>
    <x v="1"/>
    <x v="0"/>
    <x v="0"/>
  </r>
  <r>
    <n v="10434"/>
    <s v="Lakkalikööri"/>
    <x v="6"/>
    <n v="14.4"/>
    <n v="12.816000000000001"/>
    <n v="18"/>
    <s v="Folk och fä HB"/>
    <x v="13"/>
    <x v="9"/>
    <x v="515"/>
    <n v="259.2"/>
    <n v="230.68800000000002"/>
    <x v="2"/>
    <x v="1"/>
    <x v="3"/>
    <x v="0"/>
    <x v="0"/>
  </r>
  <r>
    <n v="10435"/>
    <s v="Chang"/>
    <x v="6"/>
    <n v="15.2"/>
    <n v="13.984"/>
    <n v="10"/>
    <s v="Consolidated Holdings"/>
    <x v="28"/>
    <x v="13"/>
    <x v="568"/>
    <n v="152"/>
    <n v="139.84"/>
    <x v="2"/>
    <x v="1"/>
    <x v="3"/>
    <x v="0"/>
    <x v="0"/>
  </r>
  <r>
    <n v="10435"/>
    <s v="Gustaf's Knäckebröd"/>
    <x v="0"/>
    <n v="16.8"/>
    <n v="12.936000000000002"/>
    <n v="12"/>
    <s v="Consolidated Holdings"/>
    <x v="28"/>
    <x v="13"/>
    <x v="657"/>
    <n v="201.60000000000002"/>
    <n v="155.23200000000003"/>
    <x v="2"/>
    <x v="0"/>
    <x v="0"/>
    <x v="0"/>
    <x v="0"/>
  </r>
  <r>
    <n v="10435"/>
    <s v="Mozzarella di Giovanni"/>
    <x v="1"/>
    <n v="27.8"/>
    <n v="20.85"/>
    <n v="10"/>
    <s v="Consolidated Holdings"/>
    <x v="28"/>
    <x v="13"/>
    <x v="555"/>
    <n v="278"/>
    <n v="208.5"/>
    <x v="2"/>
    <x v="11"/>
    <x v="1"/>
    <x v="0"/>
    <x v="0"/>
  </r>
  <r>
    <n v="10436"/>
    <s v="Spegesild"/>
    <x v="4"/>
    <n v="9.6"/>
    <n v="6.8159999999999998"/>
    <n v="5"/>
    <s v="Blondel père et fils"/>
    <x v="14"/>
    <x v="0"/>
    <x v="448"/>
    <n v="48"/>
    <n v="34.08"/>
    <x v="2"/>
    <x v="0"/>
    <x v="1"/>
    <x v="0"/>
    <x v="0"/>
  </r>
  <r>
    <n v="10436"/>
    <s v="Rhönbräu Klosterbier"/>
    <x v="6"/>
    <n v="6.2"/>
    <n v="5.58"/>
    <n v="24"/>
    <s v="Blondel père et fils"/>
    <x v="14"/>
    <x v="0"/>
    <x v="936"/>
    <n v="148.80000000000001"/>
    <n v="133.92000000000002"/>
    <x v="2"/>
    <x v="4"/>
    <x v="3"/>
    <x v="0"/>
    <x v="0"/>
  </r>
  <r>
    <n v="10436"/>
    <s v="Gnocchi di nonna Alice"/>
    <x v="0"/>
    <n v="30.4"/>
    <n v="22.799999999999997"/>
    <n v="40"/>
    <s v="Blondel père et fils"/>
    <x v="14"/>
    <x v="0"/>
    <x v="614"/>
    <n v="1216"/>
    <n v="911.99999999999989"/>
    <x v="2"/>
    <x v="10"/>
    <x v="0"/>
    <x v="0"/>
    <x v="0"/>
  </r>
  <r>
    <n v="10436"/>
    <s v="Wimmers gute Semmelknödel"/>
    <x v="0"/>
    <n v="26.6"/>
    <n v="20.216000000000001"/>
    <n v="30"/>
    <s v="Blondel père et fils"/>
    <x v="14"/>
    <x v="0"/>
    <x v="444"/>
    <n v="798"/>
    <n v="606.48"/>
    <x v="2"/>
    <x v="0"/>
    <x v="0"/>
    <x v="0"/>
    <x v="0"/>
  </r>
  <r>
    <n v="10437"/>
    <s v="Perth Pasties"/>
    <x v="7"/>
    <n v="26.2"/>
    <n v="20.173999999999999"/>
    <n v="15"/>
    <s v="Wartian Herkku"/>
    <x v="15"/>
    <x v="10"/>
    <x v="567"/>
    <n v="393"/>
    <n v="302.61"/>
    <x v="2"/>
    <x v="4"/>
    <x v="3"/>
    <x v="0"/>
    <x v="0"/>
  </r>
  <r>
    <n v="10438"/>
    <s v="Teatime Chocolate Biscuits"/>
    <x v="5"/>
    <n v="7.3"/>
    <n v="5.1099999999999994"/>
    <n v="15"/>
    <s v="Toms Spezialitäten"/>
    <x v="1"/>
    <x v="1"/>
    <x v="567"/>
    <n v="109.5"/>
    <n v="76.649999999999991"/>
    <x v="2"/>
    <x v="4"/>
    <x v="2"/>
    <x v="0"/>
    <x v="0"/>
  </r>
  <r>
    <n v="10438"/>
    <s v="Sasquatch Ale"/>
    <x v="6"/>
    <n v="11.2"/>
    <n v="10.192"/>
    <n v="20"/>
    <s v="Toms Spezialitäten"/>
    <x v="1"/>
    <x v="1"/>
    <x v="630"/>
    <n v="224"/>
    <n v="203.84"/>
    <x v="2"/>
    <x v="0"/>
    <x v="3"/>
    <x v="0"/>
    <x v="0"/>
  </r>
  <r>
    <n v="10438"/>
    <s v="Ravioli Angelo"/>
    <x v="0"/>
    <n v="15.6"/>
    <n v="13.103999999999999"/>
    <n v="15"/>
    <s v="Toms Spezialitäten"/>
    <x v="1"/>
    <x v="1"/>
    <x v="435"/>
    <n v="234"/>
    <n v="196.56"/>
    <x v="2"/>
    <x v="10"/>
    <x v="0"/>
    <x v="0"/>
    <x v="0"/>
  </r>
  <r>
    <n v="10439"/>
    <s v="Pavlova"/>
    <x v="5"/>
    <n v="13.9"/>
    <n v="9.0350000000000001"/>
    <n v="16"/>
    <s v="Mère Paillarde"/>
    <x v="41"/>
    <x v="16"/>
    <x v="463"/>
    <n v="222.4"/>
    <n v="144.56"/>
    <x v="2"/>
    <x v="1"/>
    <x v="2"/>
    <x v="2"/>
    <x v="1"/>
  </r>
  <r>
    <n v="10439"/>
    <s v="Wimmers gute Semmelknödel"/>
    <x v="0"/>
    <n v="26.6"/>
    <n v="22.344000000000001"/>
    <n v="6"/>
    <s v="Mère Paillarde"/>
    <x v="41"/>
    <x v="16"/>
    <x v="493"/>
    <n v="159.60000000000002"/>
    <n v="134.06400000000002"/>
    <x v="2"/>
    <x v="3"/>
    <x v="0"/>
    <x v="2"/>
    <x v="1"/>
  </r>
  <r>
    <n v="10439"/>
    <s v="Longlife Tofu"/>
    <x v="2"/>
    <n v="8"/>
    <n v="6.24"/>
    <n v="30"/>
    <s v="Mère Paillarde"/>
    <x v="41"/>
    <x v="16"/>
    <x v="425"/>
    <n v="240"/>
    <n v="187.20000000000002"/>
    <x v="2"/>
    <x v="2"/>
    <x v="0"/>
    <x v="2"/>
    <x v="1"/>
  </r>
  <r>
    <n v="10439"/>
    <s v="Queso Manchego La Pastora"/>
    <x v="1"/>
    <n v="30.4"/>
    <n v="24.32"/>
    <n v="15"/>
    <s v="Mère Paillarde"/>
    <x v="41"/>
    <x v="16"/>
    <x v="607"/>
    <n v="456"/>
    <n v="364.8"/>
    <x v="2"/>
    <x v="6"/>
    <x v="1"/>
    <x v="2"/>
    <x v="1"/>
  </r>
  <r>
    <n v="10440"/>
    <s v="Chang"/>
    <x v="6"/>
    <n v="15.2"/>
    <n v="13.527999999999999"/>
    <n v="45"/>
    <s v="Save-a-lot Markets"/>
    <x v="38"/>
    <x v="8"/>
    <x v="658"/>
    <n v="684"/>
    <n v="608.76"/>
    <x v="2"/>
    <x v="9"/>
    <x v="3"/>
    <x v="2"/>
    <x v="1"/>
  </r>
  <r>
    <n v="10440"/>
    <s v="Pavlova"/>
    <x v="5"/>
    <n v="13.9"/>
    <n v="9.3129999999999988"/>
    <n v="49"/>
    <s v="Save-a-lot Markets"/>
    <x v="38"/>
    <x v="8"/>
    <x v="483"/>
    <n v="681.1"/>
    <n v="456.33699999999993"/>
    <x v="2"/>
    <x v="9"/>
    <x v="2"/>
    <x v="2"/>
    <x v="1"/>
  </r>
  <r>
    <n v="10440"/>
    <s v="Thüringer Rostbratwurst"/>
    <x v="7"/>
    <n v="99"/>
    <n v="77.22"/>
    <n v="24"/>
    <s v="Save-a-lot Markets"/>
    <x v="38"/>
    <x v="8"/>
    <x v="522"/>
    <n v="2376"/>
    <n v="1853.28"/>
    <x v="2"/>
    <x v="9"/>
    <x v="3"/>
    <x v="2"/>
    <x v="1"/>
  </r>
  <r>
    <n v="10440"/>
    <s v="Sirop d'érable"/>
    <x v="3"/>
    <n v="22.8"/>
    <n v="18.468000000000004"/>
    <n v="90"/>
    <s v="Save-a-lot Markets"/>
    <x v="38"/>
    <x v="8"/>
    <x v="575"/>
    <n v="2052"/>
    <n v="1662.1200000000003"/>
    <x v="2"/>
    <x v="6"/>
    <x v="2"/>
    <x v="2"/>
    <x v="1"/>
  </r>
  <r>
    <n v="10441"/>
    <s v="Schoggi Schokolade"/>
    <x v="5"/>
    <n v="35.1"/>
    <n v="24.218999999999998"/>
    <n v="50"/>
    <s v="Old World Delicatessen"/>
    <x v="33"/>
    <x v="8"/>
    <x v="407"/>
    <n v="1755"/>
    <n v="1210.9499999999998"/>
    <x v="2"/>
    <x v="8"/>
    <x v="2"/>
    <x v="2"/>
    <x v="1"/>
  </r>
  <r>
    <n v="10442"/>
    <s v="Queso Cabrales"/>
    <x v="1"/>
    <n v="16.8"/>
    <n v="14.112"/>
    <n v="30"/>
    <s v="Ernst Handel"/>
    <x v="9"/>
    <x v="6"/>
    <x v="518"/>
    <n v="504"/>
    <n v="423.36"/>
    <x v="2"/>
    <x v="5"/>
    <x v="1"/>
    <x v="0"/>
    <x v="0"/>
  </r>
  <r>
    <n v="10442"/>
    <s v="Tourtière"/>
    <x v="7"/>
    <n v="5.9"/>
    <n v="4.6610000000000005"/>
    <n v="80"/>
    <s v="Ernst Handel"/>
    <x v="9"/>
    <x v="6"/>
    <x v="387"/>
    <n v="472"/>
    <n v="372.88000000000005"/>
    <x v="2"/>
    <x v="8"/>
    <x v="3"/>
    <x v="0"/>
    <x v="0"/>
  </r>
  <r>
    <n v="10442"/>
    <s v="Louisiana Hot Spiced Okra"/>
    <x v="3"/>
    <n v="13.6"/>
    <n v="10.608000000000001"/>
    <n v="60"/>
    <s v="Ernst Handel"/>
    <x v="9"/>
    <x v="6"/>
    <x v="591"/>
    <n v="816"/>
    <n v="636.48"/>
    <x v="2"/>
    <x v="3"/>
    <x v="2"/>
    <x v="0"/>
    <x v="0"/>
  </r>
  <r>
    <n v="10443"/>
    <s v="Queso Cabrales"/>
    <x v="1"/>
    <n v="16.8"/>
    <n v="12.600000000000001"/>
    <n v="6"/>
    <s v="Reggiani Caseifici"/>
    <x v="27"/>
    <x v="11"/>
    <x v="496"/>
    <n v="100.80000000000001"/>
    <n v="75.600000000000009"/>
    <x v="2"/>
    <x v="9"/>
    <x v="1"/>
    <x v="3"/>
    <x v="0"/>
  </r>
  <r>
    <n v="10443"/>
    <s v="Rössle Sauerkraut"/>
    <x v="2"/>
    <n v="36.4"/>
    <n v="28.027999999999999"/>
    <n v="12"/>
    <s v="Reggiani Caseifici"/>
    <x v="27"/>
    <x v="11"/>
    <x v="535"/>
    <n v="436.79999999999995"/>
    <n v="336.33600000000001"/>
    <x v="2"/>
    <x v="0"/>
    <x v="0"/>
    <x v="3"/>
    <x v="0"/>
  </r>
  <r>
    <n v="10444"/>
    <s v="Alice Mutton"/>
    <x v="7"/>
    <n v="31.2"/>
    <n v="23.712"/>
    <n v="10"/>
    <s v="Berglunds snabbköp"/>
    <x v="23"/>
    <x v="9"/>
    <x v="507"/>
    <n v="312"/>
    <n v="237.12"/>
    <x v="2"/>
    <x v="9"/>
    <x v="3"/>
    <x v="0"/>
    <x v="0"/>
  </r>
  <r>
    <n v="10444"/>
    <s v="Gumbär Gummibärchen"/>
    <x v="5"/>
    <n v="24.9"/>
    <n v="16.433999999999997"/>
    <n v="15"/>
    <s v="Berglunds snabbköp"/>
    <x v="23"/>
    <x v="9"/>
    <x v="561"/>
    <n v="373.5"/>
    <n v="246.50999999999996"/>
    <x v="2"/>
    <x v="10"/>
    <x v="2"/>
    <x v="0"/>
    <x v="0"/>
  </r>
  <r>
    <n v="10444"/>
    <s v="Steeleye Stout"/>
    <x v="6"/>
    <n v="14.4"/>
    <n v="13.248000000000001"/>
    <n v="8"/>
    <s v="Berglunds snabbköp"/>
    <x v="23"/>
    <x v="9"/>
    <x v="633"/>
    <n v="115.2"/>
    <n v="105.98400000000001"/>
    <x v="2"/>
    <x v="11"/>
    <x v="3"/>
    <x v="0"/>
    <x v="0"/>
  </r>
  <r>
    <n v="10444"/>
    <s v="Jack's New England Clam Chowder"/>
    <x v="4"/>
    <n v="7.7"/>
    <n v="5.6980000000000004"/>
    <n v="30"/>
    <s v="Berglunds snabbköp"/>
    <x v="23"/>
    <x v="9"/>
    <x v="525"/>
    <n v="231"/>
    <n v="170.94"/>
    <x v="2"/>
    <x v="9"/>
    <x v="1"/>
    <x v="0"/>
    <x v="0"/>
  </r>
  <r>
    <n v="10445"/>
    <s v="Chartreuse verte"/>
    <x v="6"/>
    <n v="14.4"/>
    <n v="12.96"/>
    <n v="6"/>
    <s v="Berglunds snabbköp"/>
    <x v="23"/>
    <x v="9"/>
    <x v="684"/>
    <n v="86.4"/>
    <n v="77.760000000000005"/>
    <x v="2"/>
    <x v="0"/>
    <x v="3"/>
    <x v="0"/>
    <x v="0"/>
  </r>
  <r>
    <n v="10445"/>
    <s v="Tourtière"/>
    <x v="7"/>
    <n v="5.9"/>
    <n v="4.6610000000000005"/>
    <n v="15"/>
    <s v="Berglunds snabbköp"/>
    <x v="23"/>
    <x v="9"/>
    <x v="684"/>
    <n v="88.5"/>
    <n v="69.915000000000006"/>
    <x v="2"/>
    <x v="0"/>
    <x v="3"/>
    <x v="0"/>
    <x v="0"/>
  </r>
  <r>
    <n v="10446"/>
    <s v="Teatime Chocolate Biscuits"/>
    <x v="5"/>
    <n v="7.3"/>
    <n v="5.1099999999999994"/>
    <n v="12"/>
    <s v="Toms Spezialitäten"/>
    <x v="1"/>
    <x v="1"/>
    <x v="636"/>
    <n v="87.6"/>
    <n v="61.319999999999993"/>
    <x v="2"/>
    <x v="4"/>
    <x v="2"/>
    <x v="0"/>
    <x v="0"/>
  </r>
  <r>
    <n v="10446"/>
    <s v="Guaraná Fantástica"/>
    <x v="6"/>
    <n v="3.6"/>
    <n v="3.1680000000000001"/>
    <n v="20"/>
    <s v="Toms Spezialitäten"/>
    <x v="1"/>
    <x v="1"/>
    <x v="622"/>
    <n v="72"/>
    <n v="63.36"/>
    <x v="2"/>
    <x v="6"/>
    <x v="3"/>
    <x v="0"/>
    <x v="0"/>
  </r>
  <r>
    <n v="10446"/>
    <s v="Gorgonzola Telino"/>
    <x v="1"/>
    <n v="10"/>
    <n v="8.2000000000000011"/>
    <n v="3"/>
    <s v="Toms Spezialitäten"/>
    <x v="1"/>
    <x v="1"/>
    <x v="647"/>
    <n v="30"/>
    <n v="24.6"/>
    <x v="2"/>
    <x v="11"/>
    <x v="1"/>
    <x v="0"/>
    <x v="0"/>
  </r>
  <r>
    <n v="10248"/>
    <s v="Singaporean Hokkien Fried Mee"/>
    <x v="0"/>
    <n v="9.8000000000000007"/>
    <n v="7.7420000000000009"/>
    <n v="10"/>
    <s v="Vins et alcools Chevalier"/>
    <x v="0"/>
    <x v="0"/>
    <x v="598"/>
    <n v="98"/>
    <n v="77.420000000000016"/>
    <x v="2"/>
    <x v="5"/>
    <x v="0"/>
    <x v="0"/>
    <x v="0"/>
  </r>
  <r>
    <n v="10248"/>
    <s v="Mozzarella di Giovanni"/>
    <x v="1"/>
    <n v="34.799999999999997"/>
    <n v="28.883999999999997"/>
    <n v="50"/>
    <s v="Vins et alcools Chevalier"/>
    <x v="0"/>
    <x v="0"/>
    <x v="674"/>
    <n v="1739.9999999999998"/>
    <n v="1444.1999999999998"/>
    <x v="2"/>
    <x v="0"/>
    <x v="1"/>
    <x v="0"/>
    <x v="0"/>
  </r>
  <r>
    <n v="10248"/>
    <s v="Queso Cabrales"/>
    <x v="1"/>
    <n v="14"/>
    <n v="11.62"/>
    <n v="12"/>
    <s v="Vins et alcools Chevalier"/>
    <x v="0"/>
    <x v="0"/>
    <x v="659"/>
    <n v="168"/>
    <n v="139.44"/>
    <x v="2"/>
    <x v="5"/>
    <x v="1"/>
    <x v="0"/>
    <x v="0"/>
  </r>
  <r>
    <n v="10249"/>
    <s v="Tofu"/>
    <x v="2"/>
    <n v="18.600000000000001"/>
    <n v="14.694000000000003"/>
    <n v="90"/>
    <s v="Toms Spezialitäten"/>
    <x v="1"/>
    <x v="1"/>
    <x v="600"/>
    <n v="1674.0000000000002"/>
    <n v="1322.4600000000003"/>
    <x v="2"/>
    <x v="10"/>
    <x v="0"/>
    <x v="0"/>
    <x v="0"/>
  </r>
  <r>
    <n v="10249"/>
    <s v="Manjimup Dried Apples"/>
    <x v="2"/>
    <n v="42.4"/>
    <n v="34.768000000000001"/>
    <n v="40"/>
    <s v="Toms Spezialitäten"/>
    <x v="1"/>
    <x v="1"/>
    <x v="398"/>
    <n v="1696"/>
    <n v="1390.72"/>
    <x v="2"/>
    <x v="4"/>
    <x v="0"/>
    <x v="0"/>
    <x v="0"/>
  </r>
  <r>
    <n v="10250"/>
    <s v="Louisiana Fiery Hot Pepper Sauce"/>
    <x v="3"/>
    <n v="16.8"/>
    <n v="12.600000000000001"/>
    <n v="15"/>
    <s v="Hanari Carnes"/>
    <x v="2"/>
    <x v="2"/>
    <x v="676"/>
    <n v="252"/>
    <n v="189.00000000000003"/>
    <x v="2"/>
    <x v="0"/>
    <x v="2"/>
    <x v="1"/>
    <x v="1"/>
  </r>
  <r>
    <n v="10250"/>
    <s v="Jack's New England Clam Chowder"/>
    <x v="4"/>
    <n v="7.7"/>
    <n v="5.4669999999999996"/>
    <n v="10"/>
    <s v="Hanari Carnes"/>
    <x v="2"/>
    <x v="2"/>
    <x v="610"/>
    <n v="77"/>
    <n v="54.669999999999995"/>
    <x v="2"/>
    <x v="10"/>
    <x v="1"/>
    <x v="1"/>
    <x v="1"/>
  </r>
  <r>
    <n v="10250"/>
    <s v="Manjimup Dried Apples"/>
    <x v="2"/>
    <n v="42.4"/>
    <n v="33.92"/>
    <n v="35"/>
    <s v="Hanari Carnes"/>
    <x v="2"/>
    <x v="2"/>
    <x v="528"/>
    <n v="1484"/>
    <n v="1187.2"/>
    <x v="2"/>
    <x v="11"/>
    <x v="0"/>
    <x v="1"/>
    <x v="1"/>
  </r>
  <r>
    <n v="10251"/>
    <s v="Louisiana Fiery Hot Pepper Sauce"/>
    <x v="3"/>
    <n v="16.8"/>
    <n v="12.432"/>
    <n v="20"/>
    <s v="Victuailles en stock"/>
    <x v="3"/>
    <x v="0"/>
    <x v="367"/>
    <n v="336"/>
    <n v="248.64000000000001"/>
    <x v="2"/>
    <x v="7"/>
    <x v="2"/>
    <x v="0"/>
    <x v="0"/>
  </r>
  <r>
    <n v="10251"/>
    <s v="Gustaf's Knäckebröd"/>
    <x v="0"/>
    <n v="16.8"/>
    <n v="13.943999999999999"/>
    <n v="60"/>
    <s v="Victuailles en stock"/>
    <x v="3"/>
    <x v="0"/>
    <x v="940"/>
    <n v="1008"/>
    <n v="836.64"/>
    <x v="2"/>
    <x v="10"/>
    <x v="0"/>
    <x v="0"/>
    <x v="0"/>
  </r>
  <r>
    <n v="10251"/>
    <s v="Ravioli Angelo"/>
    <x v="0"/>
    <n v="15.6"/>
    <n v="13.26"/>
    <n v="15"/>
    <s v="Victuailles en stock"/>
    <x v="3"/>
    <x v="0"/>
    <x v="372"/>
    <n v="234"/>
    <n v="198.9"/>
    <x v="2"/>
    <x v="5"/>
    <x v="0"/>
    <x v="0"/>
    <x v="0"/>
  </r>
  <r>
    <n v="10252"/>
    <s v="Sir Rodney's Marmalade"/>
    <x v="5"/>
    <n v="64.8"/>
    <n v="44.063999999999993"/>
    <n v="40"/>
    <s v="Suprêmes délices"/>
    <x v="4"/>
    <x v="3"/>
    <x v="484"/>
    <n v="2592"/>
    <n v="1762.5599999999997"/>
    <x v="2"/>
    <x v="9"/>
    <x v="2"/>
    <x v="0"/>
    <x v="0"/>
  </r>
  <r>
    <n v="10252"/>
    <s v="Geitost"/>
    <x v="1"/>
    <n v="2"/>
    <n v="1.5"/>
    <n v="25"/>
    <s v="Suprêmes délices"/>
    <x v="4"/>
    <x v="3"/>
    <x v="638"/>
    <n v="50"/>
    <n v="37.5"/>
    <x v="2"/>
    <x v="2"/>
    <x v="1"/>
    <x v="0"/>
    <x v="0"/>
  </r>
  <r>
    <n v="10252"/>
    <s v="Camembert Pierrot"/>
    <x v="1"/>
    <n v="27.2"/>
    <n v="21.488"/>
    <n v="40"/>
    <s v="Suprêmes délices"/>
    <x v="4"/>
    <x v="3"/>
    <x v="685"/>
    <n v="1088"/>
    <n v="859.52"/>
    <x v="2"/>
    <x v="11"/>
    <x v="1"/>
    <x v="0"/>
    <x v="0"/>
  </r>
  <r>
    <n v="10253"/>
    <s v="Maxilaku"/>
    <x v="5"/>
    <n v="16"/>
    <n v="10.559999999999999"/>
    <n v="40"/>
    <s v="Hanari Carnes"/>
    <x v="2"/>
    <x v="2"/>
    <x v="494"/>
    <n v="640"/>
    <n v="422.4"/>
    <x v="2"/>
    <x v="1"/>
    <x v="2"/>
    <x v="1"/>
    <x v="1"/>
  </r>
  <r>
    <n v="10253"/>
    <s v="Chartreuse verte"/>
    <x v="6"/>
    <n v="14.4"/>
    <n v="12.672000000000001"/>
    <n v="42"/>
    <s v="Hanari Carnes"/>
    <x v="2"/>
    <x v="2"/>
    <x v="646"/>
    <n v="604.80000000000007"/>
    <n v="532.22400000000005"/>
    <x v="2"/>
    <x v="8"/>
    <x v="3"/>
    <x v="1"/>
    <x v="1"/>
  </r>
  <r>
    <n v="10253"/>
    <s v="Gorgonzola Telino"/>
    <x v="1"/>
    <n v="10"/>
    <n v="8.2000000000000011"/>
    <n v="20"/>
    <s v="Hanari Carnes"/>
    <x v="2"/>
    <x v="2"/>
    <x v="372"/>
    <n v="200"/>
    <n v="164.00000000000003"/>
    <x v="2"/>
    <x v="5"/>
    <x v="1"/>
    <x v="1"/>
    <x v="1"/>
  </r>
  <r>
    <n v="10254"/>
    <s v="Pâté chinois"/>
    <x v="7"/>
    <n v="19.2"/>
    <n v="14.399999999999999"/>
    <n v="21"/>
    <s v="Chop-suey Chinese"/>
    <x v="5"/>
    <x v="4"/>
    <x v="400"/>
    <n v="403.2"/>
    <n v="302.39999999999998"/>
    <x v="2"/>
    <x v="4"/>
    <x v="3"/>
    <x v="0"/>
    <x v="0"/>
  </r>
  <r>
    <n v="10254"/>
    <s v="Longlife Tofu"/>
    <x v="2"/>
    <n v="8"/>
    <n v="6.5600000000000005"/>
    <n v="21"/>
    <s v="Chop-suey Chinese"/>
    <x v="5"/>
    <x v="4"/>
    <x v="534"/>
    <n v="168"/>
    <n v="137.76000000000002"/>
    <x v="2"/>
    <x v="5"/>
    <x v="0"/>
    <x v="0"/>
    <x v="0"/>
  </r>
  <r>
    <n v="10254"/>
    <s v="Guaraná Fantástica"/>
    <x v="6"/>
    <n v="3.6"/>
    <n v="3.3120000000000003"/>
    <n v="15"/>
    <s v="Chop-suey Chinese"/>
    <x v="5"/>
    <x v="4"/>
    <x v="672"/>
    <n v="54"/>
    <n v="49.680000000000007"/>
    <x v="2"/>
    <x v="7"/>
    <x v="3"/>
    <x v="0"/>
    <x v="0"/>
  </r>
  <r>
    <n v="10255"/>
    <s v="Raclette Courdavault"/>
    <x v="1"/>
    <n v="44"/>
    <n v="36.519999999999996"/>
    <n v="30"/>
    <s v="Richter Supermarkt"/>
    <x v="6"/>
    <x v="4"/>
    <x v="441"/>
    <n v="1320"/>
    <n v="1095.5999999999999"/>
    <x v="2"/>
    <x v="3"/>
    <x v="1"/>
    <x v="0"/>
    <x v="0"/>
  </r>
  <r>
    <n v="10255"/>
    <s v="Chang"/>
    <x v="6"/>
    <n v="15.2"/>
    <n v="13.984"/>
    <n v="20"/>
    <s v="Richter Supermarkt"/>
    <x v="6"/>
    <x v="4"/>
    <x v="565"/>
    <n v="304"/>
    <n v="279.68"/>
    <x v="2"/>
    <x v="8"/>
    <x v="3"/>
    <x v="0"/>
    <x v="0"/>
  </r>
  <r>
    <n v="10255"/>
    <s v="Pavlova"/>
    <x v="5"/>
    <n v="13.9"/>
    <n v="9.73"/>
    <n v="35"/>
    <s v="Richter Supermarkt"/>
    <x v="6"/>
    <x v="4"/>
    <x v="601"/>
    <n v="486.5"/>
    <n v="340.55"/>
    <x v="2"/>
    <x v="9"/>
    <x v="2"/>
    <x v="0"/>
    <x v="0"/>
  </r>
  <r>
    <n v="10255"/>
    <s v="Inlagd Sill"/>
    <x v="4"/>
    <n v="15.2"/>
    <n v="11.399999999999999"/>
    <n v="25"/>
    <s v="Richter Supermarkt"/>
    <x v="6"/>
    <x v="4"/>
    <x v="524"/>
    <n v="380"/>
    <n v="284.99999999999994"/>
    <x v="2"/>
    <x v="10"/>
    <x v="1"/>
    <x v="0"/>
    <x v="0"/>
  </r>
  <r>
    <n v="10256"/>
    <s v="Perth Pasties"/>
    <x v="7"/>
    <n v="26.2"/>
    <n v="19.911999999999999"/>
    <n v="15"/>
    <s v="Wellington Importadora"/>
    <x v="7"/>
    <x v="2"/>
    <x v="492"/>
    <n v="393"/>
    <n v="298.68"/>
    <x v="2"/>
    <x v="0"/>
    <x v="3"/>
    <x v="1"/>
    <x v="1"/>
  </r>
  <r>
    <n v="10256"/>
    <s v="Original Frankfurter grüne Soße"/>
    <x v="3"/>
    <n v="10.4"/>
    <n v="8.6319999999999997"/>
    <n v="12"/>
    <s v="Wellington Importadora"/>
    <x v="7"/>
    <x v="2"/>
    <x v="421"/>
    <n v="124.80000000000001"/>
    <n v="103.584"/>
    <x v="2"/>
    <x v="4"/>
    <x v="2"/>
    <x v="1"/>
    <x v="1"/>
  </r>
  <r>
    <n v="10257"/>
    <s v="Schoggi Schokolade"/>
    <x v="5"/>
    <n v="35.1"/>
    <n v="23.165999999999997"/>
    <n v="25"/>
    <s v="HILARIÓN-Abastos"/>
    <x v="8"/>
    <x v="5"/>
    <x v="458"/>
    <n v="877.5"/>
    <n v="579.14999999999986"/>
    <x v="2"/>
    <x v="9"/>
    <x v="2"/>
    <x v="1"/>
    <x v="1"/>
  </r>
  <r>
    <n v="10257"/>
    <s v="Chartreuse verte"/>
    <x v="6"/>
    <n v="14.4"/>
    <n v="12.816000000000001"/>
    <n v="60"/>
    <s v="HILARIÓN-Abastos"/>
    <x v="8"/>
    <x v="5"/>
    <x v="475"/>
    <n v="864"/>
    <n v="768.96"/>
    <x v="2"/>
    <x v="8"/>
    <x v="3"/>
    <x v="1"/>
    <x v="1"/>
  </r>
  <r>
    <n v="10257"/>
    <s v="Original Frankfurter grüne Soße"/>
    <x v="3"/>
    <n v="10.4"/>
    <n v="7.9040000000000008"/>
    <n v="15"/>
    <s v="HILARIÓN-Abastos"/>
    <x v="8"/>
    <x v="5"/>
    <x v="930"/>
    <n v="156"/>
    <n v="118.56000000000002"/>
    <x v="2"/>
    <x v="8"/>
    <x v="2"/>
    <x v="1"/>
    <x v="1"/>
  </r>
  <r>
    <n v="10258"/>
    <s v="Chang"/>
    <x v="6"/>
    <n v="15.2"/>
    <n v="13.527999999999999"/>
    <n v="50"/>
    <s v="Ernst Handel"/>
    <x v="9"/>
    <x v="6"/>
    <x v="566"/>
    <n v="760"/>
    <n v="676.4"/>
    <x v="2"/>
    <x v="9"/>
    <x v="3"/>
    <x v="0"/>
    <x v="0"/>
  </r>
  <r>
    <n v="10258"/>
    <s v="Chef Anton's Gumbo Mix"/>
    <x v="3"/>
    <n v="17"/>
    <n v="14.45"/>
    <n v="65"/>
    <s v="Ernst Handel"/>
    <x v="9"/>
    <x v="6"/>
    <x v="389"/>
    <n v="1105"/>
    <n v="939.25"/>
    <x v="2"/>
    <x v="8"/>
    <x v="2"/>
    <x v="0"/>
    <x v="0"/>
  </r>
  <r>
    <n v="10258"/>
    <s v="Mascarpone Fabioli"/>
    <x v="1"/>
    <n v="25.6"/>
    <n v="19.968000000000004"/>
    <n v="60"/>
    <s v="Ernst Handel"/>
    <x v="9"/>
    <x v="6"/>
    <x v="470"/>
    <n v="1536"/>
    <n v="1198.0800000000002"/>
    <x v="2"/>
    <x v="7"/>
    <x v="1"/>
    <x v="0"/>
    <x v="0"/>
  </r>
  <r>
    <n v="10259"/>
    <s v="Sir Rodney's Scones"/>
    <x v="5"/>
    <n v="8"/>
    <n v="5.2"/>
    <n v="10"/>
    <s v="Centro comercial Moctezuma"/>
    <x v="10"/>
    <x v="7"/>
    <x v="934"/>
    <n v="80"/>
    <n v="52"/>
    <x v="2"/>
    <x v="11"/>
    <x v="2"/>
    <x v="1"/>
    <x v="1"/>
  </r>
  <r>
    <n v="10259"/>
    <s v="Gravad lax"/>
    <x v="4"/>
    <n v="20.8"/>
    <n v="14.975999999999999"/>
    <n v="10"/>
    <s v="Centro comercial Moctezuma"/>
    <x v="10"/>
    <x v="7"/>
    <x v="941"/>
    <n v="208"/>
    <n v="149.76"/>
    <x v="2"/>
    <x v="8"/>
    <x v="1"/>
    <x v="1"/>
    <x v="1"/>
  </r>
  <r>
    <n v="10260"/>
    <s v="Jack's New England Clam Chowder"/>
    <x v="4"/>
    <n v="7.7"/>
    <n v="6.0830000000000002"/>
    <n v="16"/>
    <s v="Ottilies Käseladen"/>
    <x v="11"/>
    <x v="1"/>
    <x v="634"/>
    <n v="123.2"/>
    <n v="97.328000000000003"/>
    <x v="2"/>
    <x v="9"/>
    <x v="1"/>
    <x v="0"/>
    <x v="0"/>
  </r>
  <r>
    <n v="10260"/>
    <s v="Ravioli Angelo"/>
    <x v="0"/>
    <n v="15.6"/>
    <n v="12.324"/>
    <n v="50"/>
    <s v="Ottilies Käseladen"/>
    <x v="11"/>
    <x v="1"/>
    <x v="587"/>
    <n v="780"/>
    <n v="616.20000000000005"/>
    <x v="2"/>
    <x v="7"/>
    <x v="0"/>
    <x v="0"/>
    <x v="0"/>
  </r>
  <r>
    <n v="10260"/>
    <s v="Tarte au sucre"/>
    <x v="5"/>
    <n v="39.4"/>
    <n v="26.003999999999994"/>
    <n v="15"/>
    <s v="Ottilies Käseladen"/>
    <x v="11"/>
    <x v="1"/>
    <x v="479"/>
    <n v="591"/>
    <n v="390.05999999999989"/>
    <x v="2"/>
    <x v="4"/>
    <x v="2"/>
    <x v="0"/>
    <x v="0"/>
  </r>
  <r>
    <n v="10260"/>
    <s v="Outback Lager"/>
    <x v="6"/>
    <n v="12"/>
    <n v="10.68"/>
    <n v="21"/>
    <s v="Ottilies Käseladen"/>
    <x v="11"/>
    <x v="1"/>
    <x v="438"/>
    <n v="252"/>
    <n v="224.28"/>
    <x v="2"/>
    <x v="2"/>
    <x v="3"/>
    <x v="0"/>
    <x v="0"/>
  </r>
  <r>
    <n v="10261"/>
    <s v="Sir Rodney's Scones"/>
    <x v="5"/>
    <n v="8"/>
    <n v="5.2799999999999994"/>
    <n v="20"/>
    <s v="Que Delícia"/>
    <x v="2"/>
    <x v="2"/>
    <x v="509"/>
    <n v="160"/>
    <n v="105.6"/>
    <x v="2"/>
    <x v="6"/>
    <x v="2"/>
    <x v="1"/>
    <x v="1"/>
  </r>
  <r>
    <n v="10261"/>
    <s v="Steeleye Stout"/>
    <x v="6"/>
    <n v="14.4"/>
    <n v="13.248000000000001"/>
    <n v="20"/>
    <s v="Que Delícia"/>
    <x v="2"/>
    <x v="2"/>
    <x v="936"/>
    <n v="288"/>
    <n v="264.96000000000004"/>
    <x v="2"/>
    <x v="4"/>
    <x v="3"/>
    <x v="1"/>
    <x v="1"/>
  </r>
  <r>
    <n v="10262"/>
    <s v="Chef Anton's Gumbo Mix"/>
    <x v="3"/>
    <n v="17"/>
    <n v="12.75"/>
    <n v="12"/>
    <s v="Rattlesnake Canyon Grocery"/>
    <x v="12"/>
    <x v="8"/>
    <x v="553"/>
    <n v="204"/>
    <n v="153"/>
    <x v="2"/>
    <x v="8"/>
    <x v="2"/>
    <x v="2"/>
    <x v="1"/>
  </r>
  <r>
    <n v="10262"/>
    <s v="Uncle Bob's Organic Dried Pears"/>
    <x v="2"/>
    <n v="24"/>
    <n v="19.440000000000001"/>
    <n v="15"/>
    <s v="Rattlesnake Canyon Grocery"/>
    <x v="12"/>
    <x v="8"/>
    <x v="673"/>
    <n v="360"/>
    <n v="291.60000000000002"/>
    <x v="2"/>
    <x v="5"/>
    <x v="0"/>
    <x v="2"/>
    <x v="1"/>
  </r>
  <r>
    <n v="10262"/>
    <s v="Gnocchi di nonna Alice"/>
    <x v="0"/>
    <n v="30.4"/>
    <n v="22.799999999999997"/>
    <n v="20"/>
    <s v="Rattlesnake Canyon Grocery"/>
    <x v="12"/>
    <x v="8"/>
    <x v="676"/>
    <n v="608"/>
    <n v="455.99999999999994"/>
    <x v="2"/>
    <x v="0"/>
    <x v="0"/>
    <x v="2"/>
    <x v="1"/>
  </r>
  <r>
    <n v="10263"/>
    <s v="Pavlova"/>
    <x v="5"/>
    <n v="13.9"/>
    <n v="9.1739999999999995"/>
    <n v="60"/>
    <s v="Ernst Handel"/>
    <x v="9"/>
    <x v="6"/>
    <x v="445"/>
    <n v="834"/>
    <n v="550.43999999999994"/>
    <x v="2"/>
    <x v="7"/>
    <x v="2"/>
    <x v="0"/>
    <x v="0"/>
  </r>
  <r>
    <n v="10263"/>
    <s v="Guaraná Fantástica"/>
    <x v="6"/>
    <n v="3.6"/>
    <n v="3.1680000000000001"/>
    <n v="28"/>
    <s v="Ernst Handel"/>
    <x v="9"/>
    <x v="6"/>
    <x v="634"/>
    <n v="100.8"/>
    <n v="88.704000000000008"/>
    <x v="2"/>
    <x v="9"/>
    <x v="3"/>
    <x v="0"/>
    <x v="0"/>
  </r>
  <r>
    <n v="10263"/>
    <s v="Nord-Ost Matjeshering"/>
    <x v="4"/>
    <n v="20.7"/>
    <n v="15.939"/>
    <n v="60"/>
    <s v="Ernst Handel"/>
    <x v="9"/>
    <x v="6"/>
    <x v="582"/>
    <n v="1242"/>
    <n v="956.34"/>
    <x v="2"/>
    <x v="7"/>
    <x v="1"/>
    <x v="0"/>
    <x v="0"/>
  </r>
  <r>
    <n v="10263"/>
    <s v="Longlife Tofu"/>
    <x v="2"/>
    <n v="8"/>
    <n v="6.16"/>
    <n v="36"/>
    <s v="Ernst Handel"/>
    <x v="9"/>
    <x v="6"/>
    <x v="557"/>
    <n v="288"/>
    <n v="221.76"/>
    <x v="2"/>
    <x v="6"/>
    <x v="0"/>
    <x v="0"/>
    <x v="0"/>
  </r>
  <r>
    <n v="10264"/>
    <s v="Chang"/>
    <x v="6"/>
    <n v="15.2"/>
    <n v="13.527999999999999"/>
    <n v="35"/>
    <s v="Folk och fä HB"/>
    <x v="13"/>
    <x v="9"/>
    <x v="572"/>
    <n v="532"/>
    <n v="473.47999999999996"/>
    <x v="2"/>
    <x v="9"/>
    <x v="3"/>
    <x v="0"/>
    <x v="0"/>
  </r>
  <r>
    <n v="10264"/>
    <s v="Jack's New England Clam Chowder"/>
    <x v="4"/>
    <n v="7.7"/>
    <n v="5.9290000000000003"/>
    <n v="25"/>
    <s v="Folk och fä HB"/>
    <x v="13"/>
    <x v="9"/>
    <x v="621"/>
    <n v="192.5"/>
    <n v="148.22499999999999"/>
    <x v="2"/>
    <x v="10"/>
    <x v="1"/>
    <x v="0"/>
    <x v="0"/>
  </r>
  <r>
    <n v="10265"/>
    <s v="Alice Mutton"/>
    <x v="7"/>
    <n v="31.2"/>
    <n v="23.712"/>
    <n v="30"/>
    <s v="Blondel père et fils"/>
    <x v="14"/>
    <x v="0"/>
    <x v="555"/>
    <n v="936"/>
    <n v="711.36"/>
    <x v="2"/>
    <x v="11"/>
    <x v="3"/>
    <x v="0"/>
    <x v="0"/>
  </r>
  <r>
    <n v="10265"/>
    <s v="Outback Lager"/>
    <x v="6"/>
    <n v="12"/>
    <n v="10.8"/>
    <n v="20"/>
    <s v="Blondel père et fils"/>
    <x v="14"/>
    <x v="0"/>
    <x v="430"/>
    <n v="240"/>
    <n v="216"/>
    <x v="2"/>
    <x v="0"/>
    <x v="3"/>
    <x v="0"/>
    <x v="0"/>
  </r>
  <r>
    <n v="10266"/>
    <s v="Queso Manchego La Pastora"/>
    <x v="1"/>
    <n v="30.4"/>
    <n v="25.84"/>
    <n v="12"/>
    <s v="Wartian Herkku"/>
    <x v="15"/>
    <x v="10"/>
    <x v="626"/>
    <n v="364.79999999999995"/>
    <n v="310.08"/>
    <x v="2"/>
    <x v="4"/>
    <x v="1"/>
    <x v="0"/>
    <x v="0"/>
  </r>
  <r>
    <n v="10267"/>
    <s v="Boston Crab Meat"/>
    <x v="4"/>
    <n v="14.7"/>
    <n v="11.465999999999999"/>
    <n v="50"/>
    <s v="Frankenversand"/>
    <x v="16"/>
    <x v="1"/>
    <x v="378"/>
    <n v="735"/>
    <n v="573.29999999999995"/>
    <x v="2"/>
    <x v="11"/>
    <x v="1"/>
    <x v="0"/>
    <x v="0"/>
  </r>
  <r>
    <n v="10267"/>
    <s v="Raclette Courdavault"/>
    <x v="1"/>
    <n v="44"/>
    <n v="36.96"/>
    <n v="70"/>
    <s v="Frankenversand"/>
    <x v="16"/>
    <x v="1"/>
    <x v="620"/>
    <n v="3080"/>
    <n v="2587.2000000000003"/>
    <x v="2"/>
    <x v="0"/>
    <x v="1"/>
    <x v="0"/>
    <x v="0"/>
  </r>
  <r>
    <n v="10267"/>
    <s v="Lakkalikööri"/>
    <x v="6"/>
    <n v="14.4"/>
    <n v="12.672000000000001"/>
    <n v="15"/>
    <s v="Frankenversand"/>
    <x v="16"/>
    <x v="1"/>
    <x v="392"/>
    <n v="216"/>
    <n v="190.08"/>
    <x v="2"/>
    <x v="2"/>
    <x v="3"/>
    <x v="0"/>
    <x v="0"/>
  </r>
  <r>
    <n v="10268"/>
    <s v="Thüringer Rostbratwurst"/>
    <x v="7"/>
    <n v="99"/>
    <n v="78.210000000000008"/>
    <n v="10"/>
    <s v="GROSELLA-Restaurante"/>
    <x v="17"/>
    <x v="5"/>
    <x v="653"/>
    <n v="990"/>
    <n v="782.10000000000014"/>
    <x v="2"/>
    <x v="11"/>
    <x v="3"/>
    <x v="1"/>
    <x v="1"/>
  </r>
  <r>
    <n v="10268"/>
    <s v="Mozzarella di Giovanni"/>
    <x v="1"/>
    <n v="27.8"/>
    <n v="22.796000000000003"/>
    <n v="80"/>
    <s v="GROSELLA-Restaurante"/>
    <x v="17"/>
    <x v="5"/>
    <x v="939"/>
    <n v="2224"/>
    <n v="1823.6800000000003"/>
    <x v="2"/>
    <x v="3"/>
    <x v="1"/>
    <x v="1"/>
    <x v="1"/>
  </r>
  <r>
    <n v="10269"/>
    <s v="Geitost"/>
    <x v="1"/>
    <n v="2"/>
    <n v="1.68"/>
    <n v="60"/>
    <s v="White Clover Markets"/>
    <x v="18"/>
    <x v="8"/>
    <x v="504"/>
    <n v="120"/>
    <n v="100.8"/>
    <x v="2"/>
    <x v="7"/>
    <x v="1"/>
    <x v="2"/>
    <x v="1"/>
  </r>
  <r>
    <n v="10269"/>
    <s v="Mozzarella di Giovanni"/>
    <x v="1"/>
    <n v="27.8"/>
    <n v="22.240000000000002"/>
    <n v="20"/>
    <s v="White Clover Markets"/>
    <x v="18"/>
    <x v="8"/>
    <x v="380"/>
    <n v="556"/>
    <n v="444.80000000000007"/>
    <x v="2"/>
    <x v="0"/>
    <x v="1"/>
    <x v="2"/>
    <x v="1"/>
  </r>
  <r>
    <n v="10270"/>
    <s v="Ipoh Coffee"/>
    <x v="6"/>
    <n v="36.799999999999997"/>
    <n v="33.119999999999997"/>
    <n v="25"/>
    <s v="Wartian Herkku"/>
    <x v="15"/>
    <x v="10"/>
    <x v="596"/>
    <n v="919.99999999999989"/>
    <n v="827.99999999999989"/>
    <x v="2"/>
    <x v="2"/>
    <x v="3"/>
    <x v="0"/>
    <x v="0"/>
  </r>
  <r>
    <n v="10270"/>
    <s v="Inlagd Sill"/>
    <x v="4"/>
    <n v="15.2"/>
    <n v="12.464"/>
    <n v="30"/>
    <s v="Wartian Herkku"/>
    <x v="15"/>
    <x v="10"/>
    <x v="460"/>
    <n v="456"/>
    <n v="373.92"/>
    <x v="2"/>
    <x v="7"/>
    <x v="1"/>
    <x v="0"/>
    <x v="0"/>
  </r>
  <r>
    <n v="10271"/>
    <s v="Geitost"/>
    <x v="1"/>
    <n v="2"/>
    <n v="1.56"/>
    <n v="24"/>
    <s v="Split Rail Beer &amp; Ale"/>
    <x v="19"/>
    <x v="8"/>
    <x v="668"/>
    <n v="48"/>
    <n v="37.44"/>
    <x v="2"/>
    <x v="9"/>
    <x v="1"/>
    <x v="2"/>
    <x v="1"/>
  </r>
  <r>
    <n v="10272"/>
    <s v="Sir Rodney's Marmalade"/>
    <x v="5"/>
    <n v="64.8"/>
    <n v="42.767999999999994"/>
    <n v="60"/>
    <s v="Rattlesnake Canyon Grocery"/>
    <x v="12"/>
    <x v="8"/>
    <x v="495"/>
    <n v="3888"/>
    <n v="2566.0799999999995"/>
    <x v="2"/>
    <x v="11"/>
    <x v="2"/>
    <x v="2"/>
    <x v="1"/>
  </r>
  <r>
    <n v="10272"/>
    <s v="Gorgonzola Telino"/>
    <x v="1"/>
    <n v="10"/>
    <n v="8.2999999999999989"/>
    <n v="40"/>
    <s v="Rattlesnake Canyon Grocery"/>
    <x v="12"/>
    <x v="8"/>
    <x v="450"/>
    <n v="400"/>
    <n v="331.99999999999994"/>
    <x v="2"/>
    <x v="9"/>
    <x v="1"/>
    <x v="2"/>
    <x v="1"/>
  </r>
  <r>
    <n v="10272"/>
    <s v="Mozzarella di Giovanni"/>
    <x v="1"/>
    <n v="27.8"/>
    <n v="23.63"/>
    <n v="24"/>
    <s v="Rattlesnake Canyon Grocery"/>
    <x v="12"/>
    <x v="8"/>
    <x v="375"/>
    <n v="667.2"/>
    <n v="567.12"/>
    <x v="2"/>
    <x v="0"/>
    <x v="1"/>
    <x v="2"/>
    <x v="1"/>
  </r>
  <r>
    <n v="10273"/>
    <s v="Boston Crab Meat"/>
    <x v="4"/>
    <n v="14.7"/>
    <n v="10.29"/>
    <n v="60"/>
    <s v="QUICK-Stop"/>
    <x v="20"/>
    <x v="1"/>
    <x v="480"/>
    <n v="882"/>
    <n v="617.4"/>
    <x v="2"/>
    <x v="4"/>
    <x v="1"/>
    <x v="0"/>
    <x v="0"/>
  </r>
  <r>
    <n v="10273"/>
    <s v="Geitost"/>
    <x v="1"/>
    <n v="2"/>
    <n v="1.62"/>
    <n v="20"/>
    <s v="QUICK-Stop"/>
    <x v="20"/>
    <x v="1"/>
    <x v="930"/>
    <n v="40"/>
    <n v="32.400000000000006"/>
    <x v="2"/>
    <x v="8"/>
    <x v="1"/>
    <x v="0"/>
    <x v="0"/>
  </r>
  <r>
    <n v="10273"/>
    <s v="Gorgonzola Telino"/>
    <x v="1"/>
    <n v="10"/>
    <n v="8.4"/>
    <n v="15"/>
    <s v="QUICK-Stop"/>
    <x v="20"/>
    <x v="1"/>
    <x v="487"/>
    <n v="150"/>
    <n v="126"/>
    <x v="2"/>
    <x v="2"/>
    <x v="1"/>
    <x v="0"/>
    <x v="0"/>
  </r>
  <r>
    <n v="10273"/>
    <s v="Ikura"/>
    <x v="4"/>
    <n v="24.8"/>
    <n v="19.344000000000001"/>
    <n v="24"/>
    <s v="QUICK-Stop"/>
    <x v="20"/>
    <x v="1"/>
    <x v="591"/>
    <n v="595.20000000000005"/>
    <n v="464.25600000000003"/>
    <x v="2"/>
    <x v="3"/>
    <x v="1"/>
    <x v="0"/>
    <x v="0"/>
  </r>
  <r>
    <n v="10273"/>
    <s v="Lakkalikööri"/>
    <x v="6"/>
    <n v="14.4"/>
    <n v="12.816000000000001"/>
    <n v="33"/>
    <s v="QUICK-Stop"/>
    <x v="20"/>
    <x v="1"/>
    <x v="589"/>
    <n v="475.2"/>
    <n v="422.928"/>
    <x v="2"/>
    <x v="10"/>
    <x v="3"/>
    <x v="0"/>
    <x v="0"/>
  </r>
  <r>
    <n v="10274"/>
    <s v="Fløtemysost"/>
    <x v="1"/>
    <n v="17.2"/>
    <n v="14.62"/>
    <n v="20"/>
    <s v="Vins et alcools Chevalier"/>
    <x v="0"/>
    <x v="0"/>
    <x v="425"/>
    <n v="344"/>
    <n v="292.39999999999998"/>
    <x v="2"/>
    <x v="2"/>
    <x v="1"/>
    <x v="0"/>
    <x v="0"/>
  </r>
  <r>
    <n v="10274"/>
    <s v="Mozzarella di Giovanni"/>
    <x v="1"/>
    <n v="27.8"/>
    <n v="23.63"/>
    <n v="70"/>
    <s v="Vins et alcools Chevalier"/>
    <x v="0"/>
    <x v="0"/>
    <x v="375"/>
    <n v="1946"/>
    <n v="1654.1"/>
    <x v="2"/>
    <x v="0"/>
    <x v="1"/>
    <x v="0"/>
    <x v="0"/>
  </r>
  <r>
    <n v="10275"/>
    <s v="Guaraná Fantástica"/>
    <x v="6"/>
    <n v="3.6"/>
    <n v="3.2760000000000002"/>
    <n v="12"/>
    <s v="Magazzini Alimentari Riuniti"/>
    <x v="21"/>
    <x v="11"/>
    <x v="553"/>
    <n v="43.2"/>
    <n v="39.312000000000005"/>
    <x v="2"/>
    <x v="8"/>
    <x v="3"/>
    <x v="3"/>
    <x v="0"/>
  </r>
  <r>
    <n v="10275"/>
    <s v="Raclette Courdavault"/>
    <x v="1"/>
    <n v="44"/>
    <n v="33.44"/>
    <n v="6"/>
    <s v="Magazzini Alimentari Riuniti"/>
    <x v="21"/>
    <x v="11"/>
    <x v="535"/>
    <n v="264"/>
    <n v="200.64"/>
    <x v="2"/>
    <x v="0"/>
    <x v="1"/>
    <x v="3"/>
    <x v="0"/>
  </r>
  <r>
    <n v="10276"/>
    <s v="Ikura"/>
    <x v="4"/>
    <n v="24.8"/>
    <n v="17.36"/>
    <n v="15"/>
    <s v="Tortuga Restaurante"/>
    <x v="10"/>
    <x v="7"/>
    <x v="480"/>
    <n v="372"/>
    <n v="260.39999999999998"/>
    <x v="2"/>
    <x v="4"/>
    <x v="1"/>
    <x v="1"/>
    <x v="1"/>
  </r>
  <r>
    <n v="10276"/>
    <s v="Konbu"/>
    <x v="4"/>
    <n v="4.8"/>
    <n v="3.504"/>
    <n v="10"/>
    <s v="Tortuga Restaurante"/>
    <x v="10"/>
    <x v="7"/>
    <x v="656"/>
    <n v="48"/>
    <n v="35.04"/>
    <x v="2"/>
    <x v="3"/>
    <x v="1"/>
    <x v="1"/>
    <x v="1"/>
  </r>
  <r>
    <n v="10277"/>
    <s v="Tarte au sucre"/>
    <x v="5"/>
    <n v="39.4"/>
    <n v="26.003999999999994"/>
    <n v="12"/>
    <s v="Morgenstern Gesundkost"/>
    <x v="22"/>
    <x v="1"/>
    <x v="442"/>
    <n v="472.79999999999995"/>
    <n v="312.04799999999994"/>
    <x v="2"/>
    <x v="10"/>
    <x v="2"/>
    <x v="0"/>
    <x v="0"/>
  </r>
  <r>
    <n v="10277"/>
    <s v="Rössle Sauerkraut"/>
    <x v="2"/>
    <n v="36.4"/>
    <n v="28.756"/>
    <n v="20"/>
    <s v="Morgenstern Gesundkost"/>
    <x v="22"/>
    <x v="1"/>
    <x v="475"/>
    <n v="728"/>
    <n v="575.12"/>
    <x v="2"/>
    <x v="8"/>
    <x v="0"/>
    <x v="0"/>
    <x v="0"/>
  </r>
  <r>
    <n v="10278"/>
    <s v="Gula Malacca"/>
    <x v="3"/>
    <n v="15.5"/>
    <n v="10.85"/>
    <n v="16"/>
    <s v="Berglunds snabbköp"/>
    <x v="23"/>
    <x v="9"/>
    <x v="412"/>
    <n v="248"/>
    <n v="173.6"/>
    <x v="2"/>
    <x v="8"/>
    <x v="2"/>
    <x v="0"/>
    <x v="0"/>
  </r>
  <r>
    <n v="10278"/>
    <s v="Raclette Courdavault"/>
    <x v="1"/>
    <n v="44"/>
    <n v="35.200000000000003"/>
    <n v="15"/>
    <s v="Berglunds snabbköp"/>
    <x v="23"/>
    <x v="9"/>
    <x v="468"/>
    <n v="660"/>
    <n v="528"/>
    <x v="2"/>
    <x v="10"/>
    <x v="1"/>
    <x v="0"/>
    <x v="0"/>
  </r>
  <r>
    <n v="10278"/>
    <s v="Vegie-spread"/>
    <x v="3"/>
    <n v="35.1"/>
    <n v="28.782000000000004"/>
    <n v="80"/>
    <s v="Berglunds snabbköp"/>
    <x v="23"/>
    <x v="9"/>
    <x v="677"/>
    <n v="2808"/>
    <n v="2302.5600000000004"/>
    <x v="2"/>
    <x v="2"/>
    <x v="2"/>
    <x v="0"/>
    <x v="0"/>
  </r>
  <r>
    <n v="10278"/>
    <s v="Röd Kaviar"/>
    <x v="4"/>
    <n v="12"/>
    <n v="8.879999999999999"/>
    <n v="25"/>
    <s v="Berglunds snabbköp"/>
    <x v="23"/>
    <x v="9"/>
    <x v="425"/>
    <n v="300"/>
    <n v="221.99999999999997"/>
    <x v="2"/>
    <x v="2"/>
    <x v="1"/>
    <x v="0"/>
    <x v="0"/>
  </r>
  <r>
    <n v="10279"/>
    <s v="Alice Mutton"/>
    <x v="7"/>
    <n v="31.2"/>
    <n v="25.584"/>
    <n v="15"/>
    <s v="Lehmanns Marktstand"/>
    <x v="24"/>
    <x v="1"/>
    <x v="475"/>
    <n v="468"/>
    <n v="383.76"/>
    <x v="2"/>
    <x v="8"/>
    <x v="3"/>
    <x v="0"/>
    <x v="0"/>
  </r>
  <r>
    <n v="10280"/>
    <s v="Guaraná Fantástica"/>
    <x v="6"/>
    <n v="3.6"/>
    <n v="3.2760000000000002"/>
    <n v="12"/>
    <s v="Berglunds snabbköp"/>
    <x v="23"/>
    <x v="9"/>
    <x v="666"/>
    <n v="43.2"/>
    <n v="39.312000000000005"/>
    <x v="2"/>
    <x v="4"/>
    <x v="3"/>
    <x v="0"/>
    <x v="0"/>
  </r>
  <r>
    <n v="10280"/>
    <s v="Pâté chinois"/>
    <x v="7"/>
    <n v="19.2"/>
    <n v="15.552"/>
    <n v="20"/>
    <s v="Berglunds snabbköp"/>
    <x v="23"/>
    <x v="9"/>
    <x v="396"/>
    <n v="384"/>
    <n v="311.03999999999996"/>
    <x v="2"/>
    <x v="4"/>
    <x v="3"/>
    <x v="0"/>
    <x v="0"/>
  </r>
  <r>
    <n v="10280"/>
    <s v="Rhönbräu Klosterbier"/>
    <x v="6"/>
    <n v="6.2"/>
    <n v="5.6420000000000003"/>
    <n v="30"/>
    <s v="Berglunds snabbköp"/>
    <x v="23"/>
    <x v="9"/>
    <x v="622"/>
    <n v="186"/>
    <n v="169.26000000000002"/>
    <x v="2"/>
    <x v="6"/>
    <x v="3"/>
    <x v="0"/>
    <x v="0"/>
  </r>
  <r>
    <n v="10281"/>
    <s v="Teatime Chocolate Biscuits"/>
    <x v="5"/>
    <n v="7.3"/>
    <n v="4.8909999999999991"/>
    <n v="10"/>
    <s v="Romero y tomillo"/>
    <x v="25"/>
    <x v="12"/>
    <x v="368"/>
    <n v="73"/>
    <n v="48.909999999999989"/>
    <x v="2"/>
    <x v="2"/>
    <x v="2"/>
    <x v="3"/>
    <x v="0"/>
  </r>
  <r>
    <n v="10281"/>
    <s v="Guaraná Fantástica"/>
    <x v="6"/>
    <n v="3.6"/>
    <n v="3.24"/>
    <n v="60"/>
    <s v="Romero y tomillo"/>
    <x v="25"/>
    <x v="12"/>
    <x v="454"/>
    <n v="216"/>
    <n v="194.4"/>
    <x v="2"/>
    <x v="2"/>
    <x v="3"/>
    <x v="3"/>
    <x v="0"/>
  </r>
  <r>
    <n v="10281"/>
    <s v="Steeleye Stout"/>
    <x v="6"/>
    <n v="14.4"/>
    <n v="13.248000000000001"/>
    <n v="40"/>
    <s v="Romero y tomillo"/>
    <x v="25"/>
    <x v="12"/>
    <x v="572"/>
    <n v="576"/>
    <n v="529.92000000000007"/>
    <x v="2"/>
    <x v="9"/>
    <x v="3"/>
    <x v="3"/>
    <x v="0"/>
  </r>
  <r>
    <n v="10282"/>
    <s v="Nord-Ost Matjeshering"/>
    <x v="4"/>
    <n v="20.7"/>
    <n v="16.146000000000001"/>
    <n v="60"/>
    <s v="Romero y tomillo"/>
    <x v="25"/>
    <x v="12"/>
    <x v="942"/>
    <n v="1242"/>
    <n v="968.76"/>
    <x v="2"/>
    <x v="5"/>
    <x v="1"/>
    <x v="3"/>
    <x v="0"/>
  </r>
  <r>
    <n v="10282"/>
    <s v="Ravioli Angelo"/>
    <x v="0"/>
    <n v="15.6"/>
    <n v="12.48"/>
    <n v="20"/>
    <s v="Romero y tomillo"/>
    <x v="25"/>
    <x v="12"/>
    <x v="401"/>
    <n v="312"/>
    <n v="249.60000000000002"/>
    <x v="2"/>
    <x v="4"/>
    <x v="0"/>
    <x v="3"/>
    <x v="0"/>
  </r>
  <r>
    <n v="10283"/>
    <s v="Genen Shouyu"/>
    <x v="3"/>
    <n v="12.4"/>
    <n v="9.4240000000000013"/>
    <n v="20"/>
    <s v="LILA-Supermercado"/>
    <x v="26"/>
    <x v="5"/>
    <x v="665"/>
    <n v="248"/>
    <n v="188.48000000000002"/>
    <x v="2"/>
    <x v="11"/>
    <x v="2"/>
    <x v="1"/>
    <x v="1"/>
  </r>
  <r>
    <n v="10283"/>
    <s v="Mozzarella di Giovanni"/>
    <x v="1"/>
    <n v="27.8"/>
    <n v="22.796000000000003"/>
    <n v="30"/>
    <s v="LILA-Supermercado"/>
    <x v="26"/>
    <x v="5"/>
    <x v="376"/>
    <n v="834"/>
    <n v="683.88000000000011"/>
    <x v="2"/>
    <x v="6"/>
    <x v="1"/>
    <x v="1"/>
    <x v="1"/>
  </r>
  <r>
    <n v="10283"/>
    <s v="Teatime Chocolate Biscuits"/>
    <x v="5"/>
    <n v="7.3"/>
    <n v="5.0369999999999999"/>
    <n v="18"/>
    <s v="LILA-Supermercado"/>
    <x v="26"/>
    <x v="5"/>
    <x v="684"/>
    <n v="131.4"/>
    <n v="90.665999999999997"/>
    <x v="2"/>
    <x v="0"/>
    <x v="2"/>
    <x v="1"/>
    <x v="1"/>
  </r>
  <r>
    <n v="10283"/>
    <s v="Camembert Pierrot"/>
    <x v="1"/>
    <n v="27.2"/>
    <n v="23.119999999999997"/>
    <n v="35"/>
    <s v="LILA-Supermercado"/>
    <x v="26"/>
    <x v="5"/>
    <x v="669"/>
    <n v="952"/>
    <n v="809.19999999999993"/>
    <x v="2"/>
    <x v="5"/>
    <x v="1"/>
    <x v="1"/>
    <x v="1"/>
  </r>
  <r>
    <n v="10284"/>
    <s v="Schoggi Schokolade"/>
    <x v="5"/>
    <n v="35.1"/>
    <n v="22.815000000000001"/>
    <n v="15"/>
    <s v="Lehmanns Marktstand"/>
    <x v="24"/>
    <x v="1"/>
    <x v="633"/>
    <n v="526.5"/>
    <n v="342.22500000000002"/>
    <x v="2"/>
    <x v="11"/>
    <x v="2"/>
    <x v="0"/>
    <x v="0"/>
  </r>
  <r>
    <n v="10284"/>
    <s v="Gula Malacca"/>
    <x v="3"/>
    <n v="15.5"/>
    <n v="11.47"/>
    <n v="21"/>
    <s v="Lehmanns Marktstand"/>
    <x v="24"/>
    <x v="1"/>
    <x v="645"/>
    <n v="325.5"/>
    <n v="240.87"/>
    <x v="2"/>
    <x v="8"/>
    <x v="2"/>
    <x v="0"/>
    <x v="0"/>
  </r>
  <r>
    <n v="10284"/>
    <s v="Camembert Pierrot"/>
    <x v="1"/>
    <n v="27.2"/>
    <n v="22.847999999999999"/>
    <n v="20"/>
    <s v="Lehmanns Marktstand"/>
    <x v="24"/>
    <x v="1"/>
    <x v="678"/>
    <n v="544"/>
    <n v="456.96"/>
    <x v="2"/>
    <x v="3"/>
    <x v="1"/>
    <x v="0"/>
    <x v="0"/>
  </r>
  <r>
    <n v="10284"/>
    <s v="Laughing Lumberjack Lager"/>
    <x v="6"/>
    <n v="11.2"/>
    <n v="10.192"/>
    <n v="50"/>
    <s v="Lehmanns Marktstand"/>
    <x v="24"/>
    <x v="1"/>
    <x v="698"/>
    <n v="560"/>
    <n v="509.6"/>
    <x v="2"/>
    <x v="1"/>
    <x v="3"/>
    <x v="0"/>
    <x v="0"/>
  </r>
  <r>
    <n v="10285"/>
    <s v="Perth Pasties"/>
    <x v="7"/>
    <n v="26.2"/>
    <n v="20.173999999999999"/>
    <n v="36"/>
    <s v="QUICK-Stop"/>
    <x v="20"/>
    <x v="1"/>
    <x v="669"/>
    <n v="943.19999999999993"/>
    <n v="726.26400000000001"/>
    <x v="2"/>
    <x v="5"/>
    <x v="3"/>
    <x v="0"/>
    <x v="0"/>
  </r>
  <r>
    <n v="10285"/>
    <s v="Boston Crab Meat"/>
    <x v="4"/>
    <n v="14.7"/>
    <n v="11.76"/>
    <n v="40"/>
    <s v="QUICK-Stop"/>
    <x v="20"/>
    <x v="1"/>
    <x v="582"/>
    <n v="588"/>
    <n v="470.4"/>
    <x v="2"/>
    <x v="7"/>
    <x v="1"/>
    <x v="0"/>
    <x v="0"/>
  </r>
  <r>
    <n v="10285"/>
    <s v="Chai"/>
    <x v="6"/>
    <n v="14.4"/>
    <n v="13.104000000000001"/>
    <n v="45"/>
    <s v="QUICK-Stop"/>
    <x v="20"/>
    <x v="1"/>
    <x v="608"/>
    <n v="648"/>
    <n v="589.68000000000006"/>
    <x v="2"/>
    <x v="10"/>
    <x v="3"/>
    <x v="0"/>
    <x v="0"/>
  </r>
  <r>
    <n v="10286"/>
    <s v="Tarte au sucre"/>
    <x v="5"/>
    <n v="39.4"/>
    <n v="26.003999999999994"/>
    <n v="40"/>
    <s v="QUICK-Stop"/>
    <x v="20"/>
    <x v="1"/>
    <x v="511"/>
    <n v="1576"/>
    <n v="1040.1599999999999"/>
    <x v="2"/>
    <x v="3"/>
    <x v="2"/>
    <x v="0"/>
    <x v="0"/>
  </r>
  <r>
    <n v="10286"/>
    <s v="Steeleye Stout"/>
    <x v="6"/>
    <n v="14.4"/>
    <n v="12.96"/>
    <n v="100"/>
    <s v="QUICK-Stop"/>
    <x v="20"/>
    <x v="1"/>
    <x v="937"/>
    <n v="1440"/>
    <n v="1296"/>
    <x v="2"/>
    <x v="4"/>
    <x v="3"/>
    <x v="0"/>
    <x v="0"/>
  </r>
  <r>
    <n v="10287"/>
    <s v="Pavlova"/>
    <x v="5"/>
    <n v="13.9"/>
    <n v="9.73"/>
    <n v="40"/>
    <s v="Ricardo Adocicados"/>
    <x v="2"/>
    <x v="2"/>
    <x v="370"/>
    <n v="556"/>
    <n v="389.20000000000005"/>
    <x v="2"/>
    <x v="2"/>
    <x v="2"/>
    <x v="1"/>
    <x v="1"/>
  </r>
  <r>
    <n v="10287"/>
    <s v="Sasquatch Ale"/>
    <x v="6"/>
    <n v="11.2"/>
    <n v="9.968"/>
    <n v="20"/>
    <s v="Ricardo Adocicados"/>
    <x v="2"/>
    <x v="2"/>
    <x v="635"/>
    <n v="224"/>
    <n v="199.36"/>
    <x v="2"/>
    <x v="3"/>
    <x v="3"/>
    <x v="1"/>
    <x v="1"/>
  </r>
  <r>
    <n v="10287"/>
    <s v="Spegesild"/>
    <x v="4"/>
    <n v="9.6"/>
    <n v="7.3919999999999995"/>
    <n v="15"/>
    <s v="Ricardo Adocicados"/>
    <x v="2"/>
    <x v="2"/>
    <x v="389"/>
    <n v="144"/>
    <n v="110.88"/>
    <x v="2"/>
    <x v="8"/>
    <x v="1"/>
    <x v="1"/>
    <x v="1"/>
  </r>
  <r>
    <n v="10288"/>
    <s v="Scottish Longbreads"/>
    <x v="5"/>
    <n v="10"/>
    <n v="6.8999999999999995"/>
    <n v="10"/>
    <s v="Reggiani Caseifici"/>
    <x v="27"/>
    <x v="11"/>
    <x v="665"/>
    <n v="100"/>
    <n v="69"/>
    <x v="2"/>
    <x v="11"/>
    <x v="2"/>
    <x v="3"/>
    <x v="0"/>
  </r>
  <r>
    <n v="10288"/>
    <s v="Tourtière"/>
    <x v="7"/>
    <n v="5.9"/>
    <n v="4.4250000000000007"/>
    <n v="10"/>
    <s v="Reggiani Caseifici"/>
    <x v="27"/>
    <x v="11"/>
    <x v="408"/>
    <n v="59"/>
    <n v="44.250000000000007"/>
    <x v="2"/>
    <x v="1"/>
    <x v="3"/>
    <x v="3"/>
    <x v="0"/>
  </r>
  <r>
    <n v="10289"/>
    <s v="Aniseed Syrup"/>
    <x v="3"/>
    <n v="8"/>
    <n v="5.76"/>
    <n v="30"/>
    <s v="B's Beverages"/>
    <x v="28"/>
    <x v="13"/>
    <x v="606"/>
    <n v="240"/>
    <n v="172.79999999999998"/>
    <x v="2"/>
    <x v="6"/>
    <x v="2"/>
    <x v="0"/>
    <x v="0"/>
  </r>
  <r>
    <n v="10289"/>
    <s v="Wimmers gute Semmelknödel"/>
    <x v="0"/>
    <n v="26.6"/>
    <n v="22.344000000000001"/>
    <n v="90"/>
    <s v="B's Beverages"/>
    <x v="28"/>
    <x v="13"/>
    <x v="584"/>
    <n v="2394"/>
    <n v="2010.96"/>
    <x v="2"/>
    <x v="3"/>
    <x v="0"/>
    <x v="0"/>
    <x v="0"/>
  </r>
  <r>
    <n v="10290"/>
    <s v="Chef Anton's Gumbo Mix"/>
    <x v="3"/>
    <n v="17"/>
    <n v="12.58"/>
    <n v="20"/>
    <s v="Comércio Mineiro"/>
    <x v="29"/>
    <x v="2"/>
    <x v="576"/>
    <n v="340"/>
    <n v="251.6"/>
    <x v="2"/>
    <x v="9"/>
    <x v="2"/>
    <x v="1"/>
    <x v="1"/>
  </r>
  <r>
    <n v="10290"/>
    <s v="Thüringer Rostbratwurst"/>
    <x v="7"/>
    <n v="99"/>
    <n v="78.210000000000008"/>
    <n v="15"/>
    <s v="Comércio Mineiro"/>
    <x v="29"/>
    <x v="2"/>
    <x v="411"/>
    <n v="1485"/>
    <n v="1173.1500000000001"/>
    <x v="2"/>
    <x v="3"/>
    <x v="3"/>
    <x v="1"/>
    <x v="1"/>
  </r>
  <r>
    <n v="10290"/>
    <s v="Maxilaku"/>
    <x v="5"/>
    <n v="16"/>
    <n v="10.4"/>
    <n v="15"/>
    <s v="Comércio Mineiro"/>
    <x v="29"/>
    <x v="2"/>
    <x v="587"/>
    <n v="240"/>
    <n v="156"/>
    <x v="2"/>
    <x v="7"/>
    <x v="2"/>
    <x v="1"/>
    <x v="1"/>
  </r>
  <r>
    <n v="10290"/>
    <s v="Original Frankfurter grüne Soße"/>
    <x v="3"/>
    <n v="10.4"/>
    <n v="7.3839999999999995"/>
    <n v="10"/>
    <s v="Comércio Mineiro"/>
    <x v="29"/>
    <x v="2"/>
    <x v="478"/>
    <n v="104"/>
    <n v="73.839999999999989"/>
    <x v="2"/>
    <x v="2"/>
    <x v="2"/>
    <x v="1"/>
    <x v="1"/>
  </r>
  <r>
    <n v="10291"/>
    <s v="Manjimup Dried Apples"/>
    <x v="2"/>
    <n v="42.4"/>
    <n v="33.92"/>
    <n v="20"/>
    <s v="Que Delícia"/>
    <x v="2"/>
    <x v="2"/>
    <x v="620"/>
    <n v="848"/>
    <n v="678.40000000000009"/>
    <x v="2"/>
    <x v="0"/>
    <x v="0"/>
    <x v="1"/>
    <x v="1"/>
  </r>
  <r>
    <n v="10291"/>
    <s v="Konbu"/>
    <x v="4"/>
    <n v="4.8"/>
    <n v="3.552"/>
    <n v="20"/>
    <s v="Que Delícia"/>
    <x v="2"/>
    <x v="2"/>
    <x v="615"/>
    <n v="96"/>
    <n v="71.040000000000006"/>
    <x v="2"/>
    <x v="3"/>
    <x v="1"/>
    <x v="1"/>
    <x v="1"/>
  </r>
  <r>
    <n v="10291"/>
    <s v="Gula Malacca"/>
    <x v="3"/>
    <n v="15.5"/>
    <n v="11.315"/>
    <n v="24"/>
    <s v="Que Delícia"/>
    <x v="2"/>
    <x v="2"/>
    <x v="413"/>
    <n v="372"/>
    <n v="271.56"/>
    <x v="2"/>
    <x v="7"/>
    <x v="2"/>
    <x v="1"/>
    <x v="1"/>
  </r>
  <r>
    <n v="10292"/>
    <s v="Sir Rodney's Marmalade"/>
    <x v="5"/>
    <n v="64.8"/>
    <n v="45.359999999999992"/>
    <n v="20"/>
    <s v="Tradição Hipermercados"/>
    <x v="29"/>
    <x v="2"/>
    <x v="476"/>
    <n v="1296"/>
    <n v="907.19999999999982"/>
    <x v="2"/>
    <x v="1"/>
    <x v="2"/>
    <x v="1"/>
    <x v="1"/>
  </r>
  <r>
    <n v="10293"/>
    <s v="Carnarvon Tigers"/>
    <x v="4"/>
    <n v="50"/>
    <n v="36"/>
    <n v="12"/>
    <s v="Tortuga Restaurante"/>
    <x v="10"/>
    <x v="7"/>
    <x v="383"/>
    <n v="600"/>
    <n v="432"/>
    <x v="2"/>
    <x v="1"/>
    <x v="1"/>
    <x v="1"/>
    <x v="1"/>
  </r>
  <r>
    <n v="10293"/>
    <s v="Guaraná Fantástica"/>
    <x v="6"/>
    <n v="3.6"/>
    <n v="3.2040000000000002"/>
    <n v="10"/>
    <s v="Tortuga Restaurante"/>
    <x v="10"/>
    <x v="7"/>
    <x v="647"/>
    <n v="36"/>
    <n v="32.04"/>
    <x v="2"/>
    <x v="11"/>
    <x v="3"/>
    <x v="1"/>
    <x v="1"/>
  </r>
  <r>
    <n v="10293"/>
    <s v="Vegie-spread"/>
    <x v="3"/>
    <n v="35.1"/>
    <n v="28.431000000000004"/>
    <n v="50"/>
    <s v="Tortuga Restaurante"/>
    <x v="10"/>
    <x v="7"/>
    <x v="640"/>
    <n v="1755"/>
    <n v="1421.5500000000002"/>
    <x v="2"/>
    <x v="11"/>
    <x v="2"/>
    <x v="1"/>
    <x v="1"/>
  </r>
  <r>
    <n v="10293"/>
    <s v="Rhönbräu Klosterbier"/>
    <x v="6"/>
    <n v="6.2"/>
    <n v="5.5180000000000007"/>
    <n v="60"/>
    <s v="Tortuga Restaurante"/>
    <x v="10"/>
    <x v="7"/>
    <x v="540"/>
    <n v="372"/>
    <n v="331.08000000000004"/>
    <x v="2"/>
    <x v="10"/>
    <x v="3"/>
    <x v="1"/>
    <x v="1"/>
  </r>
  <r>
    <n v="10294"/>
    <s v="Camembert Pierrot"/>
    <x v="1"/>
    <n v="27.2"/>
    <n v="23.119999999999997"/>
    <n v="21"/>
    <s v="Rattlesnake Canyon Grocery"/>
    <x v="12"/>
    <x v="8"/>
    <x v="937"/>
    <n v="571.19999999999993"/>
    <n v="485.51999999999992"/>
    <x v="2"/>
    <x v="4"/>
    <x v="1"/>
    <x v="2"/>
    <x v="1"/>
  </r>
  <r>
    <n v="10294"/>
    <s v="Rhönbräu Klosterbier"/>
    <x v="6"/>
    <n v="6.2"/>
    <n v="5.4560000000000004"/>
    <n v="60"/>
    <s v="Rattlesnake Canyon Grocery"/>
    <x v="12"/>
    <x v="8"/>
    <x v="695"/>
    <n v="372"/>
    <n v="327.36"/>
    <x v="2"/>
    <x v="2"/>
    <x v="3"/>
    <x v="2"/>
    <x v="1"/>
  </r>
  <r>
    <n v="10294"/>
    <s v="Ipoh Coffee"/>
    <x v="6"/>
    <n v="36.799999999999997"/>
    <n v="32.384"/>
    <n v="15"/>
    <s v="Rattlesnake Canyon Grocery"/>
    <x v="12"/>
    <x v="8"/>
    <x v="943"/>
    <n v="552"/>
    <n v="485.76"/>
    <x v="2"/>
    <x v="10"/>
    <x v="3"/>
    <x v="2"/>
    <x v="1"/>
  </r>
  <r>
    <n v="10294"/>
    <s v="Alice Mutton"/>
    <x v="7"/>
    <n v="31.2"/>
    <n v="25.272000000000002"/>
    <n v="15"/>
    <s v="Rattlesnake Canyon Grocery"/>
    <x v="12"/>
    <x v="8"/>
    <x v="939"/>
    <n v="468"/>
    <n v="379.08000000000004"/>
    <x v="2"/>
    <x v="3"/>
    <x v="3"/>
    <x v="2"/>
    <x v="1"/>
  </r>
  <r>
    <n v="10294"/>
    <s v="Chai"/>
    <x v="6"/>
    <n v="14.4"/>
    <n v="13.104000000000001"/>
    <n v="18"/>
    <s v="Rattlesnake Canyon Grocery"/>
    <x v="12"/>
    <x v="8"/>
    <x v="588"/>
    <n v="259.2"/>
    <n v="235.87200000000001"/>
    <x v="2"/>
    <x v="8"/>
    <x v="3"/>
    <x v="2"/>
    <x v="1"/>
  </r>
  <r>
    <n v="10295"/>
    <s v="Gnocchi di nonna Alice"/>
    <x v="0"/>
    <n v="30.4"/>
    <n v="24.623999999999999"/>
    <n v="40"/>
    <s v="Vins et alcools Chevalier"/>
    <x v="0"/>
    <x v="0"/>
    <x v="496"/>
    <n v="1216"/>
    <n v="984.95999999999992"/>
    <x v="2"/>
    <x v="9"/>
    <x v="0"/>
    <x v="0"/>
    <x v="0"/>
  </r>
  <r>
    <n v="10296"/>
    <s v="Queso Cabrales"/>
    <x v="1"/>
    <n v="16.8"/>
    <n v="13.776000000000002"/>
    <n v="12"/>
    <s v="LILA-Supermercado"/>
    <x v="26"/>
    <x v="5"/>
    <x v="565"/>
    <n v="201.60000000000002"/>
    <n v="165.31200000000001"/>
    <x v="2"/>
    <x v="8"/>
    <x v="1"/>
    <x v="1"/>
    <x v="1"/>
  </r>
  <r>
    <n v="10296"/>
    <s v="Pavlova"/>
    <x v="5"/>
    <n v="13.9"/>
    <n v="9.452"/>
    <n v="30"/>
    <s v="LILA-Supermercado"/>
    <x v="26"/>
    <x v="5"/>
    <x v="674"/>
    <n v="417"/>
    <n v="283.56"/>
    <x v="2"/>
    <x v="0"/>
    <x v="2"/>
    <x v="1"/>
    <x v="1"/>
  </r>
  <r>
    <n v="10296"/>
    <s v="Gudbrandsdalsost"/>
    <x v="1"/>
    <n v="28.8"/>
    <n v="22.176000000000002"/>
    <n v="15"/>
    <s v="LILA-Supermercado"/>
    <x v="26"/>
    <x v="5"/>
    <x v="391"/>
    <n v="432"/>
    <n v="332.64000000000004"/>
    <x v="2"/>
    <x v="7"/>
    <x v="1"/>
    <x v="1"/>
    <x v="1"/>
  </r>
  <r>
    <n v="10297"/>
    <s v="Chartreuse verte"/>
    <x v="6"/>
    <n v="14.4"/>
    <n v="12.672000000000001"/>
    <n v="60"/>
    <s v="Blondel père et fils"/>
    <x v="14"/>
    <x v="0"/>
    <x v="549"/>
    <n v="864"/>
    <n v="760.32"/>
    <x v="2"/>
    <x v="5"/>
    <x v="3"/>
    <x v="0"/>
    <x v="0"/>
  </r>
  <r>
    <n v="10297"/>
    <s v="Mozzarella di Giovanni"/>
    <x v="1"/>
    <n v="27.8"/>
    <n v="20.85"/>
    <n v="20"/>
    <s v="Blondel père et fils"/>
    <x v="14"/>
    <x v="0"/>
    <x v="511"/>
    <n v="556"/>
    <n v="417"/>
    <x v="2"/>
    <x v="3"/>
    <x v="1"/>
    <x v="0"/>
    <x v="0"/>
  </r>
  <r>
    <n v="10298"/>
    <s v="Chang"/>
    <x v="6"/>
    <n v="15.2"/>
    <n v="13.375999999999999"/>
    <n v="40"/>
    <s v="Hungry Owl All-Night Grocers"/>
    <x v="30"/>
    <x v="14"/>
    <x v="942"/>
    <n v="608"/>
    <n v="535.04"/>
    <x v="2"/>
    <x v="5"/>
    <x v="3"/>
    <x v="0"/>
    <x v="0"/>
  </r>
  <r>
    <n v="10298"/>
    <s v="Tarte au sucre"/>
    <x v="5"/>
    <n v="39.4"/>
    <n v="27.58"/>
    <n v="15"/>
    <s v="Hungry Owl All-Night Grocers"/>
    <x v="30"/>
    <x v="14"/>
    <x v="568"/>
    <n v="591"/>
    <n v="413.7"/>
    <x v="2"/>
    <x v="1"/>
    <x v="2"/>
    <x v="0"/>
    <x v="0"/>
  </r>
  <r>
    <n v="10298"/>
    <s v="Raclette Courdavault"/>
    <x v="1"/>
    <n v="44"/>
    <n v="35.200000000000003"/>
    <n v="30"/>
    <s v="Hungry Owl All-Night Grocers"/>
    <x v="30"/>
    <x v="14"/>
    <x v="437"/>
    <n v="1320"/>
    <n v="1056"/>
    <x v="2"/>
    <x v="5"/>
    <x v="1"/>
    <x v="0"/>
    <x v="0"/>
  </r>
  <r>
    <n v="10298"/>
    <s v="Inlagd Sill"/>
    <x v="4"/>
    <n v="15.2"/>
    <n v="11.703999999999999"/>
    <n v="40"/>
    <s v="Hungry Owl All-Night Grocers"/>
    <x v="30"/>
    <x v="14"/>
    <x v="617"/>
    <n v="608"/>
    <n v="468.15999999999997"/>
    <x v="2"/>
    <x v="11"/>
    <x v="1"/>
    <x v="0"/>
    <x v="0"/>
  </r>
  <r>
    <n v="10299"/>
    <s v="Teatime Chocolate Biscuits"/>
    <x v="5"/>
    <n v="7.3"/>
    <n v="4.7450000000000001"/>
    <n v="15"/>
    <s v="Ricardo Adocicados"/>
    <x v="2"/>
    <x v="2"/>
    <x v="643"/>
    <n v="109.5"/>
    <n v="71.174999999999997"/>
    <x v="2"/>
    <x v="7"/>
    <x v="2"/>
    <x v="1"/>
    <x v="1"/>
  </r>
  <r>
    <n v="10299"/>
    <s v="Outback Lager"/>
    <x v="6"/>
    <n v="12"/>
    <n v="10.8"/>
    <n v="20"/>
    <s v="Ricardo Adocicados"/>
    <x v="2"/>
    <x v="2"/>
    <x v="583"/>
    <n v="240"/>
    <n v="216"/>
    <x v="2"/>
    <x v="3"/>
    <x v="3"/>
    <x v="1"/>
    <x v="1"/>
  </r>
  <r>
    <n v="10300"/>
    <s v="Louisiana Hot Spiced Okra"/>
    <x v="3"/>
    <n v="13.6"/>
    <n v="11.287999999999998"/>
    <n v="30"/>
    <s v="Magazzini Alimentari Riuniti"/>
    <x v="21"/>
    <x v="11"/>
    <x v="940"/>
    <n v="408"/>
    <n v="338.63999999999993"/>
    <x v="2"/>
    <x v="10"/>
    <x v="2"/>
    <x v="3"/>
    <x v="0"/>
  </r>
  <r>
    <n v="10300"/>
    <s v="Scottish Longbreads"/>
    <x v="5"/>
    <n v="10"/>
    <n v="6.8999999999999995"/>
    <n v="20"/>
    <s v="Magazzini Alimentari Riuniti"/>
    <x v="21"/>
    <x v="11"/>
    <x v="407"/>
    <n v="200"/>
    <n v="138"/>
    <x v="2"/>
    <x v="8"/>
    <x v="2"/>
    <x v="3"/>
    <x v="0"/>
  </r>
  <r>
    <n v="10301"/>
    <s v="Gnocchi di nonna Alice"/>
    <x v="0"/>
    <n v="30.4"/>
    <n v="25.84"/>
    <n v="20"/>
    <s v="Die Wandernde Kuh"/>
    <x v="31"/>
    <x v="1"/>
    <x v="429"/>
    <n v="608"/>
    <n v="516.79999999999995"/>
    <x v="2"/>
    <x v="0"/>
    <x v="0"/>
    <x v="0"/>
    <x v="0"/>
  </r>
  <r>
    <n v="10301"/>
    <s v="Boston Crab Meat"/>
    <x v="4"/>
    <n v="14.7"/>
    <n v="11.76"/>
    <n v="10"/>
    <s v="Die Wandernde Kuh"/>
    <x v="31"/>
    <x v="1"/>
    <x v="944"/>
    <n v="147"/>
    <n v="117.6"/>
    <x v="2"/>
    <x v="2"/>
    <x v="1"/>
    <x v="0"/>
    <x v="0"/>
  </r>
  <r>
    <n v="10302"/>
    <s v="Ipoh Coffee"/>
    <x v="6"/>
    <n v="36.799999999999997"/>
    <n v="33.488"/>
    <n v="12"/>
    <s v="Suprêmes délices"/>
    <x v="4"/>
    <x v="3"/>
    <x v="458"/>
    <n v="441.59999999999997"/>
    <n v="401.85599999999999"/>
    <x v="2"/>
    <x v="9"/>
    <x v="3"/>
    <x v="0"/>
    <x v="0"/>
  </r>
  <r>
    <n v="10302"/>
    <s v="Alice Mutton"/>
    <x v="7"/>
    <n v="31.2"/>
    <n v="25.272000000000002"/>
    <n v="40"/>
    <s v="Suprêmes délices"/>
    <x v="4"/>
    <x v="3"/>
    <x v="392"/>
    <n v="1248"/>
    <n v="1010.8800000000001"/>
    <x v="2"/>
    <x v="2"/>
    <x v="3"/>
    <x v="0"/>
    <x v="0"/>
  </r>
  <r>
    <n v="10302"/>
    <s v="Rössle Sauerkraut"/>
    <x v="2"/>
    <n v="36.4"/>
    <n v="29.12"/>
    <n v="28"/>
    <s v="Suprêmes délices"/>
    <x v="4"/>
    <x v="3"/>
    <x v="379"/>
    <n v="1019.1999999999999"/>
    <n v="815.36"/>
    <x v="2"/>
    <x v="4"/>
    <x v="0"/>
    <x v="0"/>
    <x v="0"/>
  </r>
  <r>
    <n v="10303"/>
    <s v="Boston Crab Meat"/>
    <x v="4"/>
    <n v="14.7"/>
    <n v="10.878"/>
    <n v="40"/>
    <s v="Godos Cocina Típica"/>
    <x v="32"/>
    <x v="12"/>
    <x v="565"/>
    <n v="588"/>
    <n v="435.12"/>
    <x v="2"/>
    <x v="8"/>
    <x v="1"/>
    <x v="3"/>
    <x v="0"/>
  </r>
  <r>
    <n v="10303"/>
    <s v="Louisiana Fiery Hot Pepper Sauce"/>
    <x v="3"/>
    <n v="16.8"/>
    <n v="13.608000000000002"/>
    <n v="30"/>
    <s v="Godos Cocina Típica"/>
    <x v="32"/>
    <x v="12"/>
    <x v="518"/>
    <n v="504"/>
    <n v="408.24000000000007"/>
    <x v="2"/>
    <x v="5"/>
    <x v="2"/>
    <x v="3"/>
    <x v="0"/>
  </r>
  <r>
    <n v="10303"/>
    <s v="Scottish Longbreads"/>
    <x v="5"/>
    <n v="10"/>
    <n v="6.6"/>
    <n v="15"/>
    <s v="Godos Cocina Típica"/>
    <x v="32"/>
    <x v="12"/>
    <x v="623"/>
    <n v="150"/>
    <n v="99"/>
    <x v="2"/>
    <x v="8"/>
    <x v="2"/>
    <x v="3"/>
    <x v="0"/>
  </r>
  <r>
    <n v="10304"/>
    <s v="Fløtemysost"/>
    <x v="1"/>
    <n v="17.2"/>
    <n v="13.76"/>
    <n v="2"/>
    <s v="Tortuga Restaurante"/>
    <x v="10"/>
    <x v="7"/>
    <x v="456"/>
    <n v="34.4"/>
    <n v="27.52"/>
    <x v="2"/>
    <x v="2"/>
    <x v="1"/>
    <x v="1"/>
    <x v="1"/>
  </r>
  <r>
    <n v="10304"/>
    <s v="Raclette Courdavault"/>
    <x v="1"/>
    <n v="44"/>
    <n v="36.080000000000005"/>
    <n v="10"/>
    <s v="Tortuga Restaurante"/>
    <x v="10"/>
    <x v="7"/>
    <x v="682"/>
    <n v="440"/>
    <n v="360.80000000000007"/>
    <x v="2"/>
    <x v="1"/>
    <x v="1"/>
    <x v="1"/>
    <x v="1"/>
  </r>
  <r>
    <n v="10304"/>
    <s v="Maxilaku"/>
    <x v="5"/>
    <n v="16"/>
    <n v="10.719999999999999"/>
    <n v="30"/>
    <s v="Tortuga Restaurante"/>
    <x v="10"/>
    <x v="7"/>
    <x v="682"/>
    <n v="480"/>
    <n v="321.59999999999997"/>
    <x v="2"/>
    <x v="1"/>
    <x v="2"/>
    <x v="1"/>
    <x v="1"/>
  </r>
  <r>
    <n v="10305"/>
    <s v="Thüringer Rostbratwurst"/>
    <x v="7"/>
    <n v="99"/>
    <n v="81.180000000000007"/>
    <n v="25"/>
    <s v="Old World Delicatessen"/>
    <x v="33"/>
    <x v="8"/>
    <x v="925"/>
    <n v="2475"/>
    <n v="2029.5000000000002"/>
    <x v="2"/>
    <x v="8"/>
    <x v="3"/>
    <x v="2"/>
    <x v="1"/>
  </r>
  <r>
    <n v="10305"/>
    <s v="Chartreuse verte"/>
    <x v="6"/>
    <n v="14.4"/>
    <n v="13.248000000000001"/>
    <n v="30"/>
    <s v="Old World Delicatessen"/>
    <x v="33"/>
    <x v="8"/>
    <x v="532"/>
    <n v="432"/>
    <n v="397.44000000000005"/>
    <x v="2"/>
    <x v="7"/>
    <x v="3"/>
    <x v="2"/>
    <x v="1"/>
  </r>
  <r>
    <n v="10305"/>
    <s v="Carnarvon Tigers"/>
    <x v="4"/>
    <n v="50"/>
    <n v="37"/>
    <n v="25"/>
    <s v="Old World Delicatessen"/>
    <x v="33"/>
    <x v="8"/>
    <x v="436"/>
    <n v="1250"/>
    <n v="925"/>
    <x v="2"/>
    <x v="10"/>
    <x v="1"/>
    <x v="2"/>
    <x v="1"/>
  </r>
  <r>
    <n v="10306"/>
    <s v="Nord-Ost Matjeshering"/>
    <x v="4"/>
    <n v="20.7"/>
    <n v="16.146000000000001"/>
    <n v="10"/>
    <s v="Romero y tomillo"/>
    <x v="25"/>
    <x v="12"/>
    <x v="529"/>
    <n v="207"/>
    <n v="161.46"/>
    <x v="2"/>
    <x v="11"/>
    <x v="1"/>
    <x v="3"/>
    <x v="0"/>
  </r>
  <r>
    <n v="10306"/>
    <s v="Perth Pasties"/>
    <x v="7"/>
    <n v="26.2"/>
    <n v="19.911999999999999"/>
    <n v="10"/>
    <s v="Romero y tomillo"/>
    <x v="25"/>
    <x v="12"/>
    <x v="622"/>
    <n v="262"/>
    <n v="199.12"/>
    <x v="2"/>
    <x v="6"/>
    <x v="3"/>
    <x v="3"/>
    <x v="0"/>
  </r>
  <r>
    <n v="10306"/>
    <s v="Tourtière"/>
    <x v="7"/>
    <n v="5.9"/>
    <n v="4.6020000000000003"/>
    <n v="5"/>
    <s v="Romero y tomillo"/>
    <x v="25"/>
    <x v="12"/>
    <x v="665"/>
    <n v="29.5"/>
    <n v="23.01"/>
    <x v="2"/>
    <x v="11"/>
    <x v="3"/>
    <x v="3"/>
    <x v="0"/>
  </r>
  <r>
    <n v="10307"/>
    <s v="Tarte au sucre"/>
    <x v="5"/>
    <n v="39.4"/>
    <n v="26.791999999999998"/>
    <n v="10"/>
    <s v="Lonesome Pine Restaurant"/>
    <x v="34"/>
    <x v="8"/>
    <x v="377"/>
    <n v="394"/>
    <n v="267.91999999999996"/>
    <x v="2"/>
    <x v="5"/>
    <x v="2"/>
    <x v="2"/>
    <x v="1"/>
  </r>
  <r>
    <n v="10307"/>
    <s v="Scottish Longbreads"/>
    <x v="5"/>
    <n v="10"/>
    <n v="6.8999999999999995"/>
    <n v="3"/>
    <s v="Lonesome Pine Restaurant"/>
    <x v="34"/>
    <x v="8"/>
    <x v="387"/>
    <n v="30"/>
    <n v="20.7"/>
    <x v="2"/>
    <x v="8"/>
    <x v="2"/>
    <x v="2"/>
    <x v="1"/>
  </r>
  <r>
    <n v="10308"/>
    <s v="Outback Lager"/>
    <x v="6"/>
    <n v="12"/>
    <n v="10.92"/>
    <n v="5"/>
    <s v="Ana Trujillo Emparedados y helados"/>
    <x v="10"/>
    <x v="7"/>
    <x v="638"/>
    <n v="60"/>
    <n v="54.6"/>
    <x v="2"/>
    <x v="2"/>
    <x v="3"/>
    <x v="1"/>
    <x v="1"/>
  </r>
  <r>
    <n v="10308"/>
    <s v="Gudbrandsdalsost"/>
    <x v="1"/>
    <n v="28.8"/>
    <n v="23.040000000000003"/>
    <n v="1"/>
    <s v="Ana Trujillo Emparedados y helados"/>
    <x v="10"/>
    <x v="7"/>
    <x v="387"/>
    <n v="28.8"/>
    <n v="23.040000000000003"/>
    <x v="2"/>
    <x v="8"/>
    <x v="1"/>
    <x v="1"/>
    <x v="1"/>
  </r>
  <r>
    <n v="10309"/>
    <s v="Chef Anton's Cajun Seasoning"/>
    <x v="3"/>
    <n v="17.600000000000001"/>
    <n v="14.432000000000002"/>
    <n v="20"/>
    <s v="Hungry Owl All-Night Grocers"/>
    <x v="30"/>
    <x v="14"/>
    <x v="532"/>
    <n v="352"/>
    <n v="288.64000000000004"/>
    <x v="2"/>
    <x v="7"/>
    <x v="2"/>
    <x v="0"/>
    <x v="0"/>
  </r>
  <r>
    <n v="10309"/>
    <s v="Grandma's Boysenberry Spread"/>
    <x v="3"/>
    <n v="20"/>
    <n v="16.400000000000002"/>
    <n v="30"/>
    <s v="Hungry Owl All-Night Grocers"/>
    <x v="30"/>
    <x v="14"/>
    <x v="930"/>
    <n v="600"/>
    <n v="492.00000000000006"/>
    <x v="2"/>
    <x v="8"/>
    <x v="2"/>
    <x v="0"/>
    <x v="0"/>
  </r>
  <r>
    <n v="10309"/>
    <s v="Singaporean Hokkien Fried Mee"/>
    <x v="0"/>
    <n v="11.2"/>
    <n v="8.9599999999999991"/>
    <n v="2"/>
    <s v="Hungry Owl All-Night Grocers"/>
    <x v="30"/>
    <x v="14"/>
    <x v="640"/>
    <n v="22.4"/>
    <n v="17.919999999999998"/>
    <x v="2"/>
    <x v="11"/>
    <x v="0"/>
    <x v="0"/>
    <x v="0"/>
  </r>
  <r>
    <n v="10309"/>
    <s v="Ipoh Coffee"/>
    <x v="6"/>
    <n v="36.799999999999997"/>
    <n v="32.384"/>
    <n v="20"/>
    <s v="Hungry Owl All-Night Grocers"/>
    <x v="30"/>
    <x v="14"/>
    <x v="406"/>
    <n v="736"/>
    <n v="647.68000000000006"/>
    <x v="2"/>
    <x v="6"/>
    <x v="3"/>
    <x v="0"/>
    <x v="0"/>
  </r>
  <r>
    <n v="10309"/>
    <s v="Fløtemysost"/>
    <x v="1"/>
    <n v="17.2"/>
    <n v="14.62"/>
    <n v="3"/>
    <s v="Hungry Owl All-Night Grocers"/>
    <x v="30"/>
    <x v="14"/>
    <x v="422"/>
    <n v="51.599999999999994"/>
    <n v="43.86"/>
    <x v="2"/>
    <x v="2"/>
    <x v="1"/>
    <x v="0"/>
    <x v="0"/>
  </r>
  <r>
    <n v="10310"/>
    <s v="Pavlova"/>
    <x v="5"/>
    <n v="13.9"/>
    <n v="9.3129999999999988"/>
    <n v="10"/>
    <s v="The Big Cheese"/>
    <x v="34"/>
    <x v="8"/>
    <x v="507"/>
    <n v="139"/>
    <n v="93.13"/>
    <x v="2"/>
    <x v="9"/>
    <x v="2"/>
    <x v="2"/>
    <x v="1"/>
  </r>
  <r>
    <n v="10310"/>
    <s v="Tarte au sucre"/>
    <x v="5"/>
    <n v="39.4"/>
    <n v="26.397999999999996"/>
    <n v="5"/>
    <s v="The Big Cheese"/>
    <x v="34"/>
    <x v="8"/>
    <x v="681"/>
    <n v="197"/>
    <n v="131.98999999999998"/>
    <x v="2"/>
    <x v="0"/>
    <x v="2"/>
    <x v="2"/>
    <x v="1"/>
  </r>
  <r>
    <n v="10311"/>
    <s v="Singaporean Hokkien Fried Mee"/>
    <x v="0"/>
    <n v="11.2"/>
    <n v="9.2959999999999994"/>
    <n v="6"/>
    <s v="Du monde entier"/>
    <x v="35"/>
    <x v="0"/>
    <x v="433"/>
    <n v="67.199999999999989"/>
    <n v="55.775999999999996"/>
    <x v="2"/>
    <x v="9"/>
    <x v="0"/>
    <x v="0"/>
    <x v="0"/>
  </r>
  <r>
    <n v="10311"/>
    <s v="Gudbrandsdalsost"/>
    <x v="1"/>
    <n v="28.8"/>
    <n v="23.616000000000003"/>
    <n v="7"/>
    <s v="Du monde entier"/>
    <x v="35"/>
    <x v="0"/>
    <x v="477"/>
    <n v="201.6"/>
    <n v="165.31200000000001"/>
    <x v="2"/>
    <x v="5"/>
    <x v="1"/>
    <x v="0"/>
    <x v="0"/>
  </r>
  <r>
    <n v="10312"/>
    <s v="Rössle Sauerkraut"/>
    <x v="2"/>
    <n v="36.4"/>
    <n v="29.848000000000003"/>
    <n v="4"/>
    <s v="Die Wandernde Kuh"/>
    <x v="31"/>
    <x v="1"/>
    <x v="930"/>
    <n v="145.6"/>
    <n v="119.39200000000001"/>
    <x v="2"/>
    <x v="8"/>
    <x v="0"/>
    <x v="0"/>
    <x v="0"/>
  </r>
  <r>
    <n v="10312"/>
    <s v="Ipoh Coffee"/>
    <x v="6"/>
    <n v="36.799999999999997"/>
    <n v="33.856000000000002"/>
    <n v="24"/>
    <s v="Die Wandernde Kuh"/>
    <x v="31"/>
    <x v="1"/>
    <x v="577"/>
    <n v="883.19999999999993"/>
    <n v="812.5440000000001"/>
    <x v="2"/>
    <x v="3"/>
    <x v="3"/>
    <x v="0"/>
    <x v="0"/>
  </r>
  <r>
    <n v="10312"/>
    <s v="Perth Pasties"/>
    <x v="7"/>
    <n v="26.2"/>
    <n v="21.222000000000001"/>
    <n v="20"/>
    <s v="Die Wandernde Kuh"/>
    <x v="31"/>
    <x v="1"/>
    <x v="526"/>
    <n v="524"/>
    <n v="424.44000000000005"/>
    <x v="2"/>
    <x v="2"/>
    <x v="3"/>
    <x v="0"/>
    <x v="0"/>
  </r>
  <r>
    <n v="10312"/>
    <s v="Rhönbräu Klosterbier"/>
    <x v="6"/>
    <n v="6.2"/>
    <n v="5.58"/>
    <n v="10"/>
    <s v="Die Wandernde Kuh"/>
    <x v="31"/>
    <x v="1"/>
    <x v="545"/>
    <n v="62"/>
    <n v="55.8"/>
    <x v="2"/>
    <x v="0"/>
    <x v="3"/>
    <x v="0"/>
    <x v="0"/>
  </r>
  <r>
    <n v="10313"/>
    <s v="Inlagd Sill"/>
    <x v="4"/>
    <n v="15.2"/>
    <n v="10.639999999999999"/>
    <n v="12"/>
    <s v="QUICK-Stop"/>
    <x v="20"/>
    <x v="1"/>
    <x v="945"/>
    <n v="182.39999999999998"/>
    <n v="127.67999999999998"/>
    <x v="2"/>
    <x v="10"/>
    <x v="1"/>
    <x v="0"/>
    <x v="0"/>
  </r>
  <r>
    <n v="10314"/>
    <s v="Tarte au sucre"/>
    <x v="5"/>
    <n v="39.4"/>
    <n v="27.58"/>
    <n v="25"/>
    <s v="Rattlesnake Canyon Grocery"/>
    <x v="12"/>
    <x v="8"/>
    <x v="533"/>
    <n v="985"/>
    <n v="689.5"/>
    <x v="2"/>
    <x v="1"/>
    <x v="2"/>
    <x v="2"/>
    <x v="1"/>
  </r>
  <r>
    <n v="10314"/>
    <s v="Mascarpone Fabioli"/>
    <x v="1"/>
    <n v="25.6"/>
    <n v="19.968000000000004"/>
    <n v="40"/>
    <s v="Rattlesnake Canyon Grocery"/>
    <x v="12"/>
    <x v="8"/>
    <x v="540"/>
    <n v="1024"/>
    <n v="798.72000000000014"/>
    <x v="2"/>
    <x v="10"/>
    <x v="1"/>
    <x v="2"/>
    <x v="1"/>
  </r>
  <r>
    <n v="10314"/>
    <s v="Escargots de Bourgogne"/>
    <x v="4"/>
    <n v="10.6"/>
    <n v="7.419999999999999"/>
    <n v="30"/>
    <s v="Rattlesnake Canyon Grocery"/>
    <x v="12"/>
    <x v="8"/>
    <x v="679"/>
    <n v="318"/>
    <n v="222.59999999999997"/>
    <x v="2"/>
    <x v="10"/>
    <x v="1"/>
    <x v="2"/>
    <x v="1"/>
  </r>
  <r>
    <n v="10315"/>
    <s v="Sasquatch Ale"/>
    <x v="6"/>
    <n v="11.2"/>
    <n v="9.968"/>
    <n v="14"/>
    <s v="Island Trading"/>
    <x v="36"/>
    <x v="13"/>
    <x v="636"/>
    <n v="156.79999999999998"/>
    <n v="139.55199999999999"/>
    <x v="2"/>
    <x v="4"/>
    <x v="3"/>
    <x v="0"/>
    <x v="0"/>
  </r>
  <r>
    <n v="10315"/>
    <s v="Outback Lager"/>
    <x v="6"/>
    <n v="12"/>
    <n v="10.68"/>
    <n v="30"/>
    <s v="Island Trading"/>
    <x v="36"/>
    <x v="13"/>
    <x v="637"/>
    <n v="360"/>
    <n v="320.39999999999998"/>
    <x v="2"/>
    <x v="6"/>
    <x v="3"/>
    <x v="0"/>
    <x v="0"/>
  </r>
  <r>
    <n v="10316"/>
    <s v="Jack's New England Clam Chowder"/>
    <x v="4"/>
    <n v="7.7"/>
    <n v="5.6980000000000004"/>
    <n v="10"/>
    <s v="Rattlesnake Canyon Grocery"/>
    <x v="12"/>
    <x v="8"/>
    <x v="614"/>
    <n v="77"/>
    <n v="56.980000000000004"/>
    <x v="2"/>
    <x v="10"/>
    <x v="1"/>
    <x v="2"/>
    <x v="1"/>
  </r>
  <r>
    <n v="10316"/>
    <s v="Tarte au sucre"/>
    <x v="5"/>
    <n v="39.4"/>
    <n v="26.003999999999994"/>
    <n v="70"/>
    <s v="Rattlesnake Canyon Grocery"/>
    <x v="12"/>
    <x v="8"/>
    <x v="590"/>
    <n v="2758"/>
    <n v="1820.2799999999995"/>
    <x v="2"/>
    <x v="11"/>
    <x v="2"/>
    <x v="2"/>
    <x v="1"/>
  </r>
  <r>
    <n v="10317"/>
    <s v="Chai"/>
    <x v="6"/>
    <n v="14.4"/>
    <n v="12.672000000000001"/>
    <n v="20"/>
    <s v="Lonesome Pine Restaurant"/>
    <x v="34"/>
    <x v="8"/>
    <x v="499"/>
    <n v="288"/>
    <n v="253.44"/>
    <x v="2"/>
    <x v="6"/>
    <x v="3"/>
    <x v="2"/>
    <x v="1"/>
  </r>
  <r>
    <n v="10318"/>
    <s v="Jack's New England Clam Chowder"/>
    <x v="4"/>
    <n v="7.7"/>
    <n v="5.5439999999999996"/>
    <n v="20"/>
    <s v="Island Trading"/>
    <x v="36"/>
    <x v="13"/>
    <x v="485"/>
    <n v="154"/>
    <n v="110.88"/>
    <x v="2"/>
    <x v="9"/>
    <x v="1"/>
    <x v="0"/>
    <x v="0"/>
  </r>
  <r>
    <n v="10318"/>
    <s v="Lakkalikööri"/>
    <x v="6"/>
    <n v="14.4"/>
    <n v="13.104000000000001"/>
    <n v="6"/>
    <s v="Island Trading"/>
    <x v="36"/>
    <x v="13"/>
    <x v="406"/>
    <n v="86.4"/>
    <n v="78.624000000000009"/>
    <x v="2"/>
    <x v="6"/>
    <x v="3"/>
    <x v="0"/>
    <x v="0"/>
  </r>
  <r>
    <n v="10319"/>
    <s v="Alice Mutton"/>
    <x v="7"/>
    <n v="31.2"/>
    <n v="25.272000000000002"/>
    <n v="8"/>
    <s v="Tortuga Restaurante"/>
    <x v="10"/>
    <x v="7"/>
    <x v="941"/>
    <n v="249.6"/>
    <n v="202.17600000000002"/>
    <x v="2"/>
    <x v="8"/>
    <x v="3"/>
    <x v="1"/>
    <x v="1"/>
  </r>
  <r>
    <n v="10319"/>
    <s v="Rössle Sauerkraut"/>
    <x v="2"/>
    <n v="36.4"/>
    <n v="29.484000000000002"/>
    <n v="14"/>
    <s v="Tortuga Restaurante"/>
    <x v="10"/>
    <x v="7"/>
    <x v="379"/>
    <n v="509.59999999999997"/>
    <n v="412.77600000000001"/>
    <x v="2"/>
    <x v="4"/>
    <x v="0"/>
    <x v="1"/>
    <x v="1"/>
  </r>
  <r>
    <n v="10319"/>
    <s v="Lakkalikööri"/>
    <x v="6"/>
    <n v="14.4"/>
    <n v="13.104000000000001"/>
    <n v="30"/>
    <s v="Tortuga Restaurante"/>
    <x v="10"/>
    <x v="7"/>
    <x v="474"/>
    <n v="432"/>
    <n v="393.12"/>
    <x v="2"/>
    <x v="5"/>
    <x v="3"/>
    <x v="1"/>
    <x v="1"/>
  </r>
  <r>
    <n v="10320"/>
    <s v="Fløtemysost"/>
    <x v="1"/>
    <n v="17.2"/>
    <n v="13.244"/>
    <n v="30"/>
    <s v="Wartian Herkku"/>
    <x v="15"/>
    <x v="10"/>
    <x v="527"/>
    <n v="516"/>
    <n v="397.32"/>
    <x v="2"/>
    <x v="11"/>
    <x v="1"/>
    <x v="0"/>
    <x v="0"/>
  </r>
  <r>
    <n v="10321"/>
    <s v="Steeleye Stout"/>
    <x v="6"/>
    <n v="14.4"/>
    <n v="12.96"/>
    <n v="10"/>
    <s v="Island Trading"/>
    <x v="36"/>
    <x v="13"/>
    <x v="618"/>
    <n v="144"/>
    <n v="129.60000000000002"/>
    <x v="2"/>
    <x v="2"/>
    <x v="3"/>
    <x v="0"/>
    <x v="0"/>
  </r>
  <r>
    <n v="10322"/>
    <s v="Filo Mix"/>
    <x v="0"/>
    <n v="5.6"/>
    <n v="4.76"/>
    <n v="20"/>
    <s v="Pericles Comidas clásicas"/>
    <x v="10"/>
    <x v="7"/>
    <x v="527"/>
    <n v="112"/>
    <n v="95.199999999999989"/>
    <x v="2"/>
    <x v="11"/>
    <x v="0"/>
    <x v="1"/>
    <x v="1"/>
  </r>
  <r>
    <n v="10323"/>
    <s v="Genen Shouyu"/>
    <x v="3"/>
    <n v="12.4"/>
    <n v="10.292"/>
    <n v="5"/>
    <s v="Königlich Essen"/>
    <x v="37"/>
    <x v="1"/>
    <x v="635"/>
    <n v="62"/>
    <n v="51.46"/>
    <x v="2"/>
    <x v="3"/>
    <x v="2"/>
    <x v="0"/>
    <x v="0"/>
  </r>
  <r>
    <n v="10323"/>
    <s v="NuNuCa Nuß-Nougat-Creme"/>
    <x v="5"/>
    <n v="11.2"/>
    <n v="7.3919999999999986"/>
    <n v="4"/>
    <s v="Königlich Essen"/>
    <x v="37"/>
    <x v="1"/>
    <x v="390"/>
    <n v="44.8"/>
    <n v="29.567999999999994"/>
    <x v="2"/>
    <x v="0"/>
    <x v="2"/>
    <x v="0"/>
    <x v="0"/>
  </r>
  <r>
    <n v="10323"/>
    <s v="Chartreuse verte"/>
    <x v="6"/>
    <n v="14.4"/>
    <n v="13.248000000000001"/>
    <n v="4"/>
    <s v="Königlich Essen"/>
    <x v="37"/>
    <x v="1"/>
    <x v="643"/>
    <n v="57.6"/>
    <n v="52.992000000000004"/>
    <x v="2"/>
    <x v="7"/>
    <x v="3"/>
    <x v="0"/>
    <x v="0"/>
  </r>
  <r>
    <n v="10324"/>
    <s v="Pavlova"/>
    <x v="5"/>
    <n v="13.9"/>
    <n v="9.452"/>
    <n v="21"/>
    <s v="Save-a-lot Markets"/>
    <x v="38"/>
    <x v="8"/>
    <x v="664"/>
    <n v="291.90000000000003"/>
    <n v="198.49199999999999"/>
    <x v="2"/>
    <x v="10"/>
    <x v="2"/>
    <x v="2"/>
    <x v="1"/>
  </r>
  <r>
    <n v="10324"/>
    <s v="Steeleye Stout"/>
    <x v="6"/>
    <n v="14.4"/>
    <n v="13.248000000000001"/>
    <n v="70"/>
    <s v="Save-a-lot Markets"/>
    <x v="38"/>
    <x v="8"/>
    <x v="571"/>
    <n v="1008"/>
    <n v="927.36000000000013"/>
    <x v="2"/>
    <x v="10"/>
    <x v="3"/>
    <x v="2"/>
    <x v="1"/>
  </r>
  <r>
    <n v="10324"/>
    <s v="Spegesild"/>
    <x v="4"/>
    <n v="9.6"/>
    <n v="7.1040000000000001"/>
    <n v="30"/>
    <s v="Save-a-lot Markets"/>
    <x v="38"/>
    <x v="8"/>
    <x v="598"/>
    <n v="288"/>
    <n v="213.12"/>
    <x v="2"/>
    <x v="5"/>
    <x v="1"/>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laDinámica1" cacheId="134" applyNumberFormats="0" applyBorderFormats="0" applyFontFormats="0" applyPatternFormats="0" applyAlignmentFormats="0" applyWidthHeightFormats="1" dataCaption="Valores" updatedVersion="8" minRefreshableVersion="5" colGrandTotals="0" itemPrintTitles="1" createdVersion="6" indent="0" showHeaders="0" outline="1" outlineData="1" multipleFieldFilters="0" chartFormat="2">
  <location ref="K2:Q25" firstHeaderRow="0" firstDataRow="2" firstDataCol="1"/>
  <pivotFields count="17">
    <pivotField showAll="0"/>
    <pivotField showAll="0"/>
    <pivotField showAll="0">
      <items count="9">
        <item x="6"/>
        <item x="3"/>
        <item x="5"/>
        <item x="1"/>
        <item x="0"/>
        <item x="7"/>
        <item x="2"/>
        <item x="4"/>
        <item t="default"/>
      </items>
    </pivotField>
    <pivotField showAll="0"/>
    <pivotField showAll="0"/>
    <pivotField showAll="0"/>
    <pivotField showAll="0" measureFilter="1" sortType="descending">
      <autoSortScope>
        <pivotArea dataOnly="0" outline="0" fieldPosition="0">
          <references count="2">
            <reference field="4294967294" count="1" selected="0">
              <x v="0"/>
            </reference>
            <reference field="12" count="1" selected="0">
              <x v="2"/>
            </reference>
          </references>
        </pivotArea>
      </autoSortScope>
    </pivotField>
    <pivotField showAll="0"/>
    <pivotField axis="axisRow" showAll="0">
      <items count="22">
        <item x="20"/>
        <item x="6"/>
        <item x="3"/>
        <item x="2"/>
        <item x="16"/>
        <item x="17"/>
        <item x="10"/>
        <item x="0"/>
        <item x="1"/>
        <item x="14"/>
        <item x="11"/>
        <item x="7"/>
        <item x="19"/>
        <item x="18"/>
        <item x="15"/>
        <item x="12"/>
        <item x="9"/>
        <item x="4"/>
        <item x="13"/>
        <item x="8"/>
        <item x="5"/>
        <item t="default"/>
      </items>
    </pivotField>
    <pivotField numFmtId="14" showAll="0">
      <items count="947">
        <item x="714"/>
        <item x="883"/>
        <item x="851"/>
        <item x="788"/>
        <item x="754"/>
        <item x="875"/>
        <item x="732"/>
        <item x="887"/>
        <item x="904"/>
        <item x="869"/>
        <item x="882"/>
        <item x="827"/>
        <item x="756"/>
        <item x="836"/>
        <item x="733"/>
        <item x="711"/>
        <item x="831"/>
        <item x="795"/>
        <item x="915"/>
        <item x="854"/>
        <item x="709"/>
        <item x="847"/>
        <item x="734"/>
        <item x="861"/>
        <item x="774"/>
        <item x="749"/>
        <item x="799"/>
        <item x="823"/>
        <item x="706"/>
        <item x="877"/>
        <item x="719"/>
        <item x="815"/>
        <item x="797"/>
        <item x="735"/>
        <item x="906"/>
        <item x="782"/>
        <item x="818"/>
        <item x="865"/>
        <item x="761"/>
        <item x="866"/>
        <item x="820"/>
        <item x="889"/>
        <item x="888"/>
        <item x="895"/>
        <item x="777"/>
        <item x="767"/>
        <item x="779"/>
        <item x="837"/>
        <item x="760"/>
        <item x="721"/>
        <item x="750"/>
        <item x="739"/>
        <item x="871"/>
        <item x="838"/>
        <item x="893"/>
        <item x="700"/>
        <item x="880"/>
        <item x="802"/>
        <item x="835"/>
        <item x="762"/>
        <item x="724"/>
        <item x="773"/>
        <item x="810"/>
        <item x="800"/>
        <item x="791"/>
        <item x="843"/>
        <item x="796"/>
        <item x="905"/>
        <item x="885"/>
        <item x="792"/>
        <item x="717"/>
        <item x="899"/>
        <item x="763"/>
        <item x="701"/>
        <item x="699"/>
        <item x="798"/>
        <item x="751"/>
        <item x="787"/>
        <item x="919"/>
        <item x="729"/>
        <item x="842"/>
        <item x="862"/>
        <item x="776"/>
        <item x="817"/>
        <item x="913"/>
        <item x="911"/>
        <item x="909"/>
        <item x="867"/>
        <item x="794"/>
        <item x="718"/>
        <item x="923"/>
        <item x="805"/>
        <item x="922"/>
        <item x="807"/>
        <item x="781"/>
        <item x="839"/>
        <item x="897"/>
        <item x="898"/>
        <item x="727"/>
        <item x="712"/>
        <item x="896"/>
        <item x="852"/>
        <item x="884"/>
        <item x="924"/>
        <item x="853"/>
        <item x="768"/>
        <item x="814"/>
        <item x="744"/>
        <item x="740"/>
        <item x="916"/>
        <item x="821"/>
        <item x="801"/>
        <item x="803"/>
        <item x="785"/>
        <item x="841"/>
        <item x="783"/>
        <item x="828"/>
        <item x="748"/>
        <item x="903"/>
        <item x="891"/>
        <item x="757"/>
        <item x="849"/>
        <item x="811"/>
        <item x="844"/>
        <item x="824"/>
        <item x="873"/>
        <item x="775"/>
        <item x="829"/>
        <item x="723"/>
        <item x="850"/>
        <item x="793"/>
        <item x="778"/>
        <item x="812"/>
        <item x="846"/>
        <item x="715"/>
        <item x="908"/>
        <item x="708"/>
        <item x="710"/>
        <item x="789"/>
        <item x="726"/>
        <item x="855"/>
        <item x="753"/>
        <item x="769"/>
        <item x="764"/>
        <item x="918"/>
        <item x="738"/>
        <item x="819"/>
        <item x="747"/>
        <item x="860"/>
        <item x="825"/>
        <item x="822"/>
        <item x="790"/>
        <item x="752"/>
        <item x="881"/>
        <item x="874"/>
        <item x="0"/>
        <item x="1"/>
        <item x="845"/>
        <item x="2"/>
        <item x="3"/>
        <item x="4"/>
        <item x="5"/>
        <item x="6"/>
        <item x="755"/>
        <item x="7"/>
        <item x="8"/>
        <item x="9"/>
        <item x="10"/>
        <item x="11"/>
        <item x="745"/>
        <item x="704"/>
        <item x="12"/>
        <item x="13"/>
        <item x="14"/>
        <item x="15"/>
        <item x="16"/>
        <item x="746"/>
        <item x="786"/>
        <item x="17"/>
        <item x="18"/>
        <item x="19"/>
        <item x="20"/>
        <item x="21"/>
        <item x="864"/>
        <item x="848"/>
        <item x="22"/>
        <item x="23"/>
        <item x="24"/>
        <item x="25"/>
        <item x="26"/>
        <item x="27"/>
        <item x="28"/>
        <item x="29"/>
        <item x="30"/>
        <item x="31"/>
        <item x="879"/>
        <item x="32"/>
        <item x="33"/>
        <item x="34"/>
        <item x="35"/>
        <item x="36"/>
        <item x="858"/>
        <item x="856"/>
        <item x="37"/>
        <item x="38"/>
        <item x="39"/>
        <item x="40"/>
        <item x="41"/>
        <item x="876"/>
        <item x="42"/>
        <item x="43"/>
        <item x="44"/>
        <item x="45"/>
        <item x="46"/>
        <item x="872"/>
        <item x="47"/>
        <item x="48"/>
        <item x="49"/>
        <item x="50"/>
        <item x="51"/>
        <item x="863"/>
        <item x="52"/>
        <item x="53"/>
        <item x="54"/>
        <item x="55"/>
        <item x="56"/>
        <item x="702"/>
        <item x="57"/>
        <item x="58"/>
        <item x="59"/>
        <item x="60"/>
        <item x="61"/>
        <item x="859"/>
        <item x="878"/>
        <item x="62"/>
        <item x="63"/>
        <item x="64"/>
        <item x="65"/>
        <item x="66"/>
        <item x="808"/>
        <item x="67"/>
        <item x="68"/>
        <item x="69"/>
        <item x="70"/>
        <item x="71"/>
        <item x="907"/>
        <item x="72"/>
        <item x="73"/>
        <item x="74"/>
        <item x="75"/>
        <item x="76"/>
        <item x="720"/>
        <item x="77"/>
        <item x="78"/>
        <item x="79"/>
        <item x="80"/>
        <item x="81"/>
        <item x="840"/>
        <item x="832"/>
        <item x="82"/>
        <item x="83"/>
        <item x="84"/>
        <item x="85"/>
        <item x="86"/>
        <item x="703"/>
        <item x="87"/>
        <item x="88"/>
        <item x="89"/>
        <item x="90"/>
        <item x="91"/>
        <item x="902"/>
        <item x="765"/>
        <item x="92"/>
        <item x="93"/>
        <item x="94"/>
        <item x="95"/>
        <item x="96"/>
        <item x="97"/>
        <item x="98"/>
        <item x="99"/>
        <item x="100"/>
        <item x="101"/>
        <item x="917"/>
        <item x="857"/>
        <item x="102"/>
        <item x="103"/>
        <item x="104"/>
        <item x="105"/>
        <item x="868"/>
        <item x="730"/>
        <item x="780"/>
        <item x="108"/>
        <item x="109"/>
        <item x="110"/>
        <item x="111"/>
        <item x="112"/>
        <item x="113"/>
        <item x="114"/>
        <item x="115"/>
        <item x="116"/>
        <item x="117"/>
        <item x="912"/>
        <item x="118"/>
        <item x="119"/>
        <item x="120"/>
        <item x="121"/>
        <item x="122"/>
        <item x="123"/>
        <item x="124"/>
        <item x="125"/>
        <item x="126"/>
        <item x="127"/>
        <item x="870"/>
        <item x="920"/>
        <item x="128"/>
        <item x="129"/>
        <item x="130"/>
        <item x="131"/>
        <item x="132"/>
        <item x="809"/>
        <item x="133"/>
        <item x="134"/>
        <item x="135"/>
        <item x="136"/>
        <item x="137"/>
        <item x="830"/>
        <item x="138"/>
        <item x="139"/>
        <item x="140"/>
        <item x="141"/>
        <item x="142"/>
        <item x="806"/>
        <item x="143"/>
        <item x="144"/>
        <item x="145"/>
        <item x="146"/>
        <item x="147"/>
        <item x="713"/>
        <item x="148"/>
        <item x="149"/>
        <item x="150"/>
        <item x="151"/>
        <item x="152"/>
        <item x="737"/>
        <item x="153"/>
        <item x="154"/>
        <item x="155"/>
        <item x="156"/>
        <item x="157"/>
        <item x="766"/>
        <item x="742"/>
        <item x="158"/>
        <item x="159"/>
        <item x="160"/>
        <item x="161"/>
        <item x="162"/>
        <item x="910"/>
        <item x="716"/>
        <item x="163"/>
        <item x="164"/>
        <item x="165"/>
        <item x="166"/>
        <item x="167"/>
        <item x="743"/>
        <item x="168"/>
        <item x="169"/>
        <item x="170"/>
        <item x="171"/>
        <item x="172"/>
        <item x="707"/>
        <item x="758"/>
        <item x="173"/>
        <item x="174"/>
        <item x="175"/>
        <item x="176"/>
        <item x="177"/>
        <item x="728"/>
        <item x="178"/>
        <item x="179"/>
        <item x="180"/>
        <item x="181"/>
        <item x="182"/>
        <item x="813"/>
        <item x="804"/>
        <item x="183"/>
        <item x="184"/>
        <item x="185"/>
        <item x="186"/>
        <item x="187"/>
        <item x="771"/>
        <item x="188"/>
        <item x="189"/>
        <item x="190"/>
        <item x="191"/>
        <item x="192"/>
        <item x="736"/>
        <item x="193"/>
        <item x="194"/>
        <item x="195"/>
        <item x="196"/>
        <item x="197"/>
        <item x="198"/>
        <item x="199"/>
        <item x="200"/>
        <item x="201"/>
        <item x="202"/>
        <item x="203"/>
        <item x="204"/>
        <item x="205"/>
        <item x="206"/>
        <item x="207"/>
        <item x="826"/>
        <item x="208"/>
        <item x="209"/>
        <item x="210"/>
        <item x="211"/>
        <item x="212"/>
        <item x="921"/>
        <item x="770"/>
        <item x="213"/>
        <item x="214"/>
        <item x="215"/>
        <item x="216"/>
        <item x="217"/>
        <item x="892"/>
        <item x="816"/>
        <item x="218"/>
        <item x="219"/>
        <item x="220"/>
        <item x="221"/>
        <item x="222"/>
        <item x="894"/>
        <item x="731"/>
        <item x="223"/>
        <item x="224"/>
        <item x="225"/>
        <item x="226"/>
        <item x="227"/>
        <item x="759"/>
        <item x="914"/>
        <item x="228"/>
        <item x="229"/>
        <item x="230"/>
        <item x="231"/>
        <item x="232"/>
        <item x="784"/>
        <item x="233"/>
        <item x="234"/>
        <item x="235"/>
        <item x="236"/>
        <item x="237"/>
        <item x="238"/>
        <item x="239"/>
        <item x="240"/>
        <item x="241"/>
        <item x="242"/>
        <item x="722"/>
        <item x="243"/>
        <item x="244"/>
        <item x="245"/>
        <item x="246"/>
        <item x="247"/>
        <item x="890"/>
        <item x="705"/>
        <item x="248"/>
        <item x="249"/>
        <item x="250"/>
        <item x="251"/>
        <item x="252"/>
        <item x="834"/>
        <item x="833"/>
        <item x="253"/>
        <item x="254"/>
        <item x="255"/>
        <item x="256"/>
        <item x="257"/>
        <item x="772"/>
        <item x="258"/>
        <item x="259"/>
        <item x="260"/>
        <item x="261"/>
        <item x="262"/>
        <item x="900"/>
        <item x="901"/>
        <item x="263"/>
        <item x="264"/>
        <item x="265"/>
        <item x="266"/>
        <item x="267"/>
        <item x="725"/>
        <item x="268"/>
        <item x="269"/>
        <item x="270"/>
        <item x="271"/>
        <item x="272"/>
        <item x="886"/>
        <item x="741"/>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106"/>
        <item x="107"/>
        <item x="673"/>
        <item x="578"/>
        <item x="377"/>
        <item x="541"/>
        <item x="559"/>
        <item x="474"/>
        <item x="518"/>
        <item x="598"/>
        <item x="437"/>
        <item x="549"/>
        <item x="417"/>
        <item x="602"/>
        <item x="419"/>
        <item x="424"/>
        <item x="554"/>
        <item x="414"/>
        <item x="372"/>
        <item x="624"/>
        <item x="594"/>
        <item x="669"/>
        <item x="542"/>
        <item x="393"/>
        <item x="599"/>
        <item x="431"/>
        <item x="426"/>
        <item x="534"/>
        <item x="942"/>
        <item x="659"/>
        <item x="536"/>
        <item x="388"/>
        <item x="477"/>
        <item x="543"/>
        <item x="575"/>
        <item x="482"/>
        <item x="509"/>
        <item x="499"/>
        <item x="938"/>
        <item x="697"/>
        <item x="694"/>
        <item x="481"/>
        <item x="604"/>
        <item x="622"/>
        <item x="637"/>
        <item x="514"/>
        <item x="410"/>
        <item x="607"/>
        <item x="603"/>
        <item x="406"/>
        <item x="464"/>
        <item x="606"/>
        <item x="585"/>
        <item x="671"/>
        <item x="688"/>
        <item x="632"/>
        <item x="557"/>
        <item x="550"/>
        <item x="376"/>
        <item x="612"/>
        <item x="696"/>
        <item x="532"/>
        <item x="489"/>
        <item x="504"/>
        <item x="580"/>
        <item x="391"/>
        <item x="413"/>
        <item x="552"/>
        <item x="569"/>
        <item x="405"/>
        <item x="423"/>
        <item x="692"/>
        <item x="586"/>
        <item x="470"/>
        <item x="367"/>
        <item x="460"/>
        <item x="445"/>
        <item x="587"/>
        <item x="582"/>
        <item x="465"/>
        <item x="560"/>
        <item x="690"/>
        <item x="461"/>
        <item x="404"/>
        <item x="508"/>
        <item x="395"/>
        <item x="434"/>
        <item x="672"/>
        <item x="501"/>
        <item x="581"/>
        <item x="443"/>
        <item x="643"/>
        <item x="573"/>
        <item x="475"/>
        <item x="930"/>
        <item x="646"/>
        <item x="512"/>
        <item x="389"/>
        <item x="412"/>
        <item x="387"/>
        <item x="447"/>
        <item x="663"/>
        <item x="645"/>
        <item x="628"/>
        <item x="407"/>
        <item x="588"/>
        <item x="553"/>
        <item x="623"/>
        <item x="490"/>
        <item x="517"/>
        <item x="641"/>
        <item x="592"/>
        <item x="394"/>
        <item x="565"/>
        <item x="469"/>
        <item x="667"/>
        <item x="506"/>
        <item x="925"/>
        <item x="941"/>
        <item x="551"/>
        <item x="369"/>
        <item x="572"/>
        <item x="458"/>
        <item x="547"/>
        <item x="381"/>
        <item x="525"/>
        <item x="522"/>
        <item x="484"/>
        <item x="459"/>
        <item x="651"/>
        <item x="488"/>
        <item x="446"/>
        <item x="655"/>
        <item x="658"/>
        <item x="649"/>
        <item x="483"/>
        <item x="433"/>
        <item x="450"/>
        <item x="668"/>
        <item x="601"/>
        <item x="496"/>
        <item x="507"/>
        <item x="576"/>
        <item x="928"/>
        <item x="373"/>
        <item x="613"/>
        <item x="397"/>
        <item x="453"/>
        <item x="566"/>
        <item x="485"/>
        <item x="634"/>
        <item x="619"/>
        <item x="524"/>
        <item x="679"/>
        <item x="600"/>
        <item x="945"/>
        <item x="940"/>
        <item x="571"/>
        <item x="530"/>
        <item x="616"/>
        <item x="660"/>
        <item x="561"/>
        <item x="472"/>
        <item x="436"/>
        <item x="468"/>
        <item x="439"/>
        <item x="689"/>
        <item x="540"/>
        <item x="621"/>
        <item x="442"/>
        <item x="610"/>
        <item x="664"/>
        <item x="926"/>
        <item x="608"/>
        <item x="539"/>
        <item x="589"/>
        <item x="614"/>
        <item x="467"/>
        <item x="435"/>
        <item x="457"/>
        <item x="943"/>
        <item x="527"/>
        <item x="432"/>
        <item x="402"/>
        <item x="555"/>
        <item x="495"/>
        <item x="625"/>
        <item x="685"/>
        <item x="529"/>
        <item x="675"/>
        <item x="590"/>
        <item x="650"/>
        <item x="548"/>
        <item x="420"/>
        <item x="934"/>
        <item x="686"/>
        <item x="378"/>
        <item x="386"/>
        <item x="617"/>
        <item x="665"/>
        <item x="570"/>
        <item x="647"/>
        <item x="931"/>
        <item x="648"/>
        <item x="418"/>
        <item x="384"/>
        <item x="631"/>
        <item x="640"/>
        <item x="633"/>
        <item x="528"/>
        <item x="653"/>
        <item x="684"/>
        <item x="545"/>
        <item x="374"/>
        <item x="444"/>
        <item x="473"/>
        <item x="380"/>
        <item x="492"/>
        <item x="657"/>
        <item x="535"/>
        <item x="605"/>
        <item x="448"/>
        <item x="497"/>
        <item x="382"/>
        <item x="519"/>
        <item x="430"/>
        <item x="620"/>
        <item x="375"/>
        <item x="399"/>
        <item x="629"/>
        <item x="531"/>
        <item x="630"/>
        <item x="491"/>
        <item x="429"/>
        <item x="674"/>
        <item x="676"/>
        <item x="681"/>
        <item x="390"/>
        <item x="523"/>
        <item x="449"/>
        <item x="609"/>
        <item x="463"/>
        <item x="693"/>
        <item x="451"/>
        <item x="661"/>
        <item x="415"/>
        <item x="537"/>
        <item x="494"/>
        <item x="383"/>
        <item x="563"/>
        <item x="533"/>
        <item x="933"/>
        <item x="595"/>
        <item x="593"/>
        <item x="408"/>
        <item x="654"/>
        <item x="698"/>
        <item x="682"/>
        <item x="502"/>
        <item x="486"/>
        <item x="476"/>
        <item x="471"/>
        <item x="670"/>
        <item x="452"/>
        <item x="579"/>
        <item x="385"/>
        <item x="568"/>
        <item x="680"/>
        <item x="515"/>
        <item x="466"/>
        <item x="500"/>
        <item x="652"/>
        <item x="425"/>
        <item x="368"/>
        <item x="695"/>
        <item x="456"/>
        <item x="498"/>
        <item x="422"/>
        <item x="478"/>
        <item x="639"/>
        <item x="409"/>
        <item x="677"/>
        <item x="574"/>
        <item x="454"/>
        <item x="487"/>
        <item x="944"/>
        <item x="438"/>
        <item x="392"/>
        <item x="618"/>
        <item x="687"/>
        <item x="516"/>
        <item x="544"/>
        <item x="556"/>
        <item x="596"/>
        <item x="526"/>
        <item x="638"/>
        <item x="683"/>
        <item x="428"/>
        <item x="546"/>
        <item x="370"/>
        <item x="521"/>
        <item x="927"/>
        <item x="510"/>
        <item x="611"/>
        <item x="615"/>
        <item x="462"/>
        <item x="371"/>
        <item x="455"/>
        <item x="562"/>
        <item x="591"/>
        <item x="584"/>
        <item x="939"/>
        <item x="493"/>
        <item x="583"/>
        <item x="662"/>
        <item x="441"/>
        <item x="597"/>
        <item x="411"/>
        <item x="627"/>
        <item x="929"/>
        <item x="416"/>
        <item x="427"/>
        <item x="558"/>
        <item x="635"/>
        <item x="678"/>
        <item x="511"/>
        <item x="656"/>
        <item x="577"/>
        <item x="932"/>
        <item x="503"/>
        <item x="691"/>
        <item x="440"/>
        <item x="403"/>
        <item x="642"/>
        <item x="400"/>
        <item x="513"/>
        <item x="936"/>
        <item x="401"/>
        <item x="935"/>
        <item x="379"/>
        <item x="564"/>
        <item x="505"/>
        <item x="644"/>
        <item x="520"/>
        <item x="636"/>
        <item x="626"/>
        <item x="666"/>
        <item x="421"/>
        <item x="480"/>
        <item x="479"/>
        <item x="567"/>
        <item x="396"/>
        <item x="538"/>
        <item x="398"/>
        <item x="937"/>
        <item t="default"/>
      </items>
    </pivotField>
    <pivotField dataField="1" numFmtId="2" showAll="0"/>
    <pivotField numFmtId="2" showAll="0"/>
    <pivotField axis="axisCol" numFmtId="49" showAll="0">
      <items count="4">
        <item x="0"/>
        <item x="1"/>
        <item x="2"/>
        <item t="default"/>
      </items>
    </pivotField>
    <pivotField showAll="0">
      <items count="13">
        <item x="5"/>
        <item x="6"/>
        <item x="7"/>
        <item x="8"/>
        <item x="9"/>
        <item x="10"/>
        <item x="11"/>
        <item x="0"/>
        <item x="1"/>
        <item x="2"/>
        <item x="3"/>
        <item x="4"/>
        <item t="default"/>
      </items>
    </pivotField>
    <pivotField showAll="0"/>
    <pivotField showAll="0"/>
    <pivotField showAll="0"/>
  </pivotFields>
  <rowFields count="1">
    <field x="8"/>
  </rowFields>
  <rowItems count="22">
    <i>
      <x/>
    </i>
    <i>
      <x v="1"/>
    </i>
    <i>
      <x v="2"/>
    </i>
    <i>
      <x v="3"/>
    </i>
    <i>
      <x v="4"/>
    </i>
    <i>
      <x v="5"/>
    </i>
    <i>
      <x v="6"/>
    </i>
    <i>
      <x v="7"/>
    </i>
    <i>
      <x v="8"/>
    </i>
    <i>
      <x v="9"/>
    </i>
    <i>
      <x v="10"/>
    </i>
    <i>
      <x v="11"/>
    </i>
    <i>
      <x v="12"/>
    </i>
    <i>
      <x v="13"/>
    </i>
    <i>
      <x v="14"/>
    </i>
    <i>
      <x v="15"/>
    </i>
    <i>
      <x v="16"/>
    </i>
    <i>
      <x v="17"/>
    </i>
    <i>
      <x v="18"/>
    </i>
    <i>
      <x v="19"/>
    </i>
    <i>
      <x v="20"/>
    </i>
    <i t="grand">
      <x/>
    </i>
  </rowItems>
  <colFields count="2">
    <field x="12"/>
    <field x="-2"/>
  </colFields>
  <colItems count="6">
    <i>
      <x/>
      <x/>
    </i>
    <i r="1" i="1">
      <x v="1"/>
    </i>
    <i>
      <x v="1"/>
      <x/>
    </i>
    <i r="1" i="1">
      <x v="1"/>
    </i>
    <i>
      <x v="2"/>
      <x/>
    </i>
    <i r="1" i="1">
      <x v="1"/>
    </i>
  </colItems>
  <dataFields count="2">
    <dataField name=" Ventas" fld="10" baseField="13" baseItem="1" numFmtId="4"/>
    <dataField name="%Total" fld="10" showDataAs="percentOfCol" baseField="12" baseItem="20" numFmtId="10"/>
  </dataFields>
  <formats count="13">
    <format dxfId="88">
      <pivotArea type="all" dataOnly="0" outline="0" fieldPosition="0"/>
    </format>
    <format dxfId="87">
      <pivotArea outline="0" collapsedLevelsAreSubtotals="1" fieldPosition="0"/>
    </format>
    <format dxfId="86">
      <pivotArea type="origin" dataOnly="0" labelOnly="1" outline="0" fieldPosition="0"/>
    </format>
    <format dxfId="85">
      <pivotArea type="topRight" dataOnly="0" labelOnly="1" outline="0" fieldPosition="0"/>
    </format>
    <format dxfId="84">
      <pivotArea dataOnly="0" labelOnly="1" fieldPosition="0">
        <references count="1">
          <reference field="12" count="0"/>
        </references>
      </pivotArea>
    </format>
    <format dxfId="83">
      <pivotArea outline="0" fieldPosition="0">
        <references count="1">
          <reference field="4294967294" count="1">
            <x v="0"/>
          </reference>
        </references>
      </pivotArea>
    </format>
    <format dxfId="82">
      <pivotArea outline="0" fieldPosition="0">
        <references count="1">
          <reference field="4294967294" count="1">
            <x v="1"/>
          </reference>
        </references>
      </pivotArea>
    </format>
    <format dxfId="81">
      <pivotArea outline="0" fieldPosition="0">
        <references count="1">
          <reference field="4294967294" count="1">
            <x v="1"/>
          </reference>
        </references>
      </pivotArea>
    </format>
    <format dxfId="80">
      <pivotArea outline="0" fieldPosition="0">
        <references count="1">
          <reference field="4294967294" count="1">
            <x v="1"/>
          </reference>
        </references>
      </pivotArea>
    </format>
    <format dxfId="79">
      <pivotArea outline="0" collapsedLevelsAreSubtotals="1" fieldPosition="0">
        <references count="2">
          <reference field="4294967294" count="1" selected="0">
            <x v="1"/>
          </reference>
          <reference field="12" count="1" selected="0">
            <x v="0"/>
          </reference>
        </references>
      </pivotArea>
    </format>
    <format dxfId="78">
      <pivotArea dataOnly="0" labelOnly="1" fieldPosition="0">
        <references count="1">
          <reference field="12" count="1">
            <x v="0"/>
          </reference>
        </references>
      </pivotArea>
    </format>
    <format dxfId="77">
      <pivotArea outline="0" collapsedLevelsAreSubtotals="1" fieldPosition="0">
        <references count="2">
          <reference field="4294967294" count="1" selected="0">
            <x v="1"/>
          </reference>
          <reference field="12" count="1" selected="0">
            <x v="0"/>
          </reference>
        </references>
      </pivotArea>
    </format>
    <format dxfId="76">
      <pivotArea dataOnly="0" labelOnly="1" fieldPosition="0">
        <references count="1">
          <reference field="12" count="1">
            <x v="0"/>
          </reference>
        </references>
      </pivotArea>
    </format>
  </formats>
  <conditionalFormats count="1">
    <conditionalFormat scope="field" priority="1">
      <pivotAreas count="1">
        <pivotArea outline="0" collapsedLevelsAreSubtotals="1" fieldPosition="0">
          <references count="3">
            <reference field="4294967294" count="1" selected="0">
              <x v="0"/>
            </reference>
            <reference field="8" count="0" selected="0"/>
            <reference field="12" count="0" selected="0"/>
          </references>
        </pivotArea>
      </pivotAreas>
    </conditionalFormat>
  </conditionalFormats>
  <chartFormats count="3">
    <chartFormat chart="1" format="6" series="1">
      <pivotArea type="data" outline="0" fieldPosition="0">
        <references count="2">
          <reference field="4294967294" count="1" selected="0">
            <x v="0"/>
          </reference>
          <reference field="12" count="1" selected="0">
            <x v="1"/>
          </reference>
        </references>
      </pivotArea>
    </chartFormat>
    <chartFormat chart="1" format="7" series="1">
      <pivotArea type="data" outline="0" fieldPosition="0">
        <references count="2">
          <reference field="4294967294" count="1" selected="0">
            <x v="0"/>
          </reference>
          <reference field="12" count="1" selected="0">
            <x v="2"/>
          </reference>
        </references>
      </pivotArea>
    </chartFormat>
    <chartFormat chart="1" format="8" series="1">
      <pivotArea type="data" outline="0" fieldPosition="0">
        <references count="2">
          <reference field="4294967294" count="1" selected="0">
            <x v="0"/>
          </reference>
          <reference field="12" count="1" selected="0">
            <x v="0"/>
          </reference>
        </references>
      </pivotArea>
    </chartFormat>
  </chartFormats>
  <pivotTableStyleInfo name="PivotStyleMedium7" showRowHeaders="1" showColHeaders="1" showRowStripes="1" showColStripes="0" showLastColumn="1"/>
  <filters count="2">
    <filter fld="9" type="dateBetween" evalOrder="-1" id="93" name="Fecha">
      <autoFilter ref="A1">
        <filterColumn colId="0">
          <customFilters and="1">
            <customFilter operator="greaterThanOrEqual" val="41640"/>
            <customFilter operator="lessThanOrEqual" val="42735"/>
          </customFilters>
        </filterColumn>
      </autoFilter>
      <extLst>
        <ext xmlns:x15="http://schemas.microsoft.com/office/spreadsheetml/2010/11/main" uri="{0605FD5F-26C8-4aeb-8148-2DB25E43C511}">
          <x15:pivotFilter useWholeDay="1"/>
        </ext>
      </extLst>
    </filter>
    <filter fld="6" type="count" evalOrder="-1" id="2" iMeasureFld="1">
      <autoFilter ref="A1">
        <filterColumn colId="0">
          <top10 val="25" filterVal="2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TablaDinámica6" cacheId="134" applyNumberFormats="0" applyBorderFormats="0" applyFontFormats="0" applyPatternFormats="0" applyAlignmentFormats="0" applyWidthHeightFormats="1" dataCaption="Valores" updatedVersion="8" minRefreshableVersion="5" rowGrandTotals="0" colGrandTotals="0" itemPrintTitles="1" createdVersion="6" indent="0" showHeaders="0" outline="1" outlineData="1" multipleFieldFilters="0" chartFormat="3">
  <location ref="A27:D40" firstHeaderRow="1" firstDataRow="2" firstDataCol="1"/>
  <pivotFields count="17">
    <pivotField showAll="0"/>
    <pivotField showAll="0"/>
    <pivotField showAll="0">
      <items count="9">
        <item x="6"/>
        <item x="3"/>
        <item x="5"/>
        <item x="1"/>
        <item x="0"/>
        <item x="7"/>
        <item x="2"/>
        <item x="4"/>
        <item t="default"/>
      </items>
    </pivotField>
    <pivotField showAll="0"/>
    <pivotField showAll="0"/>
    <pivotField showAll="0"/>
    <pivotField showAll="0"/>
    <pivotField showAll="0"/>
    <pivotField showAll="0"/>
    <pivotField numFmtId="14" showAll="0">
      <items count="947">
        <item x="714"/>
        <item x="883"/>
        <item x="851"/>
        <item x="788"/>
        <item x="754"/>
        <item x="875"/>
        <item x="732"/>
        <item x="887"/>
        <item x="904"/>
        <item x="869"/>
        <item x="882"/>
        <item x="827"/>
        <item x="756"/>
        <item x="836"/>
        <item x="733"/>
        <item x="711"/>
        <item x="831"/>
        <item x="795"/>
        <item x="915"/>
        <item x="854"/>
        <item x="709"/>
        <item x="847"/>
        <item x="734"/>
        <item x="861"/>
        <item x="774"/>
        <item x="749"/>
        <item x="799"/>
        <item x="823"/>
        <item x="706"/>
        <item x="877"/>
        <item x="719"/>
        <item x="815"/>
        <item x="797"/>
        <item x="735"/>
        <item x="906"/>
        <item x="782"/>
        <item x="818"/>
        <item x="865"/>
        <item x="761"/>
        <item x="866"/>
        <item x="820"/>
        <item x="889"/>
        <item x="888"/>
        <item x="895"/>
        <item x="777"/>
        <item x="767"/>
        <item x="779"/>
        <item x="837"/>
        <item x="760"/>
        <item x="721"/>
        <item x="750"/>
        <item x="739"/>
        <item x="871"/>
        <item x="838"/>
        <item x="893"/>
        <item x="700"/>
        <item x="880"/>
        <item x="802"/>
        <item x="835"/>
        <item x="762"/>
        <item x="724"/>
        <item x="773"/>
        <item x="810"/>
        <item x="800"/>
        <item x="791"/>
        <item x="843"/>
        <item x="796"/>
        <item x="905"/>
        <item x="885"/>
        <item x="792"/>
        <item x="717"/>
        <item x="899"/>
        <item x="763"/>
        <item x="701"/>
        <item x="699"/>
        <item x="798"/>
        <item x="751"/>
        <item x="787"/>
        <item x="919"/>
        <item x="729"/>
        <item x="842"/>
        <item x="862"/>
        <item x="776"/>
        <item x="817"/>
        <item x="913"/>
        <item x="911"/>
        <item x="909"/>
        <item x="867"/>
        <item x="794"/>
        <item x="718"/>
        <item x="923"/>
        <item x="805"/>
        <item x="922"/>
        <item x="807"/>
        <item x="781"/>
        <item x="839"/>
        <item x="897"/>
        <item x="898"/>
        <item x="727"/>
        <item x="712"/>
        <item x="896"/>
        <item x="852"/>
        <item x="884"/>
        <item x="924"/>
        <item x="853"/>
        <item x="768"/>
        <item x="814"/>
        <item x="744"/>
        <item x="740"/>
        <item x="916"/>
        <item x="821"/>
        <item x="801"/>
        <item x="803"/>
        <item x="785"/>
        <item x="841"/>
        <item x="783"/>
        <item x="828"/>
        <item x="748"/>
        <item x="903"/>
        <item x="891"/>
        <item x="757"/>
        <item x="849"/>
        <item x="811"/>
        <item x="844"/>
        <item x="824"/>
        <item x="873"/>
        <item x="775"/>
        <item x="829"/>
        <item x="723"/>
        <item x="850"/>
        <item x="793"/>
        <item x="778"/>
        <item x="812"/>
        <item x="846"/>
        <item x="715"/>
        <item x="908"/>
        <item x="708"/>
        <item x="710"/>
        <item x="789"/>
        <item x="726"/>
        <item x="855"/>
        <item x="753"/>
        <item x="769"/>
        <item x="764"/>
        <item x="918"/>
        <item x="738"/>
        <item x="819"/>
        <item x="747"/>
        <item x="860"/>
        <item x="825"/>
        <item x="822"/>
        <item x="790"/>
        <item x="752"/>
        <item x="881"/>
        <item x="874"/>
        <item x="0"/>
        <item x="1"/>
        <item x="845"/>
        <item x="2"/>
        <item x="3"/>
        <item x="4"/>
        <item x="5"/>
        <item x="6"/>
        <item x="755"/>
        <item x="7"/>
        <item x="8"/>
        <item x="9"/>
        <item x="10"/>
        <item x="11"/>
        <item x="745"/>
        <item x="704"/>
        <item x="12"/>
        <item x="13"/>
        <item x="14"/>
        <item x="15"/>
        <item x="16"/>
        <item x="746"/>
        <item x="786"/>
        <item x="17"/>
        <item x="18"/>
        <item x="19"/>
        <item x="20"/>
        <item x="21"/>
        <item x="864"/>
        <item x="848"/>
        <item x="22"/>
        <item x="23"/>
        <item x="24"/>
        <item x="25"/>
        <item x="26"/>
        <item x="27"/>
        <item x="28"/>
        <item x="29"/>
        <item x="30"/>
        <item x="31"/>
        <item x="879"/>
        <item x="32"/>
        <item x="33"/>
        <item x="34"/>
        <item x="35"/>
        <item x="36"/>
        <item x="858"/>
        <item x="856"/>
        <item x="37"/>
        <item x="38"/>
        <item x="39"/>
        <item x="40"/>
        <item x="41"/>
        <item x="876"/>
        <item x="42"/>
        <item x="43"/>
        <item x="44"/>
        <item x="45"/>
        <item x="46"/>
        <item x="872"/>
        <item x="47"/>
        <item x="48"/>
        <item x="49"/>
        <item x="50"/>
        <item x="51"/>
        <item x="863"/>
        <item x="52"/>
        <item x="53"/>
        <item x="54"/>
        <item x="55"/>
        <item x="56"/>
        <item x="702"/>
        <item x="57"/>
        <item x="58"/>
        <item x="59"/>
        <item x="60"/>
        <item x="61"/>
        <item x="859"/>
        <item x="878"/>
        <item x="62"/>
        <item x="63"/>
        <item x="64"/>
        <item x="65"/>
        <item x="66"/>
        <item x="808"/>
        <item x="67"/>
        <item x="68"/>
        <item x="69"/>
        <item x="70"/>
        <item x="71"/>
        <item x="907"/>
        <item x="72"/>
        <item x="73"/>
        <item x="74"/>
        <item x="75"/>
        <item x="76"/>
        <item x="720"/>
        <item x="77"/>
        <item x="78"/>
        <item x="79"/>
        <item x="80"/>
        <item x="81"/>
        <item x="840"/>
        <item x="832"/>
        <item x="82"/>
        <item x="83"/>
        <item x="84"/>
        <item x="85"/>
        <item x="86"/>
        <item x="703"/>
        <item x="87"/>
        <item x="88"/>
        <item x="89"/>
        <item x="90"/>
        <item x="91"/>
        <item x="902"/>
        <item x="765"/>
        <item x="92"/>
        <item x="93"/>
        <item x="94"/>
        <item x="95"/>
        <item x="96"/>
        <item x="97"/>
        <item x="98"/>
        <item x="99"/>
        <item x="100"/>
        <item x="101"/>
        <item x="917"/>
        <item x="857"/>
        <item x="102"/>
        <item x="103"/>
        <item x="104"/>
        <item x="105"/>
        <item x="868"/>
        <item x="730"/>
        <item x="780"/>
        <item x="108"/>
        <item x="109"/>
        <item x="110"/>
        <item x="111"/>
        <item x="112"/>
        <item x="113"/>
        <item x="114"/>
        <item x="115"/>
        <item x="116"/>
        <item x="117"/>
        <item x="912"/>
        <item x="118"/>
        <item x="119"/>
        <item x="120"/>
        <item x="121"/>
        <item x="122"/>
        <item x="123"/>
        <item x="124"/>
        <item x="125"/>
        <item x="126"/>
        <item x="127"/>
        <item x="870"/>
        <item x="920"/>
        <item x="128"/>
        <item x="129"/>
        <item x="130"/>
        <item x="131"/>
        <item x="132"/>
        <item x="809"/>
        <item x="133"/>
        <item x="134"/>
        <item x="135"/>
        <item x="136"/>
        <item x="137"/>
        <item x="830"/>
        <item x="138"/>
        <item x="139"/>
        <item x="140"/>
        <item x="141"/>
        <item x="142"/>
        <item x="806"/>
        <item x="143"/>
        <item x="144"/>
        <item x="145"/>
        <item x="146"/>
        <item x="147"/>
        <item x="713"/>
        <item x="148"/>
        <item x="149"/>
        <item x="150"/>
        <item x="151"/>
        <item x="152"/>
        <item x="737"/>
        <item x="153"/>
        <item x="154"/>
        <item x="155"/>
        <item x="156"/>
        <item x="157"/>
        <item x="766"/>
        <item x="742"/>
        <item x="158"/>
        <item x="159"/>
        <item x="160"/>
        <item x="161"/>
        <item x="162"/>
        <item x="910"/>
        <item x="716"/>
        <item x="163"/>
        <item x="164"/>
        <item x="165"/>
        <item x="166"/>
        <item x="167"/>
        <item x="743"/>
        <item x="168"/>
        <item x="169"/>
        <item x="170"/>
        <item x="171"/>
        <item x="172"/>
        <item x="707"/>
        <item x="758"/>
        <item x="173"/>
        <item x="174"/>
        <item x="175"/>
        <item x="176"/>
        <item x="177"/>
        <item x="728"/>
        <item x="178"/>
        <item x="179"/>
        <item x="180"/>
        <item x="181"/>
        <item x="182"/>
        <item x="813"/>
        <item x="804"/>
        <item x="183"/>
        <item x="184"/>
        <item x="185"/>
        <item x="186"/>
        <item x="187"/>
        <item x="771"/>
        <item x="188"/>
        <item x="189"/>
        <item x="190"/>
        <item x="191"/>
        <item x="192"/>
        <item x="736"/>
        <item x="193"/>
        <item x="194"/>
        <item x="195"/>
        <item x="196"/>
        <item x="197"/>
        <item x="198"/>
        <item x="199"/>
        <item x="200"/>
        <item x="201"/>
        <item x="202"/>
        <item x="203"/>
        <item x="204"/>
        <item x="205"/>
        <item x="206"/>
        <item x="207"/>
        <item x="826"/>
        <item x="208"/>
        <item x="209"/>
        <item x="210"/>
        <item x="211"/>
        <item x="212"/>
        <item x="921"/>
        <item x="770"/>
        <item x="213"/>
        <item x="214"/>
        <item x="215"/>
        <item x="216"/>
        <item x="217"/>
        <item x="892"/>
        <item x="816"/>
        <item x="218"/>
        <item x="219"/>
        <item x="220"/>
        <item x="221"/>
        <item x="222"/>
        <item x="894"/>
        <item x="731"/>
        <item x="223"/>
        <item x="224"/>
        <item x="225"/>
        <item x="226"/>
        <item x="227"/>
        <item x="759"/>
        <item x="914"/>
        <item x="228"/>
        <item x="229"/>
        <item x="230"/>
        <item x="231"/>
        <item x="232"/>
        <item x="784"/>
        <item x="233"/>
        <item x="234"/>
        <item x="235"/>
        <item x="236"/>
        <item x="237"/>
        <item x="238"/>
        <item x="239"/>
        <item x="240"/>
        <item x="241"/>
        <item x="242"/>
        <item x="722"/>
        <item x="243"/>
        <item x="244"/>
        <item x="245"/>
        <item x="246"/>
        <item x="247"/>
        <item x="890"/>
        <item x="705"/>
        <item x="248"/>
        <item x="249"/>
        <item x="250"/>
        <item x="251"/>
        <item x="252"/>
        <item x="834"/>
        <item x="833"/>
        <item x="253"/>
        <item x="254"/>
        <item x="255"/>
        <item x="256"/>
        <item x="257"/>
        <item x="772"/>
        <item x="258"/>
        <item x="259"/>
        <item x="260"/>
        <item x="261"/>
        <item x="262"/>
        <item x="900"/>
        <item x="901"/>
        <item x="263"/>
        <item x="264"/>
        <item x="265"/>
        <item x="266"/>
        <item x="267"/>
        <item x="725"/>
        <item x="268"/>
        <item x="269"/>
        <item x="270"/>
        <item x="271"/>
        <item x="272"/>
        <item x="886"/>
        <item x="741"/>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106"/>
        <item x="107"/>
        <item x="673"/>
        <item x="578"/>
        <item x="377"/>
        <item x="541"/>
        <item x="559"/>
        <item x="474"/>
        <item x="518"/>
        <item x="598"/>
        <item x="437"/>
        <item x="549"/>
        <item x="417"/>
        <item x="602"/>
        <item x="419"/>
        <item x="424"/>
        <item x="554"/>
        <item x="414"/>
        <item x="372"/>
        <item x="624"/>
        <item x="594"/>
        <item x="669"/>
        <item x="542"/>
        <item x="393"/>
        <item x="599"/>
        <item x="431"/>
        <item x="426"/>
        <item x="534"/>
        <item x="942"/>
        <item x="659"/>
        <item x="536"/>
        <item x="388"/>
        <item x="477"/>
        <item x="543"/>
        <item x="575"/>
        <item x="482"/>
        <item x="509"/>
        <item x="499"/>
        <item x="938"/>
        <item x="697"/>
        <item x="694"/>
        <item x="481"/>
        <item x="604"/>
        <item x="622"/>
        <item x="637"/>
        <item x="514"/>
        <item x="410"/>
        <item x="607"/>
        <item x="603"/>
        <item x="406"/>
        <item x="464"/>
        <item x="606"/>
        <item x="585"/>
        <item x="671"/>
        <item x="688"/>
        <item x="632"/>
        <item x="557"/>
        <item x="550"/>
        <item x="376"/>
        <item x="612"/>
        <item x="696"/>
        <item x="532"/>
        <item x="489"/>
        <item x="504"/>
        <item x="580"/>
        <item x="391"/>
        <item x="413"/>
        <item x="552"/>
        <item x="569"/>
        <item x="405"/>
        <item x="423"/>
        <item x="692"/>
        <item x="586"/>
        <item x="470"/>
        <item x="367"/>
        <item x="460"/>
        <item x="445"/>
        <item x="587"/>
        <item x="582"/>
        <item x="465"/>
        <item x="560"/>
        <item x="690"/>
        <item x="461"/>
        <item x="404"/>
        <item x="508"/>
        <item x="395"/>
        <item x="434"/>
        <item x="672"/>
        <item x="501"/>
        <item x="581"/>
        <item x="443"/>
        <item x="643"/>
        <item x="573"/>
        <item x="475"/>
        <item x="930"/>
        <item x="646"/>
        <item x="512"/>
        <item x="389"/>
        <item x="412"/>
        <item x="387"/>
        <item x="447"/>
        <item x="663"/>
        <item x="645"/>
        <item x="628"/>
        <item x="407"/>
        <item x="588"/>
        <item x="553"/>
        <item x="623"/>
        <item x="490"/>
        <item x="517"/>
        <item x="641"/>
        <item x="592"/>
        <item x="394"/>
        <item x="565"/>
        <item x="469"/>
        <item x="667"/>
        <item x="506"/>
        <item x="925"/>
        <item x="941"/>
        <item x="551"/>
        <item x="369"/>
        <item x="572"/>
        <item x="458"/>
        <item x="547"/>
        <item x="381"/>
        <item x="525"/>
        <item x="522"/>
        <item x="484"/>
        <item x="459"/>
        <item x="651"/>
        <item x="488"/>
        <item x="446"/>
        <item x="655"/>
        <item x="658"/>
        <item x="649"/>
        <item x="483"/>
        <item x="433"/>
        <item x="450"/>
        <item x="668"/>
        <item x="601"/>
        <item x="496"/>
        <item x="507"/>
        <item x="576"/>
        <item x="928"/>
        <item x="373"/>
        <item x="613"/>
        <item x="397"/>
        <item x="453"/>
        <item x="566"/>
        <item x="485"/>
        <item x="634"/>
        <item x="619"/>
        <item x="524"/>
        <item x="679"/>
        <item x="600"/>
        <item x="945"/>
        <item x="940"/>
        <item x="571"/>
        <item x="530"/>
        <item x="616"/>
        <item x="660"/>
        <item x="561"/>
        <item x="472"/>
        <item x="436"/>
        <item x="468"/>
        <item x="439"/>
        <item x="689"/>
        <item x="540"/>
        <item x="621"/>
        <item x="442"/>
        <item x="610"/>
        <item x="664"/>
        <item x="926"/>
        <item x="608"/>
        <item x="539"/>
        <item x="589"/>
        <item x="614"/>
        <item x="467"/>
        <item x="435"/>
        <item x="457"/>
        <item x="943"/>
        <item x="527"/>
        <item x="432"/>
        <item x="402"/>
        <item x="555"/>
        <item x="495"/>
        <item x="625"/>
        <item x="685"/>
        <item x="529"/>
        <item x="675"/>
        <item x="590"/>
        <item x="650"/>
        <item x="548"/>
        <item x="420"/>
        <item x="934"/>
        <item x="686"/>
        <item x="378"/>
        <item x="386"/>
        <item x="617"/>
        <item x="665"/>
        <item x="570"/>
        <item x="647"/>
        <item x="931"/>
        <item x="648"/>
        <item x="418"/>
        <item x="384"/>
        <item x="631"/>
        <item x="640"/>
        <item x="633"/>
        <item x="528"/>
        <item x="653"/>
        <item x="684"/>
        <item x="545"/>
        <item x="374"/>
        <item x="444"/>
        <item x="473"/>
        <item x="380"/>
        <item x="492"/>
        <item x="657"/>
        <item x="535"/>
        <item x="605"/>
        <item x="448"/>
        <item x="497"/>
        <item x="382"/>
        <item x="519"/>
        <item x="430"/>
        <item x="620"/>
        <item x="375"/>
        <item x="399"/>
        <item x="629"/>
        <item x="531"/>
        <item x="630"/>
        <item x="491"/>
        <item x="429"/>
        <item x="674"/>
        <item x="676"/>
        <item x="681"/>
        <item x="390"/>
        <item x="523"/>
        <item x="449"/>
        <item x="609"/>
        <item x="463"/>
        <item x="693"/>
        <item x="451"/>
        <item x="661"/>
        <item x="415"/>
        <item x="537"/>
        <item x="494"/>
        <item x="383"/>
        <item x="563"/>
        <item x="533"/>
        <item x="933"/>
        <item x="595"/>
        <item x="593"/>
        <item x="408"/>
        <item x="654"/>
        <item x="698"/>
        <item x="682"/>
        <item x="502"/>
        <item x="486"/>
        <item x="476"/>
        <item x="471"/>
        <item x="670"/>
        <item x="452"/>
        <item x="579"/>
        <item x="385"/>
        <item x="568"/>
        <item x="680"/>
        <item x="515"/>
        <item x="466"/>
        <item x="500"/>
        <item x="652"/>
        <item x="425"/>
        <item x="368"/>
        <item x="695"/>
        <item x="456"/>
        <item x="498"/>
        <item x="422"/>
        <item x="478"/>
        <item x="639"/>
        <item x="409"/>
        <item x="677"/>
        <item x="574"/>
        <item x="454"/>
        <item x="487"/>
        <item x="944"/>
        <item x="438"/>
        <item x="392"/>
        <item x="618"/>
        <item x="687"/>
        <item x="516"/>
        <item x="544"/>
        <item x="556"/>
        <item x="596"/>
        <item x="526"/>
        <item x="638"/>
        <item x="683"/>
        <item x="428"/>
        <item x="546"/>
        <item x="370"/>
        <item x="521"/>
        <item x="927"/>
        <item x="510"/>
        <item x="611"/>
        <item x="615"/>
        <item x="462"/>
        <item x="371"/>
        <item x="455"/>
        <item x="562"/>
        <item x="591"/>
        <item x="584"/>
        <item x="939"/>
        <item x="493"/>
        <item x="583"/>
        <item x="662"/>
        <item x="441"/>
        <item x="597"/>
        <item x="411"/>
        <item x="627"/>
        <item x="929"/>
        <item x="416"/>
        <item x="427"/>
        <item x="558"/>
        <item x="635"/>
        <item x="678"/>
        <item x="511"/>
        <item x="656"/>
        <item x="577"/>
        <item x="932"/>
        <item x="503"/>
        <item x="691"/>
        <item x="440"/>
        <item x="403"/>
        <item x="642"/>
        <item x="400"/>
        <item x="513"/>
        <item x="936"/>
        <item x="401"/>
        <item x="935"/>
        <item x="379"/>
        <item x="564"/>
        <item x="505"/>
        <item x="644"/>
        <item x="520"/>
        <item x="636"/>
        <item x="626"/>
        <item x="666"/>
        <item x="421"/>
        <item x="480"/>
        <item x="479"/>
        <item x="567"/>
        <item x="396"/>
        <item x="538"/>
        <item x="398"/>
        <item x="937"/>
        <item t="default"/>
      </items>
    </pivotField>
    <pivotField dataField="1" numFmtId="2" showAll="0"/>
    <pivotField numFmtId="2" showAll="0"/>
    <pivotField axis="axisCol" numFmtId="49" showAll="0">
      <items count="4">
        <item x="0"/>
        <item x="1"/>
        <item x="2"/>
        <item t="default"/>
      </items>
    </pivotField>
    <pivotField axis="axisRow" showAll="0">
      <items count="13">
        <item x="5"/>
        <item x="6"/>
        <item x="7"/>
        <item x="8"/>
        <item x="9"/>
        <item x="10"/>
        <item x="11"/>
        <item x="0"/>
        <item x="1"/>
        <item x="2"/>
        <item x="3"/>
        <item x="4"/>
        <item t="default"/>
      </items>
    </pivotField>
    <pivotField showAll="0"/>
    <pivotField showAll="0"/>
    <pivotField showAll="0"/>
  </pivotFields>
  <rowFields count="1">
    <field x="13"/>
  </rowFields>
  <rowItems count="12">
    <i>
      <x/>
    </i>
    <i>
      <x v="1"/>
    </i>
    <i>
      <x v="2"/>
    </i>
    <i>
      <x v="3"/>
    </i>
    <i>
      <x v="4"/>
    </i>
    <i>
      <x v="5"/>
    </i>
    <i>
      <x v="6"/>
    </i>
    <i>
      <x v="7"/>
    </i>
    <i>
      <x v="8"/>
    </i>
    <i>
      <x v="9"/>
    </i>
    <i>
      <x v="10"/>
    </i>
    <i>
      <x v="11"/>
    </i>
  </rowItems>
  <colFields count="1">
    <field x="12"/>
  </colFields>
  <colItems count="3">
    <i>
      <x/>
    </i>
    <i>
      <x v="1"/>
    </i>
    <i>
      <x v="2"/>
    </i>
  </colItems>
  <dataFields count="1">
    <dataField name="YTD" fld="10" showDataAs="runTotal" baseField="13" baseItem="0" numFmtId="3"/>
  </dataFields>
  <formats count="7">
    <format dxfId="95">
      <pivotArea type="all" dataOnly="0" outline="0" fieldPosition="0"/>
    </format>
    <format dxfId="94">
      <pivotArea outline="0" collapsedLevelsAreSubtotals="1" fieldPosition="0"/>
    </format>
    <format dxfId="93">
      <pivotArea type="origin" dataOnly="0" labelOnly="1" outline="0" fieldPosition="0"/>
    </format>
    <format dxfId="92">
      <pivotArea type="topRight" dataOnly="0" labelOnly="1" outline="0" fieldPosition="0"/>
    </format>
    <format dxfId="91">
      <pivotArea dataOnly="0" labelOnly="1" fieldPosition="0">
        <references count="1">
          <reference field="13" count="0"/>
        </references>
      </pivotArea>
    </format>
    <format dxfId="90">
      <pivotArea dataOnly="0" labelOnly="1" fieldPosition="0">
        <references count="1">
          <reference field="12" count="0"/>
        </references>
      </pivotArea>
    </format>
    <format dxfId="89">
      <pivotArea outline="0" fieldPosition="0">
        <references count="1">
          <reference field="4294967294" count="1">
            <x v="0"/>
          </reference>
        </references>
      </pivotArea>
    </format>
  </formats>
  <conditionalFormats count="1">
    <conditionalFormat scope="field" priority="2">
      <pivotAreas count="1">
        <pivotArea outline="0" collapsedLevelsAreSubtotals="1" fieldPosition="0">
          <references count="3">
            <reference field="4294967294" count="1" selected="0">
              <x v="0"/>
            </reference>
            <reference field="12" count="0" selected="0"/>
            <reference field="13" count="0" selected="0"/>
          </references>
        </pivotArea>
      </pivotAreas>
    </conditionalFormat>
  </conditionalFormats>
  <chartFormats count="10">
    <chartFormat chart="1" format="3" series="1">
      <pivotArea type="data" outline="0" fieldPosition="0">
        <references count="2">
          <reference field="4294967294" count="1" selected="0">
            <x v="0"/>
          </reference>
          <reference field="12" count="1" selected="0">
            <x v="0"/>
          </reference>
        </references>
      </pivotArea>
    </chartFormat>
    <chartFormat chart="1" format="4" series="1">
      <pivotArea type="data" outline="0" fieldPosition="0">
        <references count="2">
          <reference field="4294967294" count="1" selected="0">
            <x v="0"/>
          </reference>
          <reference field="12" count="1" selected="0">
            <x v="1"/>
          </reference>
        </references>
      </pivotArea>
    </chartFormat>
    <chartFormat chart="1" format="5" series="1">
      <pivotArea type="data" outline="0" fieldPosition="0">
        <references count="2">
          <reference field="4294967294" count="1" selected="0">
            <x v="0"/>
          </reference>
          <reference field="12" count="1" selected="0">
            <x v="2"/>
          </reference>
        </references>
      </pivotArea>
    </chartFormat>
    <chartFormat chart="0" format="9" series="1">
      <pivotArea type="data" outline="0" fieldPosition="0">
        <references count="2">
          <reference field="4294967294" count="1" selected="0">
            <x v="0"/>
          </reference>
          <reference field="12" count="1" selected="0">
            <x v="0"/>
          </reference>
        </references>
      </pivotArea>
    </chartFormat>
    <chartFormat chart="0" format="10" series="1">
      <pivotArea type="data" outline="0" fieldPosition="0">
        <references count="2">
          <reference field="4294967294" count="1" selected="0">
            <x v="0"/>
          </reference>
          <reference field="12" count="1" selected="0">
            <x v="1"/>
          </reference>
        </references>
      </pivotArea>
    </chartFormat>
    <chartFormat chart="0" format="11" series="1">
      <pivotArea type="data" outline="0" fieldPosition="0">
        <references count="2">
          <reference field="4294967294" count="1" selected="0">
            <x v="0"/>
          </reference>
          <reference field="12" count="1" selected="0">
            <x v="2"/>
          </reference>
        </references>
      </pivotArea>
    </chartFormat>
    <chartFormat chart="2" format="3" series="1">
      <pivotArea type="data" outline="0" fieldPosition="0">
        <references count="2">
          <reference field="4294967294" count="1" selected="0">
            <x v="0"/>
          </reference>
          <reference field="12" count="1" selected="0">
            <x v="0"/>
          </reference>
        </references>
      </pivotArea>
    </chartFormat>
    <chartFormat chart="2" format="4" series="1">
      <pivotArea type="data" outline="0" fieldPosition="0">
        <references count="2">
          <reference field="4294967294" count="1" selected="0">
            <x v="0"/>
          </reference>
          <reference field="12" count="1" selected="0">
            <x v="1"/>
          </reference>
        </references>
      </pivotArea>
    </chartFormat>
    <chartFormat chart="2" format="5" series="1">
      <pivotArea type="data" outline="0" fieldPosition="0">
        <references count="2">
          <reference field="4294967294" count="1" selected="0">
            <x v="0"/>
          </reference>
          <reference field="12" count="1" selected="0">
            <x v="2"/>
          </reference>
        </references>
      </pivotArea>
    </chartFormat>
    <chartFormat chart="2" format="6" series="1">
      <pivotArea type="data" outline="0" fieldPosition="0">
        <references count="1">
          <reference field="4294967294" count="1" selected="0">
            <x v="0"/>
          </reference>
        </references>
      </pivotArea>
    </chartFormat>
  </chartFormats>
  <pivotTableStyleInfo name="PivotStyleMedium7" showRowHeaders="1" showColHeaders="1" showRowStripes="0" showColStripes="1" showLastColumn="1"/>
  <filters count="1">
    <filter fld="9" type="dateBetween" evalOrder="-1" id="91" name="Fecha">
      <autoFilter ref="A1">
        <filterColumn colId="0">
          <customFilters and="1">
            <customFilter operator="greaterThanOrEqual" val="4164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TablaDinámica5" cacheId="134" applyNumberFormats="0" applyBorderFormats="0" applyFontFormats="0" applyPatternFormats="0" applyAlignmentFormats="0" applyWidthHeightFormats="1" dataCaption="Valores" updatedVersion="8" minRefreshableVersion="5" colGrandTotals="0" itemPrintTitles="1" createdVersion="6" indent="0" showHeaders="0" outline="1" outlineData="1" multipleFieldFilters="0" chartFormat="2">
  <location ref="A11:D25" firstHeaderRow="1" firstDataRow="2" firstDataCol="1"/>
  <pivotFields count="17">
    <pivotField showAll="0"/>
    <pivotField showAll="0"/>
    <pivotField showAll="0">
      <items count="9">
        <item x="6"/>
        <item x="3"/>
        <item x="5"/>
        <item x="1"/>
        <item x="0"/>
        <item x="7"/>
        <item x="2"/>
        <item x="4"/>
        <item t="default"/>
      </items>
    </pivotField>
    <pivotField showAll="0"/>
    <pivotField showAll="0"/>
    <pivotField showAll="0"/>
    <pivotField showAll="0"/>
    <pivotField showAll="0"/>
    <pivotField showAll="0"/>
    <pivotField numFmtId="14" showAll="0">
      <items count="947">
        <item x="714"/>
        <item x="883"/>
        <item x="851"/>
        <item x="788"/>
        <item x="754"/>
        <item x="875"/>
        <item x="732"/>
        <item x="887"/>
        <item x="904"/>
        <item x="869"/>
        <item x="882"/>
        <item x="827"/>
        <item x="756"/>
        <item x="836"/>
        <item x="733"/>
        <item x="711"/>
        <item x="831"/>
        <item x="795"/>
        <item x="915"/>
        <item x="854"/>
        <item x="709"/>
        <item x="847"/>
        <item x="734"/>
        <item x="861"/>
        <item x="774"/>
        <item x="749"/>
        <item x="799"/>
        <item x="823"/>
        <item x="706"/>
        <item x="877"/>
        <item x="719"/>
        <item x="815"/>
        <item x="797"/>
        <item x="735"/>
        <item x="906"/>
        <item x="782"/>
        <item x="818"/>
        <item x="865"/>
        <item x="761"/>
        <item x="866"/>
        <item x="820"/>
        <item x="889"/>
        <item x="888"/>
        <item x="895"/>
        <item x="777"/>
        <item x="767"/>
        <item x="779"/>
        <item x="837"/>
        <item x="760"/>
        <item x="721"/>
        <item x="750"/>
        <item x="739"/>
        <item x="871"/>
        <item x="838"/>
        <item x="893"/>
        <item x="700"/>
        <item x="880"/>
        <item x="802"/>
        <item x="835"/>
        <item x="762"/>
        <item x="724"/>
        <item x="773"/>
        <item x="810"/>
        <item x="800"/>
        <item x="791"/>
        <item x="843"/>
        <item x="796"/>
        <item x="905"/>
        <item x="885"/>
        <item x="792"/>
        <item x="717"/>
        <item x="899"/>
        <item x="763"/>
        <item x="701"/>
        <item x="699"/>
        <item x="798"/>
        <item x="751"/>
        <item x="787"/>
        <item x="919"/>
        <item x="729"/>
        <item x="842"/>
        <item x="862"/>
        <item x="776"/>
        <item x="817"/>
        <item x="913"/>
        <item x="911"/>
        <item x="909"/>
        <item x="867"/>
        <item x="794"/>
        <item x="718"/>
        <item x="923"/>
        <item x="805"/>
        <item x="922"/>
        <item x="807"/>
        <item x="781"/>
        <item x="839"/>
        <item x="897"/>
        <item x="898"/>
        <item x="727"/>
        <item x="712"/>
        <item x="896"/>
        <item x="852"/>
        <item x="884"/>
        <item x="924"/>
        <item x="853"/>
        <item x="768"/>
        <item x="814"/>
        <item x="744"/>
        <item x="740"/>
        <item x="916"/>
        <item x="821"/>
        <item x="801"/>
        <item x="803"/>
        <item x="785"/>
        <item x="841"/>
        <item x="783"/>
        <item x="828"/>
        <item x="748"/>
        <item x="903"/>
        <item x="891"/>
        <item x="757"/>
        <item x="849"/>
        <item x="811"/>
        <item x="844"/>
        <item x="824"/>
        <item x="873"/>
        <item x="775"/>
        <item x="829"/>
        <item x="723"/>
        <item x="850"/>
        <item x="793"/>
        <item x="778"/>
        <item x="812"/>
        <item x="846"/>
        <item x="715"/>
        <item x="908"/>
        <item x="708"/>
        <item x="710"/>
        <item x="789"/>
        <item x="726"/>
        <item x="855"/>
        <item x="753"/>
        <item x="769"/>
        <item x="764"/>
        <item x="918"/>
        <item x="738"/>
        <item x="819"/>
        <item x="747"/>
        <item x="860"/>
        <item x="825"/>
        <item x="822"/>
        <item x="790"/>
        <item x="752"/>
        <item x="881"/>
        <item x="874"/>
        <item x="0"/>
        <item x="1"/>
        <item x="845"/>
        <item x="2"/>
        <item x="3"/>
        <item x="4"/>
        <item x="5"/>
        <item x="6"/>
        <item x="755"/>
        <item x="7"/>
        <item x="8"/>
        <item x="9"/>
        <item x="10"/>
        <item x="11"/>
        <item x="745"/>
        <item x="704"/>
        <item x="12"/>
        <item x="13"/>
        <item x="14"/>
        <item x="15"/>
        <item x="16"/>
        <item x="746"/>
        <item x="786"/>
        <item x="17"/>
        <item x="18"/>
        <item x="19"/>
        <item x="20"/>
        <item x="21"/>
        <item x="864"/>
        <item x="848"/>
        <item x="22"/>
        <item x="23"/>
        <item x="24"/>
        <item x="25"/>
        <item x="26"/>
        <item x="27"/>
        <item x="28"/>
        <item x="29"/>
        <item x="30"/>
        <item x="31"/>
        <item x="879"/>
        <item x="32"/>
        <item x="33"/>
        <item x="34"/>
        <item x="35"/>
        <item x="36"/>
        <item x="858"/>
        <item x="856"/>
        <item x="37"/>
        <item x="38"/>
        <item x="39"/>
        <item x="40"/>
        <item x="41"/>
        <item x="876"/>
        <item x="42"/>
        <item x="43"/>
        <item x="44"/>
        <item x="45"/>
        <item x="46"/>
        <item x="872"/>
        <item x="47"/>
        <item x="48"/>
        <item x="49"/>
        <item x="50"/>
        <item x="51"/>
        <item x="863"/>
        <item x="52"/>
        <item x="53"/>
        <item x="54"/>
        <item x="55"/>
        <item x="56"/>
        <item x="702"/>
        <item x="57"/>
        <item x="58"/>
        <item x="59"/>
        <item x="60"/>
        <item x="61"/>
        <item x="859"/>
        <item x="878"/>
        <item x="62"/>
        <item x="63"/>
        <item x="64"/>
        <item x="65"/>
        <item x="66"/>
        <item x="808"/>
        <item x="67"/>
        <item x="68"/>
        <item x="69"/>
        <item x="70"/>
        <item x="71"/>
        <item x="907"/>
        <item x="72"/>
        <item x="73"/>
        <item x="74"/>
        <item x="75"/>
        <item x="76"/>
        <item x="720"/>
        <item x="77"/>
        <item x="78"/>
        <item x="79"/>
        <item x="80"/>
        <item x="81"/>
        <item x="840"/>
        <item x="832"/>
        <item x="82"/>
        <item x="83"/>
        <item x="84"/>
        <item x="85"/>
        <item x="86"/>
        <item x="703"/>
        <item x="87"/>
        <item x="88"/>
        <item x="89"/>
        <item x="90"/>
        <item x="91"/>
        <item x="902"/>
        <item x="765"/>
        <item x="92"/>
        <item x="93"/>
        <item x="94"/>
        <item x="95"/>
        <item x="96"/>
        <item x="97"/>
        <item x="98"/>
        <item x="99"/>
        <item x="100"/>
        <item x="101"/>
        <item x="917"/>
        <item x="857"/>
        <item x="102"/>
        <item x="103"/>
        <item x="104"/>
        <item x="105"/>
        <item x="868"/>
        <item x="730"/>
        <item x="780"/>
        <item x="108"/>
        <item x="109"/>
        <item x="110"/>
        <item x="111"/>
        <item x="112"/>
        <item x="113"/>
        <item x="114"/>
        <item x="115"/>
        <item x="116"/>
        <item x="117"/>
        <item x="912"/>
        <item x="118"/>
        <item x="119"/>
        <item x="120"/>
        <item x="121"/>
        <item x="122"/>
        <item x="123"/>
        <item x="124"/>
        <item x="125"/>
        <item x="126"/>
        <item x="127"/>
        <item x="870"/>
        <item x="920"/>
        <item x="128"/>
        <item x="129"/>
        <item x="130"/>
        <item x="131"/>
        <item x="132"/>
        <item x="809"/>
        <item x="133"/>
        <item x="134"/>
        <item x="135"/>
        <item x="136"/>
        <item x="137"/>
        <item x="830"/>
        <item x="138"/>
        <item x="139"/>
        <item x="140"/>
        <item x="141"/>
        <item x="142"/>
        <item x="806"/>
        <item x="143"/>
        <item x="144"/>
        <item x="145"/>
        <item x="146"/>
        <item x="147"/>
        <item x="713"/>
        <item x="148"/>
        <item x="149"/>
        <item x="150"/>
        <item x="151"/>
        <item x="152"/>
        <item x="737"/>
        <item x="153"/>
        <item x="154"/>
        <item x="155"/>
        <item x="156"/>
        <item x="157"/>
        <item x="766"/>
        <item x="742"/>
        <item x="158"/>
        <item x="159"/>
        <item x="160"/>
        <item x="161"/>
        <item x="162"/>
        <item x="910"/>
        <item x="716"/>
        <item x="163"/>
        <item x="164"/>
        <item x="165"/>
        <item x="166"/>
        <item x="167"/>
        <item x="743"/>
        <item x="168"/>
        <item x="169"/>
        <item x="170"/>
        <item x="171"/>
        <item x="172"/>
        <item x="707"/>
        <item x="758"/>
        <item x="173"/>
        <item x="174"/>
        <item x="175"/>
        <item x="176"/>
        <item x="177"/>
        <item x="728"/>
        <item x="178"/>
        <item x="179"/>
        <item x="180"/>
        <item x="181"/>
        <item x="182"/>
        <item x="813"/>
        <item x="804"/>
        <item x="183"/>
        <item x="184"/>
        <item x="185"/>
        <item x="186"/>
        <item x="187"/>
        <item x="771"/>
        <item x="188"/>
        <item x="189"/>
        <item x="190"/>
        <item x="191"/>
        <item x="192"/>
        <item x="736"/>
        <item x="193"/>
        <item x="194"/>
        <item x="195"/>
        <item x="196"/>
        <item x="197"/>
        <item x="198"/>
        <item x="199"/>
        <item x="200"/>
        <item x="201"/>
        <item x="202"/>
        <item x="203"/>
        <item x="204"/>
        <item x="205"/>
        <item x="206"/>
        <item x="207"/>
        <item x="826"/>
        <item x="208"/>
        <item x="209"/>
        <item x="210"/>
        <item x="211"/>
        <item x="212"/>
        <item x="921"/>
        <item x="770"/>
        <item x="213"/>
        <item x="214"/>
        <item x="215"/>
        <item x="216"/>
        <item x="217"/>
        <item x="892"/>
        <item x="816"/>
        <item x="218"/>
        <item x="219"/>
        <item x="220"/>
        <item x="221"/>
        <item x="222"/>
        <item x="894"/>
        <item x="731"/>
        <item x="223"/>
        <item x="224"/>
        <item x="225"/>
        <item x="226"/>
        <item x="227"/>
        <item x="759"/>
        <item x="914"/>
        <item x="228"/>
        <item x="229"/>
        <item x="230"/>
        <item x="231"/>
        <item x="232"/>
        <item x="784"/>
        <item x="233"/>
        <item x="234"/>
        <item x="235"/>
        <item x="236"/>
        <item x="237"/>
        <item x="238"/>
        <item x="239"/>
        <item x="240"/>
        <item x="241"/>
        <item x="242"/>
        <item x="722"/>
        <item x="243"/>
        <item x="244"/>
        <item x="245"/>
        <item x="246"/>
        <item x="247"/>
        <item x="890"/>
        <item x="705"/>
        <item x="248"/>
        <item x="249"/>
        <item x="250"/>
        <item x="251"/>
        <item x="252"/>
        <item x="834"/>
        <item x="833"/>
        <item x="253"/>
        <item x="254"/>
        <item x="255"/>
        <item x="256"/>
        <item x="257"/>
        <item x="772"/>
        <item x="258"/>
        <item x="259"/>
        <item x="260"/>
        <item x="261"/>
        <item x="262"/>
        <item x="900"/>
        <item x="901"/>
        <item x="263"/>
        <item x="264"/>
        <item x="265"/>
        <item x="266"/>
        <item x="267"/>
        <item x="725"/>
        <item x="268"/>
        <item x="269"/>
        <item x="270"/>
        <item x="271"/>
        <item x="272"/>
        <item x="886"/>
        <item x="741"/>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106"/>
        <item x="107"/>
        <item x="673"/>
        <item x="578"/>
        <item x="377"/>
        <item x="541"/>
        <item x="559"/>
        <item x="474"/>
        <item x="518"/>
        <item x="598"/>
        <item x="437"/>
        <item x="549"/>
        <item x="417"/>
        <item x="602"/>
        <item x="419"/>
        <item x="424"/>
        <item x="554"/>
        <item x="414"/>
        <item x="372"/>
        <item x="624"/>
        <item x="594"/>
        <item x="669"/>
        <item x="542"/>
        <item x="393"/>
        <item x="599"/>
        <item x="431"/>
        <item x="426"/>
        <item x="534"/>
        <item x="942"/>
        <item x="659"/>
        <item x="536"/>
        <item x="388"/>
        <item x="477"/>
        <item x="543"/>
        <item x="575"/>
        <item x="482"/>
        <item x="509"/>
        <item x="499"/>
        <item x="938"/>
        <item x="697"/>
        <item x="694"/>
        <item x="481"/>
        <item x="604"/>
        <item x="622"/>
        <item x="637"/>
        <item x="514"/>
        <item x="410"/>
        <item x="607"/>
        <item x="603"/>
        <item x="406"/>
        <item x="464"/>
        <item x="606"/>
        <item x="585"/>
        <item x="671"/>
        <item x="688"/>
        <item x="632"/>
        <item x="557"/>
        <item x="550"/>
        <item x="376"/>
        <item x="612"/>
        <item x="696"/>
        <item x="532"/>
        <item x="489"/>
        <item x="504"/>
        <item x="580"/>
        <item x="391"/>
        <item x="413"/>
        <item x="552"/>
        <item x="569"/>
        <item x="405"/>
        <item x="423"/>
        <item x="692"/>
        <item x="586"/>
        <item x="470"/>
        <item x="367"/>
        <item x="460"/>
        <item x="445"/>
        <item x="587"/>
        <item x="582"/>
        <item x="465"/>
        <item x="560"/>
        <item x="690"/>
        <item x="461"/>
        <item x="404"/>
        <item x="508"/>
        <item x="395"/>
        <item x="434"/>
        <item x="672"/>
        <item x="501"/>
        <item x="581"/>
        <item x="443"/>
        <item x="643"/>
        <item x="573"/>
        <item x="475"/>
        <item x="930"/>
        <item x="646"/>
        <item x="512"/>
        <item x="389"/>
        <item x="412"/>
        <item x="387"/>
        <item x="447"/>
        <item x="663"/>
        <item x="645"/>
        <item x="628"/>
        <item x="407"/>
        <item x="588"/>
        <item x="553"/>
        <item x="623"/>
        <item x="490"/>
        <item x="517"/>
        <item x="641"/>
        <item x="592"/>
        <item x="394"/>
        <item x="565"/>
        <item x="469"/>
        <item x="667"/>
        <item x="506"/>
        <item x="925"/>
        <item x="941"/>
        <item x="551"/>
        <item x="369"/>
        <item x="572"/>
        <item x="458"/>
        <item x="547"/>
        <item x="381"/>
        <item x="525"/>
        <item x="522"/>
        <item x="484"/>
        <item x="459"/>
        <item x="651"/>
        <item x="488"/>
        <item x="446"/>
        <item x="655"/>
        <item x="658"/>
        <item x="649"/>
        <item x="483"/>
        <item x="433"/>
        <item x="450"/>
        <item x="668"/>
        <item x="601"/>
        <item x="496"/>
        <item x="507"/>
        <item x="576"/>
        <item x="928"/>
        <item x="373"/>
        <item x="613"/>
        <item x="397"/>
        <item x="453"/>
        <item x="566"/>
        <item x="485"/>
        <item x="634"/>
        <item x="619"/>
        <item x="524"/>
        <item x="679"/>
        <item x="600"/>
        <item x="945"/>
        <item x="940"/>
        <item x="571"/>
        <item x="530"/>
        <item x="616"/>
        <item x="660"/>
        <item x="561"/>
        <item x="472"/>
        <item x="436"/>
        <item x="468"/>
        <item x="439"/>
        <item x="689"/>
        <item x="540"/>
        <item x="621"/>
        <item x="442"/>
        <item x="610"/>
        <item x="664"/>
        <item x="926"/>
        <item x="608"/>
        <item x="539"/>
        <item x="589"/>
        <item x="614"/>
        <item x="467"/>
        <item x="435"/>
        <item x="457"/>
        <item x="943"/>
        <item x="527"/>
        <item x="432"/>
        <item x="402"/>
        <item x="555"/>
        <item x="495"/>
        <item x="625"/>
        <item x="685"/>
        <item x="529"/>
        <item x="675"/>
        <item x="590"/>
        <item x="650"/>
        <item x="548"/>
        <item x="420"/>
        <item x="934"/>
        <item x="686"/>
        <item x="378"/>
        <item x="386"/>
        <item x="617"/>
        <item x="665"/>
        <item x="570"/>
        <item x="647"/>
        <item x="931"/>
        <item x="648"/>
        <item x="418"/>
        <item x="384"/>
        <item x="631"/>
        <item x="640"/>
        <item x="633"/>
        <item x="528"/>
        <item x="653"/>
        <item x="684"/>
        <item x="545"/>
        <item x="374"/>
        <item x="444"/>
        <item x="473"/>
        <item x="380"/>
        <item x="492"/>
        <item x="657"/>
        <item x="535"/>
        <item x="605"/>
        <item x="448"/>
        <item x="497"/>
        <item x="382"/>
        <item x="519"/>
        <item x="430"/>
        <item x="620"/>
        <item x="375"/>
        <item x="399"/>
        <item x="629"/>
        <item x="531"/>
        <item x="630"/>
        <item x="491"/>
        <item x="429"/>
        <item x="674"/>
        <item x="676"/>
        <item x="681"/>
        <item x="390"/>
        <item x="523"/>
        <item x="449"/>
        <item x="609"/>
        <item x="463"/>
        <item x="693"/>
        <item x="451"/>
        <item x="661"/>
        <item x="415"/>
        <item x="537"/>
        <item x="494"/>
        <item x="383"/>
        <item x="563"/>
        <item x="533"/>
        <item x="933"/>
        <item x="595"/>
        <item x="593"/>
        <item x="408"/>
        <item x="654"/>
        <item x="698"/>
        <item x="682"/>
        <item x="502"/>
        <item x="486"/>
        <item x="476"/>
        <item x="471"/>
        <item x="670"/>
        <item x="452"/>
        <item x="579"/>
        <item x="385"/>
        <item x="568"/>
        <item x="680"/>
        <item x="515"/>
        <item x="466"/>
        <item x="500"/>
        <item x="652"/>
        <item x="425"/>
        <item x="368"/>
        <item x="695"/>
        <item x="456"/>
        <item x="498"/>
        <item x="422"/>
        <item x="478"/>
        <item x="639"/>
        <item x="409"/>
        <item x="677"/>
        <item x="574"/>
        <item x="454"/>
        <item x="487"/>
        <item x="944"/>
        <item x="438"/>
        <item x="392"/>
        <item x="618"/>
        <item x="687"/>
        <item x="516"/>
        <item x="544"/>
        <item x="556"/>
        <item x="596"/>
        <item x="526"/>
        <item x="638"/>
        <item x="683"/>
        <item x="428"/>
        <item x="546"/>
        <item x="370"/>
        <item x="521"/>
        <item x="927"/>
        <item x="510"/>
        <item x="611"/>
        <item x="615"/>
        <item x="462"/>
        <item x="371"/>
        <item x="455"/>
        <item x="562"/>
        <item x="591"/>
        <item x="584"/>
        <item x="939"/>
        <item x="493"/>
        <item x="583"/>
        <item x="662"/>
        <item x="441"/>
        <item x="597"/>
        <item x="411"/>
        <item x="627"/>
        <item x="929"/>
        <item x="416"/>
        <item x="427"/>
        <item x="558"/>
        <item x="635"/>
        <item x="678"/>
        <item x="511"/>
        <item x="656"/>
        <item x="577"/>
        <item x="932"/>
        <item x="503"/>
        <item x="691"/>
        <item x="440"/>
        <item x="403"/>
        <item x="642"/>
        <item x="400"/>
        <item x="513"/>
        <item x="936"/>
        <item x="401"/>
        <item x="935"/>
        <item x="379"/>
        <item x="564"/>
        <item x="505"/>
        <item x="644"/>
        <item x="520"/>
        <item x="636"/>
        <item x="626"/>
        <item x="666"/>
        <item x="421"/>
        <item x="480"/>
        <item x="479"/>
        <item x="567"/>
        <item x="396"/>
        <item x="538"/>
        <item x="398"/>
        <item x="937"/>
        <item t="default"/>
      </items>
    </pivotField>
    <pivotField dataField="1" numFmtId="2" showAll="0"/>
    <pivotField numFmtId="2" showAll="0"/>
    <pivotField axis="axisCol" numFmtId="49" showAll="0">
      <items count="4">
        <item x="0"/>
        <item x="1"/>
        <item x="2"/>
        <item t="default"/>
      </items>
    </pivotField>
    <pivotField axis="axisRow" showAll="0">
      <items count="13">
        <item x="5"/>
        <item x="6"/>
        <item x="7"/>
        <item x="8"/>
        <item x="9"/>
        <item x="10"/>
        <item x="11"/>
        <item x="0"/>
        <item x="1"/>
        <item x="2"/>
        <item x="3"/>
        <item x="4"/>
        <item t="default"/>
      </items>
    </pivotField>
    <pivotField showAll="0">
      <items count="6">
        <item h="1" x="3"/>
        <item h="1" x="2"/>
        <item h="1" x="0"/>
        <item h="1" x="1"/>
        <item m="1" x="4"/>
        <item t="default"/>
      </items>
    </pivotField>
    <pivotField showAll="0">
      <items count="6">
        <item x="2"/>
        <item x="0"/>
        <item x="1"/>
        <item h="1" x="3"/>
        <item m="1" x="4"/>
        <item t="default"/>
      </items>
    </pivotField>
    <pivotField showAll="0"/>
  </pivotFields>
  <rowFields count="1">
    <field x="13"/>
  </rowFields>
  <rowItems count="13">
    <i>
      <x/>
    </i>
    <i>
      <x v="1"/>
    </i>
    <i>
      <x v="2"/>
    </i>
    <i>
      <x v="3"/>
    </i>
    <i>
      <x v="4"/>
    </i>
    <i>
      <x v="5"/>
    </i>
    <i>
      <x v="6"/>
    </i>
    <i>
      <x v="7"/>
    </i>
    <i>
      <x v="8"/>
    </i>
    <i>
      <x v="9"/>
    </i>
    <i>
      <x v="10"/>
    </i>
    <i>
      <x v="11"/>
    </i>
    <i t="grand">
      <x/>
    </i>
  </rowItems>
  <colFields count="1">
    <field x="12"/>
  </colFields>
  <colItems count="3">
    <i>
      <x/>
    </i>
    <i>
      <x v="1"/>
    </i>
    <i>
      <x v="2"/>
    </i>
  </colItems>
  <dataFields count="1">
    <dataField name=" Ventas" fld="10" baseField="13" baseItem="1" numFmtId="4"/>
  </dataFields>
  <formats count="7">
    <format dxfId="102">
      <pivotArea type="all" dataOnly="0" outline="0" fieldPosition="0"/>
    </format>
    <format dxfId="101">
      <pivotArea outline="0" collapsedLevelsAreSubtotals="1" fieldPosition="0"/>
    </format>
    <format dxfId="100">
      <pivotArea type="origin" dataOnly="0" labelOnly="1" outline="0" fieldPosition="0"/>
    </format>
    <format dxfId="99">
      <pivotArea type="topRight" dataOnly="0" labelOnly="1" outline="0" fieldPosition="0"/>
    </format>
    <format dxfId="98">
      <pivotArea dataOnly="0" labelOnly="1" fieldPosition="0">
        <references count="1">
          <reference field="13" count="0"/>
        </references>
      </pivotArea>
    </format>
    <format dxfId="97">
      <pivotArea dataOnly="0" labelOnly="1" fieldPosition="0">
        <references count="1">
          <reference field="12" count="0"/>
        </references>
      </pivotArea>
    </format>
    <format dxfId="96">
      <pivotArea outline="0" fieldPosition="0">
        <references count="1">
          <reference field="4294967294" count="1">
            <x v="0"/>
          </reference>
        </references>
      </pivotArea>
    </format>
  </formats>
  <conditionalFormats count="1">
    <conditionalFormat scope="field" priority="3">
      <pivotAreas count="1">
        <pivotArea outline="0" collapsedLevelsAreSubtotals="1" fieldPosition="0">
          <references count="3">
            <reference field="4294967294" count="1" selected="0">
              <x v="0"/>
            </reference>
            <reference field="12" count="0" selected="0"/>
            <reference field="13" count="0" selected="0"/>
          </references>
        </pivotArea>
      </pivotAreas>
    </conditionalFormat>
  </conditionalFormats>
  <chartFormats count="7">
    <chartFormat chart="1" format="6" series="1">
      <pivotArea type="data" outline="0" fieldPosition="0">
        <references count="2">
          <reference field="4294967294" count="1" selected="0">
            <x v="0"/>
          </reference>
          <reference field="12" count="1" selected="0">
            <x v="1"/>
          </reference>
        </references>
      </pivotArea>
    </chartFormat>
    <chartFormat chart="1" format="7" series="1">
      <pivotArea type="data" outline="0" fieldPosition="0">
        <references count="2">
          <reference field="4294967294" count="1" selected="0">
            <x v="0"/>
          </reference>
          <reference field="12" count="1" selected="0">
            <x v="2"/>
          </reference>
        </references>
      </pivotArea>
    </chartFormat>
    <chartFormat chart="1" format="8" series="1">
      <pivotArea type="data" outline="0" fieldPosition="0">
        <references count="2">
          <reference field="4294967294" count="1" selected="0">
            <x v="0"/>
          </reference>
          <reference field="12" count="1" selected="0">
            <x v="0"/>
          </reference>
        </references>
      </pivotArea>
    </chartFormat>
    <chartFormat chart="0" format="21" series="1">
      <pivotArea type="data" outline="0" fieldPosition="0">
        <references count="2">
          <reference field="4294967294" count="1" selected="0">
            <x v="0"/>
          </reference>
          <reference field="12" count="1" selected="0">
            <x v="0"/>
          </reference>
        </references>
      </pivotArea>
    </chartFormat>
    <chartFormat chart="0" format="22" series="1">
      <pivotArea type="data" outline="0" fieldPosition="0">
        <references count="2">
          <reference field="4294967294" count="1" selected="0">
            <x v="0"/>
          </reference>
          <reference field="12" count="1" selected="0">
            <x v="1"/>
          </reference>
        </references>
      </pivotArea>
    </chartFormat>
    <chartFormat chart="0" format="23" series="1">
      <pivotArea type="data" outline="0" fieldPosition="0">
        <references count="2">
          <reference field="4294967294" count="1" selected="0">
            <x v="0"/>
          </reference>
          <reference field="12" count="1" selected="0">
            <x v="2"/>
          </reference>
        </references>
      </pivotArea>
    </chartFormat>
    <chartFormat chart="0" format="24" series="1">
      <pivotArea type="data" outline="0" fieldPosition="0">
        <references count="1">
          <reference field="4294967294" count="1" selected="0">
            <x v="0"/>
          </reference>
        </references>
      </pivotArea>
    </chartFormat>
  </chartFormats>
  <pivotTableStyleInfo name="PivotStyleMedium7" showRowHeaders="1" showColHeaders="1" showRowStripes="1" showColStripes="0" showLastColumn="1"/>
  <filters count="1">
    <filter fld="9" type="dateBetween" evalOrder="-1" id="96" name="Fecha">
      <autoFilter ref="A1">
        <filterColumn colId="0">
          <customFilters and="1">
            <customFilter operator="greaterThanOrEqual" val="4164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TablaDinámica2" cacheId="134" applyNumberFormats="0" applyBorderFormats="0" applyFontFormats="0" applyPatternFormats="0" applyAlignmentFormats="0" applyWidthHeightFormats="1" dataCaption="Valores" updatedVersion="8" minRefreshableVersion="5" colGrandTotals="0" itemPrintTitles="1" createdVersion="6" indent="0" showHeaders="0" outline="1" outlineData="1" multipleFieldFilters="0" chartFormat="3">
  <location ref="K27:Q33" firstHeaderRow="0" firstDataRow="2" firstDataCol="1"/>
  <pivotFields count="17">
    <pivotField showAll="0"/>
    <pivotField showAll="0"/>
    <pivotField showAll="0">
      <items count="9">
        <item x="6"/>
        <item x="3"/>
        <item x="5"/>
        <item x="1"/>
        <item x="0"/>
        <item x="7"/>
        <item x="2"/>
        <item x="4"/>
        <item t="default"/>
      </items>
    </pivotField>
    <pivotField showAll="0"/>
    <pivotField showAll="0"/>
    <pivotField showAll="0"/>
    <pivotField showAll="0" measureFilter="1" sortType="descending">
      <autoSortScope>
        <pivotArea dataOnly="0" outline="0" fieldPosition="0">
          <references count="2">
            <reference field="4294967294" count="1" selected="0">
              <x v="0"/>
            </reference>
            <reference field="12" count="1" selected="0">
              <x v="2"/>
            </reference>
          </references>
        </pivotArea>
      </autoSortScope>
    </pivotField>
    <pivotField showAll="0"/>
    <pivotField showAll="0" sortType="descending">
      <autoSortScope>
        <pivotArea dataOnly="0" outline="0" fieldPosition="0">
          <references count="2">
            <reference field="4294967294" count="1" selected="0">
              <x v="1"/>
            </reference>
            <reference field="12" count="1" selected="0">
              <x v="2"/>
            </reference>
          </references>
        </pivotArea>
      </autoSortScope>
    </pivotField>
    <pivotField numFmtId="14" showAll="0">
      <items count="947">
        <item x="714"/>
        <item x="883"/>
        <item x="851"/>
        <item x="788"/>
        <item x="754"/>
        <item x="875"/>
        <item x="732"/>
        <item x="887"/>
        <item x="904"/>
        <item x="869"/>
        <item x="882"/>
        <item x="827"/>
        <item x="756"/>
        <item x="836"/>
        <item x="733"/>
        <item x="711"/>
        <item x="831"/>
        <item x="795"/>
        <item x="915"/>
        <item x="854"/>
        <item x="709"/>
        <item x="847"/>
        <item x="734"/>
        <item x="861"/>
        <item x="774"/>
        <item x="749"/>
        <item x="799"/>
        <item x="823"/>
        <item x="706"/>
        <item x="877"/>
        <item x="719"/>
        <item x="815"/>
        <item x="797"/>
        <item x="735"/>
        <item x="906"/>
        <item x="782"/>
        <item x="818"/>
        <item x="865"/>
        <item x="761"/>
        <item x="866"/>
        <item x="820"/>
        <item x="889"/>
        <item x="888"/>
        <item x="895"/>
        <item x="777"/>
        <item x="767"/>
        <item x="779"/>
        <item x="837"/>
        <item x="760"/>
        <item x="721"/>
        <item x="750"/>
        <item x="739"/>
        <item x="871"/>
        <item x="838"/>
        <item x="893"/>
        <item x="700"/>
        <item x="880"/>
        <item x="802"/>
        <item x="835"/>
        <item x="762"/>
        <item x="724"/>
        <item x="773"/>
        <item x="810"/>
        <item x="800"/>
        <item x="791"/>
        <item x="843"/>
        <item x="796"/>
        <item x="905"/>
        <item x="885"/>
        <item x="792"/>
        <item x="717"/>
        <item x="899"/>
        <item x="763"/>
        <item x="701"/>
        <item x="699"/>
        <item x="798"/>
        <item x="751"/>
        <item x="787"/>
        <item x="919"/>
        <item x="729"/>
        <item x="842"/>
        <item x="862"/>
        <item x="776"/>
        <item x="817"/>
        <item x="913"/>
        <item x="911"/>
        <item x="909"/>
        <item x="867"/>
        <item x="794"/>
        <item x="718"/>
        <item x="923"/>
        <item x="805"/>
        <item x="922"/>
        <item x="807"/>
        <item x="781"/>
        <item x="839"/>
        <item x="897"/>
        <item x="898"/>
        <item x="727"/>
        <item x="712"/>
        <item x="896"/>
        <item x="852"/>
        <item x="884"/>
        <item x="924"/>
        <item x="853"/>
        <item x="768"/>
        <item x="814"/>
        <item x="744"/>
        <item x="740"/>
        <item x="916"/>
        <item x="821"/>
        <item x="801"/>
        <item x="803"/>
        <item x="785"/>
        <item x="841"/>
        <item x="783"/>
        <item x="828"/>
        <item x="748"/>
        <item x="903"/>
        <item x="891"/>
        <item x="757"/>
        <item x="849"/>
        <item x="811"/>
        <item x="844"/>
        <item x="824"/>
        <item x="873"/>
        <item x="775"/>
        <item x="829"/>
        <item x="723"/>
        <item x="850"/>
        <item x="793"/>
        <item x="778"/>
        <item x="812"/>
        <item x="846"/>
        <item x="715"/>
        <item x="908"/>
        <item x="708"/>
        <item x="710"/>
        <item x="789"/>
        <item x="726"/>
        <item x="855"/>
        <item x="753"/>
        <item x="769"/>
        <item x="764"/>
        <item x="918"/>
        <item x="738"/>
        <item x="819"/>
        <item x="747"/>
        <item x="860"/>
        <item x="825"/>
        <item x="822"/>
        <item x="790"/>
        <item x="752"/>
        <item x="881"/>
        <item x="874"/>
        <item x="0"/>
        <item x="1"/>
        <item x="845"/>
        <item x="2"/>
        <item x="3"/>
        <item x="4"/>
        <item x="5"/>
        <item x="6"/>
        <item x="755"/>
        <item x="7"/>
        <item x="8"/>
        <item x="9"/>
        <item x="10"/>
        <item x="11"/>
        <item x="745"/>
        <item x="704"/>
        <item x="12"/>
        <item x="13"/>
        <item x="14"/>
        <item x="15"/>
        <item x="16"/>
        <item x="746"/>
        <item x="786"/>
        <item x="17"/>
        <item x="18"/>
        <item x="19"/>
        <item x="20"/>
        <item x="21"/>
        <item x="864"/>
        <item x="848"/>
        <item x="22"/>
        <item x="23"/>
        <item x="24"/>
        <item x="25"/>
        <item x="26"/>
        <item x="27"/>
        <item x="28"/>
        <item x="29"/>
        <item x="30"/>
        <item x="31"/>
        <item x="879"/>
        <item x="32"/>
        <item x="33"/>
        <item x="34"/>
        <item x="35"/>
        <item x="36"/>
        <item x="858"/>
        <item x="856"/>
        <item x="37"/>
        <item x="38"/>
        <item x="39"/>
        <item x="40"/>
        <item x="41"/>
        <item x="876"/>
        <item x="42"/>
        <item x="43"/>
        <item x="44"/>
        <item x="45"/>
        <item x="46"/>
        <item x="872"/>
        <item x="47"/>
        <item x="48"/>
        <item x="49"/>
        <item x="50"/>
        <item x="51"/>
        <item x="863"/>
        <item x="52"/>
        <item x="53"/>
        <item x="54"/>
        <item x="55"/>
        <item x="56"/>
        <item x="702"/>
        <item x="57"/>
        <item x="58"/>
        <item x="59"/>
        <item x="60"/>
        <item x="61"/>
        <item x="859"/>
        <item x="878"/>
        <item x="62"/>
        <item x="63"/>
        <item x="64"/>
        <item x="65"/>
        <item x="66"/>
        <item x="808"/>
        <item x="67"/>
        <item x="68"/>
        <item x="69"/>
        <item x="70"/>
        <item x="71"/>
        <item x="907"/>
        <item x="72"/>
        <item x="73"/>
        <item x="74"/>
        <item x="75"/>
        <item x="76"/>
        <item x="720"/>
        <item x="77"/>
        <item x="78"/>
        <item x="79"/>
        <item x="80"/>
        <item x="81"/>
        <item x="840"/>
        <item x="832"/>
        <item x="82"/>
        <item x="83"/>
        <item x="84"/>
        <item x="85"/>
        <item x="86"/>
        <item x="703"/>
        <item x="87"/>
        <item x="88"/>
        <item x="89"/>
        <item x="90"/>
        <item x="91"/>
        <item x="902"/>
        <item x="765"/>
        <item x="92"/>
        <item x="93"/>
        <item x="94"/>
        <item x="95"/>
        <item x="96"/>
        <item x="97"/>
        <item x="98"/>
        <item x="99"/>
        <item x="100"/>
        <item x="101"/>
        <item x="917"/>
        <item x="857"/>
        <item x="102"/>
        <item x="103"/>
        <item x="104"/>
        <item x="105"/>
        <item x="868"/>
        <item x="730"/>
        <item x="780"/>
        <item x="108"/>
        <item x="109"/>
        <item x="110"/>
        <item x="111"/>
        <item x="112"/>
        <item x="113"/>
        <item x="114"/>
        <item x="115"/>
        <item x="116"/>
        <item x="117"/>
        <item x="912"/>
        <item x="118"/>
        <item x="119"/>
        <item x="120"/>
        <item x="121"/>
        <item x="122"/>
        <item x="123"/>
        <item x="124"/>
        <item x="125"/>
        <item x="126"/>
        <item x="127"/>
        <item x="870"/>
        <item x="920"/>
        <item x="128"/>
        <item x="129"/>
        <item x="130"/>
        <item x="131"/>
        <item x="132"/>
        <item x="809"/>
        <item x="133"/>
        <item x="134"/>
        <item x="135"/>
        <item x="136"/>
        <item x="137"/>
        <item x="830"/>
        <item x="138"/>
        <item x="139"/>
        <item x="140"/>
        <item x="141"/>
        <item x="142"/>
        <item x="806"/>
        <item x="143"/>
        <item x="144"/>
        <item x="145"/>
        <item x="146"/>
        <item x="147"/>
        <item x="713"/>
        <item x="148"/>
        <item x="149"/>
        <item x="150"/>
        <item x="151"/>
        <item x="152"/>
        <item x="737"/>
        <item x="153"/>
        <item x="154"/>
        <item x="155"/>
        <item x="156"/>
        <item x="157"/>
        <item x="766"/>
        <item x="742"/>
        <item x="158"/>
        <item x="159"/>
        <item x="160"/>
        <item x="161"/>
        <item x="162"/>
        <item x="910"/>
        <item x="716"/>
        <item x="163"/>
        <item x="164"/>
        <item x="165"/>
        <item x="166"/>
        <item x="167"/>
        <item x="743"/>
        <item x="168"/>
        <item x="169"/>
        <item x="170"/>
        <item x="171"/>
        <item x="172"/>
        <item x="707"/>
        <item x="758"/>
        <item x="173"/>
        <item x="174"/>
        <item x="175"/>
        <item x="176"/>
        <item x="177"/>
        <item x="728"/>
        <item x="178"/>
        <item x="179"/>
        <item x="180"/>
        <item x="181"/>
        <item x="182"/>
        <item x="813"/>
        <item x="804"/>
        <item x="183"/>
        <item x="184"/>
        <item x="185"/>
        <item x="186"/>
        <item x="187"/>
        <item x="771"/>
        <item x="188"/>
        <item x="189"/>
        <item x="190"/>
        <item x="191"/>
        <item x="192"/>
        <item x="736"/>
        <item x="193"/>
        <item x="194"/>
        <item x="195"/>
        <item x="196"/>
        <item x="197"/>
        <item x="198"/>
        <item x="199"/>
        <item x="200"/>
        <item x="201"/>
        <item x="202"/>
        <item x="203"/>
        <item x="204"/>
        <item x="205"/>
        <item x="206"/>
        <item x="207"/>
        <item x="826"/>
        <item x="208"/>
        <item x="209"/>
        <item x="210"/>
        <item x="211"/>
        <item x="212"/>
        <item x="921"/>
        <item x="770"/>
        <item x="213"/>
        <item x="214"/>
        <item x="215"/>
        <item x="216"/>
        <item x="217"/>
        <item x="892"/>
        <item x="816"/>
        <item x="218"/>
        <item x="219"/>
        <item x="220"/>
        <item x="221"/>
        <item x="222"/>
        <item x="894"/>
        <item x="731"/>
        <item x="223"/>
        <item x="224"/>
        <item x="225"/>
        <item x="226"/>
        <item x="227"/>
        <item x="759"/>
        <item x="914"/>
        <item x="228"/>
        <item x="229"/>
        <item x="230"/>
        <item x="231"/>
        <item x="232"/>
        <item x="784"/>
        <item x="233"/>
        <item x="234"/>
        <item x="235"/>
        <item x="236"/>
        <item x="237"/>
        <item x="238"/>
        <item x="239"/>
        <item x="240"/>
        <item x="241"/>
        <item x="242"/>
        <item x="722"/>
        <item x="243"/>
        <item x="244"/>
        <item x="245"/>
        <item x="246"/>
        <item x="247"/>
        <item x="890"/>
        <item x="705"/>
        <item x="248"/>
        <item x="249"/>
        <item x="250"/>
        <item x="251"/>
        <item x="252"/>
        <item x="834"/>
        <item x="833"/>
        <item x="253"/>
        <item x="254"/>
        <item x="255"/>
        <item x="256"/>
        <item x="257"/>
        <item x="772"/>
        <item x="258"/>
        <item x="259"/>
        <item x="260"/>
        <item x="261"/>
        <item x="262"/>
        <item x="900"/>
        <item x="901"/>
        <item x="263"/>
        <item x="264"/>
        <item x="265"/>
        <item x="266"/>
        <item x="267"/>
        <item x="725"/>
        <item x="268"/>
        <item x="269"/>
        <item x="270"/>
        <item x="271"/>
        <item x="272"/>
        <item x="886"/>
        <item x="741"/>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106"/>
        <item x="107"/>
        <item x="673"/>
        <item x="578"/>
        <item x="377"/>
        <item x="541"/>
        <item x="559"/>
        <item x="474"/>
        <item x="518"/>
        <item x="598"/>
        <item x="437"/>
        <item x="549"/>
        <item x="417"/>
        <item x="602"/>
        <item x="419"/>
        <item x="424"/>
        <item x="554"/>
        <item x="414"/>
        <item x="372"/>
        <item x="624"/>
        <item x="594"/>
        <item x="669"/>
        <item x="542"/>
        <item x="393"/>
        <item x="599"/>
        <item x="431"/>
        <item x="426"/>
        <item x="534"/>
        <item x="942"/>
        <item x="659"/>
        <item x="536"/>
        <item x="388"/>
        <item x="477"/>
        <item x="543"/>
        <item x="575"/>
        <item x="482"/>
        <item x="509"/>
        <item x="499"/>
        <item x="938"/>
        <item x="697"/>
        <item x="694"/>
        <item x="481"/>
        <item x="604"/>
        <item x="622"/>
        <item x="637"/>
        <item x="514"/>
        <item x="410"/>
        <item x="607"/>
        <item x="603"/>
        <item x="406"/>
        <item x="464"/>
        <item x="606"/>
        <item x="585"/>
        <item x="671"/>
        <item x="688"/>
        <item x="632"/>
        <item x="557"/>
        <item x="550"/>
        <item x="376"/>
        <item x="612"/>
        <item x="696"/>
        <item x="532"/>
        <item x="489"/>
        <item x="504"/>
        <item x="580"/>
        <item x="391"/>
        <item x="413"/>
        <item x="552"/>
        <item x="569"/>
        <item x="405"/>
        <item x="423"/>
        <item x="692"/>
        <item x="586"/>
        <item x="470"/>
        <item x="367"/>
        <item x="460"/>
        <item x="445"/>
        <item x="587"/>
        <item x="582"/>
        <item x="465"/>
        <item x="560"/>
        <item x="690"/>
        <item x="461"/>
        <item x="404"/>
        <item x="508"/>
        <item x="395"/>
        <item x="434"/>
        <item x="672"/>
        <item x="501"/>
        <item x="581"/>
        <item x="443"/>
        <item x="643"/>
        <item x="573"/>
        <item x="475"/>
        <item x="930"/>
        <item x="646"/>
        <item x="512"/>
        <item x="389"/>
        <item x="412"/>
        <item x="387"/>
        <item x="447"/>
        <item x="663"/>
        <item x="645"/>
        <item x="628"/>
        <item x="407"/>
        <item x="588"/>
        <item x="553"/>
        <item x="623"/>
        <item x="490"/>
        <item x="517"/>
        <item x="641"/>
        <item x="592"/>
        <item x="394"/>
        <item x="565"/>
        <item x="469"/>
        <item x="667"/>
        <item x="506"/>
        <item x="925"/>
        <item x="941"/>
        <item x="551"/>
        <item x="369"/>
        <item x="572"/>
        <item x="458"/>
        <item x="547"/>
        <item x="381"/>
        <item x="525"/>
        <item x="522"/>
        <item x="484"/>
        <item x="459"/>
        <item x="651"/>
        <item x="488"/>
        <item x="446"/>
        <item x="655"/>
        <item x="658"/>
        <item x="649"/>
        <item x="483"/>
        <item x="433"/>
        <item x="450"/>
        <item x="668"/>
        <item x="601"/>
        <item x="496"/>
        <item x="507"/>
        <item x="576"/>
        <item x="928"/>
        <item x="373"/>
        <item x="613"/>
        <item x="397"/>
        <item x="453"/>
        <item x="566"/>
        <item x="485"/>
        <item x="634"/>
        <item x="619"/>
        <item x="524"/>
        <item x="679"/>
        <item x="600"/>
        <item x="945"/>
        <item x="940"/>
        <item x="571"/>
        <item x="530"/>
        <item x="616"/>
        <item x="660"/>
        <item x="561"/>
        <item x="472"/>
        <item x="436"/>
        <item x="468"/>
        <item x="439"/>
        <item x="689"/>
        <item x="540"/>
        <item x="621"/>
        <item x="442"/>
        <item x="610"/>
        <item x="664"/>
        <item x="926"/>
        <item x="608"/>
        <item x="539"/>
        <item x="589"/>
        <item x="614"/>
        <item x="467"/>
        <item x="435"/>
        <item x="457"/>
        <item x="943"/>
        <item x="527"/>
        <item x="432"/>
        <item x="402"/>
        <item x="555"/>
        <item x="495"/>
        <item x="625"/>
        <item x="685"/>
        <item x="529"/>
        <item x="675"/>
        <item x="590"/>
        <item x="650"/>
        <item x="548"/>
        <item x="420"/>
        <item x="934"/>
        <item x="686"/>
        <item x="378"/>
        <item x="386"/>
        <item x="617"/>
        <item x="665"/>
        <item x="570"/>
        <item x="647"/>
        <item x="931"/>
        <item x="648"/>
        <item x="418"/>
        <item x="384"/>
        <item x="631"/>
        <item x="640"/>
        <item x="633"/>
        <item x="528"/>
        <item x="653"/>
        <item x="684"/>
        <item x="545"/>
        <item x="374"/>
        <item x="444"/>
        <item x="473"/>
        <item x="380"/>
        <item x="492"/>
        <item x="657"/>
        <item x="535"/>
        <item x="605"/>
        <item x="448"/>
        <item x="497"/>
        <item x="382"/>
        <item x="519"/>
        <item x="430"/>
        <item x="620"/>
        <item x="375"/>
        <item x="399"/>
        <item x="629"/>
        <item x="531"/>
        <item x="630"/>
        <item x="491"/>
        <item x="429"/>
        <item x="674"/>
        <item x="676"/>
        <item x="681"/>
        <item x="390"/>
        <item x="523"/>
        <item x="449"/>
        <item x="609"/>
        <item x="463"/>
        <item x="693"/>
        <item x="451"/>
        <item x="661"/>
        <item x="415"/>
        <item x="537"/>
        <item x="494"/>
        <item x="383"/>
        <item x="563"/>
        <item x="533"/>
        <item x="933"/>
        <item x="595"/>
        <item x="593"/>
        <item x="408"/>
        <item x="654"/>
        <item x="698"/>
        <item x="682"/>
        <item x="502"/>
        <item x="486"/>
        <item x="476"/>
        <item x="471"/>
        <item x="670"/>
        <item x="452"/>
        <item x="579"/>
        <item x="385"/>
        <item x="568"/>
        <item x="680"/>
        <item x="515"/>
        <item x="466"/>
        <item x="500"/>
        <item x="652"/>
        <item x="425"/>
        <item x="368"/>
        <item x="695"/>
        <item x="456"/>
        <item x="498"/>
        <item x="422"/>
        <item x="478"/>
        <item x="639"/>
        <item x="409"/>
        <item x="677"/>
        <item x="574"/>
        <item x="454"/>
        <item x="487"/>
        <item x="944"/>
        <item x="438"/>
        <item x="392"/>
        <item x="618"/>
        <item x="687"/>
        <item x="516"/>
        <item x="544"/>
        <item x="556"/>
        <item x="596"/>
        <item x="526"/>
        <item x="638"/>
        <item x="683"/>
        <item x="428"/>
        <item x="546"/>
        <item x="370"/>
        <item x="521"/>
        <item x="927"/>
        <item x="510"/>
        <item x="611"/>
        <item x="615"/>
        <item x="462"/>
        <item x="371"/>
        <item x="455"/>
        <item x="562"/>
        <item x="591"/>
        <item x="584"/>
        <item x="939"/>
        <item x="493"/>
        <item x="583"/>
        <item x="662"/>
        <item x="441"/>
        <item x="597"/>
        <item x="411"/>
        <item x="627"/>
        <item x="929"/>
        <item x="416"/>
        <item x="427"/>
        <item x="558"/>
        <item x="635"/>
        <item x="678"/>
        <item x="511"/>
        <item x="656"/>
        <item x="577"/>
        <item x="932"/>
        <item x="503"/>
        <item x="691"/>
        <item x="440"/>
        <item x="403"/>
        <item x="642"/>
        <item x="400"/>
        <item x="513"/>
        <item x="936"/>
        <item x="401"/>
        <item x="935"/>
        <item x="379"/>
        <item x="564"/>
        <item x="505"/>
        <item x="644"/>
        <item x="520"/>
        <item x="636"/>
        <item x="626"/>
        <item x="666"/>
        <item x="421"/>
        <item x="480"/>
        <item x="479"/>
        <item x="567"/>
        <item x="396"/>
        <item x="538"/>
        <item x="398"/>
        <item x="937"/>
        <item t="default"/>
      </items>
    </pivotField>
    <pivotField dataField="1" numFmtId="2" showAll="0"/>
    <pivotField numFmtId="2" showAll="0"/>
    <pivotField axis="axisCol" numFmtId="49" showAll="0">
      <items count="4">
        <item x="0"/>
        <item x="1"/>
        <item x="2"/>
        <item t="default"/>
      </items>
    </pivotField>
    <pivotField showAll="0"/>
    <pivotField axis="axisRow" showAll="0" sortType="descending">
      <items count="6">
        <item m="1" x="4"/>
        <item x="0"/>
        <item x="1"/>
        <item x="2"/>
        <item x="3"/>
        <item t="default"/>
      </items>
      <autoSortScope>
        <pivotArea dataOnly="0" outline="0" fieldPosition="0">
          <references count="2">
            <reference field="4294967294" count="1" selected="0">
              <x v="1"/>
            </reference>
            <reference field="12" count="1" selected="0">
              <x v="2"/>
            </reference>
          </references>
        </pivotArea>
      </autoSortScope>
    </pivotField>
    <pivotField showAll="0"/>
    <pivotField showAll="0"/>
  </pivotFields>
  <rowFields count="1">
    <field x="14"/>
  </rowFields>
  <rowItems count="5">
    <i>
      <x v="4"/>
    </i>
    <i>
      <x v="2"/>
    </i>
    <i>
      <x v="3"/>
    </i>
    <i>
      <x v="1"/>
    </i>
    <i t="grand">
      <x/>
    </i>
  </rowItems>
  <colFields count="2">
    <field x="12"/>
    <field x="-2"/>
  </colFields>
  <colItems count="6">
    <i>
      <x/>
      <x/>
    </i>
    <i r="1" i="1">
      <x v="1"/>
    </i>
    <i>
      <x v="1"/>
      <x/>
    </i>
    <i r="1" i="1">
      <x v="1"/>
    </i>
    <i>
      <x v="2"/>
      <x/>
    </i>
    <i r="1" i="1">
      <x v="1"/>
    </i>
  </colItems>
  <dataFields count="2">
    <dataField name=" Ventas" fld="10" baseField="14" baseItem="4" numFmtId="3"/>
    <dataField name="%Total" fld="10" showDataAs="percentOfCol" baseField="12" baseItem="20" numFmtId="10"/>
  </dataFields>
  <formats count="14">
    <format dxfId="116">
      <pivotArea type="all" dataOnly="0" outline="0" fieldPosition="0"/>
    </format>
    <format dxfId="115">
      <pivotArea outline="0" collapsedLevelsAreSubtotals="1" fieldPosition="0"/>
    </format>
    <format dxfId="114">
      <pivotArea type="origin" dataOnly="0" labelOnly="1" outline="0" fieldPosition="0"/>
    </format>
    <format dxfId="113">
      <pivotArea type="topRight" dataOnly="0" labelOnly="1" outline="0" fieldPosition="0"/>
    </format>
    <format dxfId="112">
      <pivotArea dataOnly="0" labelOnly="1" fieldPosition="0">
        <references count="1">
          <reference field="12" count="0"/>
        </references>
      </pivotArea>
    </format>
    <format dxfId="111">
      <pivotArea outline="0" fieldPosition="0">
        <references count="1">
          <reference field="4294967294" count="1">
            <x v="0"/>
          </reference>
        </references>
      </pivotArea>
    </format>
    <format dxfId="110">
      <pivotArea outline="0" fieldPosition="0">
        <references count="1">
          <reference field="4294967294" count="1">
            <x v="1"/>
          </reference>
        </references>
      </pivotArea>
    </format>
    <format dxfId="109">
      <pivotArea outline="0" fieldPosition="0">
        <references count="1">
          <reference field="4294967294" count="1">
            <x v="1"/>
          </reference>
        </references>
      </pivotArea>
    </format>
    <format dxfId="108">
      <pivotArea outline="0" fieldPosition="0">
        <references count="1">
          <reference field="4294967294" count="1">
            <x v="1"/>
          </reference>
        </references>
      </pivotArea>
    </format>
    <format dxfId="107">
      <pivotArea outline="0" fieldPosition="0">
        <references count="1">
          <reference field="4294967294" count="1">
            <x v="0"/>
          </reference>
        </references>
      </pivotArea>
    </format>
    <format dxfId="106">
      <pivotArea outline="0" collapsedLevelsAreSubtotals="1" fieldPosition="0">
        <references count="2">
          <reference field="4294967294" count="1" selected="0">
            <x v="1"/>
          </reference>
          <reference field="12" count="1" selected="0">
            <x v="0"/>
          </reference>
        </references>
      </pivotArea>
    </format>
    <format dxfId="105">
      <pivotArea dataOnly="0" labelOnly="1" fieldPosition="0">
        <references count="1">
          <reference field="12" count="1">
            <x v="0"/>
          </reference>
        </references>
      </pivotArea>
    </format>
    <format dxfId="104">
      <pivotArea outline="0" collapsedLevelsAreSubtotals="1" fieldPosition="0">
        <references count="2">
          <reference field="4294967294" count="1" selected="0">
            <x v="1"/>
          </reference>
          <reference field="12" count="1" selected="0">
            <x v="0"/>
          </reference>
        </references>
      </pivotArea>
    </format>
    <format dxfId="103">
      <pivotArea dataOnly="0" labelOnly="1" fieldPosition="0">
        <references count="1">
          <reference field="12" count="1">
            <x v="0"/>
          </reference>
        </references>
      </pivotArea>
    </format>
  </formats>
  <chartFormats count="33">
    <chartFormat chart="1" format="6" series="1">
      <pivotArea type="data" outline="0" fieldPosition="0">
        <references count="2">
          <reference field="4294967294" count="1" selected="0">
            <x v="0"/>
          </reference>
          <reference field="12" count="1" selected="0">
            <x v="1"/>
          </reference>
        </references>
      </pivotArea>
    </chartFormat>
    <chartFormat chart="1" format="7" series="1">
      <pivotArea type="data" outline="0" fieldPosition="0">
        <references count="2">
          <reference field="4294967294" count="1" selected="0">
            <x v="0"/>
          </reference>
          <reference field="12" count="1" selected="0">
            <x v="2"/>
          </reference>
        </references>
      </pivotArea>
    </chartFormat>
    <chartFormat chart="1" format="8" series="1">
      <pivotArea type="data" outline="0" fieldPosition="0">
        <references count="2">
          <reference field="4294967294" count="1" selected="0">
            <x v="0"/>
          </reference>
          <reference field="12" count="1" selected="0">
            <x v="0"/>
          </reference>
        </references>
      </pivotArea>
    </chartFormat>
    <chartFormat chart="2" format="2" series="1">
      <pivotArea type="data" outline="0" fieldPosition="0">
        <references count="2">
          <reference field="4294967294" count="1" selected="0">
            <x v="0"/>
          </reference>
          <reference field="12" count="1" selected="0">
            <x v="2"/>
          </reference>
        </references>
      </pivotArea>
    </chartFormat>
    <chartFormat chart="2" format="3" series="1">
      <pivotArea type="data" outline="0" fieldPosition="0">
        <references count="2">
          <reference field="4294967294" count="1" selected="0">
            <x v="1"/>
          </reference>
          <reference field="12" count="1" selected="0">
            <x v="2"/>
          </reference>
        </references>
      </pivotArea>
    </chartFormat>
    <chartFormat chart="2" format="4">
      <pivotArea type="data" outline="0" fieldPosition="0">
        <references count="3">
          <reference field="4294967294" count="1" selected="0">
            <x v="0"/>
          </reference>
          <reference field="12" count="1" selected="0">
            <x v="2"/>
          </reference>
          <reference field="14" count="1" selected="0">
            <x v="4"/>
          </reference>
        </references>
      </pivotArea>
    </chartFormat>
    <chartFormat chart="2" format="5">
      <pivotArea type="data" outline="0" fieldPosition="0">
        <references count="3">
          <reference field="4294967294" count="1" selected="0">
            <x v="0"/>
          </reference>
          <reference field="12" count="1" selected="0">
            <x v="2"/>
          </reference>
          <reference field="14" count="1" selected="0">
            <x v="2"/>
          </reference>
        </references>
      </pivotArea>
    </chartFormat>
    <chartFormat chart="2" format="6">
      <pivotArea type="data" outline="0" fieldPosition="0">
        <references count="3">
          <reference field="4294967294" count="1" selected="0">
            <x v="0"/>
          </reference>
          <reference field="12" count="1" selected="0">
            <x v="2"/>
          </reference>
          <reference field="14" count="1" selected="0">
            <x v="3"/>
          </reference>
        </references>
      </pivotArea>
    </chartFormat>
    <chartFormat chart="2" format="7">
      <pivotArea type="data" outline="0" fieldPosition="0">
        <references count="3">
          <reference field="4294967294" count="1" selected="0">
            <x v="0"/>
          </reference>
          <reference field="12" count="1" selected="0">
            <x v="2"/>
          </reference>
          <reference field="14" count="1" selected="0">
            <x v="1"/>
          </reference>
        </references>
      </pivotArea>
    </chartFormat>
    <chartFormat chart="2" format="8">
      <pivotArea type="data" outline="0" fieldPosition="0">
        <references count="3">
          <reference field="4294967294" count="1" selected="0">
            <x v="1"/>
          </reference>
          <reference field="12" count="1" selected="0">
            <x v="2"/>
          </reference>
          <reference field="14" count="1" selected="0">
            <x v="4"/>
          </reference>
        </references>
      </pivotArea>
    </chartFormat>
    <chartFormat chart="2" format="9">
      <pivotArea type="data" outline="0" fieldPosition="0">
        <references count="3">
          <reference field="4294967294" count="1" selected="0">
            <x v="1"/>
          </reference>
          <reference field="12" count="1" selected="0">
            <x v="2"/>
          </reference>
          <reference field="14" count="1" selected="0">
            <x v="2"/>
          </reference>
        </references>
      </pivotArea>
    </chartFormat>
    <chartFormat chart="2" format="10">
      <pivotArea type="data" outline="0" fieldPosition="0">
        <references count="3">
          <reference field="4294967294" count="1" selected="0">
            <x v="1"/>
          </reference>
          <reference field="12" count="1" selected="0">
            <x v="2"/>
          </reference>
          <reference field="14" count="1" selected="0">
            <x v="3"/>
          </reference>
        </references>
      </pivotArea>
    </chartFormat>
    <chartFormat chart="2" format="11">
      <pivotArea type="data" outline="0" fieldPosition="0">
        <references count="3">
          <reference field="4294967294" count="1" selected="0">
            <x v="1"/>
          </reference>
          <reference field="12" count="1" selected="0">
            <x v="2"/>
          </reference>
          <reference field="14" count="1" selected="0">
            <x v="1"/>
          </reference>
        </references>
      </pivotArea>
    </chartFormat>
    <chartFormat chart="2" format="12" series="1">
      <pivotArea type="data" outline="0" fieldPosition="0">
        <references count="2">
          <reference field="4294967294" count="1" selected="0">
            <x v="0"/>
          </reference>
          <reference field="12" count="1" selected="0">
            <x v="1"/>
          </reference>
        </references>
      </pivotArea>
    </chartFormat>
    <chartFormat chart="2" format="13" series="1">
      <pivotArea type="data" outline="0" fieldPosition="0">
        <references count="2">
          <reference field="4294967294" count="1" selected="0">
            <x v="1"/>
          </reference>
          <reference field="12" count="1" selected="0">
            <x v="1"/>
          </reference>
        </references>
      </pivotArea>
    </chartFormat>
    <chartFormat chart="2" format="14" series="1">
      <pivotArea type="data" outline="0" fieldPosition="0">
        <references count="2">
          <reference field="4294967294" count="1" selected="0">
            <x v="0"/>
          </reference>
          <reference field="12" count="1" selected="0">
            <x v="0"/>
          </reference>
        </references>
      </pivotArea>
    </chartFormat>
    <chartFormat chart="2" format="15" series="1">
      <pivotArea type="data" outline="0" fieldPosition="0">
        <references count="2">
          <reference field="4294967294" count="1" selected="0">
            <x v="1"/>
          </reference>
          <reference field="12" count="1" selected="0">
            <x v="0"/>
          </reference>
        </references>
      </pivotArea>
    </chartFormat>
    <chartFormat chart="2" format="16">
      <pivotArea type="data" outline="0" fieldPosition="0">
        <references count="3">
          <reference field="4294967294" count="1" selected="0">
            <x v="0"/>
          </reference>
          <reference field="12" count="1" selected="0">
            <x v="0"/>
          </reference>
          <reference field="14" count="1" selected="0">
            <x v="4"/>
          </reference>
        </references>
      </pivotArea>
    </chartFormat>
    <chartFormat chart="2" format="17">
      <pivotArea type="data" outline="0" fieldPosition="0">
        <references count="3">
          <reference field="4294967294" count="1" selected="0">
            <x v="0"/>
          </reference>
          <reference field="12" count="1" selected="0">
            <x v="0"/>
          </reference>
          <reference field="14" count="1" selected="0">
            <x v="2"/>
          </reference>
        </references>
      </pivotArea>
    </chartFormat>
    <chartFormat chart="2" format="18">
      <pivotArea type="data" outline="0" fieldPosition="0">
        <references count="3">
          <reference field="4294967294" count="1" selected="0">
            <x v="0"/>
          </reference>
          <reference field="12" count="1" selected="0">
            <x v="0"/>
          </reference>
          <reference field="14" count="1" selected="0">
            <x v="3"/>
          </reference>
        </references>
      </pivotArea>
    </chartFormat>
    <chartFormat chart="2" format="19">
      <pivotArea type="data" outline="0" fieldPosition="0">
        <references count="3">
          <reference field="4294967294" count="1" selected="0">
            <x v="0"/>
          </reference>
          <reference field="12" count="1" selected="0">
            <x v="0"/>
          </reference>
          <reference field="14" count="1" selected="0">
            <x v="1"/>
          </reference>
        </references>
      </pivotArea>
    </chartFormat>
    <chartFormat chart="2" format="20">
      <pivotArea type="data" outline="0" fieldPosition="0">
        <references count="3">
          <reference field="4294967294" count="1" selected="0">
            <x v="1"/>
          </reference>
          <reference field="12" count="1" selected="0">
            <x v="0"/>
          </reference>
          <reference field="14" count="1" selected="0">
            <x v="4"/>
          </reference>
        </references>
      </pivotArea>
    </chartFormat>
    <chartFormat chart="2" format="21">
      <pivotArea type="data" outline="0" fieldPosition="0">
        <references count="3">
          <reference field="4294967294" count="1" selected="0">
            <x v="1"/>
          </reference>
          <reference field="12" count="1" selected="0">
            <x v="0"/>
          </reference>
          <reference field="14" count="1" selected="0">
            <x v="2"/>
          </reference>
        </references>
      </pivotArea>
    </chartFormat>
    <chartFormat chart="2" format="22">
      <pivotArea type="data" outline="0" fieldPosition="0">
        <references count="3">
          <reference field="4294967294" count="1" selected="0">
            <x v="1"/>
          </reference>
          <reference field="12" count="1" selected="0">
            <x v="0"/>
          </reference>
          <reference field="14" count="1" selected="0">
            <x v="3"/>
          </reference>
        </references>
      </pivotArea>
    </chartFormat>
    <chartFormat chart="2" format="23">
      <pivotArea type="data" outline="0" fieldPosition="0">
        <references count="3">
          <reference field="4294967294" count="1" selected="0">
            <x v="1"/>
          </reference>
          <reference field="12" count="1" selected="0">
            <x v="0"/>
          </reference>
          <reference field="14" count="1" selected="0">
            <x v="1"/>
          </reference>
        </references>
      </pivotArea>
    </chartFormat>
    <chartFormat chart="2" format="24">
      <pivotArea type="data" outline="0" fieldPosition="0">
        <references count="3">
          <reference field="4294967294" count="1" selected="0">
            <x v="0"/>
          </reference>
          <reference field="12" count="1" selected="0">
            <x v="1"/>
          </reference>
          <reference field="14" count="1" selected="0">
            <x v="4"/>
          </reference>
        </references>
      </pivotArea>
    </chartFormat>
    <chartFormat chart="2" format="25">
      <pivotArea type="data" outline="0" fieldPosition="0">
        <references count="3">
          <reference field="4294967294" count="1" selected="0">
            <x v="0"/>
          </reference>
          <reference field="12" count="1" selected="0">
            <x v="1"/>
          </reference>
          <reference field="14" count="1" selected="0">
            <x v="2"/>
          </reference>
        </references>
      </pivotArea>
    </chartFormat>
    <chartFormat chart="2" format="26">
      <pivotArea type="data" outline="0" fieldPosition="0">
        <references count="3">
          <reference field="4294967294" count="1" selected="0">
            <x v="0"/>
          </reference>
          <reference field="12" count="1" selected="0">
            <x v="1"/>
          </reference>
          <reference field="14" count="1" selected="0">
            <x v="3"/>
          </reference>
        </references>
      </pivotArea>
    </chartFormat>
    <chartFormat chart="2" format="27">
      <pivotArea type="data" outline="0" fieldPosition="0">
        <references count="3">
          <reference field="4294967294" count="1" selected="0">
            <x v="0"/>
          </reference>
          <reference field="12" count="1" selected="0">
            <x v="1"/>
          </reference>
          <reference field="14" count="1" selected="0">
            <x v="1"/>
          </reference>
        </references>
      </pivotArea>
    </chartFormat>
    <chartFormat chart="2" format="28">
      <pivotArea type="data" outline="0" fieldPosition="0">
        <references count="3">
          <reference field="4294967294" count="1" selected="0">
            <x v="1"/>
          </reference>
          <reference field="12" count="1" selected="0">
            <x v="1"/>
          </reference>
          <reference field="14" count="1" selected="0">
            <x v="4"/>
          </reference>
        </references>
      </pivotArea>
    </chartFormat>
    <chartFormat chart="2" format="29">
      <pivotArea type="data" outline="0" fieldPosition="0">
        <references count="3">
          <reference field="4294967294" count="1" selected="0">
            <x v="1"/>
          </reference>
          <reference field="12" count="1" selected="0">
            <x v="1"/>
          </reference>
          <reference field="14" count="1" selected="0">
            <x v="2"/>
          </reference>
        </references>
      </pivotArea>
    </chartFormat>
    <chartFormat chart="2" format="30">
      <pivotArea type="data" outline="0" fieldPosition="0">
        <references count="3">
          <reference field="4294967294" count="1" selected="0">
            <x v="1"/>
          </reference>
          <reference field="12" count="1" selected="0">
            <x v="1"/>
          </reference>
          <reference field="14" count="1" selected="0">
            <x v="3"/>
          </reference>
        </references>
      </pivotArea>
    </chartFormat>
    <chartFormat chart="2" format="31">
      <pivotArea type="data" outline="0" fieldPosition="0">
        <references count="3">
          <reference field="4294967294" count="1" selected="0">
            <x v="1"/>
          </reference>
          <reference field="12" count="1" selected="0">
            <x v="1"/>
          </reference>
          <reference field="14" count="1" selected="0">
            <x v="1"/>
          </reference>
        </references>
      </pivotArea>
    </chartFormat>
  </chartFormats>
  <pivotTableStyleInfo name="PivotStyleMedium7" showRowHeaders="1" showColHeaders="1" showRowStripes="1" showColStripes="0" showLastColumn="1"/>
  <filters count="2">
    <filter fld="9" type="dateBetween" evalOrder="-1" id="93" name="Fecha">
      <autoFilter ref="A1">
        <filterColumn colId="0">
          <customFilters and="1">
            <customFilter operator="greaterThanOrEqual" val="41640"/>
            <customFilter operator="lessThanOrEqual" val="42735"/>
          </customFilters>
        </filterColumn>
      </autoFilter>
      <extLst>
        <ext xmlns:x15="http://schemas.microsoft.com/office/spreadsheetml/2010/11/main" uri="{0605FD5F-26C8-4aeb-8148-2DB25E43C511}">
          <x15:pivotFilter useWholeDay="1"/>
        </ext>
      </extLst>
    </filter>
    <filter fld="6" type="count" evalOrder="-1" id="2" iMeasureFld="1">
      <autoFilter ref="A1">
        <filterColumn colId="0">
          <top10 val="25" filterVal="2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1" cacheId="134" applyNumberFormats="0" applyBorderFormats="0" applyFontFormats="0" applyPatternFormats="0" applyAlignmentFormats="0" applyWidthHeightFormats="1" dataCaption="Valores" updatedVersion="6" minRefreshableVersion="3" showDrill="0" itemPrintTitles="1" createdVersion="6" indent="0" showHeaders="0" outline="1" outlineData="1" multipleFieldFilters="0">
  <location ref="A5:I65" firstHeaderRow="0" firstDataRow="2" firstDataCol="1"/>
  <pivotFields count="17">
    <pivotField showAll="0" insertBlankRow="1"/>
    <pivotField showAll="0" insertBlankRow="1"/>
    <pivotField showAll="0" insertBlankRow="1"/>
    <pivotField showAll="0" insertBlankRow="1"/>
    <pivotField showAll="0" insertBlankRow="1"/>
    <pivotField showAll="0" insertBlankRow="1"/>
    <pivotField showAll="0" insertBlankRow="1"/>
    <pivotField axis="axisRow" showAll="0" insertBlankRow="1">
      <items count="71">
        <item sd="0" x="46"/>
        <item sd="0" x="12"/>
        <item sd="0" x="33"/>
        <item sd="0" x="48"/>
        <item sd="0" x="47"/>
        <item sd="0" x="26"/>
        <item sd="0" x="21"/>
        <item sd="0" x="67"/>
        <item sd="0" x="5"/>
        <item sd="0" x="38"/>
        <item sd="0" x="13"/>
        <item sd="0" x="37"/>
        <item sd="0" x="62"/>
        <item sd="0" x="55"/>
        <item sd="0" x="66"/>
        <item sd="0" x="57"/>
        <item sd="0" x="17"/>
        <item sd="0" x="4"/>
        <item sd="0" x="45"/>
        <item sd="0" x="30"/>
        <item sd="0" x="36"/>
        <item sd="0" x="20"/>
        <item sd="0" x="50"/>
        <item sd="0" x="61"/>
        <item sd="0" x="24"/>
        <item sd="0" x="6"/>
        <item sd="0" x="9"/>
        <item sd="0" x="65"/>
        <item sd="0" x="53"/>
        <item sd="0" x="63"/>
        <item sd="0" x="42"/>
        <item sd="0" x="11"/>
        <item sd="0" x="19"/>
        <item sd="0" x="22"/>
        <item sd="0" x="54"/>
        <item sd="0" x="39"/>
        <item sd="0" x="28"/>
        <item sd="0" x="23"/>
        <item sd="0" x="3"/>
        <item sd="0" x="25"/>
        <item sd="0" x="60"/>
        <item sd="0" x="40"/>
        <item sd="0" x="10"/>
        <item sd="0" x="41"/>
        <item sd="0" x="16"/>
        <item sd="0" x="1"/>
        <item sd="0" x="35"/>
        <item sd="0" x="15"/>
        <item sd="0" x="68"/>
        <item sd="0" x="34"/>
        <item sd="0" x="27"/>
        <item sd="0" x="0"/>
        <item sd="0" x="7"/>
        <item sd="0" x="2"/>
        <item sd="0" x="44"/>
        <item sd="0" x="8"/>
        <item sd="0" x="64"/>
        <item sd="0" x="29"/>
        <item sd="0" x="18"/>
        <item sd="0" x="32"/>
        <item sd="0" x="51"/>
        <item sd="0" x="14"/>
        <item sd="0" x="31"/>
        <item sd="0" x="56"/>
        <item sd="0" x="43"/>
        <item sd="0" x="52"/>
        <item sd="0" x="59"/>
        <item sd="0" x="69"/>
        <item sd="0" x="58"/>
        <item sd="0" x="49"/>
        <item t="default" sd="0"/>
      </items>
    </pivotField>
    <pivotField axis="axisRow" showAll="0" insertBlankRow="1">
      <items count="22">
        <item x="20"/>
        <item sd="0" x="6"/>
        <item sd="0" x="3"/>
        <item x="2"/>
        <item sd="0" x="16"/>
        <item sd="0" x="17"/>
        <item sd="0" x="10"/>
        <item sd="0" x="0"/>
        <item sd="0" x="1"/>
        <item sd="0" x="14"/>
        <item sd="0" x="11"/>
        <item x="7"/>
        <item sd="0" x="19"/>
        <item sd="0" x="18"/>
        <item sd="0" x="15"/>
        <item sd="0" x="12"/>
        <item sd="0" x="9"/>
        <item sd="0" x="4"/>
        <item sd="0" x="13"/>
        <item sd="0" x="8"/>
        <item x="5"/>
        <item t="default" sd="0"/>
      </items>
    </pivotField>
    <pivotField numFmtId="14" showAll="0" insertBlankRow="1"/>
    <pivotField dataField="1" numFmtId="2" showAll="0" insertBlankRow="1"/>
    <pivotField numFmtId="2" showAll="0" insertBlankRow="1"/>
    <pivotField axis="axisCol" numFmtId="49" showAll="0" insertBlankRow="1">
      <items count="4">
        <item x="0"/>
        <item x="1"/>
        <item x="2"/>
        <item t="default"/>
      </items>
    </pivotField>
    <pivotField showAll="0" insertBlankRow="1"/>
    <pivotField showAll="0" insertBlankRow="1"/>
    <pivotField axis="axisRow" showAll="0" insertBlankRow="1">
      <items count="6">
        <item x="2"/>
        <item x="0"/>
        <item x="1"/>
        <item x="3"/>
        <item m="1" x="4"/>
        <item t="default"/>
      </items>
    </pivotField>
    <pivotField axis="axisRow" showAll="0" insertBlankRow="1">
      <items count="4">
        <item x="1"/>
        <item x="0"/>
        <item sd="0" m="1" x="2"/>
        <item t="default" sd="0"/>
      </items>
    </pivotField>
  </pivotFields>
  <rowFields count="4">
    <field x="16"/>
    <field x="15"/>
    <field x="8"/>
    <field x="7"/>
  </rowFields>
  <rowItems count="59">
    <i>
      <x/>
    </i>
    <i r="1">
      <x/>
    </i>
    <i r="2">
      <x v="4"/>
    </i>
    <i t="blank" r="2">
      <x v="4"/>
    </i>
    <i r="2">
      <x v="19"/>
    </i>
    <i t="blank" r="2">
      <x v="19"/>
    </i>
    <i r="1">
      <x v="2"/>
    </i>
    <i r="2">
      <x/>
    </i>
    <i r="3">
      <x v="13"/>
    </i>
    <i t="blank" r="2">
      <x/>
    </i>
    <i r="2">
      <x v="3"/>
    </i>
    <i r="3">
      <x v="15"/>
    </i>
    <i r="3">
      <x v="52"/>
    </i>
    <i r="3">
      <x v="53"/>
    </i>
    <i r="3">
      <x v="57"/>
    </i>
    <i t="blank" r="2">
      <x v="3"/>
    </i>
    <i r="2">
      <x v="11"/>
    </i>
    <i r="3">
      <x v="42"/>
    </i>
    <i t="blank" r="2">
      <x v="11"/>
    </i>
    <i r="2">
      <x v="20"/>
    </i>
    <i r="3">
      <x v="5"/>
    </i>
    <i r="3">
      <x v="16"/>
    </i>
    <i r="3">
      <x v="28"/>
    </i>
    <i r="3">
      <x v="55"/>
    </i>
    <i t="blank" r="2">
      <x v="20"/>
    </i>
    <i>
      <x v="1"/>
    </i>
    <i r="1">
      <x v="1"/>
    </i>
    <i r="2">
      <x v="1"/>
    </i>
    <i t="blank" r="2">
      <x v="1"/>
    </i>
    <i r="2">
      <x v="2"/>
    </i>
    <i t="blank" r="2">
      <x v="2"/>
    </i>
    <i r="2">
      <x v="5"/>
    </i>
    <i t="blank" r="2">
      <x v="5"/>
    </i>
    <i r="2">
      <x v="6"/>
    </i>
    <i t="blank" r="2">
      <x v="6"/>
    </i>
    <i r="2">
      <x v="7"/>
    </i>
    <i t="blank" r="2">
      <x v="7"/>
    </i>
    <i r="2">
      <x v="8"/>
    </i>
    <i t="blank" r="2">
      <x v="8"/>
    </i>
    <i r="2">
      <x v="9"/>
    </i>
    <i t="blank" r="2">
      <x v="9"/>
    </i>
    <i r="2">
      <x v="12"/>
    </i>
    <i t="blank" r="2">
      <x v="12"/>
    </i>
    <i r="2">
      <x v="13"/>
    </i>
    <i t="blank" r="2">
      <x v="13"/>
    </i>
    <i r="2">
      <x v="16"/>
    </i>
    <i t="blank" r="2">
      <x v="16"/>
    </i>
    <i r="2">
      <x v="17"/>
    </i>
    <i t="blank" r="2">
      <x v="17"/>
    </i>
    <i r="2">
      <x v="18"/>
    </i>
    <i t="blank" r="2">
      <x v="18"/>
    </i>
    <i r="1">
      <x v="3"/>
    </i>
    <i r="2">
      <x v="10"/>
    </i>
    <i t="blank" r="2">
      <x v="10"/>
    </i>
    <i r="2">
      <x v="14"/>
    </i>
    <i t="blank" r="2">
      <x v="14"/>
    </i>
    <i r="2">
      <x v="15"/>
    </i>
    <i t="blank" r="2">
      <x v="15"/>
    </i>
    <i t="grand">
      <x/>
    </i>
  </rowItems>
  <colFields count="2">
    <field x="12"/>
    <field x="-2"/>
  </colFields>
  <colItems count="8">
    <i>
      <x/>
      <x/>
    </i>
    <i r="1" i="1">
      <x v="1"/>
    </i>
    <i>
      <x v="1"/>
      <x/>
    </i>
    <i r="1" i="1">
      <x v="1"/>
    </i>
    <i>
      <x v="2"/>
      <x/>
    </i>
    <i r="1" i="1">
      <x v="1"/>
    </i>
    <i t="grand">
      <x/>
    </i>
    <i t="grand" i="1">
      <x/>
    </i>
  </colItems>
  <dataFields count="2">
    <dataField name="I/Ventas" fld="10" baseField="16" baseItem="0" numFmtId="4"/>
    <dataField name="% Peso" fld="10" baseField="16" baseItem="0" numFmtId="10">
      <extLst>
        <ext xmlns:x14="http://schemas.microsoft.com/office/spreadsheetml/2009/9/main" uri="{E15A36E0-9728-4e99-A89B-3F7291B0FE68}">
          <x14:dataField pivotShowAs="percentOfParentRow"/>
        </ext>
      </extLst>
    </dataField>
  </dataFields>
  <formats count="36">
    <format dxfId="55">
      <pivotArea type="all" dataOnly="0" outline="0" fieldPosition="0"/>
    </format>
    <format dxfId="54">
      <pivotArea outline="0" collapsedLevelsAreSubtotals="1" fieldPosition="0"/>
    </format>
    <format dxfId="53">
      <pivotArea dataOnly="0" labelOnly="1" fieldPosition="0">
        <references count="1">
          <reference field="16" count="0"/>
        </references>
      </pivotArea>
    </format>
    <format dxfId="52">
      <pivotArea dataOnly="0" labelOnly="1" grandRow="1" outline="0" fieldPosition="0"/>
    </format>
    <format dxfId="51">
      <pivotArea dataOnly="0" labelOnly="1" fieldPosition="0">
        <references count="2">
          <reference field="15" count="2">
            <x v="0"/>
            <x v="2"/>
          </reference>
          <reference field="16" count="1" selected="0">
            <x v="0"/>
          </reference>
        </references>
      </pivotArea>
    </format>
    <format dxfId="50">
      <pivotArea dataOnly="0" labelOnly="1" fieldPosition="0">
        <references count="2">
          <reference field="15" count="2">
            <x v="1"/>
            <x v="3"/>
          </reference>
          <reference field="16" count="1" selected="0">
            <x v="1"/>
          </reference>
        </references>
      </pivotArea>
    </format>
    <format dxfId="49">
      <pivotArea dataOnly="0" labelOnly="1" fieldPosition="0">
        <references count="3">
          <reference field="8" count="2">
            <x v="4"/>
            <x v="19"/>
          </reference>
          <reference field="15" count="1" selected="0">
            <x v="0"/>
          </reference>
          <reference field="16" count="1" selected="0">
            <x v="0"/>
          </reference>
        </references>
      </pivotArea>
    </format>
    <format dxfId="48">
      <pivotArea dataOnly="0" labelOnly="1" fieldPosition="0">
        <references count="3">
          <reference field="8" count="4">
            <x v="0"/>
            <x v="3"/>
            <x v="11"/>
            <x v="20"/>
          </reference>
          <reference field="15" count="1" selected="0">
            <x v="2"/>
          </reference>
          <reference field="16" count="1" selected="0">
            <x v="0"/>
          </reference>
        </references>
      </pivotArea>
    </format>
    <format dxfId="47">
      <pivotArea dataOnly="0" labelOnly="1" fieldPosition="0">
        <references count="3">
          <reference field="8" count="12">
            <x v="1"/>
            <x v="2"/>
            <x v="5"/>
            <x v="6"/>
            <x v="7"/>
            <x v="8"/>
            <x v="9"/>
            <x v="12"/>
            <x v="13"/>
            <x v="16"/>
            <x v="17"/>
            <x v="18"/>
          </reference>
          <reference field="15" count="1" selected="0">
            <x v="1"/>
          </reference>
          <reference field="16" count="1" selected="0">
            <x v="1"/>
          </reference>
        </references>
      </pivotArea>
    </format>
    <format dxfId="46">
      <pivotArea dataOnly="0" labelOnly="1" fieldPosition="0">
        <references count="3">
          <reference field="8" count="3">
            <x v="10"/>
            <x v="14"/>
            <x v="15"/>
          </reference>
          <reference field="15" count="1" selected="0">
            <x v="3"/>
          </reference>
          <reference field="16" count="1" selected="0">
            <x v="1"/>
          </reference>
        </references>
      </pivotArea>
    </format>
    <format dxfId="45">
      <pivotArea dataOnly="0" labelOnly="1" fieldPosition="0">
        <references count="4">
          <reference field="7" count="3">
            <x v="43"/>
            <x v="65"/>
            <x v="66"/>
          </reference>
          <reference field="8" count="1" selected="0">
            <x v="4"/>
          </reference>
          <reference field="15" count="1" selected="0">
            <x v="0"/>
          </reference>
          <reference field="16" count="1" selected="0">
            <x v="0"/>
          </reference>
        </references>
      </pivotArea>
    </format>
    <format dxfId="44">
      <pivotArea dataOnly="0" labelOnly="1" fieldPosition="0">
        <references count="4">
          <reference field="7" count="12">
            <x v="1"/>
            <x v="2"/>
            <x v="9"/>
            <x v="14"/>
            <x v="22"/>
            <x v="23"/>
            <x v="29"/>
            <x v="32"/>
            <x v="49"/>
            <x v="56"/>
            <x v="58"/>
            <x v="68"/>
          </reference>
          <reference field="8" count="1" selected="0">
            <x v="19"/>
          </reference>
          <reference field="15" count="1" selected="0">
            <x v="0"/>
          </reference>
          <reference field="16" count="1" selected="0">
            <x v="0"/>
          </reference>
        </references>
      </pivotArea>
    </format>
    <format dxfId="43">
      <pivotArea dataOnly="0" labelOnly="1" fieldPosition="0">
        <references count="4">
          <reference field="7" count="1">
            <x v="13"/>
          </reference>
          <reference field="8" count="1" selected="0">
            <x v="0"/>
          </reference>
          <reference field="15" count="1" selected="0">
            <x v="2"/>
          </reference>
          <reference field="16" count="1" selected="0">
            <x v="0"/>
          </reference>
        </references>
      </pivotArea>
    </format>
    <format dxfId="42">
      <pivotArea dataOnly="0" labelOnly="1" fieldPosition="0">
        <references count="4">
          <reference field="7" count="4">
            <x v="15"/>
            <x v="52"/>
            <x v="53"/>
            <x v="57"/>
          </reference>
          <reference field="8" count="1" selected="0">
            <x v="3"/>
          </reference>
          <reference field="15" count="1" selected="0">
            <x v="2"/>
          </reference>
          <reference field="16" count="1" selected="0">
            <x v="0"/>
          </reference>
        </references>
      </pivotArea>
    </format>
    <format dxfId="41">
      <pivotArea dataOnly="0" labelOnly="1" fieldPosition="0">
        <references count="4">
          <reference field="7" count="1">
            <x v="42"/>
          </reference>
          <reference field="8" count="1" selected="0">
            <x v="11"/>
          </reference>
          <reference field="15" count="1" selected="0">
            <x v="2"/>
          </reference>
          <reference field="16" count="1" selected="0">
            <x v="0"/>
          </reference>
        </references>
      </pivotArea>
    </format>
    <format dxfId="40">
      <pivotArea dataOnly="0" labelOnly="1" fieldPosition="0">
        <references count="4">
          <reference field="7" count="4">
            <x v="5"/>
            <x v="16"/>
            <x v="28"/>
            <x v="55"/>
          </reference>
          <reference field="8" count="1" selected="0">
            <x v="20"/>
          </reference>
          <reference field="15" count="1" selected="0">
            <x v="2"/>
          </reference>
          <reference field="16" count="1" selected="0">
            <x v="0"/>
          </reference>
        </references>
      </pivotArea>
    </format>
    <format dxfId="39">
      <pivotArea dataOnly="0" labelOnly="1" fieldPosition="0">
        <references count="4">
          <reference field="7" count="2">
            <x v="26"/>
            <x v="54"/>
          </reference>
          <reference field="8" count="1" selected="0">
            <x v="1"/>
          </reference>
          <reference field="15" count="1" selected="0">
            <x v="1"/>
          </reference>
          <reference field="16" count="1" selected="0">
            <x v="1"/>
          </reference>
        </references>
      </pivotArea>
    </format>
    <format dxfId="38">
      <pivotArea dataOnly="0" labelOnly="1" fieldPosition="0">
        <references count="4">
          <reference field="7" count="2">
            <x v="12"/>
            <x v="17"/>
          </reference>
          <reference field="8" count="1" selected="0">
            <x v="2"/>
          </reference>
          <reference field="15" count="1" selected="0">
            <x v="1"/>
          </reference>
          <reference field="16" count="1" selected="0">
            <x v="1"/>
          </reference>
        </references>
      </pivotArea>
    </format>
    <format dxfId="37">
      <pivotArea dataOnly="0" labelOnly="1" fieldPosition="0">
        <references count="4">
          <reference field="7" count="2">
            <x v="3"/>
            <x v="30"/>
          </reference>
          <reference field="8" count="1" selected="0">
            <x v="5"/>
          </reference>
          <reference field="15" count="1" selected="0">
            <x v="1"/>
          </reference>
          <reference field="16" count="1" selected="0">
            <x v="1"/>
          </reference>
        </references>
      </pivotArea>
    </format>
    <format dxfId="36">
      <pivotArea dataOnly="0" labelOnly="1" fieldPosition="0">
        <references count="4">
          <reference field="7" count="2">
            <x v="27"/>
            <x v="47"/>
          </reference>
          <reference field="8" count="1" selected="0">
            <x v="6"/>
          </reference>
          <reference field="15" count="1" selected="0">
            <x v="1"/>
          </reference>
          <reference field="16" count="1" selected="0">
            <x v="1"/>
          </reference>
        </references>
      </pivotArea>
    </format>
    <format dxfId="35">
      <pivotArea dataOnly="0" labelOnly="1" fieldPosition="0">
        <references count="4">
          <reference field="7" count="9">
            <x v="34"/>
            <x v="38"/>
            <x v="41"/>
            <x v="46"/>
            <x v="48"/>
            <x v="51"/>
            <x v="61"/>
            <x v="64"/>
            <x v="67"/>
          </reference>
          <reference field="8" count="1" selected="0">
            <x v="7"/>
          </reference>
          <reference field="15" count="1" selected="0">
            <x v="1"/>
          </reference>
          <reference field="16" count="1" selected="0">
            <x v="1"/>
          </reference>
        </references>
      </pivotArea>
    </format>
    <format dxfId="34">
      <pivotArea dataOnly="0" labelOnly="1" fieldPosition="0">
        <references count="4">
          <reference field="7" count="11">
            <x v="0"/>
            <x v="7"/>
            <x v="11"/>
            <x v="21"/>
            <x v="24"/>
            <x v="31"/>
            <x v="33"/>
            <x v="40"/>
            <x v="44"/>
            <x v="45"/>
            <x v="62"/>
          </reference>
          <reference field="8" count="1" selected="0">
            <x v="8"/>
          </reference>
          <reference field="15" count="1" selected="0">
            <x v="1"/>
          </reference>
          <reference field="16" count="1" selected="0">
            <x v="1"/>
          </reference>
        </references>
      </pivotArea>
    </format>
    <format dxfId="33">
      <pivotArea dataOnly="0" labelOnly="1" fieldPosition="0">
        <references count="4">
          <reference field="7" count="1">
            <x v="19"/>
          </reference>
          <reference field="8" count="1" selected="0">
            <x v="9"/>
          </reference>
          <reference field="15" count="1" selected="0">
            <x v="1"/>
          </reference>
          <reference field="16" count="1" selected="0">
            <x v="1"/>
          </reference>
        </references>
      </pivotArea>
    </format>
    <format dxfId="32">
      <pivotArea dataOnly="0" labelOnly="1" fieldPosition="0">
        <references count="4">
          <reference field="7" count="1">
            <x v="60"/>
          </reference>
          <reference field="8" count="1" selected="0">
            <x v="12"/>
          </reference>
          <reference field="15" count="1" selected="0">
            <x v="1"/>
          </reference>
          <reference field="16" count="1" selected="0">
            <x v="1"/>
          </reference>
        </references>
      </pivotArea>
    </format>
    <format dxfId="31">
      <pivotArea dataOnly="0" labelOnly="1" fieldPosition="0">
        <references count="4">
          <reference field="7" count="1">
            <x v="69"/>
          </reference>
          <reference field="8" count="1" selected="0">
            <x v="13"/>
          </reference>
          <reference field="15" count="1" selected="0">
            <x v="1"/>
          </reference>
          <reference field="16" count="1" selected="0">
            <x v="1"/>
          </reference>
        </references>
      </pivotArea>
    </format>
    <format dxfId="30">
      <pivotArea dataOnly="0" labelOnly="1" fieldPosition="0">
        <references count="4">
          <reference field="7" count="2">
            <x v="10"/>
            <x v="37"/>
          </reference>
          <reference field="8" count="1" selected="0">
            <x v="16"/>
          </reference>
          <reference field="15" count="1" selected="0">
            <x v="1"/>
          </reference>
          <reference field="16" count="1" selected="0">
            <x v="1"/>
          </reference>
        </references>
      </pivotArea>
    </format>
    <format dxfId="29">
      <pivotArea dataOnly="0" labelOnly="1" fieldPosition="0">
        <references count="4">
          <reference field="7" count="2">
            <x v="8"/>
            <x v="25"/>
          </reference>
          <reference field="8" count="1" selected="0">
            <x v="17"/>
          </reference>
          <reference field="15" count="1" selected="0">
            <x v="1"/>
          </reference>
          <reference field="16" count="1" selected="0">
            <x v="1"/>
          </reference>
        </references>
      </pivotArea>
    </format>
    <format dxfId="28">
      <pivotArea dataOnly="0" labelOnly="1" fieldPosition="0">
        <references count="4">
          <reference field="7" count="3">
            <x v="18"/>
            <x v="20"/>
            <x v="36"/>
          </reference>
          <reference field="8" count="1" selected="0">
            <x v="18"/>
          </reference>
          <reference field="15" count="1" selected="0">
            <x v="1"/>
          </reference>
          <reference field="16" count="1" selected="0">
            <x v="1"/>
          </reference>
        </references>
      </pivotArea>
    </format>
    <format dxfId="27">
      <pivotArea dataOnly="0" labelOnly="1" fieldPosition="0">
        <references count="4">
          <reference field="7" count="3">
            <x v="6"/>
            <x v="50"/>
            <x v="63"/>
          </reference>
          <reference field="8" count="1" selected="0">
            <x v="10"/>
          </reference>
          <reference field="15" count="1" selected="0">
            <x v="3"/>
          </reference>
          <reference field="16" count="1" selected="0">
            <x v="1"/>
          </reference>
        </references>
      </pivotArea>
    </format>
    <format dxfId="26">
      <pivotArea dataOnly="0" labelOnly="1" fieldPosition="0">
        <references count="4">
          <reference field="7" count="1">
            <x v="35"/>
          </reference>
          <reference field="8" count="1" selected="0">
            <x v="14"/>
          </reference>
          <reference field="15" count="1" selected="0">
            <x v="3"/>
          </reference>
          <reference field="16" count="1" selected="0">
            <x v="1"/>
          </reference>
        </references>
      </pivotArea>
    </format>
    <format dxfId="25">
      <pivotArea dataOnly="0" labelOnly="1" fieldPosition="0">
        <references count="4">
          <reference field="7" count="3">
            <x v="4"/>
            <x v="39"/>
            <x v="59"/>
          </reference>
          <reference field="8" count="1" selected="0">
            <x v="15"/>
          </reference>
          <reference field="15" count="1" selected="0">
            <x v="3"/>
          </reference>
          <reference field="16" count="1" selected="0">
            <x v="1"/>
          </reference>
        </references>
      </pivotArea>
    </format>
    <format dxfId="24">
      <pivotArea dataOnly="0" labelOnly="1" fieldPosition="0">
        <references count="1">
          <reference field="12" count="0"/>
        </references>
      </pivotArea>
    </format>
    <format dxfId="23">
      <pivotArea field="12" dataOnly="0" labelOnly="1" grandCol="1" outline="0" axis="axisCol" fieldPosition="0">
        <references count="1">
          <reference field="4294967294" count="1" selected="0">
            <x v="0"/>
          </reference>
        </references>
      </pivotArea>
    </format>
    <format dxfId="22">
      <pivotArea field="12" dataOnly="0" labelOnly="1" grandCol="1" outline="0" axis="axisCol" fieldPosition="0">
        <references count="1">
          <reference field="4294967294" count="1" selected="0">
            <x v="1"/>
          </reference>
        </references>
      </pivotArea>
    </format>
    <format dxfId="21">
      <pivotArea field="12" dataOnly="0" labelOnly="1" grandCol="1" outline="0" axis="axisCol" fieldPosition="0">
        <references count="1">
          <reference field="4294967294" count="1" selected="0">
            <x v="0"/>
          </reference>
        </references>
      </pivotArea>
    </format>
    <format dxfId="20">
      <pivotArea field="12" dataOnly="0" labelOnly="1" grandCol="1" outline="0" axis="axisCol" fieldPosition="0">
        <references count="1">
          <reference field="4294967294" count="1" selected="0">
            <x v="1"/>
          </reference>
        </references>
      </pivotArea>
    </format>
  </formats>
  <conditionalFormats count="2">
    <conditionalFormat scope="field" priority="2">
      <pivotAreas count="1">
        <pivotArea outline="0" collapsedLevelsAreSubtotals="1" fieldPosition="0">
          <references count="3">
            <reference field="4294967294" count="1" selected="0">
              <x v="1"/>
            </reference>
            <reference field="7" count="0" selected="0"/>
            <reference field="12" count="0" selected="0"/>
          </references>
        </pivotArea>
      </pivotAreas>
    </conditionalFormat>
    <conditionalFormat scope="field" priority="1">
      <pivotAreas count="1">
        <pivotArea outline="0" collapsedLevelsAreSubtotals="1" fieldPosition="0">
          <references count="3">
            <reference field="4294967294" count="1" selected="0">
              <x v="1"/>
            </reference>
            <reference field="8" count="0" selected="0"/>
            <reference field="12" count="0" selected="0"/>
          </references>
        </pivotArea>
      </pivotAreas>
    </conditionalFormat>
  </conditionalFormats>
  <pivotTableStyleInfo name="PivotStyleMedium14 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TablaDinámica4" cacheId="134" applyNumberFormats="0" applyBorderFormats="0" applyFontFormats="0" applyPatternFormats="0" applyAlignmentFormats="0" applyWidthHeightFormats="1" dataCaption="Valores" updatedVersion="6" minRefreshableVersion="3" useAutoFormatting="1" rowGrandTotals="0" colGrandTotals="0" itemPrintTitles="1" createdVersion="6" indent="0" outline="1" outlineData="1" multipleFieldFilters="0" chartFormat="2">
  <location ref="AB5:AE14" firstHeaderRow="1" firstDataRow="2" firstDataCol="1"/>
  <pivotFields count="17">
    <pivotField showAll="0"/>
    <pivotField showAll="0"/>
    <pivotField axis="axisRow" showAll="0" rankBy="0">
      <items count="9">
        <item x="6"/>
        <item x="3"/>
        <item x="5"/>
        <item x="1"/>
        <item x="0"/>
        <item x="7"/>
        <item x="2"/>
        <item x="4"/>
        <item t="default"/>
      </items>
    </pivotField>
    <pivotField showAll="0"/>
    <pivotField showAll="0"/>
    <pivotField showAll="0"/>
    <pivotField showAll="0"/>
    <pivotField showAll="0"/>
    <pivotField showAll="0"/>
    <pivotField numFmtId="14" showAll="0"/>
    <pivotField dataField="1" numFmtId="2" showAll="0"/>
    <pivotField numFmtId="2" showAll="0"/>
    <pivotField axis="axisCol" numFmtId="49" showAll="0">
      <items count="4">
        <item x="0"/>
        <item x="1"/>
        <item x="2"/>
        <item t="default"/>
      </items>
    </pivotField>
    <pivotField showAll="0"/>
    <pivotField showAll="0"/>
    <pivotField showAll="0"/>
    <pivotField showAll="0"/>
  </pivotFields>
  <rowFields count="1">
    <field x="2"/>
  </rowFields>
  <rowItems count="8">
    <i>
      <x/>
    </i>
    <i>
      <x v="1"/>
    </i>
    <i>
      <x v="2"/>
    </i>
    <i>
      <x v="3"/>
    </i>
    <i>
      <x v="4"/>
    </i>
    <i>
      <x v="5"/>
    </i>
    <i>
      <x v="6"/>
    </i>
    <i>
      <x v="7"/>
    </i>
  </rowItems>
  <colFields count="1">
    <field x="12"/>
  </colFields>
  <colItems count="3">
    <i>
      <x/>
    </i>
    <i>
      <x v="1"/>
    </i>
    <i>
      <x v="2"/>
    </i>
  </colItems>
  <dataFields count="1">
    <dataField name="Suma de Ventas" fld="10" showDataAs="percentDiff" baseField="12" baseItem="1048828" numFmtId="10"/>
  </dataFields>
  <formats count="8">
    <format dxfId="63">
      <pivotArea type="all" dataOnly="0" outline="0" fieldPosition="0"/>
    </format>
    <format dxfId="62">
      <pivotArea outline="0" collapsedLevelsAreSubtotals="1" fieldPosition="0"/>
    </format>
    <format dxfId="61">
      <pivotArea type="origin" dataOnly="0" labelOnly="1" outline="0" fieldPosition="0"/>
    </format>
    <format dxfId="60">
      <pivotArea field="12" type="button" dataOnly="0" labelOnly="1" outline="0" axis="axisCol" fieldPosition="0"/>
    </format>
    <format dxfId="59">
      <pivotArea type="topRight" dataOnly="0" labelOnly="1" outline="0" fieldPosition="0"/>
    </format>
    <format dxfId="58">
      <pivotArea field="2" type="button" dataOnly="0" labelOnly="1" outline="0" axis="axisRow" fieldPosition="0"/>
    </format>
    <format dxfId="57">
      <pivotArea dataOnly="0" labelOnly="1" fieldPosition="0">
        <references count="1">
          <reference field="2" count="0"/>
        </references>
      </pivotArea>
    </format>
    <format dxfId="56">
      <pivotArea dataOnly="0" labelOnly="1" fieldPosition="0">
        <references count="1">
          <reference field="12" count="0"/>
        </references>
      </pivotArea>
    </format>
  </formats>
  <chartFormats count="7">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2" count="1" selected="0">
            <x v="2"/>
          </reference>
        </references>
      </pivotArea>
    </chartFormat>
    <chartFormat chart="1" format="8" series="1">
      <pivotArea type="data" outline="0" fieldPosition="0">
        <references count="2">
          <reference field="4294967294" count="1" selected="0">
            <x v="0"/>
          </reference>
          <reference field="12" count="1" selected="0">
            <x v="0"/>
          </reference>
        </references>
      </pivotArea>
    </chartFormat>
    <chartFormat chart="1" format="9" series="1">
      <pivotArea type="data" outline="0" fieldPosition="0">
        <references count="2">
          <reference field="4294967294" count="1" selected="0">
            <x v="0"/>
          </reference>
          <reference field="12" count="1" selected="0">
            <x v="1"/>
          </reference>
        </references>
      </pivotArea>
    </chartFormat>
    <chartFormat chart="1" format="10" series="1">
      <pivotArea type="data" outline="0" fieldPosition="0">
        <references count="2">
          <reference field="4294967294" count="1" selected="0">
            <x v="0"/>
          </reference>
          <reference field="12" count="1" selected="0">
            <x v="2"/>
          </reference>
        </references>
      </pivotArea>
    </chartFormat>
    <chartFormat chart="0" format="8" series="1">
      <pivotArea type="data" outline="0" fieldPosition="0">
        <references count="2">
          <reference field="4294967294" count="1" selected="0">
            <x v="0"/>
          </reference>
          <reference field="12" count="1" selected="0">
            <x v="0"/>
          </reference>
        </references>
      </pivotArea>
    </chartFormat>
    <chartFormat chart="0" format="9"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TablaDinámica3" cacheId="13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L3:U8" firstHeaderRow="1" firstDataRow="2" firstDataCol="1"/>
  <pivotFields count="17">
    <pivotField showAll="0"/>
    <pivotField showAll="0"/>
    <pivotField axis="axisCol" showAll="0">
      <items count="9">
        <item x="6"/>
        <item x="3"/>
        <item x="5"/>
        <item x="1"/>
        <item x="0"/>
        <item x="7"/>
        <item x="2"/>
        <item x="4"/>
        <item t="default"/>
      </items>
    </pivotField>
    <pivotField showAll="0"/>
    <pivotField showAll="0"/>
    <pivotField showAll="0"/>
    <pivotField showAll="0"/>
    <pivotField showAll="0"/>
    <pivotField showAll="0"/>
    <pivotField numFmtId="14" showAll="0"/>
    <pivotField dataField="1" numFmtId="2" showAll="0"/>
    <pivotField numFmtId="2" showAll="0"/>
    <pivotField axis="axisRow" numFmtId="49" showAll="0">
      <items count="4">
        <item x="0"/>
        <item x="1"/>
        <item x="2"/>
        <item t="default"/>
      </items>
    </pivotField>
    <pivotField showAll="0"/>
    <pivotField showAll="0"/>
    <pivotField showAll="0"/>
    <pivotField showAll="0"/>
  </pivotFields>
  <rowFields count="1">
    <field x="12"/>
  </rowFields>
  <rowItems count="4">
    <i>
      <x/>
    </i>
    <i>
      <x v="1"/>
    </i>
    <i>
      <x v="2"/>
    </i>
    <i t="grand">
      <x/>
    </i>
  </rowItems>
  <colFields count="1">
    <field x="2"/>
  </colFields>
  <colItems count="9">
    <i>
      <x/>
    </i>
    <i>
      <x v="1"/>
    </i>
    <i>
      <x v="2"/>
    </i>
    <i>
      <x v="3"/>
    </i>
    <i>
      <x v="4"/>
    </i>
    <i>
      <x v="5"/>
    </i>
    <i>
      <x v="6"/>
    </i>
    <i>
      <x v="7"/>
    </i>
    <i t="grand">
      <x/>
    </i>
  </colItems>
  <dataFields count="1">
    <dataField name="Suma de Ventas" fld="10" baseField="2" baseItem="5" numFmtId="3"/>
  </dataFields>
  <formats count="10">
    <format dxfId="73">
      <pivotArea type="all" dataOnly="0" outline="0" fieldPosition="0"/>
    </format>
    <format dxfId="72">
      <pivotArea outline="0" collapsedLevelsAreSubtotals="1" fieldPosition="0"/>
    </format>
    <format dxfId="71">
      <pivotArea type="origin" dataOnly="0" labelOnly="1" outline="0" fieldPosition="0"/>
    </format>
    <format dxfId="70">
      <pivotArea field="2" type="button" dataOnly="0" labelOnly="1" outline="0" axis="axisCol" fieldPosition="0"/>
    </format>
    <format dxfId="69">
      <pivotArea type="topRight" dataOnly="0" labelOnly="1" outline="0" fieldPosition="0"/>
    </format>
    <format dxfId="68">
      <pivotArea field="12" type="button" dataOnly="0" labelOnly="1" outline="0" axis="axisRow" fieldPosition="0"/>
    </format>
    <format dxfId="67">
      <pivotArea dataOnly="0" labelOnly="1" fieldPosition="0">
        <references count="1">
          <reference field="12" count="0"/>
        </references>
      </pivotArea>
    </format>
    <format dxfId="66">
      <pivotArea dataOnly="0" labelOnly="1" grandRow="1" outline="0" fieldPosition="0"/>
    </format>
    <format dxfId="65">
      <pivotArea dataOnly="0" labelOnly="1" fieldPosition="0">
        <references count="1">
          <reference field="2" count="0"/>
        </references>
      </pivotArea>
    </format>
    <format dxfId="64">
      <pivotArea dataOnly="0" labelOnly="1" grandCol="1" outline="0" fieldPosition="0"/>
    </format>
  </formats>
  <chartFormats count="13">
    <chartFormat chart="0" format="11" series="1">
      <pivotArea type="data" outline="0" fieldPosition="0">
        <references count="2">
          <reference field="4294967294" count="1" selected="0">
            <x v="0"/>
          </reference>
          <reference field="2" count="1" selected="0">
            <x v="1"/>
          </reference>
        </references>
      </pivotArea>
    </chartFormat>
    <chartFormat chart="0" format="12" series="1">
      <pivotArea type="data" outline="0" fieldPosition="0">
        <references count="2">
          <reference field="4294967294" count="1" selected="0">
            <x v="0"/>
          </reference>
          <reference field="2" count="1" selected="0">
            <x v="2"/>
          </reference>
        </references>
      </pivotArea>
    </chartFormat>
    <chartFormat chart="0" format="13" series="1">
      <pivotArea type="data" outline="0" fieldPosition="0">
        <references count="2">
          <reference field="4294967294" count="1" selected="0">
            <x v="0"/>
          </reference>
          <reference field="2" count="1" selected="0">
            <x v="3"/>
          </reference>
        </references>
      </pivotArea>
    </chartFormat>
    <chartFormat chart="0" format="14" series="1">
      <pivotArea type="data" outline="0" fieldPosition="0">
        <references count="2">
          <reference field="4294967294" count="1" selected="0">
            <x v="0"/>
          </reference>
          <reference field="2" count="1" selected="0">
            <x v="4"/>
          </reference>
        </references>
      </pivotArea>
    </chartFormat>
    <chartFormat chart="0" format="15" series="1">
      <pivotArea type="data" outline="0" fieldPosition="0">
        <references count="2">
          <reference field="4294967294" count="1" selected="0">
            <x v="0"/>
          </reference>
          <reference field="2" count="1" selected="0">
            <x v="5"/>
          </reference>
        </references>
      </pivotArea>
    </chartFormat>
    <chartFormat chart="0" format="16" series="1">
      <pivotArea type="data" outline="0" fieldPosition="0">
        <references count="2">
          <reference field="4294967294" count="1" selected="0">
            <x v="0"/>
          </reference>
          <reference field="2" count="1" selected="0">
            <x v="6"/>
          </reference>
        </references>
      </pivotArea>
    </chartFormat>
    <chartFormat chart="0" format="17" series="1">
      <pivotArea type="data" outline="0" fieldPosition="0">
        <references count="2">
          <reference field="4294967294" count="1" selected="0">
            <x v="0"/>
          </reference>
          <reference field="2" count="1" selected="0">
            <x v="7"/>
          </reference>
        </references>
      </pivotArea>
    </chartFormat>
    <chartFormat chart="0" format="18" series="1">
      <pivotArea type="data" outline="0" fieldPosition="0">
        <references count="2">
          <reference field="4294967294" count="1" selected="0">
            <x v="0"/>
          </reference>
          <reference field="2" count="1" selected="0">
            <x v="0"/>
          </reference>
        </references>
      </pivotArea>
    </chartFormat>
    <chartFormat chart="0" format="19" series="1">
      <pivotArea type="data" outline="0" fieldPosition="0">
        <references count="2">
          <reference field="4294967294" count="1" selected="0">
            <x v="0"/>
          </reference>
          <reference field="12" count="1" selected="0">
            <x v="0"/>
          </reference>
        </references>
      </pivotArea>
    </chartFormat>
    <chartFormat chart="0" format="20" series="1">
      <pivotArea type="data" outline="0" fieldPosition="0">
        <references count="2">
          <reference field="4294967294" count="1" selected="0">
            <x v="0"/>
          </reference>
          <reference field="12" count="1" selected="0">
            <x v="1"/>
          </reference>
        </references>
      </pivotArea>
    </chartFormat>
    <chartFormat chart="0" format="21" series="1">
      <pivotArea type="data" outline="0" fieldPosition="0">
        <references count="2">
          <reference field="4294967294" count="1" selected="0">
            <x v="0"/>
          </reference>
          <reference field="12" count="1" selected="0">
            <x v="2"/>
          </reference>
        </references>
      </pivotArea>
    </chartFormat>
    <chartFormat chart="0" format="22" series="1">
      <pivotArea type="data" outline="0" fieldPosition="0">
        <references count="1">
          <reference field="4294967294" count="1" selected="0">
            <x v="0"/>
          </reference>
        </references>
      </pivotArea>
    </chartFormat>
    <chartFormat chart="0" format="23">
      <pivotArea type="data" outline="0" fieldPosition="0">
        <references count="3">
          <reference field="4294967294" count="1" selected="0">
            <x v="0"/>
          </reference>
          <reference field="2" count="1" selected="0">
            <x v="7"/>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ia" xr10:uid="{00000000-0013-0000-FFFF-FFFF01000000}" sourceName="Categoria">
  <pivotTables>
    <pivotTable tabId="3" name="TablaDinámica5"/>
    <pivotTable tabId="3" name="TablaDinámica6"/>
    <pivotTable tabId="3" name="TablaDinámica1"/>
    <pivotTable tabId="3" name="TablaDinámica2"/>
  </pivotTables>
  <data>
    <tabular pivotCacheId="1">
      <items count="8">
        <i x="6" s="1"/>
        <i x="3" s="1"/>
        <i x="5" s="1"/>
        <i x="1" s="1"/>
        <i x="0" s="1"/>
        <i x="7"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ño" xr10:uid="{00000000-0013-0000-FFFF-FFFF02000000}" sourceName="Año">
  <pivotTables>
    <pivotTable tabId="3" name="TablaDinámica1"/>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Mes" xr10:uid="{00000000-0013-0000-FFFF-FFFF03000000}" sourceName="Mes">
  <pivotTables>
    <pivotTable tabId="3" name="TablaDinámica1"/>
  </pivotTables>
  <data>
    <tabular pivotCacheId="1">
      <items count="12">
        <i x="5" s="1"/>
        <i x="6" s="1"/>
        <i x="7" s="1"/>
        <i x="8" s="1"/>
        <i x="9" s="1"/>
        <i x="10" s="1"/>
        <i x="11" s="1"/>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a" xr10:uid="{00000000-0014-0000-FFFF-FFFF01000000}" cache="SegmentaciónDeDatos_Categoria" caption="Categoria" columnCount="10" style="SlicerStyleLight6" rowHeight="241300"/>
  <slicer name="Año" xr10:uid="{00000000-0014-0000-FFFF-FFFF02000000}" cache="SegmentaciónDeDatos_Año" caption="Año" columnCount="3" style="SlicerStyleLight6" rowHeight="241300"/>
  <slicer name="Mes" xr10:uid="{00000000-0014-0000-FFFF-FFFF03000000}" cache="SegmentaciónDeDatos_Mes" caption="Mes" columnCount="4"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iarioVentas" displayName="DiarioVentas" ref="A1:Q3748" totalsRowShown="0" headerRowDxfId="19" dataDxfId="18" tableBorderDxfId="17">
  <autoFilter ref="A1:Q3748" xr:uid="{00000000-0009-0000-0100-000001000000}"/>
  <tableColumns count="17">
    <tableColumn id="1" xr3:uid="{00000000-0010-0000-0000-000001000000}" name="Order ID" dataDxfId="16"/>
    <tableColumn id="2" xr3:uid="{00000000-0010-0000-0000-000002000000}" name="Product" dataDxfId="15"/>
    <tableColumn id="3" xr3:uid="{00000000-0010-0000-0000-000003000000}" name="Categoria" dataDxfId="14"/>
    <tableColumn id="4" xr3:uid="{00000000-0010-0000-0000-000004000000}" name="P/Venta" dataDxfId="13"/>
    <tableColumn id="5" xr3:uid="{00000000-0010-0000-0000-000005000000}" name="P/Coste" dataDxfId="12"/>
    <tableColumn id="6" xr3:uid="{00000000-0010-0000-0000-000006000000}" name="Qtd" dataDxfId="11"/>
    <tableColumn id="7" xr3:uid="{00000000-0010-0000-0000-000007000000}" name="Cliente" dataDxfId="10"/>
    <tableColumn id="8" xr3:uid="{00000000-0010-0000-0000-000008000000}" name="Ciudad" dataDxfId="9"/>
    <tableColumn id="9" xr3:uid="{00000000-0010-0000-0000-000009000000}" name="Pais" dataDxfId="8"/>
    <tableColumn id="10" xr3:uid="{00000000-0010-0000-0000-00000A000000}" name="Fecha" dataDxfId="7"/>
    <tableColumn id="11" xr3:uid="{00000000-0010-0000-0000-00000B000000}" name="Ventas" dataDxfId="6">
      <calculatedColumnFormula>D2*F2</calculatedColumnFormula>
    </tableColumn>
    <tableColumn id="12" xr3:uid="{00000000-0010-0000-0000-00000C000000}" name="Coste" dataDxfId="5">
      <calculatedColumnFormula>E2*F2</calculatedColumnFormula>
    </tableColumn>
    <tableColumn id="13" xr3:uid="{00000000-0010-0000-0000-00000D000000}" name="Año" dataDxfId="4">
      <calculatedColumnFormula>YEAR(Datos!$J2)</calculatedColumnFormula>
    </tableColumn>
    <tableColumn id="14" xr3:uid="{00000000-0010-0000-0000-00000E000000}" name="Mes" dataDxfId="3">
      <calculatedColumnFormula>TEXT(J2,"mmmm")</calculatedColumnFormula>
    </tableColumn>
    <tableColumn id="15" xr3:uid="{00000000-0010-0000-0000-00000F000000}" name="Prod/Manager" dataDxfId="2">
      <calculatedColumnFormula>VLOOKUP(C2,[2]!ProdManager[#Data],2,FALSE)</calculatedColumnFormula>
    </tableColumn>
    <tableColumn id="16" xr3:uid="{00000000-0010-0000-0000-000010000000}" name="Area" dataDxfId="1">
      <calculatedColumnFormula>VLOOKUP(I2,[1]!Countries[#Data],2,FALSE)</calculatedColumnFormula>
    </tableColumn>
    <tableColumn id="17" xr3:uid="{00000000-0010-0000-0000-000011000000}" name="Continente" dataDxfId="0">
      <calculatedColumnFormula>VLOOKUP(I2,[1]!Countries[#Data],3,FALSE)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06"/>
  <sheetViews>
    <sheetView topLeftCell="A7" workbookViewId="0">
      <selection activeCell="L29" sqref="L29"/>
    </sheetView>
  </sheetViews>
  <sheetFormatPr baseColWidth="10" defaultRowHeight="12.75" x14ac:dyDescent="0.2"/>
  <cols>
    <col min="1" max="1" width="11.140625" style="1" customWidth="1"/>
    <col min="2" max="4" width="12.7109375" style="1" customWidth="1"/>
    <col min="5" max="5" width="8.42578125" style="1" customWidth="1"/>
    <col min="6" max="6" width="7.42578125" style="1" customWidth="1"/>
    <col min="7" max="7" width="13.28515625" style="1" customWidth="1"/>
    <col min="8" max="8" width="11.7109375" style="1" customWidth="1"/>
    <col min="9" max="9" width="20.140625" style="1" customWidth="1"/>
    <col min="10" max="10" width="11.140625" style="1" customWidth="1"/>
    <col min="11" max="12" width="11.5703125" style="1" customWidth="1"/>
    <col min="13" max="13" width="11.5703125" style="20" customWidth="1"/>
    <col min="14" max="17" width="11.5703125" style="1" customWidth="1"/>
    <col min="18" max="18" width="7.7109375" style="1" customWidth="1"/>
    <col min="19" max="19" width="9.85546875" style="1" customWidth="1"/>
    <col min="20" max="21" width="7.7109375" style="1" customWidth="1"/>
    <col min="22" max="16384" width="11.42578125" style="1"/>
  </cols>
  <sheetData>
    <row r="2" spans="1:21" x14ac:dyDescent="0.2">
      <c r="L2" s="23">
        <v>2014</v>
      </c>
      <c r="N2" s="3">
        <v>2015</v>
      </c>
      <c r="P2" s="3">
        <v>2016</v>
      </c>
    </row>
    <row r="3" spans="1:21" x14ac:dyDescent="0.2">
      <c r="L3" s="1" t="s">
        <v>303</v>
      </c>
      <c r="M3" s="1" t="s">
        <v>304</v>
      </c>
      <c r="N3" s="1" t="s">
        <v>303</v>
      </c>
      <c r="O3" s="1" t="s">
        <v>304</v>
      </c>
      <c r="P3" s="1" t="s">
        <v>303</v>
      </c>
      <c r="Q3" s="1" t="s">
        <v>304</v>
      </c>
    </row>
    <row r="4" spans="1:21" x14ac:dyDescent="0.2">
      <c r="K4" s="14" t="s">
        <v>231</v>
      </c>
      <c r="L4" s="15">
        <v>319.20000000000005</v>
      </c>
      <c r="M4" s="21">
        <v>4.6224171592466158E-4</v>
      </c>
      <c r="N4" s="15">
        <v>1804.1</v>
      </c>
      <c r="O4" s="16">
        <v>2.2686597103992565E-3</v>
      </c>
      <c r="P4" s="15">
        <v>6634.2</v>
      </c>
      <c r="Q4" s="16">
        <v>7.4255135932666015E-3</v>
      </c>
    </row>
    <row r="5" spans="1:21" x14ac:dyDescent="0.2">
      <c r="K5" s="14" t="s">
        <v>61</v>
      </c>
      <c r="L5" s="15">
        <v>75298.999999999985</v>
      </c>
      <c r="M5" s="21">
        <v>0.10904241531143823</v>
      </c>
      <c r="N5" s="15">
        <v>74846.98</v>
      </c>
      <c r="O5" s="16">
        <v>9.4120241655705872E-2</v>
      </c>
      <c r="P5" s="15">
        <v>104269.45</v>
      </c>
      <c r="Q5" s="16">
        <v>0.11670649337334302</v>
      </c>
    </row>
    <row r="6" spans="1:21" x14ac:dyDescent="0.2">
      <c r="K6" s="14" t="s">
        <v>31</v>
      </c>
      <c r="L6" s="15">
        <v>17743.600000000002</v>
      </c>
      <c r="M6" s="21">
        <v>2.5694962752759478E-2</v>
      </c>
      <c r="N6" s="15">
        <v>16766.7</v>
      </c>
      <c r="O6" s="16">
        <v>2.1084162056621707E-2</v>
      </c>
      <c r="P6" s="15">
        <v>26379.88</v>
      </c>
      <c r="Q6" s="16">
        <v>2.9526417281472036E-2</v>
      </c>
    </row>
    <row r="7" spans="1:21" x14ac:dyDescent="0.2">
      <c r="K7" s="14" t="s">
        <v>20</v>
      </c>
      <c r="L7" s="15">
        <v>52331.4</v>
      </c>
      <c r="M7" s="21">
        <v>7.5782444024874163E-2</v>
      </c>
      <c r="N7" s="15">
        <v>62918.109999999993</v>
      </c>
      <c r="O7" s="16">
        <v>7.9119661444192982E-2</v>
      </c>
      <c r="P7" s="15">
        <v>84072.170000000013</v>
      </c>
      <c r="Q7" s="16">
        <v>9.4100123775349057E-2</v>
      </c>
    </row>
    <row r="8" spans="1:21" x14ac:dyDescent="0.2">
      <c r="K8" s="14" t="s">
        <v>187</v>
      </c>
      <c r="L8" s="15">
        <v>28824.100000000002</v>
      </c>
      <c r="M8" s="21">
        <v>4.1740919310726932E-2</v>
      </c>
      <c r="N8" s="15">
        <v>44846.7</v>
      </c>
      <c r="O8" s="16">
        <v>5.6394823698443737E-2</v>
      </c>
      <c r="P8" s="15">
        <v>37468.699999999997</v>
      </c>
      <c r="Q8" s="16">
        <v>4.1937888693742771E-2</v>
      </c>
    </row>
    <row r="9" spans="1:21" x14ac:dyDescent="0.2">
      <c r="K9" s="14" t="s">
        <v>193</v>
      </c>
      <c r="L9" s="15">
        <v>15055.8</v>
      </c>
      <c r="M9" s="21">
        <v>2.1802690559581825E-2</v>
      </c>
      <c r="N9" s="15">
        <v>24631.1</v>
      </c>
      <c r="O9" s="16">
        <v>3.0973662320722316E-2</v>
      </c>
      <c r="P9" s="15">
        <v>24500.55</v>
      </c>
      <c r="Q9" s="16">
        <v>2.7422924703431918E-2</v>
      </c>
    </row>
    <row r="10" spans="1:21" x14ac:dyDescent="0.2">
      <c r="K10" s="14" t="s">
        <v>90</v>
      </c>
      <c r="L10" s="15">
        <v>9752.1999999999989</v>
      </c>
      <c r="M10" s="21">
        <v>1.4122411221931339E-2</v>
      </c>
      <c r="N10" s="15">
        <v>16770.3</v>
      </c>
      <c r="O10" s="16">
        <v>2.1088689064524501E-2</v>
      </c>
      <c r="P10" s="15">
        <v>8631.1500000000015</v>
      </c>
      <c r="Q10" s="16">
        <v>9.6606556405479244E-3</v>
      </c>
    </row>
    <row r="11" spans="1:21" x14ac:dyDescent="0.2">
      <c r="A11" s="11" t="s">
        <v>303</v>
      </c>
      <c r="K11" s="14" t="s">
        <v>6</v>
      </c>
      <c r="L11" s="15">
        <v>75331.100000000006</v>
      </c>
      <c r="M11" s="21">
        <v>0.10908890014565248</v>
      </c>
      <c r="N11" s="15">
        <v>50085.499999999993</v>
      </c>
      <c r="O11" s="16">
        <v>6.2982626198770555E-2</v>
      </c>
      <c r="P11" s="15">
        <v>56984.259999999995</v>
      </c>
      <c r="Q11" s="16">
        <v>6.3781224146428853E-2</v>
      </c>
    </row>
    <row r="12" spans="1:21" x14ac:dyDescent="0.2">
      <c r="B12" s="3">
        <v>2014</v>
      </c>
      <c r="C12" s="3">
        <v>2015</v>
      </c>
      <c r="D12" s="3">
        <v>2016</v>
      </c>
      <c r="K12" s="14" t="s">
        <v>14</v>
      </c>
      <c r="L12" s="15">
        <v>110957.50000000001</v>
      </c>
      <c r="M12" s="21">
        <v>0.16068040474533407</v>
      </c>
      <c r="N12" s="15">
        <v>143627.04999999996</v>
      </c>
      <c r="O12" s="16">
        <v>0.18061133066819993</v>
      </c>
      <c r="P12" s="15">
        <v>140044.48000000004</v>
      </c>
      <c r="Q12" s="16">
        <v>0.15674869462813196</v>
      </c>
    </row>
    <row r="13" spans="1:21" x14ac:dyDescent="0.2">
      <c r="A13" s="14" t="s">
        <v>290</v>
      </c>
      <c r="B13" s="15">
        <v>37943.199999999997</v>
      </c>
      <c r="C13" s="15">
        <v>70399.000000000015</v>
      </c>
      <c r="D13" s="15">
        <v>64447.750000000007</v>
      </c>
      <c r="K13" s="14" t="s">
        <v>151</v>
      </c>
      <c r="L13" s="15">
        <v>25616.7</v>
      </c>
      <c r="M13" s="21">
        <v>3.7096201016062896E-2</v>
      </c>
      <c r="N13" s="15">
        <v>33538.050000000003</v>
      </c>
      <c r="O13" s="16">
        <v>4.2174171498451193E-2</v>
      </c>
      <c r="P13" s="15">
        <v>35106.840000000004</v>
      </c>
      <c r="Q13" s="16">
        <v>3.9294310939772044E-2</v>
      </c>
    </row>
    <row r="14" spans="1:21" x14ac:dyDescent="0.2">
      <c r="A14" s="14" t="s">
        <v>291</v>
      </c>
      <c r="B14" s="15">
        <v>22669.399999999998</v>
      </c>
      <c r="C14" s="15">
        <v>70178.100000000006</v>
      </c>
      <c r="D14" s="15">
        <v>70511</v>
      </c>
      <c r="K14" s="14" t="s">
        <v>109</v>
      </c>
      <c r="L14" s="15">
        <v>5901.4000000000005</v>
      </c>
      <c r="M14" s="21">
        <v>8.5459688670357064E-3</v>
      </c>
      <c r="N14" s="15">
        <v>7630.35</v>
      </c>
      <c r="O14" s="16">
        <v>9.5951818753090019E-3</v>
      </c>
      <c r="P14" s="15">
        <v>12448.999999999998</v>
      </c>
      <c r="Q14" s="16">
        <v>1.3933890856859293E-2</v>
      </c>
    </row>
    <row r="15" spans="1:21" ht="15" x14ac:dyDescent="0.25">
      <c r="A15" s="14" t="s">
        <v>292</v>
      </c>
      <c r="B15" s="15">
        <v>25434.3</v>
      </c>
      <c r="C15" s="15">
        <v>67604.399999999994</v>
      </c>
      <c r="D15" s="15">
        <v>77636.45</v>
      </c>
      <c r="E15"/>
      <c r="F15"/>
      <c r="G15"/>
      <c r="K15" s="14" t="s">
        <v>67</v>
      </c>
      <c r="L15" s="15">
        <v>22584</v>
      </c>
      <c r="M15" s="21">
        <v>3.2704470277075674E-2</v>
      </c>
      <c r="N15" s="15">
        <v>18442.25</v>
      </c>
      <c r="O15" s="16">
        <v>2.3191169859825229E-2</v>
      </c>
      <c r="P15" s="15">
        <v>12637.5</v>
      </c>
      <c r="Q15" s="16">
        <v>1.4144874745245346E-2</v>
      </c>
      <c r="U15" s="16"/>
    </row>
    <row r="16" spans="1:21" ht="15" x14ac:dyDescent="0.25">
      <c r="A16" s="14" t="s">
        <v>293</v>
      </c>
      <c r="B16" s="15">
        <v>17089</v>
      </c>
      <c r="C16" s="15">
        <v>55347.4</v>
      </c>
      <c r="D16" s="15">
        <v>78970.470000000016</v>
      </c>
      <c r="E16"/>
      <c r="F16"/>
      <c r="G16"/>
      <c r="K16" s="14" t="s">
        <v>220</v>
      </c>
      <c r="L16" s="15">
        <v>530.4</v>
      </c>
      <c r="M16" s="21">
        <v>7.6808585879210671E-4</v>
      </c>
      <c r="N16" s="15">
        <v>2286.4</v>
      </c>
      <c r="O16" s="16">
        <v>2.8751530191546263E-3</v>
      </c>
      <c r="P16" s="15">
        <v>5035.1499999999996</v>
      </c>
      <c r="Q16" s="16">
        <v>5.6357322313370607E-3</v>
      </c>
      <c r="U16" s="16"/>
    </row>
    <row r="17" spans="1:21" ht="15" x14ac:dyDescent="0.25">
      <c r="A17" s="14" t="s">
        <v>294</v>
      </c>
      <c r="B17" s="15">
        <v>14713.300000000001</v>
      </c>
      <c r="C17" s="15">
        <v>78306.789999999994</v>
      </c>
      <c r="D17" s="15">
        <v>92561.19</v>
      </c>
      <c r="E17"/>
      <c r="F17"/>
      <c r="G17"/>
      <c r="K17" s="14" t="s">
        <v>215</v>
      </c>
      <c r="L17" s="15">
        <v>300</v>
      </c>
      <c r="M17" s="21">
        <v>4.3443770293671196E-4</v>
      </c>
      <c r="N17" s="15">
        <v>1426</v>
      </c>
      <c r="O17" s="16">
        <v>1.7931981303859765E-3</v>
      </c>
      <c r="P17" s="15">
        <v>2723.95</v>
      </c>
      <c r="Q17" s="16">
        <v>3.0488570969187784E-3</v>
      </c>
      <c r="U17" s="16"/>
    </row>
    <row r="18" spans="1:21" ht="15" x14ac:dyDescent="0.25">
      <c r="A18" s="14" t="s">
        <v>295</v>
      </c>
      <c r="B18" s="15">
        <v>42247</v>
      </c>
      <c r="C18" s="15">
        <v>87799.64999999998</v>
      </c>
      <c r="D18" s="15">
        <v>59547.240000000013</v>
      </c>
      <c r="E18"/>
      <c r="F18"/>
      <c r="G18"/>
      <c r="K18" s="14" t="s">
        <v>180</v>
      </c>
      <c r="L18" s="15">
        <v>4462.8</v>
      </c>
      <c r="M18" s="21">
        <v>6.4626952688865277E-3</v>
      </c>
      <c r="N18" s="15">
        <v>10275.950000000001</v>
      </c>
      <c r="O18" s="16">
        <v>1.292202968298722E-2</v>
      </c>
      <c r="P18" s="15">
        <v>6035.0999999999995</v>
      </c>
      <c r="Q18" s="16">
        <v>6.7549541899133677E-3</v>
      </c>
      <c r="U18" s="16"/>
    </row>
    <row r="19" spans="1:21" ht="15" x14ac:dyDescent="0.25">
      <c r="A19" s="14" t="s">
        <v>296</v>
      </c>
      <c r="B19" s="15">
        <v>28660.2</v>
      </c>
      <c r="C19" s="15">
        <v>62673.099999999984</v>
      </c>
      <c r="D19" s="15">
        <v>96955.51</v>
      </c>
      <c r="E19"/>
      <c r="F19"/>
      <c r="G19"/>
      <c r="K19" s="14" t="s">
        <v>126</v>
      </c>
      <c r="L19" s="15">
        <v>17577.5</v>
      </c>
      <c r="M19" s="21">
        <v>2.545442907790018E-2</v>
      </c>
      <c r="N19" s="15">
        <v>6769.95</v>
      </c>
      <c r="O19" s="16">
        <v>8.5132269865403516E-3</v>
      </c>
      <c r="P19" s="15">
        <v>17929.940000000002</v>
      </c>
      <c r="Q19" s="16">
        <v>2.0068585993255342E-2</v>
      </c>
      <c r="U19" s="16"/>
    </row>
    <row r="20" spans="1:21" ht="15" x14ac:dyDescent="0.25">
      <c r="A20" s="14" t="s">
        <v>297</v>
      </c>
      <c r="B20" s="15">
        <v>89466.500000000029</v>
      </c>
      <c r="C20" s="15">
        <v>74697.03</v>
      </c>
      <c r="D20" s="15">
        <v>91772.85000000002</v>
      </c>
      <c r="E20"/>
      <c r="F20"/>
      <c r="G20"/>
      <c r="K20" s="14" t="s">
        <v>83</v>
      </c>
      <c r="L20" s="15">
        <v>28643.900000000005</v>
      </c>
      <c r="M20" s="21">
        <v>4.1479967063829622E-2</v>
      </c>
      <c r="N20" s="15">
        <v>28492.400000000005</v>
      </c>
      <c r="O20" s="16">
        <v>3.5829255547131421E-2</v>
      </c>
      <c r="P20" s="15">
        <v>40901.299999999996</v>
      </c>
      <c r="Q20" s="16">
        <v>4.5779922090421636E-2</v>
      </c>
      <c r="U20" s="16"/>
    </row>
    <row r="21" spans="1:21" ht="15" x14ac:dyDescent="0.25">
      <c r="A21" s="14" t="s">
        <v>298</v>
      </c>
      <c r="B21" s="15">
        <v>119170.89999999998</v>
      </c>
      <c r="C21" s="15">
        <v>49981.69</v>
      </c>
      <c r="D21" s="15">
        <v>52702.27</v>
      </c>
      <c r="E21"/>
      <c r="F21"/>
      <c r="G21"/>
      <c r="K21" s="14" t="s">
        <v>42</v>
      </c>
      <c r="L21" s="15">
        <v>14511.6</v>
      </c>
      <c r="M21" s="21">
        <v>2.1014620566454631E-2</v>
      </c>
      <c r="N21" s="15">
        <v>21209.7</v>
      </c>
      <c r="O21" s="16">
        <v>2.6671244309991196E-2</v>
      </c>
      <c r="P21" s="15">
        <v>16425</v>
      </c>
      <c r="Q21" s="16">
        <v>1.8384139876609681E-2</v>
      </c>
      <c r="U21" s="16"/>
    </row>
    <row r="22" spans="1:21" ht="15" x14ac:dyDescent="0.25">
      <c r="A22" s="14" t="s">
        <v>299</v>
      </c>
      <c r="B22" s="15">
        <v>73360.600000000006</v>
      </c>
      <c r="C22" s="15">
        <v>59733.02</v>
      </c>
      <c r="D22" s="15">
        <v>62072.83</v>
      </c>
      <c r="E22"/>
      <c r="F22"/>
      <c r="G22"/>
      <c r="K22" s="14" t="s">
        <v>142</v>
      </c>
      <c r="L22" s="15">
        <v>26281.199999999997</v>
      </c>
      <c r="M22" s="21">
        <v>3.8058480528067713E-2</v>
      </c>
      <c r="N22" s="15">
        <v>34980.75</v>
      </c>
      <c r="O22" s="16">
        <v>4.3988369915497372E-2</v>
      </c>
      <c r="P22" s="15">
        <v>45571.56</v>
      </c>
      <c r="Q22" s="16">
        <v>5.1007241000627736E-2</v>
      </c>
      <c r="U22" s="16"/>
    </row>
    <row r="23" spans="1:21" ht="15" x14ac:dyDescent="0.25">
      <c r="A23" s="14" t="s">
        <v>300</v>
      </c>
      <c r="B23" s="15">
        <v>97669.699999999983</v>
      </c>
      <c r="C23" s="15">
        <v>70040.700000000012</v>
      </c>
      <c r="D23" s="15">
        <v>77514.939999999973</v>
      </c>
      <c r="E23"/>
      <c r="F23"/>
      <c r="G23"/>
      <c r="K23" s="14" t="s">
        <v>77</v>
      </c>
      <c r="L23" s="15">
        <v>125040.99999999997</v>
      </c>
      <c r="M23" s="21">
        <v>0.18107508270969797</v>
      </c>
      <c r="N23" s="15">
        <v>154676.25</v>
      </c>
      <c r="O23" s="16">
        <v>0.19450572392364229</v>
      </c>
      <c r="P23" s="15">
        <v>168962.73000000004</v>
      </c>
      <c r="Q23" s="16">
        <v>0.18911625340967034</v>
      </c>
      <c r="U23" s="16"/>
    </row>
    <row r="24" spans="1:21" ht="15" x14ac:dyDescent="0.25">
      <c r="A24" s="14" t="s">
        <v>301</v>
      </c>
      <c r="B24" s="15">
        <v>122123.69999999997</v>
      </c>
      <c r="C24" s="15">
        <v>48466.359999999993</v>
      </c>
      <c r="D24" s="15">
        <v>68740.650000000009</v>
      </c>
      <c r="E24"/>
      <c r="F24"/>
      <c r="G24"/>
      <c r="K24" s="14" t="s">
        <v>58</v>
      </c>
      <c r="L24" s="15">
        <v>33483.4</v>
      </c>
      <c r="M24" s="21">
        <v>4.8488171275037004E-2</v>
      </c>
      <c r="N24" s="15">
        <v>39202.65</v>
      </c>
      <c r="O24" s="16">
        <v>4.9297418433503368E-2</v>
      </c>
      <c r="P24" s="15">
        <v>40670.240000000005</v>
      </c>
      <c r="Q24" s="16">
        <v>4.5521301733655171E-2</v>
      </c>
      <c r="U24" s="16"/>
    </row>
    <row r="25" spans="1:21" ht="15" x14ac:dyDescent="0.25">
      <c r="A25" s="14" t="s">
        <v>283</v>
      </c>
      <c r="B25" s="15">
        <v>690547.79999999993</v>
      </c>
      <c r="C25" s="15">
        <v>795227.23999999987</v>
      </c>
      <c r="D25" s="15">
        <v>893433.14999999991</v>
      </c>
      <c r="E25"/>
      <c r="F25"/>
      <c r="G25"/>
      <c r="K25" s="14" t="s">
        <v>283</v>
      </c>
      <c r="L25" s="15">
        <v>690547.8</v>
      </c>
      <c r="M25" s="21">
        <v>1</v>
      </c>
      <c r="N25" s="15">
        <v>795227.23999999987</v>
      </c>
      <c r="O25" s="16">
        <v>1</v>
      </c>
      <c r="P25" s="15">
        <v>893433.15000000014</v>
      </c>
      <c r="Q25" s="16">
        <v>1</v>
      </c>
      <c r="U25" s="16"/>
    </row>
    <row r="26" spans="1:21" ht="15" x14ac:dyDescent="0.25">
      <c r="E26"/>
      <c r="F26"/>
      <c r="G26"/>
      <c r="U26" s="16"/>
    </row>
    <row r="27" spans="1:21" ht="15" x14ac:dyDescent="0.25">
      <c r="A27" s="11" t="s">
        <v>302</v>
      </c>
      <c r="E27"/>
      <c r="F27"/>
      <c r="G27"/>
      <c r="L27" s="23">
        <v>2014</v>
      </c>
      <c r="N27" s="3">
        <v>2015</v>
      </c>
      <c r="P27" s="3">
        <v>2016</v>
      </c>
      <c r="U27" s="16"/>
    </row>
    <row r="28" spans="1:21" ht="15" x14ac:dyDescent="0.25">
      <c r="B28" s="3">
        <v>2014</v>
      </c>
      <c r="C28" s="3">
        <v>2015</v>
      </c>
      <c r="D28" s="3">
        <v>2016</v>
      </c>
      <c r="E28"/>
      <c r="F28"/>
      <c r="G28"/>
      <c r="L28" s="1" t="s">
        <v>303</v>
      </c>
      <c r="M28" s="1" t="s">
        <v>304</v>
      </c>
      <c r="N28" s="1" t="s">
        <v>303</v>
      </c>
      <c r="O28" s="1" t="s">
        <v>304</v>
      </c>
      <c r="P28" s="1" t="s">
        <v>303</v>
      </c>
      <c r="Q28" s="1" t="s">
        <v>304</v>
      </c>
      <c r="U28" s="16"/>
    </row>
    <row r="29" spans="1:21" x14ac:dyDescent="0.2">
      <c r="A29" s="14" t="s">
        <v>290</v>
      </c>
      <c r="B29" s="13">
        <v>37943.199999999997</v>
      </c>
      <c r="C29" s="13">
        <v>70399.000000000015</v>
      </c>
      <c r="D29" s="13">
        <v>64447.750000000007</v>
      </c>
      <c r="K29" s="14" t="s">
        <v>312</v>
      </c>
      <c r="L29" s="13">
        <v>237347.20000000019</v>
      </c>
      <c r="M29" s="21">
        <v>0.34370857455486808</v>
      </c>
      <c r="N29" s="13">
        <v>240679.94999999998</v>
      </c>
      <c r="O29" s="16">
        <v>0.30265556547082062</v>
      </c>
      <c r="P29" s="13">
        <v>335426.10000000003</v>
      </c>
      <c r="Q29" s="16">
        <v>0.37543502835102993</v>
      </c>
      <c r="U29" s="16"/>
    </row>
    <row r="30" spans="1:21" x14ac:dyDescent="0.2">
      <c r="A30" s="14" t="s">
        <v>291</v>
      </c>
      <c r="B30" s="13">
        <v>60612.599999999991</v>
      </c>
      <c r="C30" s="13">
        <v>140577.10000000003</v>
      </c>
      <c r="D30" s="13">
        <v>134958.75</v>
      </c>
      <c r="K30" s="14" t="s">
        <v>314</v>
      </c>
      <c r="L30" s="13">
        <v>192580.2000000001</v>
      </c>
      <c r="M30" s="21">
        <v>0.27888033239697535</v>
      </c>
      <c r="N30" s="13">
        <v>245958.55000000008</v>
      </c>
      <c r="O30" s="16">
        <v>0.30929341655851739</v>
      </c>
      <c r="P30" s="13">
        <v>239454.34000000005</v>
      </c>
      <c r="Q30" s="16">
        <v>0.2680159562022072</v>
      </c>
      <c r="U30" s="16"/>
    </row>
    <row r="31" spans="1:21" x14ac:dyDescent="0.2">
      <c r="A31" s="14" t="s">
        <v>292</v>
      </c>
      <c r="B31" s="13">
        <v>86046.9</v>
      </c>
      <c r="C31" s="13">
        <v>208181.50000000003</v>
      </c>
      <c r="D31" s="13">
        <v>212595.20000000001</v>
      </c>
      <c r="K31" s="14" t="s">
        <v>311</v>
      </c>
      <c r="L31" s="13">
        <v>174545.99999999991</v>
      </c>
      <c r="M31" s="21">
        <v>0.25276454432263756</v>
      </c>
      <c r="N31" s="13">
        <v>178491.69</v>
      </c>
      <c r="O31" s="16">
        <v>0.22445369200381013</v>
      </c>
      <c r="P31" s="13">
        <v>192480.15999999995</v>
      </c>
      <c r="Q31" s="16">
        <v>0.21543879360196105</v>
      </c>
      <c r="U31" s="16"/>
    </row>
    <row r="32" spans="1:21" x14ac:dyDescent="0.2">
      <c r="A32" s="14" t="s">
        <v>293</v>
      </c>
      <c r="B32" s="13">
        <v>103135.9</v>
      </c>
      <c r="C32" s="13">
        <v>263528.90000000002</v>
      </c>
      <c r="D32" s="13">
        <v>291565.67000000004</v>
      </c>
      <c r="K32" s="14" t="s">
        <v>313</v>
      </c>
      <c r="L32" s="13">
        <v>86074.4</v>
      </c>
      <c r="M32" s="21">
        <v>0.12464654872551903</v>
      </c>
      <c r="N32" s="13">
        <v>130097.05</v>
      </c>
      <c r="O32" s="16">
        <v>0.16359732596685195</v>
      </c>
      <c r="P32" s="13">
        <v>126072.55000000002</v>
      </c>
      <c r="Q32" s="16">
        <v>0.14111022184480171</v>
      </c>
      <c r="U32" s="16"/>
    </row>
    <row r="33" spans="1:21" x14ac:dyDescent="0.2">
      <c r="A33" s="14" t="s">
        <v>294</v>
      </c>
      <c r="B33" s="13">
        <v>117849.2</v>
      </c>
      <c r="C33" s="13">
        <v>341835.69</v>
      </c>
      <c r="D33" s="13">
        <v>384126.86000000004</v>
      </c>
      <c r="K33" s="14" t="s">
        <v>283</v>
      </c>
      <c r="L33" s="13">
        <v>690547.80000000016</v>
      </c>
      <c r="M33" s="21">
        <v>1</v>
      </c>
      <c r="N33" s="13">
        <v>795227.24</v>
      </c>
      <c r="O33" s="16">
        <v>1</v>
      </c>
      <c r="P33" s="13">
        <v>893433.15000000014</v>
      </c>
      <c r="Q33" s="16">
        <v>1</v>
      </c>
      <c r="U33" s="16"/>
    </row>
    <row r="34" spans="1:21" ht="15" x14ac:dyDescent="0.25">
      <c r="A34" s="14" t="s">
        <v>295</v>
      </c>
      <c r="B34" s="13">
        <v>160096.20000000001</v>
      </c>
      <c r="C34" s="13">
        <v>429635.33999999997</v>
      </c>
      <c r="D34" s="13">
        <v>443674.10000000003</v>
      </c>
      <c r="K34"/>
      <c r="L34"/>
      <c r="M34" s="22"/>
      <c r="N34"/>
      <c r="O34"/>
      <c r="P34"/>
      <c r="Q34"/>
      <c r="U34" s="16"/>
    </row>
    <row r="35" spans="1:21" x14ac:dyDescent="0.2">
      <c r="A35" s="14" t="s">
        <v>296</v>
      </c>
      <c r="B35" s="13">
        <v>188756.40000000002</v>
      </c>
      <c r="C35" s="13">
        <v>492308.43999999994</v>
      </c>
      <c r="D35" s="13">
        <v>540629.61</v>
      </c>
      <c r="U35" s="16"/>
    </row>
    <row r="36" spans="1:21" x14ac:dyDescent="0.2">
      <c r="A36" s="14" t="s">
        <v>297</v>
      </c>
      <c r="B36" s="13">
        <v>278222.90000000002</v>
      </c>
      <c r="C36" s="13">
        <v>567005.47</v>
      </c>
      <c r="D36" s="13">
        <v>632402.46</v>
      </c>
      <c r="U36" s="16"/>
    </row>
    <row r="37" spans="1:21" ht="15" x14ac:dyDescent="0.25">
      <c r="A37" s="14" t="s">
        <v>298</v>
      </c>
      <c r="B37" s="13">
        <v>397393.8</v>
      </c>
      <c r="C37" s="13">
        <v>616987.15999999992</v>
      </c>
      <c r="D37" s="13">
        <v>685104.73</v>
      </c>
      <c r="K37"/>
      <c r="L37"/>
      <c r="M37" s="22"/>
      <c r="N37"/>
      <c r="O37"/>
      <c r="P37"/>
      <c r="Q37"/>
      <c r="R37" s="16"/>
    </row>
    <row r="38" spans="1:21" ht="15" x14ac:dyDescent="0.25">
      <c r="A38" s="14" t="s">
        <v>299</v>
      </c>
      <c r="B38" s="13">
        <v>470754.4</v>
      </c>
      <c r="C38" s="13">
        <v>676720.17999999993</v>
      </c>
      <c r="D38" s="13">
        <v>747177.55999999994</v>
      </c>
      <c r="M38" s="22"/>
      <c r="N38"/>
      <c r="O38"/>
      <c r="P38"/>
    </row>
    <row r="39" spans="1:21" ht="15" x14ac:dyDescent="0.25">
      <c r="A39" s="14" t="s">
        <v>300</v>
      </c>
      <c r="B39" s="13">
        <v>568424.1</v>
      </c>
      <c r="C39" s="13">
        <v>746760.87999999989</v>
      </c>
      <c r="D39" s="13">
        <v>824692.49999999988</v>
      </c>
      <c r="J39"/>
      <c r="K39"/>
      <c r="L39"/>
      <c r="M39" s="22"/>
      <c r="N39"/>
      <c r="O39"/>
      <c r="P39"/>
    </row>
    <row r="40" spans="1:21" ht="15" x14ac:dyDescent="0.25">
      <c r="A40" s="14" t="s">
        <v>301</v>
      </c>
      <c r="B40" s="13">
        <v>690547.79999999993</v>
      </c>
      <c r="C40" s="13">
        <v>795227.23999999987</v>
      </c>
      <c r="D40" s="13">
        <v>893433.14999999991</v>
      </c>
      <c r="J40"/>
      <c r="K40"/>
      <c r="L40"/>
      <c r="M40" s="22"/>
      <c r="N40"/>
      <c r="O40"/>
      <c r="P40"/>
    </row>
    <row r="41" spans="1:21" ht="15" x14ac:dyDescent="0.25">
      <c r="J41"/>
      <c r="K41"/>
      <c r="L41"/>
      <c r="M41" s="22"/>
      <c r="N41"/>
      <c r="O41"/>
      <c r="P41"/>
    </row>
    <row r="42" spans="1:21" ht="15" x14ac:dyDescent="0.25">
      <c r="J42"/>
      <c r="K42"/>
      <c r="L42"/>
      <c r="M42" s="22"/>
      <c r="N42"/>
      <c r="O42"/>
      <c r="P42"/>
    </row>
    <row r="43" spans="1:21" ht="15" x14ac:dyDescent="0.25">
      <c r="J43"/>
      <c r="K43"/>
      <c r="L43"/>
      <c r="M43" s="22"/>
      <c r="N43"/>
      <c r="O43"/>
      <c r="P43"/>
    </row>
    <row r="44" spans="1:21" ht="15" x14ac:dyDescent="0.25">
      <c r="J44"/>
      <c r="K44"/>
      <c r="L44"/>
      <c r="M44" s="22"/>
      <c r="N44"/>
      <c r="O44"/>
      <c r="P44"/>
    </row>
    <row r="45" spans="1:21" ht="15" x14ac:dyDescent="0.25">
      <c r="J45"/>
      <c r="K45"/>
      <c r="L45"/>
      <c r="M45" s="22"/>
      <c r="N45"/>
      <c r="O45"/>
      <c r="P45"/>
    </row>
    <row r="46" spans="1:21" ht="15" x14ac:dyDescent="0.25">
      <c r="J46"/>
      <c r="K46"/>
      <c r="L46"/>
      <c r="M46" s="22"/>
      <c r="N46"/>
      <c r="O46"/>
      <c r="P46"/>
    </row>
    <row r="47" spans="1:21" ht="15" x14ac:dyDescent="0.25">
      <c r="J47"/>
      <c r="K47"/>
      <c r="L47"/>
      <c r="M47" s="22"/>
      <c r="N47"/>
      <c r="O47"/>
      <c r="P47"/>
    </row>
    <row r="48" spans="1:21" ht="15" x14ac:dyDescent="0.25">
      <c r="J48"/>
      <c r="K48"/>
      <c r="L48"/>
      <c r="M48" s="22"/>
      <c r="N48"/>
      <c r="O48"/>
      <c r="P48"/>
    </row>
    <row r="49" spans="10:16" ht="15" x14ac:dyDescent="0.25">
      <c r="J49"/>
      <c r="K49"/>
      <c r="L49"/>
      <c r="M49" s="22"/>
      <c r="N49"/>
      <c r="O49"/>
      <c r="P49"/>
    </row>
    <row r="50" spans="10:16" ht="15" x14ac:dyDescent="0.25">
      <c r="J50"/>
      <c r="K50"/>
      <c r="L50"/>
      <c r="M50" s="22"/>
      <c r="N50"/>
      <c r="O50"/>
      <c r="P50"/>
    </row>
    <row r="51" spans="10:16" ht="15" x14ac:dyDescent="0.25">
      <c r="J51"/>
      <c r="K51"/>
      <c r="L51"/>
      <c r="M51" s="22"/>
      <c r="N51"/>
      <c r="O51"/>
      <c r="P51"/>
    </row>
    <row r="52" spans="10:16" ht="15" x14ac:dyDescent="0.25">
      <c r="J52"/>
      <c r="K52"/>
      <c r="L52"/>
      <c r="M52" s="22"/>
      <c r="N52"/>
      <c r="O52"/>
      <c r="P52"/>
    </row>
    <row r="53" spans="10:16" ht="15" x14ac:dyDescent="0.25">
      <c r="J53"/>
      <c r="K53"/>
      <c r="L53"/>
      <c r="M53" s="22"/>
      <c r="N53"/>
      <c r="O53"/>
      <c r="P53"/>
    </row>
    <row r="54" spans="10:16" ht="15" x14ac:dyDescent="0.25">
      <c r="J54"/>
      <c r="K54"/>
      <c r="L54"/>
      <c r="M54" s="22"/>
      <c r="N54"/>
      <c r="O54"/>
      <c r="P54"/>
    </row>
    <row r="55" spans="10:16" ht="15" x14ac:dyDescent="0.25">
      <c r="J55"/>
      <c r="K55"/>
      <c r="L55"/>
      <c r="M55" s="22"/>
      <c r="N55"/>
      <c r="O55"/>
      <c r="P55"/>
    </row>
    <row r="56" spans="10:16" ht="15" x14ac:dyDescent="0.25">
      <c r="J56"/>
      <c r="K56"/>
      <c r="L56"/>
      <c r="M56" s="22"/>
      <c r="N56"/>
      <c r="O56"/>
      <c r="P56"/>
    </row>
    <row r="57" spans="10:16" ht="15" x14ac:dyDescent="0.25">
      <c r="J57"/>
      <c r="K57"/>
      <c r="L57"/>
      <c r="M57" s="22"/>
      <c r="N57"/>
      <c r="O57"/>
      <c r="P57"/>
    </row>
    <row r="58" spans="10:16" ht="15" x14ac:dyDescent="0.25">
      <c r="J58"/>
      <c r="K58"/>
      <c r="L58"/>
      <c r="M58" s="22"/>
      <c r="N58"/>
      <c r="O58"/>
      <c r="P58"/>
    </row>
    <row r="59" spans="10:16" ht="15" x14ac:dyDescent="0.25">
      <c r="J59"/>
      <c r="K59"/>
      <c r="L59"/>
      <c r="M59" s="22"/>
      <c r="N59"/>
      <c r="O59"/>
      <c r="P59"/>
    </row>
    <row r="60" spans="10:16" ht="15" x14ac:dyDescent="0.25">
      <c r="J60"/>
      <c r="K60"/>
      <c r="L60"/>
      <c r="M60" s="22"/>
      <c r="N60"/>
      <c r="O60"/>
      <c r="P60"/>
    </row>
    <row r="61" spans="10:16" ht="15" x14ac:dyDescent="0.25">
      <c r="J61"/>
      <c r="K61"/>
      <c r="L61"/>
      <c r="M61" s="22"/>
      <c r="N61"/>
      <c r="O61"/>
      <c r="P61"/>
    </row>
    <row r="62" spans="10:16" ht="15" x14ac:dyDescent="0.25">
      <c r="J62"/>
      <c r="K62"/>
      <c r="L62"/>
      <c r="M62" s="22"/>
      <c r="N62"/>
      <c r="O62"/>
      <c r="P62"/>
    </row>
    <row r="63" spans="10:16" ht="15" x14ac:dyDescent="0.25">
      <c r="J63"/>
      <c r="K63"/>
      <c r="L63"/>
      <c r="M63" s="22"/>
      <c r="N63"/>
      <c r="O63"/>
      <c r="P63"/>
    </row>
    <row r="64" spans="10:16" ht="15" x14ac:dyDescent="0.25">
      <c r="J64"/>
      <c r="K64"/>
      <c r="L64"/>
      <c r="M64" s="22"/>
      <c r="N64"/>
      <c r="O64"/>
      <c r="P64"/>
    </row>
    <row r="65" spans="10:16" ht="15" x14ac:dyDescent="0.25">
      <c r="J65"/>
      <c r="K65"/>
      <c r="L65"/>
      <c r="M65" s="22"/>
      <c r="N65"/>
      <c r="O65"/>
      <c r="P65"/>
    </row>
    <row r="66" spans="10:16" ht="15" x14ac:dyDescent="0.25">
      <c r="J66"/>
      <c r="K66"/>
      <c r="L66"/>
      <c r="M66" s="22"/>
      <c r="N66"/>
      <c r="O66"/>
      <c r="P66"/>
    </row>
    <row r="67" spans="10:16" ht="15" x14ac:dyDescent="0.25">
      <c r="J67"/>
      <c r="K67"/>
      <c r="L67"/>
      <c r="M67" s="22"/>
      <c r="N67"/>
      <c r="O67"/>
      <c r="P67"/>
    </row>
    <row r="68" spans="10:16" ht="15" x14ac:dyDescent="0.25">
      <c r="J68"/>
      <c r="K68"/>
      <c r="L68"/>
      <c r="M68" s="22"/>
      <c r="N68"/>
      <c r="O68"/>
      <c r="P68"/>
    </row>
    <row r="69" spans="10:16" ht="15" x14ac:dyDescent="0.25">
      <c r="J69"/>
      <c r="K69"/>
      <c r="L69"/>
      <c r="M69" s="22"/>
      <c r="N69"/>
      <c r="O69"/>
      <c r="P69"/>
    </row>
    <row r="70" spans="10:16" ht="15" x14ac:dyDescent="0.25">
      <c r="J70"/>
      <c r="K70"/>
      <c r="L70"/>
      <c r="M70" s="22"/>
      <c r="N70"/>
      <c r="O70"/>
      <c r="P70"/>
    </row>
    <row r="71" spans="10:16" ht="15" x14ac:dyDescent="0.25">
      <c r="J71"/>
      <c r="K71"/>
      <c r="L71"/>
      <c r="M71" s="22"/>
      <c r="N71"/>
      <c r="O71"/>
      <c r="P71"/>
    </row>
    <row r="72" spans="10:16" ht="15" x14ac:dyDescent="0.25">
      <c r="J72"/>
      <c r="K72"/>
      <c r="L72"/>
      <c r="M72" s="22"/>
      <c r="N72"/>
      <c r="O72"/>
      <c r="P72"/>
    </row>
    <row r="73" spans="10:16" ht="15" x14ac:dyDescent="0.25">
      <c r="J73"/>
      <c r="K73"/>
      <c r="L73"/>
      <c r="M73" s="22"/>
      <c r="N73"/>
      <c r="O73"/>
      <c r="P73"/>
    </row>
    <row r="74" spans="10:16" ht="15" x14ac:dyDescent="0.25">
      <c r="J74"/>
      <c r="K74"/>
      <c r="L74"/>
      <c r="M74" s="22"/>
      <c r="N74"/>
      <c r="O74"/>
      <c r="P74"/>
    </row>
    <row r="75" spans="10:16" ht="15" x14ac:dyDescent="0.25">
      <c r="J75"/>
      <c r="K75"/>
      <c r="L75"/>
      <c r="M75" s="22"/>
      <c r="N75"/>
      <c r="O75"/>
      <c r="P75"/>
    </row>
    <row r="76" spans="10:16" ht="15" x14ac:dyDescent="0.25">
      <c r="J76"/>
      <c r="K76"/>
      <c r="L76"/>
      <c r="M76" s="22"/>
      <c r="N76"/>
      <c r="O76"/>
      <c r="P76"/>
    </row>
    <row r="77" spans="10:16" ht="15" x14ac:dyDescent="0.25">
      <c r="J77"/>
      <c r="K77"/>
      <c r="L77"/>
      <c r="M77" s="22"/>
      <c r="N77"/>
      <c r="O77"/>
      <c r="P77"/>
    </row>
    <row r="78" spans="10:16" ht="15" x14ac:dyDescent="0.25">
      <c r="J78"/>
      <c r="K78"/>
      <c r="L78"/>
      <c r="M78" s="22"/>
      <c r="N78"/>
      <c r="O78"/>
      <c r="P78"/>
    </row>
    <row r="79" spans="10:16" ht="15" x14ac:dyDescent="0.25">
      <c r="J79"/>
      <c r="K79"/>
      <c r="L79"/>
      <c r="M79" s="22"/>
      <c r="N79"/>
      <c r="O79"/>
      <c r="P79"/>
    </row>
    <row r="80" spans="10:16" ht="15" x14ac:dyDescent="0.25">
      <c r="J80"/>
      <c r="K80"/>
      <c r="L80"/>
      <c r="M80" s="22"/>
      <c r="N80"/>
      <c r="O80"/>
      <c r="P80"/>
    </row>
    <row r="81" spans="10:16" ht="15" x14ac:dyDescent="0.25">
      <c r="J81"/>
      <c r="K81"/>
      <c r="L81"/>
      <c r="M81" s="22"/>
      <c r="N81"/>
      <c r="O81"/>
      <c r="P81"/>
    </row>
    <row r="82" spans="10:16" ht="15" x14ac:dyDescent="0.25">
      <c r="J82"/>
      <c r="K82"/>
      <c r="L82"/>
      <c r="M82" s="22"/>
      <c r="N82"/>
      <c r="O82"/>
      <c r="P82"/>
    </row>
    <row r="83" spans="10:16" ht="15" x14ac:dyDescent="0.25">
      <c r="J83"/>
      <c r="K83"/>
      <c r="L83"/>
      <c r="M83" s="22"/>
      <c r="N83"/>
      <c r="O83"/>
      <c r="P83"/>
    </row>
    <row r="84" spans="10:16" ht="15" x14ac:dyDescent="0.25">
      <c r="J84"/>
      <c r="K84"/>
      <c r="L84"/>
      <c r="M84" s="22"/>
      <c r="N84"/>
      <c r="O84"/>
      <c r="P84"/>
    </row>
    <row r="85" spans="10:16" ht="15" x14ac:dyDescent="0.25">
      <c r="J85"/>
      <c r="K85"/>
      <c r="L85"/>
      <c r="M85" s="22"/>
      <c r="N85"/>
      <c r="O85"/>
      <c r="P85"/>
    </row>
    <row r="86" spans="10:16" ht="15" x14ac:dyDescent="0.25">
      <c r="J86"/>
      <c r="K86"/>
      <c r="L86"/>
      <c r="M86" s="22"/>
      <c r="N86"/>
      <c r="O86"/>
      <c r="P86"/>
    </row>
    <row r="87" spans="10:16" ht="15" x14ac:dyDescent="0.25">
      <c r="J87"/>
      <c r="K87"/>
      <c r="L87"/>
      <c r="M87" s="22"/>
      <c r="N87"/>
      <c r="O87"/>
      <c r="P87"/>
    </row>
    <row r="88" spans="10:16" ht="15" x14ac:dyDescent="0.25">
      <c r="J88"/>
      <c r="K88"/>
      <c r="L88"/>
      <c r="M88" s="22"/>
      <c r="N88"/>
      <c r="O88"/>
      <c r="P88"/>
    </row>
    <row r="89" spans="10:16" ht="15" x14ac:dyDescent="0.25">
      <c r="J89"/>
      <c r="K89"/>
      <c r="L89"/>
      <c r="M89" s="22"/>
      <c r="N89"/>
      <c r="O89"/>
      <c r="P89"/>
    </row>
    <row r="90" spans="10:16" ht="15" x14ac:dyDescent="0.25">
      <c r="J90"/>
      <c r="K90"/>
      <c r="L90"/>
      <c r="M90" s="22"/>
      <c r="N90"/>
      <c r="O90"/>
      <c r="P90"/>
    </row>
    <row r="91" spans="10:16" ht="15" x14ac:dyDescent="0.25">
      <c r="J91"/>
      <c r="K91"/>
      <c r="L91"/>
      <c r="M91" s="22"/>
      <c r="N91"/>
      <c r="O91"/>
      <c r="P91"/>
    </row>
    <row r="92" spans="10:16" ht="15" x14ac:dyDescent="0.25">
      <c r="J92"/>
      <c r="K92"/>
      <c r="L92"/>
      <c r="M92" s="22"/>
      <c r="N92"/>
      <c r="O92"/>
      <c r="P92"/>
    </row>
    <row r="93" spans="10:16" ht="15" x14ac:dyDescent="0.25">
      <c r="J93"/>
      <c r="K93"/>
      <c r="L93"/>
      <c r="M93" s="22"/>
      <c r="N93"/>
      <c r="O93"/>
      <c r="P93"/>
    </row>
    <row r="94" spans="10:16" ht="15" x14ac:dyDescent="0.25">
      <c r="J94"/>
      <c r="K94"/>
      <c r="L94"/>
      <c r="M94" s="22"/>
      <c r="N94"/>
      <c r="O94"/>
      <c r="P94"/>
    </row>
    <row r="95" spans="10:16" ht="15" x14ac:dyDescent="0.25">
      <c r="J95"/>
      <c r="K95"/>
      <c r="L95"/>
      <c r="M95" s="22"/>
      <c r="N95"/>
      <c r="O95"/>
      <c r="P95"/>
    </row>
    <row r="96" spans="10:16" ht="15" x14ac:dyDescent="0.25">
      <c r="J96"/>
      <c r="K96"/>
      <c r="L96"/>
      <c r="M96" s="22"/>
      <c r="N96"/>
      <c r="O96"/>
      <c r="P96"/>
    </row>
    <row r="97" spans="10:16" ht="15" x14ac:dyDescent="0.25">
      <c r="J97"/>
      <c r="K97"/>
      <c r="L97"/>
      <c r="M97" s="22"/>
      <c r="N97"/>
      <c r="O97"/>
      <c r="P97"/>
    </row>
    <row r="98" spans="10:16" ht="15" x14ac:dyDescent="0.25">
      <c r="J98"/>
      <c r="K98"/>
      <c r="L98"/>
      <c r="M98" s="22"/>
      <c r="N98"/>
      <c r="O98"/>
      <c r="P98"/>
    </row>
    <row r="99" spans="10:16" ht="15" x14ac:dyDescent="0.25">
      <c r="J99"/>
      <c r="K99"/>
      <c r="L99"/>
      <c r="M99" s="22"/>
      <c r="N99"/>
      <c r="O99"/>
      <c r="P99"/>
    </row>
    <row r="100" spans="10:16" ht="15" x14ac:dyDescent="0.25">
      <c r="J100"/>
      <c r="K100"/>
      <c r="L100"/>
      <c r="M100" s="22"/>
      <c r="N100"/>
      <c r="O100"/>
      <c r="P100"/>
    </row>
    <row r="101" spans="10:16" ht="15" x14ac:dyDescent="0.25">
      <c r="J101"/>
      <c r="K101"/>
      <c r="L101"/>
      <c r="M101" s="22"/>
      <c r="N101"/>
      <c r="O101"/>
      <c r="P101"/>
    </row>
    <row r="102" spans="10:16" ht="15" x14ac:dyDescent="0.25">
      <c r="J102"/>
      <c r="K102"/>
      <c r="L102"/>
      <c r="M102" s="22"/>
      <c r="N102"/>
      <c r="O102"/>
      <c r="P102"/>
    </row>
    <row r="103" spans="10:16" ht="15" x14ac:dyDescent="0.25">
      <c r="J103"/>
      <c r="K103"/>
      <c r="L103"/>
      <c r="M103" s="22"/>
      <c r="N103"/>
      <c r="O103"/>
      <c r="P103"/>
    </row>
    <row r="104" spans="10:16" ht="15" x14ac:dyDescent="0.25">
      <c r="J104"/>
      <c r="K104"/>
      <c r="L104"/>
      <c r="M104" s="22"/>
      <c r="N104"/>
      <c r="O104"/>
      <c r="P104"/>
    </row>
    <row r="105" spans="10:16" ht="15" x14ac:dyDescent="0.25">
      <c r="J105"/>
      <c r="K105"/>
      <c r="L105"/>
      <c r="M105" s="22"/>
      <c r="N105"/>
      <c r="O105"/>
      <c r="P105"/>
    </row>
    <row r="106" spans="10:16" ht="15" x14ac:dyDescent="0.25">
      <c r="J106"/>
      <c r="K106"/>
      <c r="L106"/>
      <c r="M106" s="22"/>
      <c r="N106"/>
      <c r="O106"/>
      <c r="P106"/>
    </row>
  </sheetData>
  <conditionalFormatting pivot="1" sqref="B13:D24">
    <cfRule type="iconSet" priority="3">
      <iconSet iconSet="3Arrows">
        <cfvo type="percent" val="0"/>
        <cfvo type="percent" val="33"/>
        <cfvo type="percent" val="67"/>
      </iconSet>
    </cfRule>
  </conditionalFormatting>
  <conditionalFormatting pivot="1" sqref="B29:D40">
    <cfRule type="dataBar" priority="2">
      <dataBar>
        <cfvo type="min"/>
        <cfvo type="max"/>
        <color rgb="FFBCFEA4"/>
      </dataBar>
      <extLst>
        <ext xmlns:x14="http://schemas.microsoft.com/office/spreadsheetml/2009/9/main" uri="{B025F937-C7B1-47D3-B67F-A62EFF666E3E}">
          <x14:id>{DD07F6D2-697D-4907-A50D-AF53B041CFA8}</x14:id>
        </ext>
      </extLst>
    </cfRule>
  </conditionalFormatting>
  <conditionalFormatting pivot="1" sqref="L4:L24 N4:N24 P4:P24">
    <cfRule type="dataBar" priority="1">
      <dataBar>
        <cfvo type="min"/>
        <cfvo type="max"/>
        <color rgb="FFC0FCB6"/>
      </dataBar>
      <extLst>
        <ext xmlns:x14="http://schemas.microsoft.com/office/spreadsheetml/2009/9/main" uri="{B025F937-C7B1-47D3-B67F-A62EFF666E3E}">
          <x14:id>{8802FFBC-3C2C-49FD-85EF-A99F61DDB88B}</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DD07F6D2-697D-4907-A50D-AF53B041CFA8}">
            <x14:dataBar minLength="0" maxLength="100" gradient="0">
              <x14:cfvo type="autoMin"/>
              <x14:cfvo type="autoMax"/>
              <x14:negativeFillColor rgb="FFFF0000"/>
              <x14:axisColor rgb="FF000000"/>
            </x14:dataBar>
          </x14:cfRule>
          <xm:sqref>B29:D40</xm:sqref>
        </x14:conditionalFormatting>
        <x14:conditionalFormatting xmlns:xm="http://schemas.microsoft.com/office/excel/2006/main" pivot="1">
          <x14:cfRule type="dataBar" id="{8802FFBC-3C2C-49FD-85EF-A99F61DDB88B}">
            <x14:dataBar minLength="0" maxLength="100" gradient="0">
              <x14:cfvo type="autoMin"/>
              <x14:cfvo type="autoMax"/>
              <x14:negativeFillColor rgb="FFFF0000"/>
              <x14:axisColor rgb="FF000000"/>
            </x14:dataBar>
          </x14:cfRule>
          <xm:sqref>L4:L24 N4:N24 P4:P24</xm:sqref>
        </x14:conditionalFormatting>
      </x14:conditionalFormattings>
    </ex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AE125"/>
  <sheetViews>
    <sheetView showGridLines="0" tabSelected="1" workbookViewId="0">
      <selection activeCell="J3" sqref="J3"/>
    </sheetView>
  </sheetViews>
  <sheetFormatPr baseColWidth="10" defaultRowHeight="18" customHeight="1" x14ac:dyDescent="0.2"/>
  <cols>
    <col min="1" max="1" width="16.7109375" style="1" customWidth="1"/>
    <col min="2" max="2" width="9.85546875" style="1" customWidth="1"/>
    <col min="3" max="3" width="7.7109375" style="1" customWidth="1"/>
    <col min="4" max="4" width="9.85546875" style="1" customWidth="1"/>
    <col min="5" max="5" width="7.7109375" style="1" customWidth="1"/>
    <col min="6" max="6" width="9.85546875" style="1" customWidth="1"/>
    <col min="7" max="7" width="7.7109375" style="1" customWidth="1"/>
    <col min="8" max="8" width="12" style="1" customWidth="1"/>
    <col min="9" max="9" width="10.7109375" style="1" customWidth="1"/>
    <col min="10" max="10" width="15.140625" style="1" customWidth="1"/>
    <col min="11" max="11" width="13.42578125" style="1" customWidth="1"/>
    <col min="12" max="12" width="12.140625" style="1" hidden="1" customWidth="1"/>
    <col min="13" max="13" width="20.140625" style="1" hidden="1" customWidth="1"/>
    <col min="14" max="14" width="13" style="1" hidden="1" customWidth="1"/>
    <col min="15" max="16" width="8.28515625" style="1" hidden="1" customWidth="1"/>
    <col min="17" max="17" width="12.5703125" style="1" hidden="1" customWidth="1"/>
    <col min="18" max="18" width="10.140625" style="1" hidden="1" customWidth="1"/>
    <col min="19" max="19" width="11.7109375" style="1" hidden="1" customWidth="1"/>
    <col min="20" max="20" width="11.5703125" style="1" hidden="1" customWidth="1"/>
    <col min="21" max="21" width="13.7109375" style="1" hidden="1" customWidth="1"/>
    <col min="22" max="22" width="14.140625" style="1" hidden="1" customWidth="1"/>
    <col min="23" max="23" width="13" style="1" hidden="1" customWidth="1"/>
    <col min="24" max="24" width="8.28515625" style="1" hidden="1" customWidth="1"/>
    <col min="25" max="25" width="8.28515625" style="1" customWidth="1"/>
    <col min="26" max="26" width="9.85546875" style="1" customWidth="1"/>
    <col min="27" max="27" width="10.140625" style="1" customWidth="1"/>
    <col min="28" max="28" width="17.5703125" style="1" hidden="1" customWidth="1"/>
    <col min="29" max="29" width="22.42578125" style="1" hidden="1" customWidth="1"/>
    <col min="30" max="31" width="7.85546875" style="1" hidden="1" customWidth="1"/>
    <col min="32" max="32" width="12.5703125" style="1" customWidth="1"/>
    <col min="33" max="34" width="8.28515625" style="1" customWidth="1"/>
    <col min="35" max="35" width="9.85546875" style="1" customWidth="1"/>
    <col min="36" max="36" width="12.5703125" style="1" bestFit="1" customWidth="1"/>
    <col min="37" max="16384" width="11.42578125" style="1"/>
  </cols>
  <sheetData>
    <row r="3" spans="1:31" ht="18" customHeight="1" x14ac:dyDescent="0.2">
      <c r="L3" s="11" t="s">
        <v>284</v>
      </c>
      <c r="M3" s="11" t="s">
        <v>285</v>
      </c>
    </row>
    <row r="4" spans="1:31" ht="18" customHeight="1" x14ac:dyDescent="0.2">
      <c r="L4" s="11" t="s">
        <v>282</v>
      </c>
      <c r="M4" s="1" t="s">
        <v>36</v>
      </c>
      <c r="N4" s="1" t="s">
        <v>17</v>
      </c>
      <c r="O4" s="1" t="s">
        <v>28</v>
      </c>
      <c r="P4" s="1" t="s">
        <v>8</v>
      </c>
      <c r="Q4" s="1" t="s">
        <v>3</v>
      </c>
      <c r="R4" s="1" t="s">
        <v>39</v>
      </c>
      <c r="S4" s="1" t="s">
        <v>11</v>
      </c>
      <c r="T4" s="1" t="s">
        <v>22</v>
      </c>
      <c r="U4" s="1" t="s">
        <v>283</v>
      </c>
    </row>
    <row r="5" spans="1:31" ht="12.75" x14ac:dyDescent="0.2">
      <c r="B5" s="3">
        <v>2014</v>
      </c>
      <c r="D5" s="3">
        <v>2015</v>
      </c>
      <c r="F5" s="3">
        <v>2016</v>
      </c>
      <c r="H5" s="3" t="s">
        <v>287</v>
      </c>
      <c r="I5" s="3" t="s">
        <v>288</v>
      </c>
      <c r="L5" s="12">
        <v>2014</v>
      </c>
      <c r="M5" s="13">
        <v>161172.00000000009</v>
      </c>
      <c r="N5" s="13">
        <v>75644.60000000002</v>
      </c>
      <c r="O5" s="13">
        <v>98901.39999999998</v>
      </c>
      <c r="P5" s="13">
        <v>127884.80000000002</v>
      </c>
      <c r="Q5" s="13">
        <v>39684.19999999999</v>
      </c>
      <c r="R5" s="13">
        <v>76175.199999999983</v>
      </c>
      <c r="S5" s="13">
        <v>46390.2</v>
      </c>
      <c r="T5" s="13">
        <v>64695.4</v>
      </c>
      <c r="U5" s="13">
        <v>690547.8</v>
      </c>
      <c r="AB5" s="11" t="s">
        <v>284</v>
      </c>
      <c r="AC5" s="11" t="s">
        <v>285</v>
      </c>
    </row>
    <row r="6" spans="1:31" ht="12.75" x14ac:dyDescent="0.2">
      <c r="B6" s="1" t="s">
        <v>286</v>
      </c>
      <c r="C6" s="1" t="s">
        <v>289</v>
      </c>
      <c r="D6" s="1" t="s">
        <v>286</v>
      </c>
      <c r="E6" s="1" t="s">
        <v>289</v>
      </c>
      <c r="F6" s="1" t="s">
        <v>286</v>
      </c>
      <c r="G6" s="1" t="s">
        <v>289</v>
      </c>
      <c r="L6" s="12">
        <v>2015</v>
      </c>
      <c r="M6" s="13">
        <v>139858.34999999998</v>
      </c>
      <c r="N6" s="13">
        <v>65788.899999999994</v>
      </c>
      <c r="O6" s="13">
        <v>112702.78999999998</v>
      </c>
      <c r="P6" s="13">
        <v>165821.90000000002</v>
      </c>
      <c r="Q6" s="13">
        <v>71213.399999999994</v>
      </c>
      <c r="R6" s="13">
        <v>100821.59999999999</v>
      </c>
      <c r="S6" s="13">
        <v>58883.649999999987</v>
      </c>
      <c r="T6" s="13">
        <v>80136.649999999965</v>
      </c>
      <c r="U6" s="13">
        <v>795227.24</v>
      </c>
      <c r="AB6" s="11" t="s">
        <v>282</v>
      </c>
      <c r="AC6" s="3">
        <v>2014</v>
      </c>
      <c r="AD6" s="3">
        <v>2015</v>
      </c>
      <c r="AE6" s="3">
        <v>2016</v>
      </c>
    </row>
    <row r="7" spans="1:31" ht="12.75" x14ac:dyDescent="0.2">
      <c r="A7" s="14" t="s">
        <v>305</v>
      </c>
      <c r="B7" s="15">
        <v>262583.09999999998</v>
      </c>
      <c r="C7" s="16">
        <v>0.38025332931333644</v>
      </c>
      <c r="D7" s="15">
        <v>321890.06000000006</v>
      </c>
      <c r="E7" s="16">
        <v>0.40477745707000695</v>
      </c>
      <c r="F7" s="15">
        <v>350445.54000000004</v>
      </c>
      <c r="G7" s="16">
        <v>0.39224595595092926</v>
      </c>
      <c r="H7" s="15">
        <v>934918.7</v>
      </c>
      <c r="I7" s="16">
        <v>0.3929537162529691</v>
      </c>
      <c r="L7" s="12">
        <v>2016</v>
      </c>
      <c r="M7" s="13">
        <v>218485.00000000003</v>
      </c>
      <c r="N7" s="13">
        <v>72890.85000000002</v>
      </c>
      <c r="O7" s="13">
        <v>119589.30999999997</v>
      </c>
      <c r="P7" s="13">
        <v>158455</v>
      </c>
      <c r="Q7" s="13">
        <v>59177.399999999994</v>
      </c>
      <c r="R7" s="13">
        <v>116941.09999999999</v>
      </c>
      <c r="S7" s="13">
        <v>66895.150000000009</v>
      </c>
      <c r="T7" s="13">
        <v>80999.339999999967</v>
      </c>
      <c r="U7" s="13">
        <v>893433.15</v>
      </c>
      <c r="AB7" s="14" t="s">
        <v>36</v>
      </c>
      <c r="AC7" s="16"/>
      <c r="AD7" s="16">
        <v>-0.13224164246891582</v>
      </c>
      <c r="AE7" s="16">
        <v>0.56218774209763001</v>
      </c>
    </row>
    <row r="8" spans="1:31" ht="12.75" x14ac:dyDescent="0.2">
      <c r="A8" s="17" t="s">
        <v>306</v>
      </c>
      <c r="B8" s="15">
        <v>153865.09999999998</v>
      </c>
      <c r="C8" s="16">
        <v>0.58596726141172062</v>
      </c>
      <c r="D8" s="15">
        <v>199522.95</v>
      </c>
      <c r="E8" s="16">
        <v>0.61984812454289506</v>
      </c>
      <c r="F8" s="15">
        <v>206431.43000000005</v>
      </c>
      <c r="G8" s="16">
        <v>0.58905423650134059</v>
      </c>
      <c r="H8" s="15">
        <v>559819.48</v>
      </c>
      <c r="I8" s="16">
        <v>0.59878947763051482</v>
      </c>
      <c r="L8" s="12" t="s">
        <v>283</v>
      </c>
      <c r="M8" s="13">
        <v>519515.35000000009</v>
      </c>
      <c r="N8" s="13">
        <v>214324.35000000003</v>
      </c>
      <c r="O8" s="13">
        <v>331193.49999999988</v>
      </c>
      <c r="P8" s="13">
        <v>452161.70000000007</v>
      </c>
      <c r="Q8" s="13">
        <v>170074.99999999997</v>
      </c>
      <c r="R8" s="13">
        <v>293937.89999999997</v>
      </c>
      <c r="S8" s="13">
        <v>172169</v>
      </c>
      <c r="T8" s="13">
        <v>225831.38999999993</v>
      </c>
      <c r="U8" s="13">
        <v>2379208.19</v>
      </c>
      <c r="AB8" s="14" t="s">
        <v>17</v>
      </c>
      <c r="AC8" s="16"/>
      <c r="AD8" s="16">
        <v>-0.13028953818250111</v>
      </c>
      <c r="AE8" s="16">
        <v>0.10795058132906959</v>
      </c>
    </row>
    <row r="9" spans="1:31" ht="12.75" x14ac:dyDescent="0.2">
      <c r="A9" s="18" t="s">
        <v>187</v>
      </c>
      <c r="B9" s="15">
        <v>28824.100000000002</v>
      </c>
      <c r="C9" s="16">
        <v>0.18733357986963908</v>
      </c>
      <c r="D9" s="15">
        <v>44846.7</v>
      </c>
      <c r="E9" s="16">
        <v>0.22476963176416545</v>
      </c>
      <c r="F9" s="15">
        <v>37468.699999999997</v>
      </c>
      <c r="G9" s="16">
        <v>0.18150675989600995</v>
      </c>
      <c r="H9" s="15">
        <v>111139.5</v>
      </c>
      <c r="I9" s="16">
        <v>0.1985273895792265</v>
      </c>
      <c r="AB9" s="14" t="s">
        <v>28</v>
      </c>
      <c r="AC9" s="16"/>
      <c r="AD9" s="16">
        <v>0.13954696293480176</v>
      </c>
      <c r="AE9" s="16">
        <v>6.1103367538638494E-2</v>
      </c>
    </row>
    <row r="10" spans="1:31" ht="12.75" x14ac:dyDescent="0.2">
      <c r="A10" s="18"/>
      <c r="B10" s="15"/>
      <c r="C10" s="16"/>
      <c r="D10" s="15"/>
      <c r="E10" s="16"/>
      <c r="F10" s="15"/>
      <c r="G10" s="16"/>
      <c r="H10" s="15"/>
      <c r="I10" s="16"/>
      <c r="AB10" s="14" t="s">
        <v>8</v>
      </c>
      <c r="AC10" s="16"/>
      <c r="AD10" s="16">
        <v>0.29665057927134419</v>
      </c>
      <c r="AE10" s="16">
        <v>-4.442658056625827E-2</v>
      </c>
    </row>
    <row r="11" spans="1:31" ht="12.75" x14ac:dyDescent="0.2">
      <c r="A11" s="18" t="s">
        <v>77</v>
      </c>
      <c r="B11" s="15">
        <v>125040.99999999997</v>
      </c>
      <c r="C11" s="16">
        <v>0.81266642013036083</v>
      </c>
      <c r="D11" s="15">
        <v>154676.25</v>
      </c>
      <c r="E11" s="16">
        <v>0.77523036823583447</v>
      </c>
      <c r="F11" s="15">
        <v>168962.73000000004</v>
      </c>
      <c r="G11" s="16">
        <v>0.81849324010398994</v>
      </c>
      <c r="H11" s="15">
        <v>448679.98000000004</v>
      </c>
      <c r="I11" s="16">
        <v>0.80147261042077356</v>
      </c>
      <c r="AB11" s="14" t="s">
        <v>3</v>
      </c>
      <c r="AC11" s="16"/>
      <c r="AD11" s="16">
        <v>0.79450259801129952</v>
      </c>
      <c r="AE11" s="16">
        <v>-0.16901313516838123</v>
      </c>
    </row>
    <row r="12" spans="1:31" ht="12.75" x14ac:dyDescent="0.2">
      <c r="A12" s="18"/>
      <c r="B12" s="15"/>
      <c r="C12" s="16"/>
      <c r="D12" s="15"/>
      <c r="E12" s="16"/>
      <c r="F12" s="15"/>
      <c r="G12" s="16"/>
      <c r="H12" s="15"/>
      <c r="I12" s="16"/>
      <c r="AB12" s="14" t="s">
        <v>39</v>
      </c>
      <c r="AC12" s="16"/>
      <c r="AD12" s="16">
        <v>0.32354887154874573</v>
      </c>
      <c r="AE12" s="16">
        <v>0.1598814143001103</v>
      </c>
    </row>
    <row r="13" spans="1:31" ht="12.75" x14ac:dyDescent="0.2">
      <c r="A13" s="17" t="s">
        <v>307</v>
      </c>
      <c r="B13" s="15">
        <v>108718</v>
      </c>
      <c r="C13" s="16">
        <v>0.41403273858827933</v>
      </c>
      <c r="D13" s="15">
        <v>122367.10999999999</v>
      </c>
      <c r="E13" s="16">
        <v>0.38015187545710472</v>
      </c>
      <c r="F13" s="15">
        <v>144014.10999999999</v>
      </c>
      <c r="G13" s="16">
        <v>0.41094576349865936</v>
      </c>
      <c r="H13" s="15">
        <v>375099.22</v>
      </c>
      <c r="I13" s="16">
        <v>0.40121052236948518</v>
      </c>
      <c r="AB13" s="14" t="s">
        <v>11</v>
      </c>
      <c r="AC13" s="16"/>
      <c r="AD13" s="16">
        <v>0.26931226853947582</v>
      </c>
      <c r="AE13" s="16">
        <v>0.13605644351190904</v>
      </c>
    </row>
    <row r="14" spans="1:31" ht="12.75" x14ac:dyDescent="0.2">
      <c r="A14" s="18" t="s">
        <v>231</v>
      </c>
      <c r="B14" s="15">
        <v>319.20000000000005</v>
      </c>
      <c r="C14" s="16">
        <v>2.9360363509262498E-3</v>
      </c>
      <c r="D14" s="15">
        <v>1804.1</v>
      </c>
      <c r="E14" s="16">
        <v>1.4743340755534719E-2</v>
      </c>
      <c r="F14" s="15">
        <v>6634.2</v>
      </c>
      <c r="G14" s="16">
        <v>4.6066319473834896E-2</v>
      </c>
      <c r="H14" s="15">
        <v>8757.5</v>
      </c>
      <c r="I14" s="16">
        <v>2.3347155987154547E-2</v>
      </c>
      <c r="AB14" s="14" t="s">
        <v>22</v>
      </c>
      <c r="AC14" s="16"/>
      <c r="AD14" s="16">
        <v>0.23867616553881671</v>
      </c>
      <c r="AE14" s="16">
        <v>1.0765236630181106E-2</v>
      </c>
    </row>
    <row r="15" spans="1:31" ht="12.75" x14ac:dyDescent="0.2">
      <c r="A15" s="19" t="s">
        <v>230</v>
      </c>
      <c r="B15" s="15">
        <v>319.20000000000005</v>
      </c>
      <c r="C15" s="16">
        <v>1</v>
      </c>
      <c r="D15" s="15">
        <v>1804.1</v>
      </c>
      <c r="E15" s="16">
        <v>1</v>
      </c>
      <c r="F15" s="15">
        <v>6634.2</v>
      </c>
      <c r="G15" s="16">
        <v>1</v>
      </c>
      <c r="H15" s="15">
        <v>8757.5</v>
      </c>
      <c r="I15" s="16">
        <v>1</v>
      </c>
    </row>
    <row r="16" spans="1:31" ht="12.75" x14ac:dyDescent="0.2">
      <c r="A16" s="18"/>
      <c r="B16" s="15"/>
      <c r="C16" s="16"/>
      <c r="D16" s="15"/>
      <c r="E16" s="16"/>
      <c r="F16" s="15"/>
      <c r="G16" s="16"/>
      <c r="H16" s="15"/>
      <c r="I16" s="16"/>
    </row>
    <row r="17" spans="1:9" ht="12.75" x14ac:dyDescent="0.2">
      <c r="A17" s="18" t="s">
        <v>20</v>
      </c>
      <c r="B17" s="15">
        <v>52331.399999999994</v>
      </c>
      <c r="C17" s="16">
        <v>0.48134991445758746</v>
      </c>
      <c r="D17" s="15">
        <v>62918.11</v>
      </c>
      <c r="E17" s="16">
        <v>0.51417500993526777</v>
      </c>
      <c r="F17" s="15">
        <v>84072.169999999984</v>
      </c>
      <c r="G17" s="16">
        <v>0.58377731182034864</v>
      </c>
      <c r="H17" s="15">
        <v>199321.68</v>
      </c>
      <c r="I17" s="16">
        <v>0.53138388290970051</v>
      </c>
    </row>
    <row r="18" spans="1:9" ht="12.75" x14ac:dyDescent="0.2">
      <c r="A18" s="19" t="s">
        <v>237</v>
      </c>
      <c r="B18" s="15">
        <v>880</v>
      </c>
      <c r="C18" s="16">
        <v>1.6815907848824991E-2</v>
      </c>
      <c r="D18" s="15">
        <v>7215.2300000000005</v>
      </c>
      <c r="E18" s="16">
        <v>0.11467652159290863</v>
      </c>
      <c r="F18" s="15">
        <v>2647</v>
      </c>
      <c r="G18" s="16">
        <v>3.1484854024821776E-2</v>
      </c>
      <c r="H18" s="15">
        <v>10742.23</v>
      </c>
      <c r="I18" s="16">
        <v>5.3893936675629063E-2</v>
      </c>
    </row>
    <row r="19" spans="1:9" ht="12.75" x14ac:dyDescent="0.2">
      <c r="A19" s="19" t="s">
        <v>53</v>
      </c>
      <c r="B19" s="15">
        <v>3451</v>
      </c>
      <c r="C19" s="16">
        <v>6.5945111348062552E-2</v>
      </c>
      <c r="D19" s="15">
        <v>3979.9</v>
      </c>
      <c r="E19" s="16">
        <v>6.3255237641435827E-2</v>
      </c>
      <c r="F19" s="15">
        <v>4916.2</v>
      </c>
      <c r="G19" s="16">
        <v>5.8475949889243976E-2</v>
      </c>
      <c r="H19" s="15">
        <v>12347.099999999999</v>
      </c>
      <c r="I19" s="16">
        <v>6.1945594678912995E-2</v>
      </c>
    </row>
    <row r="20" spans="1:9" ht="12.75" x14ac:dyDescent="0.2">
      <c r="A20" s="19" t="s">
        <v>19</v>
      </c>
      <c r="B20" s="15">
        <v>20104.599999999999</v>
      </c>
      <c r="C20" s="16">
        <v>0.3841785237925987</v>
      </c>
      <c r="D20" s="15">
        <v>20721.479999999996</v>
      </c>
      <c r="E20" s="16">
        <v>0.32934047128879101</v>
      </c>
      <c r="F20" s="15">
        <v>43582.299999999996</v>
      </c>
      <c r="G20" s="16">
        <v>0.51839152004759725</v>
      </c>
      <c r="H20" s="15">
        <v>84408.37999999999</v>
      </c>
      <c r="I20" s="16">
        <v>0.42347816855647613</v>
      </c>
    </row>
    <row r="21" spans="1:9" ht="12.75" x14ac:dyDescent="0.2">
      <c r="A21" s="19" t="s">
        <v>145</v>
      </c>
      <c r="B21" s="15">
        <v>27895.8</v>
      </c>
      <c r="C21" s="16">
        <v>0.53306045701051386</v>
      </c>
      <c r="D21" s="15">
        <v>31001.5</v>
      </c>
      <c r="E21" s="16">
        <v>0.49272776947686447</v>
      </c>
      <c r="F21" s="15">
        <v>32926.67</v>
      </c>
      <c r="G21" s="16">
        <v>0.39164767603833711</v>
      </c>
      <c r="H21" s="15">
        <v>91823.97</v>
      </c>
      <c r="I21" s="16">
        <v>0.46068230008898181</v>
      </c>
    </row>
    <row r="22" spans="1:9" ht="12.75" x14ac:dyDescent="0.2">
      <c r="A22" s="18"/>
      <c r="B22" s="15"/>
      <c r="C22" s="16"/>
      <c r="D22" s="15"/>
      <c r="E22" s="16"/>
      <c r="F22" s="15"/>
      <c r="G22" s="16"/>
      <c r="H22" s="15"/>
      <c r="I22" s="16"/>
    </row>
    <row r="23" spans="1:9" ht="12.75" x14ac:dyDescent="0.2">
      <c r="A23" s="18" t="s">
        <v>67</v>
      </c>
      <c r="B23" s="15">
        <v>22584</v>
      </c>
      <c r="C23" s="16">
        <v>0.20773009069335344</v>
      </c>
      <c r="D23" s="15">
        <v>18442.25</v>
      </c>
      <c r="E23" s="16">
        <v>0.15071247494526921</v>
      </c>
      <c r="F23" s="15">
        <v>12637.5</v>
      </c>
      <c r="G23" s="16">
        <v>8.7751818207257623E-2</v>
      </c>
      <c r="H23" s="15">
        <v>53663.75</v>
      </c>
      <c r="I23" s="16">
        <v>0.14306548011483469</v>
      </c>
    </row>
    <row r="24" spans="1:9" ht="12.75" x14ac:dyDescent="0.2">
      <c r="A24" s="19" t="s">
        <v>66</v>
      </c>
      <c r="B24" s="15">
        <v>22584</v>
      </c>
      <c r="C24" s="16">
        <v>1</v>
      </c>
      <c r="D24" s="15">
        <v>18442.25</v>
      </c>
      <c r="E24" s="16">
        <v>1</v>
      </c>
      <c r="F24" s="15">
        <v>12637.5</v>
      </c>
      <c r="G24" s="16">
        <v>1</v>
      </c>
      <c r="H24" s="15">
        <v>53663.75</v>
      </c>
      <c r="I24" s="16">
        <v>1</v>
      </c>
    </row>
    <row r="25" spans="1:9" ht="12.75" x14ac:dyDescent="0.2">
      <c r="A25" s="18"/>
      <c r="B25" s="15"/>
      <c r="C25" s="16"/>
      <c r="D25" s="15"/>
      <c r="E25" s="16"/>
      <c r="F25" s="15"/>
      <c r="G25" s="16"/>
      <c r="H25" s="15"/>
      <c r="I25" s="16"/>
    </row>
    <row r="26" spans="1:9" ht="12.75" x14ac:dyDescent="0.2">
      <c r="A26" s="18" t="s">
        <v>58</v>
      </c>
      <c r="B26" s="15">
        <v>33483.4</v>
      </c>
      <c r="C26" s="16">
        <v>0.30798395849813281</v>
      </c>
      <c r="D26" s="15">
        <v>39202.65</v>
      </c>
      <c r="E26" s="16">
        <v>0.32036917436392842</v>
      </c>
      <c r="F26" s="15">
        <v>40670.240000000005</v>
      </c>
      <c r="G26" s="16">
        <v>0.28240455049855884</v>
      </c>
      <c r="H26" s="15">
        <v>113356.29000000001</v>
      </c>
      <c r="I26" s="16">
        <v>0.30220348098831029</v>
      </c>
    </row>
    <row r="27" spans="1:9" ht="12.75" x14ac:dyDescent="0.2">
      <c r="A27" s="19" t="s">
        <v>129</v>
      </c>
      <c r="B27" s="15">
        <v>18095.400000000001</v>
      </c>
      <c r="C27" s="16">
        <v>0.54042898869290457</v>
      </c>
      <c r="D27" s="15">
        <v>10126.200000000001</v>
      </c>
      <c r="E27" s="16">
        <v>0.25830396669612898</v>
      </c>
      <c r="F27" s="15">
        <v>13342.060000000001</v>
      </c>
      <c r="G27" s="16">
        <v>0.32805461684022519</v>
      </c>
      <c r="H27" s="15">
        <v>41563.660000000003</v>
      </c>
      <c r="I27" s="16">
        <v>0.36666390546126731</v>
      </c>
    </row>
    <row r="28" spans="1:9" ht="12.75" x14ac:dyDescent="0.2">
      <c r="A28" s="19" t="s">
        <v>97</v>
      </c>
      <c r="B28" s="15">
        <v>6428</v>
      </c>
      <c r="C28" s="16">
        <v>0.19197572528476797</v>
      </c>
      <c r="D28" s="15">
        <v>6428</v>
      </c>
      <c r="E28" s="16">
        <v>0.16396850723101628</v>
      </c>
      <c r="F28" s="15">
        <v>3601.5</v>
      </c>
      <c r="G28" s="16">
        <v>8.8553694298337052E-2</v>
      </c>
      <c r="H28" s="15">
        <v>16457.5</v>
      </c>
      <c r="I28" s="16">
        <v>0.14518382702891916</v>
      </c>
    </row>
    <row r="29" spans="1:9" ht="12.75" x14ac:dyDescent="0.2">
      <c r="A29" s="19" t="s">
        <v>226</v>
      </c>
      <c r="B29" s="15">
        <v>400</v>
      </c>
      <c r="C29" s="16">
        <v>1.1946218125996761E-2</v>
      </c>
      <c r="D29" s="15">
        <v>7803.95</v>
      </c>
      <c r="E29" s="16">
        <v>0.19906689981417072</v>
      </c>
      <c r="F29" s="15">
        <v>10485.6</v>
      </c>
      <c r="G29" s="16">
        <v>0.25781996860603723</v>
      </c>
      <c r="H29" s="15">
        <v>18689.550000000003</v>
      </c>
      <c r="I29" s="16">
        <v>0.164874397353689</v>
      </c>
    </row>
    <row r="30" spans="1:9" ht="12.75" x14ac:dyDescent="0.2">
      <c r="A30" s="19" t="s">
        <v>57</v>
      </c>
      <c r="B30" s="15">
        <v>8560</v>
      </c>
      <c r="C30" s="16">
        <v>0.25564906789633068</v>
      </c>
      <c r="D30" s="15">
        <v>14844.499999999998</v>
      </c>
      <c r="E30" s="16">
        <v>0.37866062625868396</v>
      </c>
      <c r="F30" s="15">
        <v>13241.08</v>
      </c>
      <c r="G30" s="16">
        <v>0.32557172025540049</v>
      </c>
      <c r="H30" s="15">
        <v>36645.58</v>
      </c>
      <c r="I30" s="16">
        <v>0.32327787015612452</v>
      </c>
    </row>
    <row r="31" spans="1:9" ht="12.75" x14ac:dyDescent="0.2">
      <c r="A31" s="18"/>
      <c r="B31" s="15"/>
      <c r="C31" s="16"/>
      <c r="D31" s="15"/>
      <c r="E31" s="16"/>
      <c r="F31" s="15"/>
      <c r="G31" s="16"/>
      <c r="H31" s="15"/>
      <c r="I31" s="16"/>
    </row>
    <row r="32" spans="1:9" ht="12.75" x14ac:dyDescent="0.2">
      <c r="A32" s="14" t="s">
        <v>308</v>
      </c>
      <c r="B32" s="15">
        <v>427964.70000000007</v>
      </c>
      <c r="C32" s="16">
        <v>0.61974667068666367</v>
      </c>
      <c r="D32" s="15">
        <v>473337.18</v>
      </c>
      <c r="E32" s="16">
        <v>0.59522254292999333</v>
      </c>
      <c r="F32" s="15">
        <v>542987.6100000001</v>
      </c>
      <c r="G32" s="16">
        <v>0.60775404404907074</v>
      </c>
      <c r="H32" s="15">
        <v>1444289.4900000002</v>
      </c>
      <c r="I32" s="16">
        <v>0.60704628374703118</v>
      </c>
    </row>
    <row r="33" spans="1:9" ht="12.75" x14ac:dyDescent="0.2">
      <c r="A33" s="17" t="s">
        <v>309</v>
      </c>
      <c r="B33" s="15">
        <v>400023.00000000006</v>
      </c>
      <c r="C33" s="16">
        <v>0.93471026932828805</v>
      </c>
      <c r="D33" s="15">
        <v>448660.93</v>
      </c>
      <c r="E33" s="16">
        <v>0.94786750113312457</v>
      </c>
      <c r="F33" s="15">
        <v>506573.57000000007</v>
      </c>
      <c r="G33" s="16">
        <v>0.93293762264667501</v>
      </c>
      <c r="H33" s="15">
        <v>1355257.5000000002</v>
      </c>
      <c r="I33" s="16">
        <v>0.93835585551481093</v>
      </c>
    </row>
    <row r="34" spans="1:9" ht="12.75" x14ac:dyDescent="0.2">
      <c r="A34" s="18" t="s">
        <v>61</v>
      </c>
      <c r="B34" s="15">
        <v>75298.999999999985</v>
      </c>
      <c r="C34" s="16">
        <v>0.18823667639110744</v>
      </c>
      <c r="D34" s="15">
        <v>74846.98</v>
      </c>
      <c r="E34" s="16">
        <v>0.16682303939413667</v>
      </c>
      <c r="F34" s="15">
        <v>104269.45</v>
      </c>
      <c r="G34" s="16">
        <v>0.20583278752580791</v>
      </c>
      <c r="H34" s="15">
        <v>254415.43</v>
      </c>
      <c r="I34" s="16">
        <v>0.18772479030737699</v>
      </c>
    </row>
    <row r="35" spans="1:9" ht="12.75" x14ac:dyDescent="0.2">
      <c r="A35" s="18"/>
      <c r="B35" s="15"/>
      <c r="C35" s="16"/>
      <c r="D35" s="15"/>
      <c r="E35" s="16"/>
      <c r="F35" s="15"/>
      <c r="G35" s="16"/>
      <c r="H35" s="15"/>
      <c r="I35" s="16"/>
    </row>
    <row r="36" spans="1:9" ht="12.75" x14ac:dyDescent="0.2">
      <c r="A36" s="18" t="s">
        <v>31</v>
      </c>
      <c r="B36" s="15">
        <v>17743.600000000002</v>
      </c>
      <c r="C36" s="16">
        <v>4.435644950415351E-2</v>
      </c>
      <c r="D36" s="15">
        <v>16766.7</v>
      </c>
      <c r="E36" s="16">
        <v>3.7370537256275024E-2</v>
      </c>
      <c r="F36" s="15">
        <v>26379.88</v>
      </c>
      <c r="G36" s="16">
        <v>5.2075121092480206E-2</v>
      </c>
      <c r="H36" s="15">
        <v>60890.180000000008</v>
      </c>
      <c r="I36" s="16">
        <v>4.4928864071956801E-2</v>
      </c>
    </row>
    <row r="37" spans="1:9" ht="12.75" x14ac:dyDescent="0.2">
      <c r="A37" s="18"/>
      <c r="B37" s="15"/>
      <c r="C37" s="16"/>
      <c r="D37" s="15"/>
      <c r="E37" s="16"/>
      <c r="F37" s="15"/>
      <c r="G37" s="16"/>
      <c r="H37" s="15"/>
      <c r="I37" s="16"/>
    </row>
    <row r="38" spans="1:9" ht="12.75" x14ac:dyDescent="0.2">
      <c r="A38" s="18" t="s">
        <v>193</v>
      </c>
      <c r="B38" s="15">
        <v>15055.8</v>
      </c>
      <c r="C38" s="16">
        <v>3.7637335853188437E-2</v>
      </c>
      <c r="D38" s="15">
        <v>24631.1</v>
      </c>
      <c r="E38" s="16">
        <v>5.4899141763915124E-2</v>
      </c>
      <c r="F38" s="15">
        <v>24500.55</v>
      </c>
      <c r="G38" s="16">
        <v>4.8365235478037269E-2</v>
      </c>
      <c r="H38" s="15">
        <v>64187.45</v>
      </c>
      <c r="I38" s="16">
        <v>4.7361811316299657E-2</v>
      </c>
    </row>
    <row r="39" spans="1:9" ht="12.75" x14ac:dyDescent="0.2">
      <c r="A39" s="18"/>
      <c r="B39" s="15"/>
      <c r="C39" s="16"/>
      <c r="D39" s="15"/>
      <c r="E39" s="16"/>
      <c r="F39" s="15"/>
      <c r="G39" s="16"/>
      <c r="H39" s="15"/>
      <c r="I39" s="16"/>
    </row>
    <row r="40" spans="1:9" ht="12.75" x14ac:dyDescent="0.2">
      <c r="A40" s="18" t="s">
        <v>90</v>
      </c>
      <c r="B40" s="15">
        <v>9752.1999999999989</v>
      </c>
      <c r="C40" s="16">
        <v>2.4379098201853387E-2</v>
      </c>
      <c r="D40" s="15">
        <v>16770.3</v>
      </c>
      <c r="E40" s="16">
        <v>3.7378561133014188E-2</v>
      </c>
      <c r="F40" s="15">
        <v>8631.1500000000015</v>
      </c>
      <c r="G40" s="16">
        <v>1.7038295148323668E-2</v>
      </c>
      <c r="H40" s="15">
        <v>35153.65</v>
      </c>
      <c r="I40" s="16">
        <v>2.5938723821856729E-2</v>
      </c>
    </row>
    <row r="41" spans="1:9" ht="12.75" x14ac:dyDescent="0.2">
      <c r="A41" s="18"/>
      <c r="B41" s="15"/>
      <c r="C41" s="16"/>
      <c r="D41" s="15"/>
      <c r="E41" s="16"/>
      <c r="F41" s="15"/>
      <c r="G41" s="16"/>
      <c r="H41" s="15"/>
      <c r="I41" s="16"/>
    </row>
    <row r="42" spans="1:9" ht="12.75" x14ac:dyDescent="0.2">
      <c r="A42" s="18" t="s">
        <v>6</v>
      </c>
      <c r="B42" s="15">
        <v>75331.100000000006</v>
      </c>
      <c r="C42" s="16">
        <v>0.1883169217769978</v>
      </c>
      <c r="D42" s="15">
        <v>50085.499999999993</v>
      </c>
      <c r="E42" s="16">
        <v>0.11163329956098471</v>
      </c>
      <c r="F42" s="15">
        <v>56984.259999999995</v>
      </c>
      <c r="G42" s="16">
        <v>0.11248960343509432</v>
      </c>
      <c r="H42" s="15">
        <v>182400.86</v>
      </c>
      <c r="I42" s="16">
        <v>0.1345876042006777</v>
      </c>
    </row>
    <row r="43" spans="1:9" ht="12.75" x14ac:dyDescent="0.2">
      <c r="A43" s="18"/>
      <c r="B43" s="15"/>
      <c r="C43" s="16"/>
      <c r="D43" s="15"/>
      <c r="E43" s="16"/>
      <c r="F43" s="15"/>
      <c r="G43" s="16"/>
      <c r="H43" s="15"/>
      <c r="I43" s="16"/>
    </row>
    <row r="44" spans="1:9" ht="12.75" x14ac:dyDescent="0.2">
      <c r="A44" s="18" t="s">
        <v>14</v>
      </c>
      <c r="B44" s="15">
        <v>110957.50000000001</v>
      </c>
      <c r="C44" s="16">
        <v>0.27737780077645535</v>
      </c>
      <c r="D44" s="15">
        <v>143627.04999999996</v>
      </c>
      <c r="E44" s="16">
        <v>0.32012381822504571</v>
      </c>
      <c r="F44" s="15">
        <v>140044.48000000004</v>
      </c>
      <c r="G44" s="16">
        <v>0.27645437562010988</v>
      </c>
      <c r="H44" s="15">
        <v>394629.03</v>
      </c>
      <c r="I44" s="16">
        <v>0.29118380086441137</v>
      </c>
    </row>
    <row r="45" spans="1:9" ht="12.75" x14ac:dyDescent="0.2">
      <c r="A45" s="18"/>
      <c r="B45" s="15"/>
      <c r="C45" s="16"/>
      <c r="D45" s="15"/>
      <c r="E45" s="16"/>
      <c r="F45" s="15"/>
      <c r="G45" s="16"/>
      <c r="H45" s="15"/>
      <c r="I45" s="16"/>
    </row>
    <row r="46" spans="1:9" ht="12.75" x14ac:dyDescent="0.2">
      <c r="A46" s="18" t="s">
        <v>151</v>
      </c>
      <c r="B46" s="15">
        <v>25616.7</v>
      </c>
      <c r="C46" s="16">
        <v>6.4038067811100857E-2</v>
      </c>
      <c r="D46" s="15">
        <v>33538.050000000003</v>
      </c>
      <c r="E46" s="16">
        <v>7.4751438686671473E-2</v>
      </c>
      <c r="F46" s="15">
        <v>35106.840000000004</v>
      </c>
      <c r="G46" s="16">
        <v>6.9302549677039013E-2</v>
      </c>
      <c r="H46" s="15">
        <v>94261.59</v>
      </c>
      <c r="I46" s="16">
        <v>6.9552531529985986E-2</v>
      </c>
    </row>
    <row r="47" spans="1:9" ht="12.75" x14ac:dyDescent="0.2">
      <c r="A47" s="18"/>
      <c r="B47" s="15"/>
      <c r="C47" s="16"/>
      <c r="D47" s="15"/>
      <c r="E47" s="16"/>
      <c r="F47" s="15"/>
      <c r="G47" s="16"/>
      <c r="H47" s="15"/>
      <c r="I47" s="16"/>
    </row>
    <row r="48" spans="1:9" ht="12.75" x14ac:dyDescent="0.2">
      <c r="A48" s="18" t="s">
        <v>220</v>
      </c>
      <c r="B48" s="15">
        <v>530.4</v>
      </c>
      <c r="C48" s="16">
        <v>1.3259237593838352E-3</v>
      </c>
      <c r="D48" s="15">
        <v>2286.4</v>
      </c>
      <c r="E48" s="16">
        <v>5.0960532712309055E-3</v>
      </c>
      <c r="F48" s="15">
        <v>5035.1499999999996</v>
      </c>
      <c r="G48" s="16">
        <v>9.9396223928540119E-3</v>
      </c>
      <c r="H48" s="15">
        <v>7851.95</v>
      </c>
      <c r="I48" s="16">
        <v>5.7936960319348897E-3</v>
      </c>
    </row>
    <row r="49" spans="1:9" ht="12.75" x14ac:dyDescent="0.2">
      <c r="A49" s="18"/>
      <c r="B49" s="15"/>
      <c r="C49" s="16"/>
      <c r="D49" s="15"/>
      <c r="E49" s="16"/>
      <c r="F49" s="15"/>
      <c r="G49" s="16"/>
      <c r="H49" s="15"/>
      <c r="I49" s="16"/>
    </row>
    <row r="50" spans="1:9" ht="12.75" x14ac:dyDescent="0.2">
      <c r="A50" s="18" t="s">
        <v>215</v>
      </c>
      <c r="B50" s="15">
        <v>300</v>
      </c>
      <c r="C50" s="16">
        <v>7.4995687747954484E-4</v>
      </c>
      <c r="D50" s="15">
        <v>1426</v>
      </c>
      <c r="E50" s="16">
        <v>3.1783467305700097E-3</v>
      </c>
      <c r="F50" s="15">
        <v>2723.95</v>
      </c>
      <c r="G50" s="16">
        <v>5.3772051313296888E-3</v>
      </c>
      <c r="H50" s="15">
        <v>4449.95</v>
      </c>
      <c r="I50" s="16">
        <v>3.2834719601256583E-3</v>
      </c>
    </row>
    <row r="51" spans="1:9" ht="12.75" x14ac:dyDescent="0.2">
      <c r="A51" s="18"/>
      <c r="B51" s="15"/>
      <c r="C51" s="16"/>
      <c r="D51" s="15"/>
      <c r="E51" s="16"/>
      <c r="F51" s="15"/>
      <c r="G51" s="16"/>
      <c r="H51" s="15"/>
      <c r="I51" s="16"/>
    </row>
    <row r="52" spans="1:9" ht="12.75" x14ac:dyDescent="0.2">
      <c r="A52" s="18" t="s">
        <v>83</v>
      </c>
      <c r="B52" s="15">
        <v>28643.900000000005</v>
      </c>
      <c r="C52" s="16">
        <v>7.160563267612112E-2</v>
      </c>
      <c r="D52" s="15">
        <v>28492.400000000005</v>
      </c>
      <c r="E52" s="16">
        <v>6.3505418223066601E-2</v>
      </c>
      <c r="F52" s="15">
        <v>40901.299999999996</v>
      </c>
      <c r="G52" s="16">
        <v>8.0741085643295588E-2</v>
      </c>
      <c r="H52" s="15">
        <v>98037.6</v>
      </c>
      <c r="I52" s="16">
        <v>7.2338725297591042E-2</v>
      </c>
    </row>
    <row r="53" spans="1:9" ht="12.75" x14ac:dyDescent="0.2">
      <c r="A53" s="18"/>
      <c r="B53" s="15"/>
      <c r="C53" s="16"/>
      <c r="D53" s="15"/>
      <c r="E53" s="16"/>
      <c r="F53" s="15"/>
      <c r="G53" s="16"/>
      <c r="H53" s="15"/>
      <c r="I53" s="16"/>
    </row>
    <row r="54" spans="1:9" ht="12.75" x14ac:dyDescent="0.2">
      <c r="A54" s="18" t="s">
        <v>42</v>
      </c>
      <c r="B54" s="15">
        <v>14511.6</v>
      </c>
      <c r="C54" s="16">
        <v>3.627691407744054E-2</v>
      </c>
      <c r="D54" s="15">
        <v>21209.7</v>
      </c>
      <c r="E54" s="16">
        <v>4.7273338465196872E-2</v>
      </c>
      <c r="F54" s="15">
        <v>16425</v>
      </c>
      <c r="G54" s="16">
        <v>3.2423720803278384E-2</v>
      </c>
      <c r="H54" s="15">
        <v>52146.3</v>
      </c>
      <c r="I54" s="16">
        <v>3.8477042185710089E-2</v>
      </c>
    </row>
    <row r="55" spans="1:9" ht="12.75" x14ac:dyDescent="0.2">
      <c r="A55" s="18"/>
      <c r="B55" s="15"/>
      <c r="C55" s="16"/>
      <c r="D55" s="15"/>
      <c r="E55" s="16"/>
      <c r="F55" s="15"/>
      <c r="G55" s="16"/>
      <c r="H55" s="15"/>
      <c r="I55" s="16"/>
    </row>
    <row r="56" spans="1:9" ht="12.75" x14ac:dyDescent="0.2">
      <c r="A56" s="18" t="s">
        <v>142</v>
      </c>
      <c r="B56" s="15">
        <v>26281.199999999997</v>
      </c>
      <c r="C56" s="16">
        <v>6.5699222294718043E-2</v>
      </c>
      <c r="D56" s="15">
        <v>34980.75</v>
      </c>
      <c r="E56" s="16">
        <v>7.7967007289892615E-2</v>
      </c>
      <c r="F56" s="15">
        <v>45571.56</v>
      </c>
      <c r="G56" s="16">
        <v>8.996039805235001E-2</v>
      </c>
      <c r="H56" s="15">
        <v>106833.51</v>
      </c>
      <c r="I56" s="16">
        <v>7.882893841207296E-2</v>
      </c>
    </row>
    <row r="57" spans="1:9" ht="12.75" x14ac:dyDescent="0.2">
      <c r="A57" s="18"/>
      <c r="B57" s="15"/>
      <c r="C57" s="16"/>
      <c r="D57" s="15"/>
      <c r="E57" s="16"/>
      <c r="F57" s="15"/>
      <c r="G57" s="16"/>
      <c r="H57" s="15"/>
      <c r="I57" s="16"/>
    </row>
    <row r="58" spans="1:9" ht="12.75" x14ac:dyDescent="0.2">
      <c r="A58" s="17" t="s">
        <v>310</v>
      </c>
      <c r="B58" s="15">
        <v>27941.7</v>
      </c>
      <c r="C58" s="16">
        <v>6.528973067171194E-2</v>
      </c>
      <c r="D58" s="15">
        <v>24676.250000000004</v>
      </c>
      <c r="E58" s="16">
        <v>5.2132498866875411E-2</v>
      </c>
      <c r="F58" s="15">
        <v>36414.04</v>
      </c>
      <c r="G58" s="16">
        <v>6.7062377353324862E-2</v>
      </c>
      <c r="H58" s="15">
        <v>89031.989999999991</v>
      </c>
      <c r="I58" s="16">
        <v>6.1644144485189033E-2</v>
      </c>
    </row>
    <row r="59" spans="1:9" ht="12.75" x14ac:dyDescent="0.2">
      <c r="A59" s="18" t="s">
        <v>109</v>
      </c>
      <c r="B59" s="15">
        <v>5901.4000000000005</v>
      </c>
      <c r="C59" s="16">
        <v>0.2112040427031999</v>
      </c>
      <c r="D59" s="15">
        <v>7630.35</v>
      </c>
      <c r="E59" s="16">
        <v>0.30921837799503571</v>
      </c>
      <c r="F59" s="15">
        <v>12448.999999999998</v>
      </c>
      <c r="G59" s="16">
        <v>0.34187362896289447</v>
      </c>
      <c r="H59" s="15">
        <v>25980.75</v>
      </c>
      <c r="I59" s="16">
        <v>0.29181365035196905</v>
      </c>
    </row>
    <row r="60" spans="1:9" ht="12.75" x14ac:dyDescent="0.2">
      <c r="A60" s="18"/>
      <c r="B60" s="15"/>
      <c r="C60" s="16"/>
      <c r="D60" s="15"/>
      <c r="E60" s="16"/>
      <c r="F60" s="15"/>
      <c r="G60" s="16"/>
      <c r="H60" s="15"/>
      <c r="I60" s="16"/>
    </row>
    <row r="61" spans="1:9" ht="12.75" x14ac:dyDescent="0.2">
      <c r="A61" s="18" t="s">
        <v>180</v>
      </c>
      <c r="B61" s="15">
        <v>4462.8</v>
      </c>
      <c r="C61" s="16">
        <v>0.15971827054187826</v>
      </c>
      <c r="D61" s="15">
        <v>10275.950000000001</v>
      </c>
      <c r="E61" s="16">
        <v>0.41643077858264521</v>
      </c>
      <c r="F61" s="15">
        <v>6035.0999999999995</v>
      </c>
      <c r="G61" s="16">
        <v>0.16573552399019717</v>
      </c>
      <c r="H61" s="15">
        <v>20773.849999999999</v>
      </c>
      <c r="I61" s="16">
        <v>0.23333017716441024</v>
      </c>
    </row>
    <row r="62" spans="1:9" ht="12.75" x14ac:dyDescent="0.2">
      <c r="A62" s="18"/>
      <c r="B62" s="15"/>
      <c r="C62" s="16"/>
      <c r="D62" s="15"/>
      <c r="E62" s="16"/>
      <c r="F62" s="15"/>
      <c r="G62" s="16"/>
      <c r="H62" s="15"/>
      <c r="I62" s="16"/>
    </row>
    <row r="63" spans="1:9" ht="12.75" x14ac:dyDescent="0.2">
      <c r="A63" s="18" t="s">
        <v>126</v>
      </c>
      <c r="B63" s="15">
        <v>17577.5</v>
      </c>
      <c r="C63" s="16">
        <v>0.62907768675492182</v>
      </c>
      <c r="D63" s="15">
        <v>6769.95</v>
      </c>
      <c r="E63" s="16">
        <v>0.27435084342231897</v>
      </c>
      <c r="F63" s="15">
        <v>17929.940000000002</v>
      </c>
      <c r="G63" s="16">
        <v>0.49239084704690833</v>
      </c>
      <c r="H63" s="15">
        <v>42277.39</v>
      </c>
      <c r="I63" s="16">
        <v>0.47485617248362083</v>
      </c>
    </row>
    <row r="64" spans="1:9" ht="12.75" x14ac:dyDescent="0.2">
      <c r="A64" s="18"/>
      <c r="B64" s="15"/>
      <c r="C64" s="16"/>
      <c r="D64" s="15"/>
      <c r="E64" s="16"/>
      <c r="F64" s="15"/>
      <c r="G64" s="16"/>
      <c r="H64" s="15"/>
      <c r="I64" s="16"/>
    </row>
    <row r="65" spans="1:9" ht="12.75" x14ac:dyDescent="0.2">
      <c r="A65" s="14" t="s">
        <v>283</v>
      </c>
      <c r="B65" s="15">
        <v>690547.79999999993</v>
      </c>
      <c r="C65" s="16">
        <v>1</v>
      </c>
      <c r="D65" s="15">
        <v>795227.23999999987</v>
      </c>
      <c r="E65" s="16">
        <v>1</v>
      </c>
      <c r="F65" s="15">
        <v>893433.15000000014</v>
      </c>
      <c r="G65" s="16">
        <v>1</v>
      </c>
      <c r="H65" s="15">
        <v>2379208.1899999995</v>
      </c>
      <c r="I65" s="16">
        <v>1</v>
      </c>
    </row>
    <row r="66" spans="1:9" ht="18" customHeight="1" x14ac:dyDescent="0.25">
      <c r="A66"/>
      <c r="B66"/>
      <c r="C66"/>
      <c r="D66"/>
      <c r="E66"/>
      <c r="F66"/>
      <c r="G66"/>
      <c r="H66"/>
      <c r="I66"/>
    </row>
    <row r="67" spans="1:9" ht="18" customHeight="1" x14ac:dyDescent="0.25">
      <c r="A67"/>
      <c r="B67"/>
      <c r="C67"/>
      <c r="D67"/>
      <c r="E67"/>
      <c r="F67"/>
      <c r="G67"/>
      <c r="H67"/>
      <c r="I67"/>
    </row>
    <row r="68" spans="1:9" ht="18" customHeight="1" x14ac:dyDescent="0.25">
      <c r="A68"/>
      <c r="B68"/>
      <c r="C68"/>
      <c r="D68"/>
      <c r="E68"/>
      <c r="F68"/>
      <c r="G68"/>
      <c r="H68"/>
      <c r="I68"/>
    </row>
    <row r="69" spans="1:9" ht="18" customHeight="1" x14ac:dyDescent="0.25">
      <c r="A69"/>
      <c r="B69"/>
      <c r="C69"/>
      <c r="D69"/>
      <c r="E69"/>
      <c r="F69"/>
      <c r="G69"/>
      <c r="H69"/>
      <c r="I69"/>
    </row>
    <row r="70" spans="1:9" ht="18" customHeight="1" x14ac:dyDescent="0.25">
      <c r="A70"/>
      <c r="B70"/>
      <c r="C70"/>
      <c r="D70"/>
      <c r="E70"/>
      <c r="F70"/>
      <c r="G70"/>
      <c r="H70"/>
      <c r="I70"/>
    </row>
    <row r="71" spans="1:9" ht="18" customHeight="1" x14ac:dyDescent="0.25">
      <c r="A71"/>
      <c r="B71"/>
      <c r="C71"/>
      <c r="D71"/>
      <c r="E71"/>
      <c r="F71"/>
      <c r="G71"/>
      <c r="H71"/>
      <c r="I71"/>
    </row>
    <row r="72" spans="1:9" ht="18" customHeight="1" x14ac:dyDescent="0.25">
      <c r="A72"/>
      <c r="B72"/>
      <c r="C72"/>
      <c r="D72"/>
      <c r="E72"/>
      <c r="F72"/>
      <c r="G72"/>
      <c r="H72"/>
      <c r="I72"/>
    </row>
    <row r="73" spans="1:9" ht="18" customHeight="1" x14ac:dyDescent="0.25">
      <c r="A73"/>
      <c r="B73"/>
      <c r="C73"/>
      <c r="D73"/>
      <c r="E73"/>
      <c r="F73"/>
      <c r="G73"/>
      <c r="H73"/>
      <c r="I73"/>
    </row>
    <row r="74" spans="1:9" ht="18" customHeight="1" x14ac:dyDescent="0.25">
      <c r="A74"/>
      <c r="B74"/>
      <c r="C74"/>
      <c r="D74"/>
      <c r="E74"/>
      <c r="F74"/>
      <c r="G74"/>
      <c r="H74"/>
      <c r="I74"/>
    </row>
    <row r="75" spans="1:9" ht="18" customHeight="1" x14ac:dyDescent="0.25">
      <c r="A75"/>
      <c r="B75"/>
      <c r="C75"/>
      <c r="D75"/>
      <c r="E75"/>
      <c r="F75"/>
      <c r="G75"/>
      <c r="H75"/>
      <c r="I75"/>
    </row>
    <row r="76" spans="1:9" ht="18" customHeight="1" x14ac:dyDescent="0.25">
      <c r="A76"/>
      <c r="B76"/>
      <c r="C76"/>
      <c r="D76"/>
      <c r="E76"/>
      <c r="F76"/>
      <c r="G76"/>
      <c r="H76"/>
      <c r="I76"/>
    </row>
    <row r="77" spans="1:9" ht="18" customHeight="1" x14ac:dyDescent="0.25">
      <c r="A77"/>
      <c r="B77"/>
      <c r="C77"/>
      <c r="D77"/>
      <c r="E77"/>
      <c r="F77"/>
      <c r="G77"/>
      <c r="H77"/>
      <c r="I77"/>
    </row>
    <row r="78" spans="1:9" ht="18" customHeight="1" x14ac:dyDescent="0.25">
      <c r="A78"/>
      <c r="B78"/>
      <c r="C78"/>
      <c r="D78"/>
      <c r="E78"/>
      <c r="F78"/>
      <c r="G78"/>
      <c r="H78"/>
      <c r="I78"/>
    </row>
    <row r="79" spans="1:9" ht="18" customHeight="1" x14ac:dyDescent="0.25">
      <c r="A79"/>
      <c r="B79"/>
      <c r="C79"/>
      <c r="D79"/>
      <c r="E79"/>
      <c r="F79"/>
      <c r="G79"/>
      <c r="H79"/>
      <c r="I79"/>
    </row>
    <row r="80" spans="1:9" ht="18" customHeight="1" x14ac:dyDescent="0.25">
      <c r="A80"/>
      <c r="B80"/>
      <c r="C80"/>
      <c r="D80"/>
      <c r="E80"/>
      <c r="F80"/>
      <c r="G80"/>
      <c r="H80"/>
      <c r="I80"/>
    </row>
    <row r="81" spans="1:9" ht="18" customHeight="1" x14ac:dyDescent="0.25">
      <c r="A81"/>
      <c r="B81"/>
      <c r="C81"/>
      <c r="D81"/>
      <c r="E81"/>
      <c r="F81"/>
      <c r="G81"/>
      <c r="H81"/>
      <c r="I81"/>
    </row>
    <row r="82" spans="1:9" ht="18" customHeight="1" x14ac:dyDescent="0.25">
      <c r="A82"/>
      <c r="B82"/>
      <c r="C82"/>
      <c r="D82"/>
      <c r="E82"/>
      <c r="F82"/>
      <c r="G82"/>
      <c r="H82"/>
      <c r="I82"/>
    </row>
    <row r="83" spans="1:9" ht="18" customHeight="1" x14ac:dyDescent="0.25">
      <c r="A83"/>
      <c r="B83"/>
      <c r="C83"/>
      <c r="D83"/>
      <c r="E83"/>
      <c r="F83"/>
      <c r="G83"/>
      <c r="H83"/>
      <c r="I83"/>
    </row>
    <row r="84" spans="1:9" ht="18" customHeight="1" x14ac:dyDescent="0.25">
      <c r="A84"/>
      <c r="B84"/>
      <c r="C84"/>
      <c r="D84"/>
      <c r="E84"/>
      <c r="F84"/>
      <c r="G84"/>
      <c r="H84"/>
      <c r="I84"/>
    </row>
    <row r="85" spans="1:9" ht="18" customHeight="1" x14ac:dyDescent="0.25">
      <c r="A85"/>
      <c r="B85"/>
      <c r="C85"/>
      <c r="D85"/>
      <c r="E85"/>
      <c r="F85"/>
      <c r="G85"/>
      <c r="H85"/>
      <c r="I85"/>
    </row>
    <row r="86" spans="1:9" ht="18" customHeight="1" x14ac:dyDescent="0.25">
      <c r="A86"/>
      <c r="B86"/>
      <c r="C86"/>
      <c r="D86"/>
      <c r="E86"/>
      <c r="F86"/>
      <c r="G86"/>
      <c r="H86"/>
      <c r="I86"/>
    </row>
    <row r="87" spans="1:9" ht="18" customHeight="1" x14ac:dyDescent="0.25">
      <c r="A87"/>
      <c r="B87"/>
      <c r="C87"/>
      <c r="D87"/>
      <c r="E87"/>
      <c r="F87"/>
      <c r="G87"/>
      <c r="H87"/>
      <c r="I87"/>
    </row>
    <row r="88" spans="1:9" ht="18" customHeight="1" x14ac:dyDescent="0.25">
      <c r="A88"/>
      <c r="B88"/>
      <c r="C88"/>
      <c r="D88"/>
      <c r="E88"/>
      <c r="F88"/>
      <c r="G88"/>
      <c r="H88"/>
      <c r="I88"/>
    </row>
    <row r="89" spans="1:9" ht="18" customHeight="1" x14ac:dyDescent="0.25">
      <c r="A89"/>
      <c r="B89"/>
      <c r="C89"/>
      <c r="D89"/>
      <c r="E89"/>
      <c r="F89"/>
      <c r="G89"/>
      <c r="H89"/>
      <c r="I89"/>
    </row>
    <row r="90" spans="1:9" ht="18" customHeight="1" x14ac:dyDescent="0.25">
      <c r="A90"/>
      <c r="B90"/>
      <c r="C90"/>
      <c r="D90"/>
      <c r="E90"/>
      <c r="F90"/>
      <c r="G90"/>
      <c r="H90"/>
      <c r="I90"/>
    </row>
    <row r="91" spans="1:9" ht="18" customHeight="1" x14ac:dyDescent="0.25">
      <c r="A91"/>
      <c r="B91"/>
      <c r="C91"/>
      <c r="D91"/>
      <c r="E91"/>
      <c r="F91"/>
      <c r="G91"/>
      <c r="H91"/>
      <c r="I91"/>
    </row>
    <row r="92" spans="1:9" ht="18" customHeight="1" x14ac:dyDescent="0.25">
      <c r="A92"/>
      <c r="B92"/>
      <c r="C92"/>
      <c r="D92"/>
      <c r="E92"/>
      <c r="F92"/>
      <c r="G92"/>
      <c r="H92"/>
      <c r="I92"/>
    </row>
    <row r="93" spans="1:9" ht="18" customHeight="1" x14ac:dyDescent="0.25">
      <c r="A93"/>
      <c r="B93"/>
      <c r="C93"/>
      <c r="D93"/>
      <c r="E93"/>
      <c r="F93"/>
      <c r="G93"/>
      <c r="H93"/>
      <c r="I93"/>
    </row>
    <row r="94" spans="1:9" ht="18" customHeight="1" x14ac:dyDescent="0.25">
      <c r="A94"/>
      <c r="B94"/>
      <c r="C94"/>
      <c r="D94"/>
      <c r="E94"/>
      <c r="F94"/>
      <c r="G94"/>
      <c r="H94"/>
      <c r="I94"/>
    </row>
    <row r="95" spans="1:9" ht="18" customHeight="1" x14ac:dyDescent="0.25">
      <c r="A95"/>
      <c r="B95"/>
      <c r="C95"/>
      <c r="D95"/>
      <c r="E95"/>
      <c r="F95"/>
      <c r="G95"/>
      <c r="H95"/>
      <c r="I95"/>
    </row>
    <row r="96" spans="1:9" ht="18" customHeight="1" x14ac:dyDescent="0.25">
      <c r="A96"/>
      <c r="B96"/>
      <c r="C96"/>
      <c r="D96"/>
      <c r="E96"/>
      <c r="F96"/>
      <c r="G96"/>
      <c r="H96"/>
      <c r="I96"/>
    </row>
    <row r="97" spans="1:9" ht="18" customHeight="1" x14ac:dyDescent="0.25">
      <c r="A97"/>
      <c r="B97"/>
      <c r="C97"/>
      <c r="D97"/>
      <c r="E97"/>
      <c r="F97"/>
      <c r="G97"/>
      <c r="H97"/>
      <c r="I97"/>
    </row>
    <row r="98" spans="1:9" ht="18" customHeight="1" x14ac:dyDescent="0.25">
      <c r="A98"/>
      <c r="B98"/>
      <c r="C98"/>
      <c r="D98"/>
      <c r="E98"/>
      <c r="F98"/>
      <c r="G98"/>
      <c r="H98"/>
      <c r="I98"/>
    </row>
    <row r="99" spans="1:9" ht="18" customHeight="1" x14ac:dyDescent="0.25">
      <c r="A99"/>
      <c r="B99"/>
      <c r="C99"/>
      <c r="D99"/>
      <c r="E99"/>
      <c r="F99"/>
      <c r="G99"/>
      <c r="H99"/>
      <c r="I99"/>
    </row>
    <row r="100" spans="1:9" ht="18" customHeight="1" x14ac:dyDescent="0.25">
      <c r="A100"/>
      <c r="B100"/>
      <c r="C100"/>
      <c r="D100"/>
      <c r="E100"/>
      <c r="F100"/>
      <c r="G100"/>
      <c r="H100"/>
      <c r="I100"/>
    </row>
    <row r="101" spans="1:9" ht="18" customHeight="1" x14ac:dyDescent="0.25">
      <c r="A101"/>
      <c r="B101"/>
      <c r="C101"/>
      <c r="D101"/>
      <c r="E101"/>
      <c r="F101"/>
      <c r="G101"/>
      <c r="H101"/>
      <c r="I101"/>
    </row>
    <row r="102" spans="1:9" ht="18" customHeight="1" x14ac:dyDescent="0.25">
      <c r="A102"/>
      <c r="B102"/>
      <c r="C102"/>
      <c r="D102"/>
      <c r="E102"/>
      <c r="F102"/>
      <c r="G102"/>
      <c r="H102"/>
      <c r="I102"/>
    </row>
    <row r="103" spans="1:9" ht="18" customHeight="1" x14ac:dyDescent="0.25">
      <c r="A103"/>
      <c r="B103"/>
      <c r="C103"/>
      <c r="D103"/>
      <c r="E103"/>
      <c r="F103"/>
      <c r="G103"/>
      <c r="H103"/>
      <c r="I103"/>
    </row>
    <row r="104" spans="1:9" ht="18" customHeight="1" x14ac:dyDescent="0.25">
      <c r="A104"/>
      <c r="B104"/>
      <c r="C104"/>
      <c r="D104"/>
      <c r="E104"/>
      <c r="F104"/>
      <c r="G104"/>
      <c r="H104"/>
      <c r="I104"/>
    </row>
    <row r="105" spans="1:9" ht="18" customHeight="1" x14ac:dyDescent="0.25">
      <c r="A105"/>
      <c r="B105"/>
      <c r="C105"/>
      <c r="D105"/>
      <c r="E105"/>
      <c r="F105"/>
      <c r="G105"/>
      <c r="H105"/>
      <c r="I105"/>
    </row>
    <row r="106" spans="1:9" ht="18" customHeight="1" x14ac:dyDescent="0.25">
      <c r="A106"/>
      <c r="B106"/>
      <c r="C106"/>
      <c r="D106"/>
      <c r="E106"/>
      <c r="F106"/>
      <c r="G106"/>
      <c r="H106"/>
      <c r="I106"/>
    </row>
    <row r="107" spans="1:9" ht="18" customHeight="1" x14ac:dyDescent="0.25">
      <c r="A107"/>
      <c r="B107"/>
      <c r="C107"/>
      <c r="D107"/>
      <c r="E107"/>
      <c r="F107"/>
      <c r="G107"/>
      <c r="H107"/>
      <c r="I107"/>
    </row>
    <row r="108" spans="1:9" ht="18" customHeight="1" x14ac:dyDescent="0.25">
      <c r="A108"/>
      <c r="B108"/>
      <c r="C108"/>
      <c r="D108"/>
      <c r="E108"/>
      <c r="F108"/>
      <c r="G108"/>
      <c r="H108"/>
      <c r="I108"/>
    </row>
    <row r="109" spans="1:9" ht="18" customHeight="1" x14ac:dyDescent="0.25">
      <c r="A109"/>
      <c r="B109"/>
      <c r="C109"/>
      <c r="D109"/>
      <c r="E109"/>
      <c r="F109"/>
      <c r="G109"/>
      <c r="H109"/>
      <c r="I109"/>
    </row>
    <row r="110" spans="1:9" ht="18" customHeight="1" x14ac:dyDescent="0.25">
      <c r="A110"/>
      <c r="B110"/>
      <c r="C110"/>
      <c r="D110"/>
      <c r="E110"/>
      <c r="F110"/>
      <c r="G110"/>
      <c r="H110"/>
      <c r="I110"/>
    </row>
    <row r="111" spans="1:9" ht="18" customHeight="1" x14ac:dyDescent="0.25">
      <c r="A111"/>
      <c r="B111"/>
      <c r="C111"/>
      <c r="D111"/>
      <c r="E111"/>
      <c r="F111"/>
      <c r="G111"/>
      <c r="H111"/>
      <c r="I111"/>
    </row>
    <row r="112" spans="1:9" ht="18" customHeight="1" x14ac:dyDescent="0.25">
      <c r="A112"/>
      <c r="B112"/>
      <c r="C112"/>
      <c r="D112"/>
      <c r="E112"/>
      <c r="F112"/>
      <c r="G112"/>
      <c r="H112"/>
      <c r="I112"/>
    </row>
    <row r="113" spans="1:9" ht="18" customHeight="1" x14ac:dyDescent="0.25">
      <c r="A113"/>
      <c r="B113"/>
      <c r="C113"/>
      <c r="D113"/>
      <c r="E113"/>
      <c r="F113"/>
      <c r="G113"/>
      <c r="H113"/>
      <c r="I113"/>
    </row>
    <row r="114" spans="1:9" ht="18" customHeight="1" x14ac:dyDescent="0.25">
      <c r="A114"/>
      <c r="B114"/>
      <c r="C114"/>
      <c r="D114"/>
      <c r="E114"/>
      <c r="F114"/>
      <c r="G114"/>
      <c r="H114"/>
      <c r="I114"/>
    </row>
    <row r="115" spans="1:9" ht="18" customHeight="1" x14ac:dyDescent="0.25">
      <c r="A115"/>
      <c r="B115"/>
      <c r="C115"/>
      <c r="D115"/>
      <c r="E115"/>
      <c r="F115"/>
      <c r="G115"/>
      <c r="H115"/>
      <c r="I115"/>
    </row>
    <row r="116" spans="1:9" ht="18" customHeight="1" x14ac:dyDescent="0.25">
      <c r="A116"/>
      <c r="B116"/>
      <c r="C116"/>
      <c r="D116"/>
      <c r="E116"/>
      <c r="F116"/>
      <c r="G116"/>
      <c r="H116"/>
      <c r="I116"/>
    </row>
    <row r="117" spans="1:9" ht="18" customHeight="1" x14ac:dyDescent="0.25">
      <c r="A117"/>
      <c r="B117"/>
      <c r="C117"/>
      <c r="D117"/>
      <c r="E117"/>
      <c r="F117"/>
      <c r="G117"/>
      <c r="H117"/>
      <c r="I117"/>
    </row>
    <row r="118" spans="1:9" ht="18" customHeight="1" x14ac:dyDescent="0.25">
      <c r="A118"/>
      <c r="B118"/>
      <c r="C118"/>
      <c r="D118"/>
      <c r="E118"/>
      <c r="F118"/>
      <c r="G118"/>
      <c r="H118"/>
      <c r="I118"/>
    </row>
    <row r="119" spans="1:9" ht="18" customHeight="1" x14ac:dyDescent="0.25">
      <c r="A119"/>
      <c r="B119"/>
      <c r="C119"/>
      <c r="D119"/>
      <c r="E119"/>
      <c r="F119"/>
      <c r="G119"/>
      <c r="H119"/>
      <c r="I119"/>
    </row>
    <row r="120" spans="1:9" ht="18" customHeight="1" x14ac:dyDescent="0.25">
      <c r="A120"/>
      <c r="B120"/>
      <c r="C120"/>
      <c r="D120"/>
      <c r="E120"/>
      <c r="F120"/>
      <c r="G120"/>
      <c r="H120"/>
      <c r="I120"/>
    </row>
    <row r="121" spans="1:9" ht="18" customHeight="1" x14ac:dyDescent="0.25">
      <c r="A121"/>
      <c r="B121"/>
      <c r="C121"/>
      <c r="D121"/>
      <c r="E121"/>
      <c r="F121"/>
      <c r="G121"/>
      <c r="H121"/>
      <c r="I121"/>
    </row>
    <row r="122" spans="1:9" ht="18" customHeight="1" x14ac:dyDescent="0.25">
      <c r="A122"/>
      <c r="B122"/>
      <c r="C122"/>
      <c r="D122"/>
      <c r="E122"/>
      <c r="F122"/>
      <c r="G122"/>
      <c r="H122"/>
      <c r="I122"/>
    </row>
    <row r="123" spans="1:9" ht="18" customHeight="1" x14ac:dyDescent="0.25">
      <c r="A123"/>
      <c r="B123"/>
      <c r="C123"/>
      <c r="D123"/>
      <c r="E123"/>
      <c r="F123"/>
      <c r="G123"/>
      <c r="H123"/>
      <c r="I123"/>
    </row>
    <row r="124" spans="1:9" ht="18" customHeight="1" x14ac:dyDescent="0.25">
      <c r="A124"/>
      <c r="B124"/>
      <c r="C124"/>
      <c r="D124"/>
      <c r="E124"/>
      <c r="F124"/>
      <c r="G124"/>
      <c r="H124"/>
      <c r="I124"/>
    </row>
    <row r="125" spans="1:9" ht="18" customHeight="1" x14ac:dyDescent="0.25">
      <c r="A125"/>
      <c r="B125"/>
      <c r="C125"/>
      <c r="D125"/>
      <c r="E125"/>
      <c r="F125"/>
      <c r="G125"/>
      <c r="H125"/>
      <c r="I125"/>
    </row>
  </sheetData>
  <conditionalFormatting pivot="1" sqref="C15 E15 G15 C18:C21 E18:E21 G18:G21 C24 E24 G24 C27:C30 E27:E30 G27:G30">
    <cfRule type="cellIs" dxfId="75" priority="2" operator="lessThan">
      <formula>0.1</formula>
    </cfRule>
  </conditionalFormatting>
  <conditionalFormatting pivot="1" sqref="C9 E9 G9 C11 E11 G11 C14 E14 G14 C17 E17 G17 C23 E23 G23 C26 E26 G26 C34 E34 G34 C36 E36 G36 C38 E38 G38 C40 E40 G40 C42 E42 G42 C44 E44 G44 C46 E46 G46 C48 E48 G48 C50 E50 G50 C52 E52 G52 C54 E54 G54 C56 E56 G56 C59 E59 G59 C61 E61 G61 C63 E63 G63">
    <cfRule type="cellIs" dxfId="74" priority="1" operator="lessThan">
      <formula>0.2</formula>
    </cfRule>
  </conditionalFormatting>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748"/>
  <sheetViews>
    <sheetView topLeftCell="D1" workbookViewId="0">
      <selection activeCell="L40" sqref="L40"/>
    </sheetView>
  </sheetViews>
  <sheetFormatPr baseColWidth="10" defaultRowHeight="12.75" x14ac:dyDescent="0.2"/>
  <cols>
    <col min="1" max="1" width="10.5703125" style="1" customWidth="1"/>
    <col min="2" max="2" width="31.7109375" style="1" bestFit="1" customWidth="1"/>
    <col min="3" max="3" width="16" style="1" customWidth="1"/>
    <col min="4" max="4" width="10.28515625" style="1" customWidth="1"/>
    <col min="5" max="5" width="14" style="1" customWidth="1"/>
    <col min="6" max="6" width="10.28515625" style="1" customWidth="1"/>
    <col min="7" max="7" width="11.7109375" style="1" customWidth="1"/>
    <col min="8" max="8" width="10.85546875" style="1" customWidth="1"/>
    <col min="9" max="9" width="14.42578125" style="1" customWidth="1"/>
    <col min="10" max="10" width="14.85546875" style="1" customWidth="1"/>
    <col min="11" max="12" width="14.85546875" style="2" customWidth="1"/>
    <col min="13" max="13" width="10.28515625" style="3" customWidth="1"/>
    <col min="14" max="14" width="9.28515625" style="1" customWidth="1"/>
    <col min="15" max="15" width="16" style="1" customWidth="1"/>
    <col min="16" max="16" width="13.140625" style="1" bestFit="1" customWidth="1"/>
    <col min="17" max="17" width="12" style="1" customWidth="1"/>
    <col min="18" max="16384" width="11.42578125" style="1"/>
  </cols>
  <sheetData>
    <row r="1" spans="1:17" x14ac:dyDescent="0.2">
      <c r="A1" s="8" t="s">
        <v>0</v>
      </c>
      <c r="B1" s="8" t="s">
        <v>1</v>
      </c>
      <c r="C1" s="8" t="s">
        <v>279</v>
      </c>
      <c r="D1" s="8" t="s">
        <v>277</v>
      </c>
      <c r="E1" s="8" t="s">
        <v>278</v>
      </c>
      <c r="F1" s="8" t="s">
        <v>275</v>
      </c>
      <c r="G1" s="8" t="s">
        <v>274</v>
      </c>
      <c r="H1" s="8" t="s">
        <v>273</v>
      </c>
      <c r="I1" s="8" t="s">
        <v>272</v>
      </c>
      <c r="J1" s="8" t="s">
        <v>271</v>
      </c>
      <c r="K1" s="9" t="s">
        <v>280</v>
      </c>
      <c r="L1" s="9" t="s">
        <v>276</v>
      </c>
      <c r="M1" s="10" t="s">
        <v>270</v>
      </c>
      <c r="N1" s="9" t="s">
        <v>267</v>
      </c>
      <c r="O1" s="9" t="s">
        <v>268</v>
      </c>
      <c r="P1" s="9" t="s">
        <v>269</v>
      </c>
      <c r="Q1" s="9" t="s">
        <v>281</v>
      </c>
    </row>
    <row r="2" spans="1:17" x14ac:dyDescent="0.2">
      <c r="A2" s="5">
        <v>10248</v>
      </c>
      <c r="B2" s="5" t="s">
        <v>2</v>
      </c>
      <c r="C2" s="5" t="s">
        <v>3</v>
      </c>
      <c r="D2" s="5">
        <v>9.8000000000000007</v>
      </c>
      <c r="E2" s="5">
        <v>8.1340000000000003</v>
      </c>
      <c r="F2" s="5">
        <v>10</v>
      </c>
      <c r="G2" s="5" t="s">
        <v>4</v>
      </c>
      <c r="H2" s="5" t="s">
        <v>5</v>
      </c>
      <c r="I2" s="5" t="s">
        <v>6</v>
      </c>
      <c r="J2" s="6">
        <v>41855</v>
      </c>
      <c r="K2" s="7">
        <f>D2*F2</f>
        <v>98</v>
      </c>
      <c r="L2" s="7">
        <f>E2*F2</f>
        <v>81.34</v>
      </c>
      <c r="M2" s="4">
        <f>YEAR(Datos!$J2)</f>
        <v>2014</v>
      </c>
      <c r="N2" s="5" t="str">
        <f>TEXT(J2,"mmmm")</f>
        <v>agosto</v>
      </c>
      <c r="O2" s="5" t="str">
        <f>VLOOKUP(C2,[2]!ProdManager[#Data],2,FALSE)</f>
        <v>Marc Caine</v>
      </c>
      <c r="P2" s="5" t="e">
        <f>VLOOKUP(I2,[1]!Countries[#Data],2,FALSE)</f>
        <v>#REF!</v>
      </c>
      <c r="Q2" s="5" t="e">
        <f>VLOOKUP(I2,[1]!Countries[#Data],3,FALSE)</f>
        <v>#REF!</v>
      </c>
    </row>
    <row r="3" spans="1:17" x14ac:dyDescent="0.2">
      <c r="A3" s="5">
        <v>10248</v>
      </c>
      <c r="B3" s="5" t="s">
        <v>7</v>
      </c>
      <c r="C3" s="5" t="s">
        <v>8</v>
      </c>
      <c r="D3" s="5">
        <v>34.799999999999997</v>
      </c>
      <c r="E3" s="5">
        <v>27.143999999999998</v>
      </c>
      <c r="F3" s="5">
        <v>50</v>
      </c>
      <c r="G3" s="5" t="s">
        <v>4</v>
      </c>
      <c r="H3" s="5" t="s">
        <v>5</v>
      </c>
      <c r="I3" s="5" t="s">
        <v>6</v>
      </c>
      <c r="J3" s="6">
        <v>41855</v>
      </c>
      <c r="K3" s="7">
        <f t="shared" ref="K3:K66" si="0">D3*F3</f>
        <v>1739.9999999999998</v>
      </c>
      <c r="L3" s="7">
        <f t="shared" ref="L3:L66" si="1">E3*F3</f>
        <v>1357.1999999999998</v>
      </c>
      <c r="M3" s="4">
        <f>YEAR(Datos!$J3)</f>
        <v>2014</v>
      </c>
      <c r="N3" s="5" t="str">
        <f t="shared" ref="N3:N66" si="2">TEXT(J3,"mmmm")</f>
        <v>agosto</v>
      </c>
      <c r="O3" s="5" t="str">
        <f>VLOOKUP(C3,[2]!ProdManager[#Data],2,FALSE)</f>
        <v>Peter Stone</v>
      </c>
      <c r="P3" s="5" t="e">
        <f>VLOOKUP(I3,[1]!Countries[#Data],2,FALSE)</f>
        <v>#REF!</v>
      </c>
      <c r="Q3" s="5" t="e">
        <f>VLOOKUP(I3,[1]!Countries[#Data],3,FALSE)</f>
        <v>#REF!</v>
      </c>
    </row>
    <row r="4" spans="1:17" x14ac:dyDescent="0.2">
      <c r="A4" s="5">
        <v>10248</v>
      </c>
      <c r="B4" s="5" t="s">
        <v>9</v>
      </c>
      <c r="C4" s="5" t="s">
        <v>8</v>
      </c>
      <c r="D4" s="5">
        <v>14</v>
      </c>
      <c r="E4" s="5">
        <v>11.76</v>
      </c>
      <c r="F4" s="5">
        <v>12</v>
      </c>
      <c r="G4" s="5" t="s">
        <v>4</v>
      </c>
      <c r="H4" s="5" t="s">
        <v>5</v>
      </c>
      <c r="I4" s="5" t="s">
        <v>6</v>
      </c>
      <c r="J4" s="6">
        <v>41855</v>
      </c>
      <c r="K4" s="7">
        <f t="shared" si="0"/>
        <v>168</v>
      </c>
      <c r="L4" s="7">
        <f t="shared" si="1"/>
        <v>141.12</v>
      </c>
      <c r="M4" s="4">
        <f>YEAR(Datos!$J4)</f>
        <v>2014</v>
      </c>
      <c r="N4" s="5" t="str">
        <f t="shared" si="2"/>
        <v>agosto</v>
      </c>
      <c r="O4" s="5" t="str">
        <f>VLOOKUP(C4,[2]!ProdManager[#Data],2,FALSE)</f>
        <v>Peter Stone</v>
      </c>
      <c r="P4" s="5" t="e">
        <f>VLOOKUP(I4,[1]!Countries[#Data],2,FALSE)</f>
        <v>#REF!</v>
      </c>
      <c r="Q4" s="5" t="e">
        <f>VLOOKUP(I4,[1]!Countries[#Data],3,FALSE)</f>
        <v>#REF!</v>
      </c>
    </row>
    <row r="5" spans="1:17" x14ac:dyDescent="0.2">
      <c r="A5" s="5">
        <v>10249</v>
      </c>
      <c r="B5" s="5" t="s">
        <v>10</v>
      </c>
      <c r="C5" s="5" t="s">
        <v>11</v>
      </c>
      <c r="D5" s="5">
        <v>18.600000000000001</v>
      </c>
      <c r="E5" s="5">
        <v>15.066000000000003</v>
      </c>
      <c r="F5" s="5">
        <v>90</v>
      </c>
      <c r="G5" s="5" t="s">
        <v>12</v>
      </c>
      <c r="H5" s="5" t="s">
        <v>13</v>
      </c>
      <c r="I5" s="5" t="s">
        <v>14</v>
      </c>
      <c r="J5" s="6">
        <v>41856</v>
      </c>
      <c r="K5" s="7">
        <f t="shared" si="0"/>
        <v>1674.0000000000002</v>
      </c>
      <c r="L5" s="7">
        <f t="shared" si="1"/>
        <v>1355.9400000000003</v>
      </c>
      <c r="M5" s="4">
        <f>YEAR(Datos!$J5)</f>
        <v>2014</v>
      </c>
      <c r="N5" s="5" t="str">
        <f t="shared" si="2"/>
        <v>agosto</v>
      </c>
      <c r="O5" s="5" t="str">
        <f>VLOOKUP(C5,[2]!ProdManager[#Data],2,FALSE)</f>
        <v>Marc Caine</v>
      </c>
      <c r="P5" s="5" t="e">
        <f>VLOOKUP(I5,[1]!Countries[#Data],2,FALSE)</f>
        <v>#REF!</v>
      </c>
      <c r="Q5" s="5" t="e">
        <f>VLOOKUP(I5,[1]!Countries[#Data],3,FALSE)</f>
        <v>#REF!</v>
      </c>
    </row>
    <row r="6" spans="1:17" x14ac:dyDescent="0.2">
      <c r="A6" s="5">
        <v>10249</v>
      </c>
      <c r="B6" s="5" t="s">
        <v>15</v>
      </c>
      <c r="C6" s="5" t="s">
        <v>11</v>
      </c>
      <c r="D6" s="5">
        <v>42.4</v>
      </c>
      <c r="E6" s="5">
        <v>34.768000000000001</v>
      </c>
      <c r="F6" s="5">
        <v>40</v>
      </c>
      <c r="G6" s="5" t="s">
        <v>12</v>
      </c>
      <c r="H6" s="5" t="s">
        <v>13</v>
      </c>
      <c r="I6" s="5" t="s">
        <v>14</v>
      </c>
      <c r="J6" s="6">
        <v>41856</v>
      </c>
      <c r="K6" s="7">
        <f t="shared" si="0"/>
        <v>1696</v>
      </c>
      <c r="L6" s="7">
        <f t="shared" si="1"/>
        <v>1390.72</v>
      </c>
      <c r="M6" s="4">
        <f>YEAR(Datos!$J6)</f>
        <v>2014</v>
      </c>
      <c r="N6" s="5" t="str">
        <f t="shared" si="2"/>
        <v>agosto</v>
      </c>
      <c r="O6" s="5" t="str">
        <f>VLOOKUP(C6,[2]!ProdManager[#Data],2,FALSE)</f>
        <v>Marc Caine</v>
      </c>
      <c r="P6" s="5" t="e">
        <f>VLOOKUP(I6,[1]!Countries[#Data],2,FALSE)</f>
        <v>#REF!</v>
      </c>
      <c r="Q6" s="5" t="e">
        <f>VLOOKUP(I6,[1]!Countries[#Data],3,FALSE)</f>
        <v>#REF!</v>
      </c>
    </row>
    <row r="7" spans="1:17" x14ac:dyDescent="0.2">
      <c r="A7" s="5">
        <v>10250</v>
      </c>
      <c r="B7" s="5" t="s">
        <v>16</v>
      </c>
      <c r="C7" s="5" t="s">
        <v>17</v>
      </c>
      <c r="D7" s="5">
        <v>16.8</v>
      </c>
      <c r="E7" s="5">
        <v>11.76</v>
      </c>
      <c r="F7" s="5">
        <v>15</v>
      </c>
      <c r="G7" s="5" t="s">
        <v>18</v>
      </c>
      <c r="H7" s="5" t="s">
        <v>19</v>
      </c>
      <c r="I7" s="5" t="s">
        <v>20</v>
      </c>
      <c r="J7" s="6">
        <v>41859</v>
      </c>
      <c r="K7" s="7">
        <f t="shared" si="0"/>
        <v>252</v>
      </c>
      <c r="L7" s="7">
        <f t="shared" si="1"/>
        <v>176.4</v>
      </c>
      <c r="M7" s="4">
        <f>YEAR(Datos!$J7)</f>
        <v>2014</v>
      </c>
      <c r="N7" s="5" t="str">
        <f t="shared" si="2"/>
        <v>agosto</v>
      </c>
      <c r="O7" s="5" t="str">
        <f>VLOOKUP(C7,[2]!ProdManager[#Data],2,FALSE)</f>
        <v>Lydia Sinn</v>
      </c>
      <c r="P7" s="5" t="e">
        <f>VLOOKUP(I7,[1]!Countries[#Data],2,FALSE)</f>
        <v>#REF!</v>
      </c>
      <c r="Q7" s="5" t="e">
        <f>VLOOKUP(I7,[1]!Countries[#Data],3,FALSE)</f>
        <v>#REF!</v>
      </c>
    </row>
    <row r="8" spans="1:17" x14ac:dyDescent="0.2">
      <c r="A8" s="5">
        <v>10250</v>
      </c>
      <c r="B8" s="5" t="s">
        <v>21</v>
      </c>
      <c r="C8" s="5" t="s">
        <v>22</v>
      </c>
      <c r="D8" s="5">
        <v>7.7</v>
      </c>
      <c r="E8" s="5">
        <v>6.237000000000001</v>
      </c>
      <c r="F8" s="5">
        <v>10</v>
      </c>
      <c r="G8" s="5" t="s">
        <v>18</v>
      </c>
      <c r="H8" s="5" t="s">
        <v>19</v>
      </c>
      <c r="I8" s="5" t="s">
        <v>20</v>
      </c>
      <c r="J8" s="6">
        <v>41859</v>
      </c>
      <c r="K8" s="7">
        <f t="shared" si="0"/>
        <v>77</v>
      </c>
      <c r="L8" s="7">
        <f t="shared" si="1"/>
        <v>62.370000000000012</v>
      </c>
      <c r="M8" s="4">
        <f>YEAR(Datos!$J8)</f>
        <v>2014</v>
      </c>
      <c r="N8" s="5" t="str">
        <f t="shared" si="2"/>
        <v>agosto</v>
      </c>
      <c r="O8" s="5" t="str">
        <f>VLOOKUP(C8,[2]!ProdManager[#Data],2,FALSE)</f>
        <v>Peter Stone</v>
      </c>
      <c r="P8" s="5" t="e">
        <f>VLOOKUP(I8,[1]!Countries[#Data],2,FALSE)</f>
        <v>#REF!</v>
      </c>
      <c r="Q8" s="5" t="e">
        <f>VLOOKUP(I8,[1]!Countries[#Data],3,FALSE)</f>
        <v>#REF!</v>
      </c>
    </row>
    <row r="9" spans="1:17" x14ac:dyDescent="0.2">
      <c r="A9" s="5">
        <v>10250</v>
      </c>
      <c r="B9" s="5" t="s">
        <v>15</v>
      </c>
      <c r="C9" s="5" t="s">
        <v>11</v>
      </c>
      <c r="D9" s="5">
        <v>42.4</v>
      </c>
      <c r="E9" s="5">
        <v>33.072000000000003</v>
      </c>
      <c r="F9" s="5">
        <v>35</v>
      </c>
      <c r="G9" s="5" t="s">
        <v>18</v>
      </c>
      <c r="H9" s="5" t="s">
        <v>19</v>
      </c>
      <c r="I9" s="5" t="s">
        <v>20</v>
      </c>
      <c r="J9" s="6">
        <v>41859</v>
      </c>
      <c r="K9" s="7">
        <f t="shared" si="0"/>
        <v>1484</v>
      </c>
      <c r="L9" s="7">
        <f t="shared" si="1"/>
        <v>1157.52</v>
      </c>
      <c r="M9" s="4">
        <f>YEAR(Datos!$J9)</f>
        <v>2014</v>
      </c>
      <c r="N9" s="5" t="str">
        <f t="shared" si="2"/>
        <v>agosto</v>
      </c>
      <c r="O9" s="5" t="str">
        <f>VLOOKUP(C9,[2]!ProdManager[#Data],2,FALSE)</f>
        <v>Marc Caine</v>
      </c>
      <c r="P9" s="5" t="e">
        <f>VLOOKUP(I9,[1]!Countries[#Data],2,FALSE)</f>
        <v>#REF!</v>
      </c>
      <c r="Q9" s="5" t="e">
        <f>VLOOKUP(I9,[1]!Countries[#Data],3,FALSE)</f>
        <v>#REF!</v>
      </c>
    </row>
    <row r="10" spans="1:17" x14ac:dyDescent="0.2">
      <c r="A10" s="5">
        <v>10251</v>
      </c>
      <c r="B10" s="5" t="s">
        <v>16</v>
      </c>
      <c r="C10" s="5" t="s">
        <v>17</v>
      </c>
      <c r="D10" s="5">
        <v>16.8</v>
      </c>
      <c r="E10" s="5">
        <v>13.272000000000002</v>
      </c>
      <c r="F10" s="5">
        <v>20</v>
      </c>
      <c r="G10" s="5" t="s">
        <v>23</v>
      </c>
      <c r="H10" s="5" t="s">
        <v>24</v>
      </c>
      <c r="I10" s="5" t="s">
        <v>6</v>
      </c>
      <c r="J10" s="6">
        <v>41859</v>
      </c>
      <c r="K10" s="7">
        <f t="shared" si="0"/>
        <v>336</v>
      </c>
      <c r="L10" s="7">
        <f t="shared" si="1"/>
        <v>265.44000000000005</v>
      </c>
      <c r="M10" s="4">
        <f>YEAR(Datos!$J10)</f>
        <v>2014</v>
      </c>
      <c r="N10" s="5" t="str">
        <f t="shared" si="2"/>
        <v>agosto</v>
      </c>
      <c r="O10" s="5" t="str">
        <f>VLOOKUP(C10,[2]!ProdManager[#Data],2,FALSE)</f>
        <v>Lydia Sinn</v>
      </c>
      <c r="P10" s="5" t="e">
        <f>VLOOKUP(I10,[1]!Countries[#Data],2,FALSE)</f>
        <v>#REF!</v>
      </c>
      <c r="Q10" s="5" t="e">
        <f>VLOOKUP(I10,[1]!Countries[#Data],3,FALSE)</f>
        <v>#REF!</v>
      </c>
    </row>
    <row r="11" spans="1:17" x14ac:dyDescent="0.2">
      <c r="A11" s="5">
        <v>10251</v>
      </c>
      <c r="B11" s="5" t="s">
        <v>25</v>
      </c>
      <c r="C11" s="5" t="s">
        <v>3</v>
      </c>
      <c r="D11" s="5">
        <v>16.8</v>
      </c>
      <c r="E11" s="5">
        <v>13.272000000000002</v>
      </c>
      <c r="F11" s="5">
        <v>60</v>
      </c>
      <c r="G11" s="5" t="s">
        <v>23</v>
      </c>
      <c r="H11" s="5" t="s">
        <v>24</v>
      </c>
      <c r="I11" s="5" t="s">
        <v>6</v>
      </c>
      <c r="J11" s="6">
        <v>41859</v>
      </c>
      <c r="K11" s="7">
        <f t="shared" si="0"/>
        <v>1008</v>
      </c>
      <c r="L11" s="7">
        <f t="shared" si="1"/>
        <v>796.32000000000016</v>
      </c>
      <c r="M11" s="4">
        <f>YEAR(Datos!$J11)</f>
        <v>2014</v>
      </c>
      <c r="N11" s="5" t="str">
        <f t="shared" si="2"/>
        <v>agosto</v>
      </c>
      <c r="O11" s="5" t="str">
        <f>VLOOKUP(C11,[2]!ProdManager[#Data],2,FALSE)</f>
        <v>Marc Caine</v>
      </c>
      <c r="P11" s="5" t="e">
        <f>VLOOKUP(I11,[1]!Countries[#Data],2,FALSE)</f>
        <v>#REF!</v>
      </c>
      <c r="Q11" s="5" t="e">
        <f>VLOOKUP(I11,[1]!Countries[#Data],3,FALSE)</f>
        <v>#REF!</v>
      </c>
    </row>
    <row r="12" spans="1:17" x14ac:dyDescent="0.2">
      <c r="A12" s="5">
        <v>10251</v>
      </c>
      <c r="B12" s="5" t="s">
        <v>26</v>
      </c>
      <c r="C12" s="5" t="s">
        <v>3</v>
      </c>
      <c r="D12" s="5">
        <v>15.6</v>
      </c>
      <c r="E12" s="5">
        <v>12.947999999999999</v>
      </c>
      <c r="F12" s="5">
        <v>15</v>
      </c>
      <c r="G12" s="5" t="s">
        <v>23</v>
      </c>
      <c r="H12" s="5" t="s">
        <v>24</v>
      </c>
      <c r="I12" s="5" t="s">
        <v>6</v>
      </c>
      <c r="J12" s="6">
        <v>41859</v>
      </c>
      <c r="K12" s="7">
        <f t="shared" si="0"/>
        <v>234</v>
      </c>
      <c r="L12" s="7">
        <f t="shared" si="1"/>
        <v>194.21999999999997</v>
      </c>
      <c r="M12" s="4">
        <f>YEAR(Datos!$J12)</f>
        <v>2014</v>
      </c>
      <c r="N12" s="5" t="str">
        <f t="shared" si="2"/>
        <v>agosto</v>
      </c>
      <c r="O12" s="5" t="str">
        <f>VLOOKUP(C12,[2]!ProdManager[#Data],2,FALSE)</f>
        <v>Marc Caine</v>
      </c>
      <c r="P12" s="5" t="e">
        <f>VLOOKUP(I12,[1]!Countries[#Data],2,FALSE)</f>
        <v>#REF!</v>
      </c>
      <c r="Q12" s="5" t="e">
        <f>VLOOKUP(I12,[1]!Countries[#Data],3,FALSE)</f>
        <v>#REF!</v>
      </c>
    </row>
    <row r="13" spans="1:17" x14ac:dyDescent="0.2">
      <c r="A13" s="5">
        <v>10252</v>
      </c>
      <c r="B13" s="5" t="s">
        <v>27</v>
      </c>
      <c r="C13" s="5" t="s">
        <v>28</v>
      </c>
      <c r="D13" s="5">
        <v>64.8</v>
      </c>
      <c r="E13" s="5">
        <v>42.767999999999994</v>
      </c>
      <c r="F13" s="5">
        <v>40</v>
      </c>
      <c r="G13" s="5" t="s">
        <v>29</v>
      </c>
      <c r="H13" s="5" t="s">
        <v>30</v>
      </c>
      <c r="I13" s="5" t="s">
        <v>31</v>
      </c>
      <c r="J13" s="6">
        <v>41860</v>
      </c>
      <c r="K13" s="7">
        <f t="shared" si="0"/>
        <v>2592</v>
      </c>
      <c r="L13" s="7">
        <f t="shared" si="1"/>
        <v>1710.7199999999998</v>
      </c>
      <c r="M13" s="4">
        <f>YEAR(Datos!$J13)</f>
        <v>2014</v>
      </c>
      <c r="N13" s="5" t="str">
        <f t="shared" si="2"/>
        <v>agosto</v>
      </c>
      <c r="O13" s="5" t="str">
        <f>VLOOKUP(C13,[2]!ProdManager[#Data],2,FALSE)</f>
        <v>Lydia Sinn</v>
      </c>
      <c r="P13" s="5" t="e">
        <f>VLOOKUP(I13,[1]!Countries[#Data],2,FALSE)</f>
        <v>#REF!</v>
      </c>
      <c r="Q13" s="5" t="e">
        <f>VLOOKUP(I13,[1]!Countries[#Data],3,FALSE)</f>
        <v>#REF!</v>
      </c>
    </row>
    <row r="14" spans="1:17" x14ac:dyDescent="0.2">
      <c r="A14" s="5">
        <v>10252</v>
      </c>
      <c r="B14" s="5" t="s">
        <v>32</v>
      </c>
      <c r="C14" s="5" t="s">
        <v>8</v>
      </c>
      <c r="D14" s="5">
        <v>2</v>
      </c>
      <c r="E14" s="5">
        <v>1.66</v>
      </c>
      <c r="F14" s="5">
        <v>25</v>
      </c>
      <c r="G14" s="5" t="s">
        <v>29</v>
      </c>
      <c r="H14" s="5" t="s">
        <v>30</v>
      </c>
      <c r="I14" s="5" t="s">
        <v>31</v>
      </c>
      <c r="J14" s="6">
        <v>41860</v>
      </c>
      <c r="K14" s="7">
        <f t="shared" si="0"/>
        <v>50</v>
      </c>
      <c r="L14" s="7">
        <f t="shared" si="1"/>
        <v>41.5</v>
      </c>
      <c r="M14" s="4">
        <f>YEAR(Datos!$J14)</f>
        <v>2014</v>
      </c>
      <c r="N14" s="5" t="str">
        <f t="shared" si="2"/>
        <v>agosto</v>
      </c>
      <c r="O14" s="5" t="str">
        <f>VLOOKUP(C14,[2]!ProdManager[#Data],2,FALSE)</f>
        <v>Peter Stone</v>
      </c>
      <c r="P14" s="5" t="e">
        <f>VLOOKUP(I14,[1]!Countries[#Data],2,FALSE)</f>
        <v>#REF!</v>
      </c>
      <c r="Q14" s="5" t="e">
        <f>VLOOKUP(I14,[1]!Countries[#Data],3,FALSE)</f>
        <v>#REF!</v>
      </c>
    </row>
    <row r="15" spans="1:17" x14ac:dyDescent="0.2">
      <c r="A15" s="5">
        <v>10252</v>
      </c>
      <c r="B15" s="5" t="s">
        <v>33</v>
      </c>
      <c r="C15" s="5" t="s">
        <v>8</v>
      </c>
      <c r="D15" s="5">
        <v>27.2</v>
      </c>
      <c r="E15" s="5">
        <v>20.672000000000001</v>
      </c>
      <c r="F15" s="5">
        <v>40</v>
      </c>
      <c r="G15" s="5" t="s">
        <v>29</v>
      </c>
      <c r="H15" s="5" t="s">
        <v>30</v>
      </c>
      <c r="I15" s="5" t="s">
        <v>31</v>
      </c>
      <c r="J15" s="6">
        <v>41860</v>
      </c>
      <c r="K15" s="7">
        <f t="shared" si="0"/>
        <v>1088</v>
      </c>
      <c r="L15" s="7">
        <f t="shared" si="1"/>
        <v>826.88</v>
      </c>
      <c r="M15" s="4">
        <f>YEAR(Datos!$J15)</f>
        <v>2014</v>
      </c>
      <c r="N15" s="5" t="str">
        <f t="shared" si="2"/>
        <v>agosto</v>
      </c>
      <c r="O15" s="5" t="str">
        <f>VLOOKUP(C15,[2]!ProdManager[#Data],2,FALSE)</f>
        <v>Peter Stone</v>
      </c>
      <c r="P15" s="5" t="e">
        <f>VLOOKUP(I15,[1]!Countries[#Data],2,FALSE)</f>
        <v>#REF!</v>
      </c>
      <c r="Q15" s="5" t="e">
        <f>VLOOKUP(I15,[1]!Countries[#Data],3,FALSE)</f>
        <v>#REF!</v>
      </c>
    </row>
    <row r="16" spans="1:17" x14ac:dyDescent="0.2">
      <c r="A16" s="5">
        <v>10253</v>
      </c>
      <c r="B16" s="5" t="s">
        <v>34</v>
      </c>
      <c r="C16" s="5" t="s">
        <v>28</v>
      </c>
      <c r="D16" s="5">
        <v>16</v>
      </c>
      <c r="E16" s="5">
        <v>10.879999999999999</v>
      </c>
      <c r="F16" s="5">
        <v>40</v>
      </c>
      <c r="G16" s="5" t="s">
        <v>18</v>
      </c>
      <c r="H16" s="5" t="s">
        <v>19</v>
      </c>
      <c r="I16" s="5" t="s">
        <v>20</v>
      </c>
      <c r="J16" s="6">
        <v>41861</v>
      </c>
      <c r="K16" s="7">
        <f t="shared" si="0"/>
        <v>640</v>
      </c>
      <c r="L16" s="7">
        <f t="shared" si="1"/>
        <v>435.19999999999993</v>
      </c>
      <c r="M16" s="4">
        <f>YEAR(Datos!$J16)</f>
        <v>2014</v>
      </c>
      <c r="N16" s="5" t="str">
        <f t="shared" si="2"/>
        <v>agosto</v>
      </c>
      <c r="O16" s="5" t="str">
        <f>VLOOKUP(C16,[2]!ProdManager[#Data],2,FALSE)</f>
        <v>Lydia Sinn</v>
      </c>
      <c r="P16" s="5" t="e">
        <f>VLOOKUP(I16,[1]!Countries[#Data],2,FALSE)</f>
        <v>#REF!</v>
      </c>
      <c r="Q16" s="5" t="e">
        <f>VLOOKUP(I16,[1]!Countries[#Data],3,FALSE)</f>
        <v>#REF!</v>
      </c>
    </row>
    <row r="17" spans="1:17" x14ac:dyDescent="0.2">
      <c r="A17" s="5">
        <v>10253</v>
      </c>
      <c r="B17" s="5" t="s">
        <v>35</v>
      </c>
      <c r="C17" s="5" t="s">
        <v>36</v>
      </c>
      <c r="D17" s="5">
        <v>14.4</v>
      </c>
      <c r="E17" s="5">
        <v>12.672000000000001</v>
      </c>
      <c r="F17" s="5">
        <v>42</v>
      </c>
      <c r="G17" s="5" t="s">
        <v>18</v>
      </c>
      <c r="H17" s="5" t="s">
        <v>19</v>
      </c>
      <c r="I17" s="5" t="s">
        <v>20</v>
      </c>
      <c r="J17" s="6">
        <v>41861</v>
      </c>
      <c r="K17" s="7">
        <f t="shared" si="0"/>
        <v>604.80000000000007</v>
      </c>
      <c r="L17" s="7">
        <f t="shared" si="1"/>
        <v>532.22400000000005</v>
      </c>
      <c r="M17" s="4">
        <f>YEAR(Datos!$J17)</f>
        <v>2014</v>
      </c>
      <c r="N17" s="5" t="str">
        <f t="shared" si="2"/>
        <v>agosto</v>
      </c>
      <c r="O17" s="5" t="str">
        <f>VLOOKUP(C17,[2]!ProdManager[#Data],2,FALSE)</f>
        <v>John Matter</v>
      </c>
      <c r="P17" s="5" t="e">
        <f>VLOOKUP(I17,[1]!Countries[#Data],2,FALSE)</f>
        <v>#REF!</v>
      </c>
      <c r="Q17" s="5" t="e">
        <f>VLOOKUP(I17,[1]!Countries[#Data],3,FALSE)</f>
        <v>#REF!</v>
      </c>
    </row>
    <row r="18" spans="1:17" x14ac:dyDescent="0.2">
      <c r="A18" s="5">
        <v>10253</v>
      </c>
      <c r="B18" s="5" t="s">
        <v>37</v>
      </c>
      <c r="C18" s="5" t="s">
        <v>8</v>
      </c>
      <c r="D18" s="5">
        <v>10</v>
      </c>
      <c r="E18" s="5">
        <v>7.9</v>
      </c>
      <c r="F18" s="5">
        <v>20</v>
      </c>
      <c r="G18" s="5" t="s">
        <v>18</v>
      </c>
      <c r="H18" s="5" t="s">
        <v>19</v>
      </c>
      <c r="I18" s="5" t="s">
        <v>20</v>
      </c>
      <c r="J18" s="6">
        <v>41861</v>
      </c>
      <c r="K18" s="7">
        <f t="shared" si="0"/>
        <v>200</v>
      </c>
      <c r="L18" s="7">
        <f t="shared" si="1"/>
        <v>158</v>
      </c>
      <c r="M18" s="4">
        <f>YEAR(Datos!$J18)</f>
        <v>2014</v>
      </c>
      <c r="N18" s="5" t="str">
        <f t="shared" si="2"/>
        <v>agosto</v>
      </c>
      <c r="O18" s="5" t="str">
        <f>VLOOKUP(C18,[2]!ProdManager[#Data],2,FALSE)</f>
        <v>Peter Stone</v>
      </c>
      <c r="P18" s="5" t="e">
        <f>VLOOKUP(I18,[1]!Countries[#Data],2,FALSE)</f>
        <v>#REF!</v>
      </c>
      <c r="Q18" s="5" t="e">
        <f>VLOOKUP(I18,[1]!Countries[#Data],3,FALSE)</f>
        <v>#REF!</v>
      </c>
    </row>
    <row r="19" spans="1:17" x14ac:dyDescent="0.2">
      <c r="A19" s="5">
        <v>10254</v>
      </c>
      <c r="B19" s="5" t="s">
        <v>38</v>
      </c>
      <c r="C19" s="5" t="s">
        <v>39</v>
      </c>
      <c r="D19" s="5">
        <v>19.2</v>
      </c>
      <c r="E19" s="5">
        <v>15.167999999999999</v>
      </c>
      <c r="F19" s="5">
        <v>21</v>
      </c>
      <c r="G19" s="5" t="s">
        <v>40</v>
      </c>
      <c r="H19" s="5" t="s">
        <v>41</v>
      </c>
      <c r="I19" s="5" t="s">
        <v>42</v>
      </c>
      <c r="J19" s="6">
        <v>41862</v>
      </c>
      <c r="K19" s="7">
        <f t="shared" si="0"/>
        <v>403.2</v>
      </c>
      <c r="L19" s="7">
        <f t="shared" si="1"/>
        <v>318.52799999999996</v>
      </c>
      <c r="M19" s="4">
        <f>YEAR(Datos!$J19)</f>
        <v>2014</v>
      </c>
      <c r="N19" s="5" t="str">
        <f t="shared" si="2"/>
        <v>agosto</v>
      </c>
      <c r="O19" s="5" t="str">
        <f>VLOOKUP(C19,[2]!ProdManager[#Data],2,FALSE)</f>
        <v>John Matter</v>
      </c>
      <c r="P19" s="5" t="e">
        <f>VLOOKUP(I19,[1]!Countries[#Data],2,FALSE)</f>
        <v>#REF!</v>
      </c>
      <c r="Q19" s="5" t="e">
        <f>VLOOKUP(I19,[1]!Countries[#Data],3,FALSE)</f>
        <v>#REF!</v>
      </c>
    </row>
    <row r="20" spans="1:17" x14ac:dyDescent="0.2">
      <c r="A20" s="5">
        <v>10254</v>
      </c>
      <c r="B20" s="5" t="s">
        <v>43</v>
      </c>
      <c r="C20" s="5" t="s">
        <v>11</v>
      </c>
      <c r="D20" s="5">
        <v>8</v>
      </c>
      <c r="E20" s="5">
        <v>6.32</v>
      </c>
      <c r="F20" s="5">
        <v>21</v>
      </c>
      <c r="G20" s="5" t="s">
        <v>40</v>
      </c>
      <c r="H20" s="5" t="s">
        <v>41</v>
      </c>
      <c r="I20" s="5" t="s">
        <v>42</v>
      </c>
      <c r="J20" s="6">
        <v>41862</v>
      </c>
      <c r="K20" s="7">
        <f t="shared" si="0"/>
        <v>168</v>
      </c>
      <c r="L20" s="7">
        <f t="shared" si="1"/>
        <v>132.72</v>
      </c>
      <c r="M20" s="4">
        <f>YEAR(Datos!$J20)</f>
        <v>2014</v>
      </c>
      <c r="N20" s="5" t="str">
        <f t="shared" si="2"/>
        <v>agosto</v>
      </c>
      <c r="O20" s="5" t="str">
        <f>VLOOKUP(C20,[2]!ProdManager[#Data],2,FALSE)</f>
        <v>Marc Caine</v>
      </c>
      <c r="P20" s="5" t="e">
        <f>VLOOKUP(I20,[1]!Countries[#Data],2,FALSE)</f>
        <v>#REF!</v>
      </c>
      <c r="Q20" s="5" t="e">
        <f>VLOOKUP(I20,[1]!Countries[#Data],3,FALSE)</f>
        <v>#REF!</v>
      </c>
    </row>
    <row r="21" spans="1:17" x14ac:dyDescent="0.2">
      <c r="A21" s="5">
        <v>10254</v>
      </c>
      <c r="B21" s="5" t="s">
        <v>44</v>
      </c>
      <c r="C21" s="5" t="s">
        <v>36</v>
      </c>
      <c r="D21" s="5">
        <v>3.6</v>
      </c>
      <c r="E21" s="5">
        <v>3.2760000000000002</v>
      </c>
      <c r="F21" s="5">
        <v>15</v>
      </c>
      <c r="G21" s="5" t="s">
        <v>40</v>
      </c>
      <c r="H21" s="5" t="s">
        <v>41</v>
      </c>
      <c r="I21" s="5" t="s">
        <v>42</v>
      </c>
      <c r="J21" s="6">
        <v>41862</v>
      </c>
      <c r="K21" s="7">
        <f t="shared" si="0"/>
        <v>54</v>
      </c>
      <c r="L21" s="7">
        <f t="shared" si="1"/>
        <v>49.14</v>
      </c>
      <c r="M21" s="4">
        <f>YEAR(Datos!$J21)</f>
        <v>2014</v>
      </c>
      <c r="N21" s="5" t="str">
        <f t="shared" si="2"/>
        <v>agosto</v>
      </c>
      <c r="O21" s="5" t="str">
        <f>VLOOKUP(C21,[2]!ProdManager[#Data],2,FALSE)</f>
        <v>John Matter</v>
      </c>
      <c r="P21" s="5" t="e">
        <f>VLOOKUP(I21,[1]!Countries[#Data],2,FALSE)</f>
        <v>#REF!</v>
      </c>
      <c r="Q21" s="5" t="e">
        <f>VLOOKUP(I21,[1]!Countries[#Data],3,FALSE)</f>
        <v>#REF!</v>
      </c>
    </row>
    <row r="22" spans="1:17" x14ac:dyDescent="0.2">
      <c r="A22" s="5">
        <v>10255</v>
      </c>
      <c r="B22" s="5" t="s">
        <v>45</v>
      </c>
      <c r="C22" s="5" t="s">
        <v>8</v>
      </c>
      <c r="D22" s="5">
        <v>44</v>
      </c>
      <c r="E22" s="5">
        <v>35.64</v>
      </c>
      <c r="F22" s="5">
        <v>30</v>
      </c>
      <c r="G22" s="5" t="s">
        <v>46</v>
      </c>
      <c r="H22" s="5" t="s">
        <v>47</v>
      </c>
      <c r="I22" s="5" t="s">
        <v>42</v>
      </c>
      <c r="J22" s="6">
        <v>41863</v>
      </c>
      <c r="K22" s="7">
        <f t="shared" si="0"/>
        <v>1320</v>
      </c>
      <c r="L22" s="7">
        <f t="shared" si="1"/>
        <v>1069.2</v>
      </c>
      <c r="M22" s="4">
        <f>YEAR(Datos!$J22)</f>
        <v>2014</v>
      </c>
      <c r="N22" s="5" t="str">
        <f t="shared" si="2"/>
        <v>agosto</v>
      </c>
      <c r="O22" s="5" t="str">
        <f>VLOOKUP(C22,[2]!ProdManager[#Data],2,FALSE)</f>
        <v>Peter Stone</v>
      </c>
      <c r="P22" s="5" t="e">
        <f>VLOOKUP(I22,[1]!Countries[#Data],2,FALSE)</f>
        <v>#REF!</v>
      </c>
      <c r="Q22" s="5" t="e">
        <f>VLOOKUP(I22,[1]!Countries[#Data],3,FALSE)</f>
        <v>#REF!</v>
      </c>
    </row>
    <row r="23" spans="1:17" x14ac:dyDescent="0.2">
      <c r="A23" s="5">
        <v>10255</v>
      </c>
      <c r="B23" s="5" t="s">
        <v>48</v>
      </c>
      <c r="C23" s="5" t="s">
        <v>36</v>
      </c>
      <c r="D23" s="5">
        <v>15.2</v>
      </c>
      <c r="E23" s="5">
        <v>13.984</v>
      </c>
      <c r="F23" s="5">
        <v>20</v>
      </c>
      <c r="G23" s="5" t="s">
        <v>46</v>
      </c>
      <c r="H23" s="5" t="s">
        <v>47</v>
      </c>
      <c r="I23" s="5" t="s">
        <v>42</v>
      </c>
      <c r="J23" s="6">
        <v>41863</v>
      </c>
      <c r="K23" s="7">
        <f t="shared" si="0"/>
        <v>304</v>
      </c>
      <c r="L23" s="7">
        <f t="shared" si="1"/>
        <v>279.68</v>
      </c>
      <c r="M23" s="4">
        <f>YEAR(Datos!$J23)</f>
        <v>2014</v>
      </c>
      <c r="N23" s="5" t="str">
        <f t="shared" si="2"/>
        <v>agosto</v>
      </c>
      <c r="O23" s="5" t="str">
        <f>VLOOKUP(C23,[2]!ProdManager[#Data],2,FALSE)</f>
        <v>John Matter</v>
      </c>
      <c r="P23" s="5" t="e">
        <f>VLOOKUP(I23,[1]!Countries[#Data],2,FALSE)</f>
        <v>#REF!</v>
      </c>
      <c r="Q23" s="5" t="e">
        <f>VLOOKUP(I23,[1]!Countries[#Data],3,FALSE)</f>
        <v>#REF!</v>
      </c>
    </row>
    <row r="24" spans="1:17" x14ac:dyDescent="0.2">
      <c r="A24" s="5">
        <v>10255</v>
      </c>
      <c r="B24" s="5" t="s">
        <v>49</v>
      </c>
      <c r="C24" s="5" t="s">
        <v>28</v>
      </c>
      <c r="D24" s="5">
        <v>13.9</v>
      </c>
      <c r="E24" s="5">
        <v>9.452</v>
      </c>
      <c r="F24" s="5">
        <v>35</v>
      </c>
      <c r="G24" s="5" t="s">
        <v>46</v>
      </c>
      <c r="H24" s="5" t="s">
        <v>47</v>
      </c>
      <c r="I24" s="5" t="s">
        <v>42</v>
      </c>
      <c r="J24" s="6">
        <v>41863</v>
      </c>
      <c r="K24" s="7">
        <f t="shared" si="0"/>
        <v>486.5</v>
      </c>
      <c r="L24" s="7">
        <f t="shared" si="1"/>
        <v>330.82</v>
      </c>
      <c r="M24" s="4">
        <f>YEAR(Datos!$J24)</f>
        <v>2014</v>
      </c>
      <c r="N24" s="5" t="str">
        <f t="shared" si="2"/>
        <v>agosto</v>
      </c>
      <c r="O24" s="5" t="str">
        <f>VLOOKUP(C24,[2]!ProdManager[#Data],2,FALSE)</f>
        <v>Lydia Sinn</v>
      </c>
      <c r="P24" s="5" t="e">
        <f>VLOOKUP(I24,[1]!Countries[#Data],2,FALSE)</f>
        <v>#REF!</v>
      </c>
      <c r="Q24" s="5" t="e">
        <f>VLOOKUP(I24,[1]!Countries[#Data],3,FALSE)</f>
        <v>#REF!</v>
      </c>
    </row>
    <row r="25" spans="1:17" x14ac:dyDescent="0.2">
      <c r="A25" s="5">
        <v>10255</v>
      </c>
      <c r="B25" s="5" t="s">
        <v>50</v>
      </c>
      <c r="C25" s="5" t="s">
        <v>22</v>
      </c>
      <c r="D25" s="5">
        <v>15.2</v>
      </c>
      <c r="E25" s="5">
        <v>11.703999999999999</v>
      </c>
      <c r="F25" s="5">
        <v>25</v>
      </c>
      <c r="G25" s="5" t="s">
        <v>46</v>
      </c>
      <c r="H25" s="5" t="s">
        <v>47</v>
      </c>
      <c r="I25" s="5" t="s">
        <v>42</v>
      </c>
      <c r="J25" s="6">
        <v>41863</v>
      </c>
      <c r="K25" s="7">
        <f t="shared" si="0"/>
        <v>380</v>
      </c>
      <c r="L25" s="7">
        <f t="shared" si="1"/>
        <v>292.59999999999997</v>
      </c>
      <c r="M25" s="4">
        <f>YEAR(Datos!$J25)</f>
        <v>2014</v>
      </c>
      <c r="N25" s="5" t="str">
        <f t="shared" si="2"/>
        <v>agosto</v>
      </c>
      <c r="O25" s="5" t="str">
        <f>VLOOKUP(C25,[2]!ProdManager[#Data],2,FALSE)</f>
        <v>Peter Stone</v>
      </c>
      <c r="P25" s="5" t="e">
        <f>VLOOKUP(I25,[1]!Countries[#Data],2,FALSE)</f>
        <v>#REF!</v>
      </c>
      <c r="Q25" s="5" t="e">
        <f>VLOOKUP(I25,[1]!Countries[#Data],3,FALSE)</f>
        <v>#REF!</v>
      </c>
    </row>
    <row r="26" spans="1:17" x14ac:dyDescent="0.2">
      <c r="A26" s="5">
        <v>10256</v>
      </c>
      <c r="B26" s="5" t="s">
        <v>51</v>
      </c>
      <c r="C26" s="5" t="s">
        <v>39</v>
      </c>
      <c r="D26" s="5">
        <v>26.2</v>
      </c>
      <c r="E26" s="5">
        <v>19.911999999999999</v>
      </c>
      <c r="F26" s="5">
        <v>15</v>
      </c>
      <c r="G26" s="5" t="s">
        <v>52</v>
      </c>
      <c r="H26" s="5" t="s">
        <v>53</v>
      </c>
      <c r="I26" s="5" t="s">
        <v>20</v>
      </c>
      <c r="J26" s="6">
        <v>41866</v>
      </c>
      <c r="K26" s="7">
        <f t="shared" si="0"/>
        <v>393</v>
      </c>
      <c r="L26" s="7">
        <f t="shared" si="1"/>
        <v>298.68</v>
      </c>
      <c r="M26" s="4">
        <f>YEAR(Datos!$J26)</f>
        <v>2014</v>
      </c>
      <c r="N26" s="5" t="str">
        <f t="shared" si="2"/>
        <v>agosto</v>
      </c>
      <c r="O26" s="5" t="str">
        <f>VLOOKUP(C26,[2]!ProdManager[#Data],2,FALSE)</f>
        <v>John Matter</v>
      </c>
      <c r="P26" s="5" t="e">
        <f>VLOOKUP(I26,[1]!Countries[#Data],2,FALSE)</f>
        <v>#REF!</v>
      </c>
      <c r="Q26" s="5" t="e">
        <f>VLOOKUP(I26,[1]!Countries[#Data],3,FALSE)</f>
        <v>#REF!</v>
      </c>
    </row>
    <row r="27" spans="1:17" x14ac:dyDescent="0.2">
      <c r="A27" s="5">
        <v>10256</v>
      </c>
      <c r="B27" s="5" t="s">
        <v>54</v>
      </c>
      <c r="C27" s="5" t="s">
        <v>17</v>
      </c>
      <c r="D27" s="5">
        <v>10.4</v>
      </c>
      <c r="E27" s="5">
        <v>8.4240000000000013</v>
      </c>
      <c r="F27" s="5">
        <v>12</v>
      </c>
      <c r="G27" s="5" t="s">
        <v>52</v>
      </c>
      <c r="H27" s="5" t="s">
        <v>53</v>
      </c>
      <c r="I27" s="5" t="s">
        <v>20</v>
      </c>
      <c r="J27" s="6">
        <v>41866</v>
      </c>
      <c r="K27" s="7">
        <f t="shared" si="0"/>
        <v>124.80000000000001</v>
      </c>
      <c r="L27" s="7">
        <f t="shared" si="1"/>
        <v>101.08800000000002</v>
      </c>
      <c r="M27" s="4">
        <f>YEAR(Datos!$J27)</f>
        <v>2014</v>
      </c>
      <c r="N27" s="5" t="str">
        <f t="shared" si="2"/>
        <v>agosto</v>
      </c>
      <c r="O27" s="5" t="str">
        <f>VLOOKUP(C27,[2]!ProdManager[#Data],2,FALSE)</f>
        <v>Lydia Sinn</v>
      </c>
      <c r="P27" s="5" t="e">
        <f>VLOOKUP(I27,[1]!Countries[#Data],2,FALSE)</f>
        <v>#REF!</v>
      </c>
      <c r="Q27" s="5" t="e">
        <f>VLOOKUP(I27,[1]!Countries[#Data],3,FALSE)</f>
        <v>#REF!</v>
      </c>
    </row>
    <row r="28" spans="1:17" x14ac:dyDescent="0.2">
      <c r="A28" s="5">
        <v>10257</v>
      </c>
      <c r="B28" s="5" t="s">
        <v>55</v>
      </c>
      <c r="C28" s="5" t="s">
        <v>28</v>
      </c>
      <c r="D28" s="5">
        <v>35.1</v>
      </c>
      <c r="E28" s="5">
        <v>24.57</v>
      </c>
      <c r="F28" s="5">
        <v>25</v>
      </c>
      <c r="G28" s="5" t="s">
        <v>56</v>
      </c>
      <c r="H28" s="5" t="s">
        <v>57</v>
      </c>
      <c r="I28" s="5" t="s">
        <v>58</v>
      </c>
      <c r="J28" s="6">
        <v>41867</v>
      </c>
      <c r="K28" s="7">
        <f t="shared" si="0"/>
        <v>877.5</v>
      </c>
      <c r="L28" s="7">
        <f t="shared" si="1"/>
        <v>614.25</v>
      </c>
      <c r="M28" s="4">
        <f>YEAR(Datos!$J28)</f>
        <v>2014</v>
      </c>
      <c r="N28" s="5" t="str">
        <f t="shared" si="2"/>
        <v>agosto</v>
      </c>
      <c r="O28" s="5" t="str">
        <f>VLOOKUP(C28,[2]!ProdManager[#Data],2,FALSE)</f>
        <v>Lydia Sinn</v>
      </c>
      <c r="P28" s="5" t="e">
        <f>VLOOKUP(I28,[1]!Countries[#Data],2,FALSE)</f>
        <v>#REF!</v>
      </c>
      <c r="Q28" s="5" t="e">
        <f>VLOOKUP(I28,[1]!Countries[#Data],3,FALSE)</f>
        <v>#REF!</v>
      </c>
    </row>
    <row r="29" spans="1:17" x14ac:dyDescent="0.2">
      <c r="A29" s="5">
        <v>10257</v>
      </c>
      <c r="B29" s="5" t="s">
        <v>35</v>
      </c>
      <c r="C29" s="5" t="s">
        <v>36</v>
      </c>
      <c r="D29" s="5">
        <v>14.4</v>
      </c>
      <c r="E29" s="5">
        <v>12.96</v>
      </c>
      <c r="F29" s="5">
        <v>60</v>
      </c>
      <c r="G29" s="5" t="s">
        <v>56</v>
      </c>
      <c r="H29" s="5" t="s">
        <v>57</v>
      </c>
      <c r="I29" s="5" t="s">
        <v>58</v>
      </c>
      <c r="J29" s="6">
        <v>41867</v>
      </c>
      <c r="K29" s="7">
        <f t="shared" si="0"/>
        <v>864</v>
      </c>
      <c r="L29" s="7">
        <f t="shared" si="1"/>
        <v>777.6</v>
      </c>
      <c r="M29" s="4">
        <f>YEAR(Datos!$J29)</f>
        <v>2014</v>
      </c>
      <c r="N29" s="5" t="str">
        <f t="shared" si="2"/>
        <v>agosto</v>
      </c>
      <c r="O29" s="5" t="str">
        <f>VLOOKUP(C29,[2]!ProdManager[#Data],2,FALSE)</f>
        <v>John Matter</v>
      </c>
      <c r="P29" s="5" t="e">
        <f>VLOOKUP(I29,[1]!Countries[#Data],2,FALSE)</f>
        <v>#REF!</v>
      </c>
      <c r="Q29" s="5" t="e">
        <f>VLOOKUP(I29,[1]!Countries[#Data],3,FALSE)</f>
        <v>#REF!</v>
      </c>
    </row>
    <row r="30" spans="1:17" x14ac:dyDescent="0.2">
      <c r="A30" s="5">
        <v>10257</v>
      </c>
      <c r="B30" s="5" t="s">
        <v>54</v>
      </c>
      <c r="C30" s="5" t="s">
        <v>17</v>
      </c>
      <c r="D30" s="5">
        <v>10.4</v>
      </c>
      <c r="E30" s="5">
        <v>8.2160000000000011</v>
      </c>
      <c r="F30" s="5">
        <v>15</v>
      </c>
      <c r="G30" s="5" t="s">
        <v>56</v>
      </c>
      <c r="H30" s="5" t="s">
        <v>57</v>
      </c>
      <c r="I30" s="5" t="s">
        <v>58</v>
      </c>
      <c r="J30" s="6">
        <v>41867</v>
      </c>
      <c r="K30" s="7">
        <f t="shared" si="0"/>
        <v>156</v>
      </c>
      <c r="L30" s="7">
        <f t="shared" si="1"/>
        <v>123.24000000000001</v>
      </c>
      <c r="M30" s="4">
        <f>YEAR(Datos!$J30)</f>
        <v>2014</v>
      </c>
      <c r="N30" s="5" t="str">
        <f t="shared" si="2"/>
        <v>agosto</v>
      </c>
      <c r="O30" s="5" t="str">
        <f>VLOOKUP(C30,[2]!ProdManager[#Data],2,FALSE)</f>
        <v>Lydia Sinn</v>
      </c>
      <c r="P30" s="5" t="e">
        <f>VLOOKUP(I30,[1]!Countries[#Data],2,FALSE)</f>
        <v>#REF!</v>
      </c>
      <c r="Q30" s="5" t="e">
        <f>VLOOKUP(I30,[1]!Countries[#Data],3,FALSE)</f>
        <v>#REF!</v>
      </c>
    </row>
    <row r="31" spans="1:17" x14ac:dyDescent="0.2">
      <c r="A31" s="5">
        <v>10258</v>
      </c>
      <c r="B31" s="5" t="s">
        <v>48</v>
      </c>
      <c r="C31" s="5" t="s">
        <v>36</v>
      </c>
      <c r="D31" s="5">
        <v>15.2</v>
      </c>
      <c r="E31" s="5">
        <v>13.375999999999999</v>
      </c>
      <c r="F31" s="5">
        <v>50</v>
      </c>
      <c r="G31" s="5" t="s">
        <v>59</v>
      </c>
      <c r="H31" s="5" t="s">
        <v>60</v>
      </c>
      <c r="I31" s="5" t="s">
        <v>61</v>
      </c>
      <c r="J31" s="6">
        <v>41868</v>
      </c>
      <c r="K31" s="7">
        <f t="shared" si="0"/>
        <v>760</v>
      </c>
      <c r="L31" s="7">
        <f t="shared" si="1"/>
        <v>668.8</v>
      </c>
      <c r="M31" s="4">
        <f>YEAR(Datos!$J31)</f>
        <v>2014</v>
      </c>
      <c r="N31" s="5" t="str">
        <f t="shared" si="2"/>
        <v>agosto</v>
      </c>
      <c r="O31" s="5" t="str">
        <f>VLOOKUP(C31,[2]!ProdManager[#Data],2,FALSE)</f>
        <v>John Matter</v>
      </c>
      <c r="P31" s="5" t="e">
        <f>VLOOKUP(I31,[1]!Countries[#Data],2,FALSE)</f>
        <v>#REF!</v>
      </c>
      <c r="Q31" s="5" t="e">
        <f>VLOOKUP(I31,[1]!Countries[#Data],3,FALSE)</f>
        <v>#REF!</v>
      </c>
    </row>
    <row r="32" spans="1:17" x14ac:dyDescent="0.2">
      <c r="A32" s="5">
        <v>10258</v>
      </c>
      <c r="B32" s="5" t="s">
        <v>62</v>
      </c>
      <c r="C32" s="5" t="s">
        <v>17</v>
      </c>
      <c r="D32" s="5">
        <v>17</v>
      </c>
      <c r="E32" s="5">
        <v>12.24</v>
      </c>
      <c r="F32" s="5">
        <v>65</v>
      </c>
      <c r="G32" s="5" t="s">
        <v>59</v>
      </c>
      <c r="H32" s="5" t="s">
        <v>60</v>
      </c>
      <c r="I32" s="5" t="s">
        <v>61</v>
      </c>
      <c r="J32" s="6">
        <v>41868</v>
      </c>
      <c r="K32" s="7">
        <f t="shared" si="0"/>
        <v>1105</v>
      </c>
      <c r="L32" s="7">
        <f t="shared" si="1"/>
        <v>795.6</v>
      </c>
      <c r="M32" s="4">
        <f>YEAR(Datos!$J32)</f>
        <v>2014</v>
      </c>
      <c r="N32" s="5" t="str">
        <f t="shared" si="2"/>
        <v>agosto</v>
      </c>
      <c r="O32" s="5" t="str">
        <f>VLOOKUP(C32,[2]!ProdManager[#Data],2,FALSE)</f>
        <v>Lydia Sinn</v>
      </c>
      <c r="P32" s="5" t="e">
        <f>VLOOKUP(I32,[1]!Countries[#Data],2,FALSE)</f>
        <v>#REF!</v>
      </c>
      <c r="Q32" s="5" t="e">
        <f>VLOOKUP(I32,[1]!Countries[#Data],3,FALSE)</f>
        <v>#REF!</v>
      </c>
    </row>
    <row r="33" spans="1:17" x14ac:dyDescent="0.2">
      <c r="A33" s="5">
        <v>10258</v>
      </c>
      <c r="B33" s="5" t="s">
        <v>63</v>
      </c>
      <c r="C33" s="5" t="s">
        <v>8</v>
      </c>
      <c r="D33" s="5">
        <v>25.6</v>
      </c>
      <c r="E33" s="5">
        <v>19.200000000000003</v>
      </c>
      <c r="F33" s="5">
        <v>60</v>
      </c>
      <c r="G33" s="5" t="s">
        <v>59</v>
      </c>
      <c r="H33" s="5" t="s">
        <v>60</v>
      </c>
      <c r="I33" s="5" t="s">
        <v>61</v>
      </c>
      <c r="J33" s="6">
        <v>41868</v>
      </c>
      <c r="K33" s="7">
        <f t="shared" si="0"/>
        <v>1536</v>
      </c>
      <c r="L33" s="7">
        <f t="shared" si="1"/>
        <v>1152.0000000000002</v>
      </c>
      <c r="M33" s="4">
        <f>YEAR(Datos!$J33)</f>
        <v>2014</v>
      </c>
      <c r="N33" s="5" t="str">
        <f t="shared" si="2"/>
        <v>agosto</v>
      </c>
      <c r="O33" s="5" t="str">
        <f>VLOOKUP(C33,[2]!ProdManager[#Data],2,FALSE)</f>
        <v>Peter Stone</v>
      </c>
      <c r="P33" s="5" t="e">
        <f>VLOOKUP(I33,[1]!Countries[#Data],2,FALSE)</f>
        <v>#REF!</v>
      </c>
      <c r="Q33" s="5" t="e">
        <f>VLOOKUP(I33,[1]!Countries[#Data],3,FALSE)</f>
        <v>#REF!</v>
      </c>
    </row>
    <row r="34" spans="1:17" x14ac:dyDescent="0.2">
      <c r="A34" s="5">
        <v>10259</v>
      </c>
      <c r="B34" s="5" t="s">
        <v>64</v>
      </c>
      <c r="C34" s="5" t="s">
        <v>28</v>
      </c>
      <c r="D34" s="5">
        <v>8</v>
      </c>
      <c r="E34" s="5">
        <v>5.4399999999999995</v>
      </c>
      <c r="F34" s="5">
        <v>10</v>
      </c>
      <c r="G34" s="5" t="s">
        <v>65</v>
      </c>
      <c r="H34" s="5" t="s">
        <v>66</v>
      </c>
      <c r="I34" s="5" t="s">
        <v>67</v>
      </c>
      <c r="J34" s="6">
        <v>41869</v>
      </c>
      <c r="K34" s="7">
        <f t="shared" si="0"/>
        <v>80</v>
      </c>
      <c r="L34" s="7">
        <f t="shared" si="1"/>
        <v>54.399999999999991</v>
      </c>
      <c r="M34" s="4">
        <f>YEAR(Datos!$J34)</f>
        <v>2014</v>
      </c>
      <c r="N34" s="5" t="str">
        <f t="shared" si="2"/>
        <v>agosto</v>
      </c>
      <c r="O34" s="5" t="str">
        <f>VLOOKUP(C34,[2]!ProdManager[#Data],2,FALSE)</f>
        <v>Lydia Sinn</v>
      </c>
      <c r="P34" s="5" t="e">
        <f>VLOOKUP(I34,[1]!Countries[#Data],2,FALSE)</f>
        <v>#REF!</v>
      </c>
      <c r="Q34" s="5" t="e">
        <f>VLOOKUP(I34,[1]!Countries[#Data],3,FALSE)</f>
        <v>#REF!</v>
      </c>
    </row>
    <row r="35" spans="1:17" x14ac:dyDescent="0.2">
      <c r="A35" s="5">
        <v>10259</v>
      </c>
      <c r="B35" s="5" t="s">
        <v>68</v>
      </c>
      <c r="C35" s="5" t="s">
        <v>22</v>
      </c>
      <c r="D35" s="5">
        <v>20.8</v>
      </c>
      <c r="E35" s="5">
        <v>15.183999999999999</v>
      </c>
      <c r="F35" s="5">
        <v>10</v>
      </c>
      <c r="G35" s="5" t="s">
        <v>65</v>
      </c>
      <c r="H35" s="5" t="s">
        <v>66</v>
      </c>
      <c r="I35" s="5" t="s">
        <v>67</v>
      </c>
      <c r="J35" s="6">
        <v>41869</v>
      </c>
      <c r="K35" s="7">
        <f t="shared" si="0"/>
        <v>208</v>
      </c>
      <c r="L35" s="7">
        <f t="shared" si="1"/>
        <v>151.84</v>
      </c>
      <c r="M35" s="4">
        <f>YEAR(Datos!$J35)</f>
        <v>2014</v>
      </c>
      <c r="N35" s="5" t="str">
        <f t="shared" si="2"/>
        <v>agosto</v>
      </c>
      <c r="O35" s="5" t="str">
        <f>VLOOKUP(C35,[2]!ProdManager[#Data],2,FALSE)</f>
        <v>Peter Stone</v>
      </c>
      <c r="P35" s="5" t="e">
        <f>VLOOKUP(I35,[1]!Countries[#Data],2,FALSE)</f>
        <v>#REF!</v>
      </c>
      <c r="Q35" s="5" t="e">
        <f>VLOOKUP(I35,[1]!Countries[#Data],3,FALSE)</f>
        <v>#REF!</v>
      </c>
    </row>
    <row r="36" spans="1:17" x14ac:dyDescent="0.2">
      <c r="A36" s="5">
        <v>10260</v>
      </c>
      <c r="B36" s="5" t="s">
        <v>21</v>
      </c>
      <c r="C36" s="5" t="s">
        <v>22</v>
      </c>
      <c r="D36" s="5">
        <v>7.7</v>
      </c>
      <c r="E36" s="5">
        <v>6.3140000000000009</v>
      </c>
      <c r="F36" s="5">
        <v>16</v>
      </c>
      <c r="G36" s="5" t="s">
        <v>69</v>
      </c>
      <c r="H36" s="5" t="s">
        <v>70</v>
      </c>
      <c r="I36" s="5" t="s">
        <v>14</v>
      </c>
      <c r="J36" s="6">
        <v>41870</v>
      </c>
      <c r="K36" s="7">
        <f t="shared" si="0"/>
        <v>123.2</v>
      </c>
      <c r="L36" s="7">
        <f t="shared" si="1"/>
        <v>101.02400000000002</v>
      </c>
      <c r="M36" s="4">
        <f>YEAR(Datos!$J36)</f>
        <v>2014</v>
      </c>
      <c r="N36" s="5" t="str">
        <f t="shared" si="2"/>
        <v>agosto</v>
      </c>
      <c r="O36" s="5" t="str">
        <f>VLOOKUP(C36,[2]!ProdManager[#Data],2,FALSE)</f>
        <v>Peter Stone</v>
      </c>
      <c r="P36" s="5" t="e">
        <f>VLOOKUP(I36,[1]!Countries[#Data],2,FALSE)</f>
        <v>#REF!</v>
      </c>
      <c r="Q36" s="5" t="e">
        <f>VLOOKUP(I36,[1]!Countries[#Data],3,FALSE)</f>
        <v>#REF!</v>
      </c>
    </row>
    <row r="37" spans="1:17" x14ac:dyDescent="0.2">
      <c r="A37" s="5">
        <v>10260</v>
      </c>
      <c r="B37" s="5" t="s">
        <v>26</v>
      </c>
      <c r="C37" s="5" t="s">
        <v>3</v>
      </c>
      <c r="D37" s="5">
        <v>15.6</v>
      </c>
      <c r="E37" s="5">
        <v>12.324</v>
      </c>
      <c r="F37" s="5">
        <v>50</v>
      </c>
      <c r="G37" s="5" t="s">
        <v>69</v>
      </c>
      <c r="H37" s="5" t="s">
        <v>70</v>
      </c>
      <c r="I37" s="5" t="s">
        <v>14</v>
      </c>
      <c r="J37" s="6">
        <v>41870</v>
      </c>
      <c r="K37" s="7">
        <f t="shared" si="0"/>
        <v>780</v>
      </c>
      <c r="L37" s="7">
        <f t="shared" si="1"/>
        <v>616.20000000000005</v>
      </c>
      <c r="M37" s="4">
        <f>YEAR(Datos!$J37)</f>
        <v>2014</v>
      </c>
      <c r="N37" s="5" t="str">
        <f t="shared" si="2"/>
        <v>agosto</v>
      </c>
      <c r="O37" s="5" t="str">
        <f>VLOOKUP(C37,[2]!ProdManager[#Data],2,FALSE)</f>
        <v>Marc Caine</v>
      </c>
      <c r="P37" s="5" t="e">
        <f>VLOOKUP(I37,[1]!Countries[#Data],2,FALSE)</f>
        <v>#REF!</v>
      </c>
      <c r="Q37" s="5" t="e">
        <f>VLOOKUP(I37,[1]!Countries[#Data],3,FALSE)</f>
        <v>#REF!</v>
      </c>
    </row>
    <row r="38" spans="1:17" x14ac:dyDescent="0.2">
      <c r="A38" s="5">
        <v>10260</v>
      </c>
      <c r="B38" s="5" t="s">
        <v>71</v>
      </c>
      <c r="C38" s="5" t="s">
        <v>28</v>
      </c>
      <c r="D38" s="5">
        <v>39.4</v>
      </c>
      <c r="E38" s="5">
        <v>26.003999999999994</v>
      </c>
      <c r="F38" s="5">
        <v>15</v>
      </c>
      <c r="G38" s="5" t="s">
        <v>69</v>
      </c>
      <c r="H38" s="5" t="s">
        <v>70</v>
      </c>
      <c r="I38" s="5" t="s">
        <v>14</v>
      </c>
      <c r="J38" s="6">
        <v>41870</v>
      </c>
      <c r="K38" s="7">
        <f t="shared" si="0"/>
        <v>591</v>
      </c>
      <c r="L38" s="7">
        <f t="shared" si="1"/>
        <v>390.05999999999989</v>
      </c>
      <c r="M38" s="4">
        <f>YEAR(Datos!$J38)</f>
        <v>2014</v>
      </c>
      <c r="N38" s="5" t="str">
        <f t="shared" si="2"/>
        <v>agosto</v>
      </c>
      <c r="O38" s="5" t="str">
        <f>VLOOKUP(C38,[2]!ProdManager[#Data],2,FALSE)</f>
        <v>Lydia Sinn</v>
      </c>
      <c r="P38" s="5" t="e">
        <f>VLOOKUP(I38,[1]!Countries[#Data],2,FALSE)</f>
        <v>#REF!</v>
      </c>
      <c r="Q38" s="5" t="e">
        <f>VLOOKUP(I38,[1]!Countries[#Data],3,FALSE)</f>
        <v>#REF!</v>
      </c>
    </row>
    <row r="39" spans="1:17" x14ac:dyDescent="0.2">
      <c r="A39" s="5">
        <v>10260</v>
      </c>
      <c r="B39" s="5" t="s">
        <v>72</v>
      </c>
      <c r="C39" s="5" t="s">
        <v>36</v>
      </c>
      <c r="D39" s="5">
        <v>12</v>
      </c>
      <c r="E39" s="5">
        <v>10.56</v>
      </c>
      <c r="F39" s="5">
        <v>21</v>
      </c>
      <c r="G39" s="5" t="s">
        <v>69</v>
      </c>
      <c r="H39" s="5" t="s">
        <v>70</v>
      </c>
      <c r="I39" s="5" t="s">
        <v>14</v>
      </c>
      <c r="J39" s="6">
        <v>41870</v>
      </c>
      <c r="K39" s="7">
        <f t="shared" si="0"/>
        <v>252</v>
      </c>
      <c r="L39" s="7">
        <f t="shared" si="1"/>
        <v>221.76000000000002</v>
      </c>
      <c r="M39" s="4">
        <f>YEAR(Datos!$J39)</f>
        <v>2014</v>
      </c>
      <c r="N39" s="5" t="str">
        <f t="shared" si="2"/>
        <v>agosto</v>
      </c>
      <c r="O39" s="5" t="str">
        <f>VLOOKUP(C39,[2]!ProdManager[#Data],2,FALSE)</f>
        <v>John Matter</v>
      </c>
      <c r="P39" s="5" t="e">
        <f>VLOOKUP(I39,[1]!Countries[#Data],2,FALSE)</f>
        <v>#REF!</v>
      </c>
      <c r="Q39" s="5" t="e">
        <f>VLOOKUP(I39,[1]!Countries[#Data],3,FALSE)</f>
        <v>#REF!</v>
      </c>
    </row>
    <row r="40" spans="1:17" x14ac:dyDescent="0.2">
      <c r="A40" s="5">
        <v>10261</v>
      </c>
      <c r="B40" s="5" t="s">
        <v>64</v>
      </c>
      <c r="C40" s="5" t="s">
        <v>28</v>
      </c>
      <c r="D40" s="5">
        <v>8</v>
      </c>
      <c r="E40" s="5">
        <v>5.52</v>
      </c>
      <c r="F40" s="5">
        <v>20</v>
      </c>
      <c r="G40" s="5" t="s">
        <v>73</v>
      </c>
      <c r="H40" s="5" t="s">
        <v>19</v>
      </c>
      <c r="I40" s="5" t="s">
        <v>20</v>
      </c>
      <c r="J40" s="6">
        <v>41870</v>
      </c>
      <c r="K40" s="7">
        <f t="shared" si="0"/>
        <v>160</v>
      </c>
      <c r="L40" s="7">
        <f t="shared" si="1"/>
        <v>110.39999999999999</v>
      </c>
      <c r="M40" s="4">
        <f>YEAR(Datos!$J40)</f>
        <v>2014</v>
      </c>
      <c r="N40" s="5" t="str">
        <f t="shared" si="2"/>
        <v>agosto</v>
      </c>
      <c r="O40" s="5" t="str">
        <f>VLOOKUP(C40,[2]!ProdManager[#Data],2,FALSE)</f>
        <v>Lydia Sinn</v>
      </c>
      <c r="P40" s="5" t="e">
        <f>VLOOKUP(I40,[1]!Countries[#Data],2,FALSE)</f>
        <v>#REF!</v>
      </c>
      <c r="Q40" s="5" t="e">
        <f>VLOOKUP(I40,[1]!Countries[#Data],3,FALSE)</f>
        <v>#REF!</v>
      </c>
    </row>
    <row r="41" spans="1:17" x14ac:dyDescent="0.2">
      <c r="A41" s="5">
        <v>10261</v>
      </c>
      <c r="B41" s="5" t="s">
        <v>74</v>
      </c>
      <c r="C41" s="5" t="s">
        <v>36</v>
      </c>
      <c r="D41" s="5">
        <v>14.4</v>
      </c>
      <c r="E41" s="5">
        <v>12.96</v>
      </c>
      <c r="F41" s="5">
        <v>20</v>
      </c>
      <c r="G41" s="5" t="s">
        <v>73</v>
      </c>
      <c r="H41" s="5" t="s">
        <v>19</v>
      </c>
      <c r="I41" s="5" t="s">
        <v>20</v>
      </c>
      <c r="J41" s="6">
        <v>41870</v>
      </c>
      <c r="K41" s="7">
        <f t="shared" si="0"/>
        <v>288</v>
      </c>
      <c r="L41" s="7">
        <f t="shared" si="1"/>
        <v>259.20000000000005</v>
      </c>
      <c r="M41" s="4">
        <f>YEAR(Datos!$J41)</f>
        <v>2014</v>
      </c>
      <c r="N41" s="5" t="str">
        <f t="shared" si="2"/>
        <v>agosto</v>
      </c>
      <c r="O41" s="5" t="str">
        <f>VLOOKUP(C41,[2]!ProdManager[#Data],2,FALSE)</f>
        <v>John Matter</v>
      </c>
      <c r="P41" s="5" t="e">
        <f>VLOOKUP(I41,[1]!Countries[#Data],2,FALSE)</f>
        <v>#REF!</v>
      </c>
      <c r="Q41" s="5" t="e">
        <f>VLOOKUP(I41,[1]!Countries[#Data],3,FALSE)</f>
        <v>#REF!</v>
      </c>
    </row>
    <row r="42" spans="1:17" x14ac:dyDescent="0.2">
      <c r="A42" s="5">
        <v>10262</v>
      </c>
      <c r="B42" s="5" t="s">
        <v>62</v>
      </c>
      <c r="C42" s="5" t="s">
        <v>17</v>
      </c>
      <c r="D42" s="5">
        <v>17</v>
      </c>
      <c r="E42" s="5">
        <v>12.58</v>
      </c>
      <c r="F42" s="5">
        <v>12</v>
      </c>
      <c r="G42" s="5" t="s">
        <v>75</v>
      </c>
      <c r="H42" s="5" t="s">
        <v>76</v>
      </c>
      <c r="I42" s="5" t="s">
        <v>77</v>
      </c>
      <c r="J42" s="6">
        <v>41873</v>
      </c>
      <c r="K42" s="7">
        <f t="shared" si="0"/>
        <v>204</v>
      </c>
      <c r="L42" s="7">
        <f t="shared" si="1"/>
        <v>150.96</v>
      </c>
      <c r="M42" s="4">
        <f>YEAR(Datos!$J42)</f>
        <v>2014</v>
      </c>
      <c r="N42" s="5" t="str">
        <f t="shared" si="2"/>
        <v>agosto</v>
      </c>
      <c r="O42" s="5" t="str">
        <f>VLOOKUP(C42,[2]!ProdManager[#Data],2,FALSE)</f>
        <v>Lydia Sinn</v>
      </c>
      <c r="P42" s="5" t="e">
        <f>VLOOKUP(I42,[1]!Countries[#Data],2,FALSE)</f>
        <v>#REF!</v>
      </c>
      <c r="Q42" s="5" t="e">
        <f>VLOOKUP(I42,[1]!Countries[#Data],3,FALSE)</f>
        <v>#REF!</v>
      </c>
    </row>
    <row r="43" spans="1:17" x14ac:dyDescent="0.2">
      <c r="A43" s="5">
        <v>10262</v>
      </c>
      <c r="B43" s="5" t="s">
        <v>78</v>
      </c>
      <c r="C43" s="5" t="s">
        <v>11</v>
      </c>
      <c r="D43" s="5">
        <v>24</v>
      </c>
      <c r="E43" s="5">
        <v>19.200000000000003</v>
      </c>
      <c r="F43" s="5">
        <v>15</v>
      </c>
      <c r="G43" s="5" t="s">
        <v>75</v>
      </c>
      <c r="H43" s="5" t="s">
        <v>76</v>
      </c>
      <c r="I43" s="5" t="s">
        <v>77</v>
      </c>
      <c r="J43" s="6">
        <v>41873</v>
      </c>
      <c r="K43" s="7">
        <f t="shared" si="0"/>
        <v>360</v>
      </c>
      <c r="L43" s="7">
        <f t="shared" si="1"/>
        <v>288.00000000000006</v>
      </c>
      <c r="M43" s="4">
        <f>YEAR(Datos!$J43)</f>
        <v>2014</v>
      </c>
      <c r="N43" s="5" t="str">
        <f t="shared" si="2"/>
        <v>agosto</v>
      </c>
      <c r="O43" s="5" t="str">
        <f>VLOOKUP(C43,[2]!ProdManager[#Data],2,FALSE)</f>
        <v>Marc Caine</v>
      </c>
      <c r="P43" s="5" t="e">
        <f>VLOOKUP(I43,[1]!Countries[#Data],2,FALSE)</f>
        <v>#REF!</v>
      </c>
      <c r="Q43" s="5" t="e">
        <f>VLOOKUP(I43,[1]!Countries[#Data],3,FALSE)</f>
        <v>#REF!</v>
      </c>
    </row>
    <row r="44" spans="1:17" x14ac:dyDescent="0.2">
      <c r="A44" s="5">
        <v>10262</v>
      </c>
      <c r="B44" s="5" t="s">
        <v>79</v>
      </c>
      <c r="C44" s="5" t="s">
        <v>3</v>
      </c>
      <c r="D44" s="5">
        <v>30.4</v>
      </c>
      <c r="E44" s="5">
        <v>24.623999999999999</v>
      </c>
      <c r="F44" s="5">
        <v>20</v>
      </c>
      <c r="G44" s="5" t="s">
        <v>75</v>
      </c>
      <c r="H44" s="5" t="s">
        <v>76</v>
      </c>
      <c r="I44" s="5" t="s">
        <v>77</v>
      </c>
      <c r="J44" s="6">
        <v>41873</v>
      </c>
      <c r="K44" s="7">
        <f t="shared" si="0"/>
        <v>608</v>
      </c>
      <c r="L44" s="7">
        <f t="shared" si="1"/>
        <v>492.47999999999996</v>
      </c>
      <c r="M44" s="4">
        <f>YEAR(Datos!$J44)</f>
        <v>2014</v>
      </c>
      <c r="N44" s="5" t="str">
        <f t="shared" si="2"/>
        <v>agosto</v>
      </c>
      <c r="O44" s="5" t="str">
        <f>VLOOKUP(C44,[2]!ProdManager[#Data],2,FALSE)</f>
        <v>Marc Caine</v>
      </c>
      <c r="P44" s="5" t="e">
        <f>VLOOKUP(I44,[1]!Countries[#Data],2,FALSE)</f>
        <v>#REF!</v>
      </c>
      <c r="Q44" s="5" t="e">
        <f>VLOOKUP(I44,[1]!Countries[#Data],3,FALSE)</f>
        <v>#REF!</v>
      </c>
    </row>
    <row r="45" spans="1:17" x14ac:dyDescent="0.2">
      <c r="A45" s="5">
        <v>10263</v>
      </c>
      <c r="B45" s="5" t="s">
        <v>49</v>
      </c>
      <c r="C45" s="5" t="s">
        <v>28</v>
      </c>
      <c r="D45" s="5">
        <v>13.9</v>
      </c>
      <c r="E45" s="5">
        <v>9.5909999999999993</v>
      </c>
      <c r="F45" s="5">
        <v>60</v>
      </c>
      <c r="G45" s="5" t="s">
        <v>59</v>
      </c>
      <c r="H45" s="5" t="s">
        <v>60</v>
      </c>
      <c r="I45" s="5" t="s">
        <v>61</v>
      </c>
      <c r="J45" s="6">
        <v>41874</v>
      </c>
      <c r="K45" s="7">
        <f t="shared" si="0"/>
        <v>834</v>
      </c>
      <c r="L45" s="7">
        <f t="shared" si="1"/>
        <v>575.45999999999992</v>
      </c>
      <c r="M45" s="4">
        <f>YEAR(Datos!$J45)</f>
        <v>2014</v>
      </c>
      <c r="N45" s="5" t="str">
        <f t="shared" si="2"/>
        <v>agosto</v>
      </c>
      <c r="O45" s="5" t="str">
        <f>VLOOKUP(C45,[2]!ProdManager[#Data],2,FALSE)</f>
        <v>Lydia Sinn</v>
      </c>
      <c r="P45" s="5" t="e">
        <f>VLOOKUP(I45,[1]!Countries[#Data],2,FALSE)</f>
        <v>#REF!</v>
      </c>
      <c r="Q45" s="5" t="e">
        <f>VLOOKUP(I45,[1]!Countries[#Data],3,FALSE)</f>
        <v>#REF!</v>
      </c>
    </row>
    <row r="46" spans="1:17" x14ac:dyDescent="0.2">
      <c r="A46" s="5">
        <v>10263</v>
      </c>
      <c r="B46" s="5" t="s">
        <v>44</v>
      </c>
      <c r="C46" s="5" t="s">
        <v>36</v>
      </c>
      <c r="D46" s="5">
        <v>3.6</v>
      </c>
      <c r="E46" s="5">
        <v>3.24</v>
      </c>
      <c r="F46" s="5">
        <v>28</v>
      </c>
      <c r="G46" s="5" t="s">
        <v>59</v>
      </c>
      <c r="H46" s="5" t="s">
        <v>60</v>
      </c>
      <c r="I46" s="5" t="s">
        <v>61</v>
      </c>
      <c r="J46" s="6">
        <v>41874</v>
      </c>
      <c r="K46" s="7">
        <f t="shared" si="0"/>
        <v>100.8</v>
      </c>
      <c r="L46" s="7">
        <f t="shared" si="1"/>
        <v>90.72</v>
      </c>
      <c r="M46" s="4">
        <f>YEAR(Datos!$J46)</f>
        <v>2014</v>
      </c>
      <c r="N46" s="5" t="str">
        <f t="shared" si="2"/>
        <v>agosto</v>
      </c>
      <c r="O46" s="5" t="str">
        <f>VLOOKUP(C46,[2]!ProdManager[#Data],2,FALSE)</f>
        <v>John Matter</v>
      </c>
      <c r="P46" s="5" t="e">
        <f>VLOOKUP(I46,[1]!Countries[#Data],2,FALSE)</f>
        <v>#REF!</v>
      </c>
      <c r="Q46" s="5" t="e">
        <f>VLOOKUP(I46,[1]!Countries[#Data],3,FALSE)</f>
        <v>#REF!</v>
      </c>
    </row>
    <row r="47" spans="1:17" x14ac:dyDescent="0.2">
      <c r="A47" s="5">
        <v>10263</v>
      </c>
      <c r="B47" s="5" t="s">
        <v>80</v>
      </c>
      <c r="C47" s="5" t="s">
        <v>22</v>
      </c>
      <c r="D47" s="5">
        <v>20.7</v>
      </c>
      <c r="E47" s="5">
        <v>16.353000000000002</v>
      </c>
      <c r="F47" s="5">
        <v>60</v>
      </c>
      <c r="G47" s="5" t="s">
        <v>59</v>
      </c>
      <c r="H47" s="5" t="s">
        <v>60</v>
      </c>
      <c r="I47" s="5" t="s">
        <v>61</v>
      </c>
      <c r="J47" s="6">
        <v>41874</v>
      </c>
      <c r="K47" s="7">
        <f t="shared" si="0"/>
        <v>1242</v>
      </c>
      <c r="L47" s="7">
        <f t="shared" si="1"/>
        <v>981.18000000000006</v>
      </c>
      <c r="M47" s="4">
        <f>YEAR(Datos!$J47)</f>
        <v>2014</v>
      </c>
      <c r="N47" s="5" t="str">
        <f t="shared" si="2"/>
        <v>agosto</v>
      </c>
      <c r="O47" s="5" t="str">
        <f>VLOOKUP(C47,[2]!ProdManager[#Data],2,FALSE)</f>
        <v>Peter Stone</v>
      </c>
      <c r="P47" s="5" t="e">
        <f>VLOOKUP(I47,[1]!Countries[#Data],2,FALSE)</f>
        <v>#REF!</v>
      </c>
      <c r="Q47" s="5" t="e">
        <f>VLOOKUP(I47,[1]!Countries[#Data],3,FALSE)</f>
        <v>#REF!</v>
      </c>
    </row>
    <row r="48" spans="1:17" x14ac:dyDescent="0.2">
      <c r="A48" s="5">
        <v>10263</v>
      </c>
      <c r="B48" s="5" t="s">
        <v>43</v>
      </c>
      <c r="C48" s="5" t="s">
        <v>11</v>
      </c>
      <c r="D48" s="5">
        <v>8</v>
      </c>
      <c r="E48" s="5">
        <v>6.24</v>
      </c>
      <c r="F48" s="5">
        <v>36</v>
      </c>
      <c r="G48" s="5" t="s">
        <v>59</v>
      </c>
      <c r="H48" s="5" t="s">
        <v>60</v>
      </c>
      <c r="I48" s="5" t="s">
        <v>61</v>
      </c>
      <c r="J48" s="6">
        <v>41874</v>
      </c>
      <c r="K48" s="7">
        <f t="shared" si="0"/>
        <v>288</v>
      </c>
      <c r="L48" s="7">
        <f t="shared" si="1"/>
        <v>224.64000000000001</v>
      </c>
      <c r="M48" s="4">
        <f>YEAR(Datos!$J48)</f>
        <v>2014</v>
      </c>
      <c r="N48" s="5" t="str">
        <f t="shared" si="2"/>
        <v>agosto</v>
      </c>
      <c r="O48" s="5" t="str">
        <f>VLOOKUP(C48,[2]!ProdManager[#Data],2,FALSE)</f>
        <v>Marc Caine</v>
      </c>
      <c r="P48" s="5" t="e">
        <f>VLOOKUP(I48,[1]!Countries[#Data],2,FALSE)</f>
        <v>#REF!</v>
      </c>
      <c r="Q48" s="5" t="e">
        <f>VLOOKUP(I48,[1]!Countries[#Data],3,FALSE)</f>
        <v>#REF!</v>
      </c>
    </row>
    <row r="49" spans="1:17" x14ac:dyDescent="0.2">
      <c r="A49" s="5">
        <v>10264</v>
      </c>
      <c r="B49" s="5" t="s">
        <v>48</v>
      </c>
      <c r="C49" s="5" t="s">
        <v>36</v>
      </c>
      <c r="D49" s="5">
        <v>15.2</v>
      </c>
      <c r="E49" s="5">
        <v>13.68</v>
      </c>
      <c r="F49" s="5">
        <v>35</v>
      </c>
      <c r="G49" s="5" t="s">
        <v>81</v>
      </c>
      <c r="H49" s="5" t="s">
        <v>82</v>
      </c>
      <c r="I49" s="5" t="s">
        <v>83</v>
      </c>
      <c r="J49" s="6">
        <v>41875</v>
      </c>
      <c r="K49" s="7">
        <f t="shared" si="0"/>
        <v>532</v>
      </c>
      <c r="L49" s="7">
        <f t="shared" si="1"/>
        <v>478.8</v>
      </c>
      <c r="M49" s="4">
        <f>YEAR(Datos!$J49)</f>
        <v>2014</v>
      </c>
      <c r="N49" s="5" t="str">
        <f t="shared" si="2"/>
        <v>agosto</v>
      </c>
      <c r="O49" s="5" t="str">
        <f>VLOOKUP(C49,[2]!ProdManager[#Data],2,FALSE)</f>
        <v>John Matter</v>
      </c>
      <c r="P49" s="5" t="e">
        <f>VLOOKUP(I49,[1]!Countries[#Data],2,FALSE)</f>
        <v>#REF!</v>
      </c>
      <c r="Q49" s="5" t="e">
        <f>VLOOKUP(I49,[1]!Countries[#Data],3,FALSE)</f>
        <v>#REF!</v>
      </c>
    </row>
    <row r="50" spans="1:17" x14ac:dyDescent="0.2">
      <c r="A50" s="5">
        <v>10264</v>
      </c>
      <c r="B50" s="5" t="s">
        <v>21</v>
      </c>
      <c r="C50" s="5" t="s">
        <v>22</v>
      </c>
      <c r="D50" s="5">
        <v>7.7</v>
      </c>
      <c r="E50" s="5">
        <v>5.8520000000000003</v>
      </c>
      <c r="F50" s="5">
        <v>25</v>
      </c>
      <c r="G50" s="5" t="s">
        <v>81</v>
      </c>
      <c r="H50" s="5" t="s">
        <v>82</v>
      </c>
      <c r="I50" s="5" t="s">
        <v>83</v>
      </c>
      <c r="J50" s="6">
        <v>41875</v>
      </c>
      <c r="K50" s="7">
        <f t="shared" si="0"/>
        <v>192.5</v>
      </c>
      <c r="L50" s="7">
        <f t="shared" si="1"/>
        <v>146.30000000000001</v>
      </c>
      <c r="M50" s="4">
        <f>YEAR(Datos!$J50)</f>
        <v>2014</v>
      </c>
      <c r="N50" s="5" t="str">
        <f t="shared" si="2"/>
        <v>agosto</v>
      </c>
      <c r="O50" s="5" t="str">
        <f>VLOOKUP(C50,[2]!ProdManager[#Data],2,FALSE)</f>
        <v>Peter Stone</v>
      </c>
      <c r="P50" s="5" t="e">
        <f>VLOOKUP(I50,[1]!Countries[#Data],2,FALSE)</f>
        <v>#REF!</v>
      </c>
      <c r="Q50" s="5" t="e">
        <f>VLOOKUP(I50,[1]!Countries[#Data],3,FALSE)</f>
        <v>#REF!</v>
      </c>
    </row>
    <row r="51" spans="1:17" x14ac:dyDescent="0.2">
      <c r="A51" s="5">
        <v>10265</v>
      </c>
      <c r="B51" s="5" t="s">
        <v>84</v>
      </c>
      <c r="C51" s="5" t="s">
        <v>39</v>
      </c>
      <c r="D51" s="5">
        <v>31.2</v>
      </c>
      <c r="E51" s="5">
        <v>24.648</v>
      </c>
      <c r="F51" s="5">
        <v>30</v>
      </c>
      <c r="G51" s="5" t="s">
        <v>85</v>
      </c>
      <c r="H51" s="5" t="s">
        <v>86</v>
      </c>
      <c r="I51" s="5" t="s">
        <v>6</v>
      </c>
      <c r="J51" s="6">
        <v>41876</v>
      </c>
      <c r="K51" s="7">
        <f t="shared" si="0"/>
        <v>936</v>
      </c>
      <c r="L51" s="7">
        <f t="shared" si="1"/>
        <v>739.43999999999994</v>
      </c>
      <c r="M51" s="4">
        <f>YEAR(Datos!$J51)</f>
        <v>2014</v>
      </c>
      <c r="N51" s="5" t="str">
        <f t="shared" si="2"/>
        <v>agosto</v>
      </c>
      <c r="O51" s="5" t="str">
        <f>VLOOKUP(C51,[2]!ProdManager[#Data],2,FALSE)</f>
        <v>John Matter</v>
      </c>
      <c r="P51" s="5" t="e">
        <f>VLOOKUP(I51,[1]!Countries[#Data],2,FALSE)</f>
        <v>#REF!</v>
      </c>
      <c r="Q51" s="5" t="e">
        <f>VLOOKUP(I51,[1]!Countries[#Data],3,FALSE)</f>
        <v>#REF!</v>
      </c>
    </row>
    <row r="52" spans="1:17" x14ac:dyDescent="0.2">
      <c r="A52" s="5">
        <v>10265</v>
      </c>
      <c r="B52" s="5" t="s">
        <v>72</v>
      </c>
      <c r="C52" s="5" t="s">
        <v>36</v>
      </c>
      <c r="D52" s="5">
        <v>12</v>
      </c>
      <c r="E52" s="5">
        <v>10.8</v>
      </c>
      <c r="F52" s="5">
        <v>20</v>
      </c>
      <c r="G52" s="5" t="s">
        <v>85</v>
      </c>
      <c r="H52" s="5" t="s">
        <v>86</v>
      </c>
      <c r="I52" s="5" t="s">
        <v>6</v>
      </c>
      <c r="J52" s="6">
        <v>41876</v>
      </c>
      <c r="K52" s="7">
        <f t="shared" si="0"/>
        <v>240</v>
      </c>
      <c r="L52" s="7">
        <f t="shared" si="1"/>
        <v>216</v>
      </c>
      <c r="M52" s="4">
        <f>YEAR(Datos!$J52)</f>
        <v>2014</v>
      </c>
      <c r="N52" s="5" t="str">
        <f t="shared" si="2"/>
        <v>agosto</v>
      </c>
      <c r="O52" s="5" t="str">
        <f>VLOOKUP(C52,[2]!ProdManager[#Data],2,FALSE)</f>
        <v>John Matter</v>
      </c>
      <c r="P52" s="5" t="e">
        <f>VLOOKUP(I52,[1]!Countries[#Data],2,FALSE)</f>
        <v>#REF!</v>
      </c>
      <c r="Q52" s="5" t="e">
        <f>VLOOKUP(I52,[1]!Countries[#Data],3,FALSE)</f>
        <v>#REF!</v>
      </c>
    </row>
    <row r="53" spans="1:17" x14ac:dyDescent="0.2">
      <c r="A53" s="5">
        <v>10266</v>
      </c>
      <c r="B53" s="5" t="s">
        <v>87</v>
      </c>
      <c r="C53" s="5" t="s">
        <v>8</v>
      </c>
      <c r="D53" s="5">
        <v>30.4</v>
      </c>
      <c r="E53" s="5">
        <v>25.231999999999999</v>
      </c>
      <c r="F53" s="5">
        <v>12</v>
      </c>
      <c r="G53" s="5" t="s">
        <v>88</v>
      </c>
      <c r="H53" s="5" t="s">
        <v>89</v>
      </c>
      <c r="I53" s="5" t="s">
        <v>90</v>
      </c>
      <c r="J53" s="6">
        <v>41877</v>
      </c>
      <c r="K53" s="7">
        <f t="shared" si="0"/>
        <v>364.79999999999995</v>
      </c>
      <c r="L53" s="7">
        <f t="shared" si="1"/>
        <v>302.78399999999999</v>
      </c>
      <c r="M53" s="4">
        <f>YEAR(Datos!$J53)</f>
        <v>2014</v>
      </c>
      <c r="N53" s="5" t="str">
        <f t="shared" si="2"/>
        <v>agosto</v>
      </c>
      <c r="O53" s="5" t="str">
        <f>VLOOKUP(C53,[2]!ProdManager[#Data],2,FALSE)</f>
        <v>Peter Stone</v>
      </c>
      <c r="P53" s="5" t="e">
        <f>VLOOKUP(I53,[1]!Countries[#Data],2,FALSE)</f>
        <v>#REF!</v>
      </c>
      <c r="Q53" s="5" t="e">
        <f>VLOOKUP(I53,[1]!Countries[#Data],3,FALSE)</f>
        <v>#REF!</v>
      </c>
    </row>
    <row r="54" spans="1:17" x14ac:dyDescent="0.2">
      <c r="A54" s="5">
        <v>10267</v>
      </c>
      <c r="B54" s="5" t="s">
        <v>91</v>
      </c>
      <c r="C54" s="5" t="s">
        <v>22</v>
      </c>
      <c r="D54" s="5">
        <v>14.7</v>
      </c>
      <c r="E54" s="5">
        <v>11.318999999999999</v>
      </c>
      <c r="F54" s="5">
        <v>50</v>
      </c>
      <c r="G54" s="5" t="s">
        <v>92</v>
      </c>
      <c r="H54" s="5" t="s">
        <v>93</v>
      </c>
      <c r="I54" s="5" t="s">
        <v>14</v>
      </c>
      <c r="J54" s="6">
        <v>41880</v>
      </c>
      <c r="K54" s="7">
        <f t="shared" si="0"/>
        <v>735</v>
      </c>
      <c r="L54" s="7">
        <f t="shared" si="1"/>
        <v>565.94999999999993</v>
      </c>
      <c r="M54" s="4">
        <f>YEAR(Datos!$J54)</f>
        <v>2014</v>
      </c>
      <c r="N54" s="5" t="str">
        <f t="shared" si="2"/>
        <v>agosto</v>
      </c>
      <c r="O54" s="5" t="str">
        <f>VLOOKUP(C54,[2]!ProdManager[#Data],2,FALSE)</f>
        <v>Peter Stone</v>
      </c>
      <c r="P54" s="5" t="e">
        <f>VLOOKUP(I54,[1]!Countries[#Data],2,FALSE)</f>
        <v>#REF!</v>
      </c>
      <c r="Q54" s="5" t="e">
        <f>VLOOKUP(I54,[1]!Countries[#Data],3,FALSE)</f>
        <v>#REF!</v>
      </c>
    </row>
    <row r="55" spans="1:17" x14ac:dyDescent="0.2">
      <c r="A55" s="5">
        <v>10267</v>
      </c>
      <c r="B55" s="5" t="s">
        <v>45</v>
      </c>
      <c r="C55" s="5" t="s">
        <v>8</v>
      </c>
      <c r="D55" s="5">
        <v>44</v>
      </c>
      <c r="E55" s="5">
        <v>34.760000000000005</v>
      </c>
      <c r="F55" s="5">
        <v>70</v>
      </c>
      <c r="G55" s="5" t="s">
        <v>92</v>
      </c>
      <c r="H55" s="5" t="s">
        <v>93</v>
      </c>
      <c r="I55" s="5" t="s">
        <v>14</v>
      </c>
      <c r="J55" s="6">
        <v>41880</v>
      </c>
      <c r="K55" s="7">
        <f t="shared" si="0"/>
        <v>3080</v>
      </c>
      <c r="L55" s="7">
        <f t="shared" si="1"/>
        <v>2433.2000000000003</v>
      </c>
      <c r="M55" s="4">
        <f>YEAR(Datos!$J55)</f>
        <v>2014</v>
      </c>
      <c r="N55" s="5" t="str">
        <f t="shared" si="2"/>
        <v>agosto</v>
      </c>
      <c r="O55" s="5" t="str">
        <f>VLOOKUP(C55,[2]!ProdManager[#Data],2,FALSE)</f>
        <v>Peter Stone</v>
      </c>
      <c r="P55" s="5" t="e">
        <f>VLOOKUP(I55,[1]!Countries[#Data],2,FALSE)</f>
        <v>#REF!</v>
      </c>
      <c r="Q55" s="5" t="e">
        <f>VLOOKUP(I55,[1]!Countries[#Data],3,FALSE)</f>
        <v>#REF!</v>
      </c>
    </row>
    <row r="56" spans="1:17" x14ac:dyDescent="0.2">
      <c r="A56" s="5">
        <v>10267</v>
      </c>
      <c r="B56" s="5" t="s">
        <v>94</v>
      </c>
      <c r="C56" s="5" t="s">
        <v>36</v>
      </c>
      <c r="D56" s="5">
        <v>14.4</v>
      </c>
      <c r="E56" s="5">
        <v>13.104000000000001</v>
      </c>
      <c r="F56" s="5">
        <v>15</v>
      </c>
      <c r="G56" s="5" t="s">
        <v>92</v>
      </c>
      <c r="H56" s="5" t="s">
        <v>93</v>
      </c>
      <c r="I56" s="5" t="s">
        <v>14</v>
      </c>
      <c r="J56" s="6">
        <v>41880</v>
      </c>
      <c r="K56" s="7">
        <f t="shared" si="0"/>
        <v>216</v>
      </c>
      <c r="L56" s="7">
        <f t="shared" si="1"/>
        <v>196.56</v>
      </c>
      <c r="M56" s="4">
        <f>YEAR(Datos!$J56)</f>
        <v>2014</v>
      </c>
      <c r="N56" s="5" t="str">
        <f t="shared" si="2"/>
        <v>agosto</v>
      </c>
      <c r="O56" s="5" t="str">
        <f>VLOOKUP(C56,[2]!ProdManager[#Data],2,FALSE)</f>
        <v>John Matter</v>
      </c>
      <c r="P56" s="5" t="e">
        <f>VLOOKUP(I56,[1]!Countries[#Data],2,FALSE)</f>
        <v>#REF!</v>
      </c>
      <c r="Q56" s="5" t="e">
        <f>VLOOKUP(I56,[1]!Countries[#Data],3,FALSE)</f>
        <v>#REF!</v>
      </c>
    </row>
    <row r="57" spans="1:17" x14ac:dyDescent="0.2">
      <c r="A57" s="5">
        <v>10268</v>
      </c>
      <c r="B57" s="5" t="s">
        <v>95</v>
      </c>
      <c r="C57" s="5" t="s">
        <v>39</v>
      </c>
      <c r="D57" s="5">
        <v>99</v>
      </c>
      <c r="E57" s="5">
        <v>80.190000000000012</v>
      </c>
      <c r="F57" s="5">
        <v>10</v>
      </c>
      <c r="G57" s="5" t="s">
        <v>96</v>
      </c>
      <c r="H57" s="5" t="s">
        <v>97</v>
      </c>
      <c r="I57" s="5" t="s">
        <v>58</v>
      </c>
      <c r="J57" s="6">
        <v>41881</v>
      </c>
      <c r="K57" s="7">
        <f t="shared" si="0"/>
        <v>990</v>
      </c>
      <c r="L57" s="7">
        <f t="shared" si="1"/>
        <v>801.90000000000009</v>
      </c>
      <c r="M57" s="4">
        <f>YEAR(Datos!$J57)</f>
        <v>2014</v>
      </c>
      <c r="N57" s="5" t="str">
        <f t="shared" si="2"/>
        <v>agosto</v>
      </c>
      <c r="O57" s="5" t="str">
        <f>VLOOKUP(C57,[2]!ProdManager[#Data],2,FALSE)</f>
        <v>John Matter</v>
      </c>
      <c r="P57" s="5" t="e">
        <f>VLOOKUP(I57,[1]!Countries[#Data],2,FALSE)</f>
        <v>#REF!</v>
      </c>
      <c r="Q57" s="5" t="e">
        <f>VLOOKUP(I57,[1]!Countries[#Data],3,FALSE)</f>
        <v>#REF!</v>
      </c>
    </row>
    <row r="58" spans="1:17" x14ac:dyDescent="0.2">
      <c r="A58" s="5">
        <v>10268</v>
      </c>
      <c r="B58" s="5" t="s">
        <v>7</v>
      </c>
      <c r="C58" s="5" t="s">
        <v>8</v>
      </c>
      <c r="D58" s="5">
        <v>27.8</v>
      </c>
      <c r="E58" s="5">
        <v>21.962000000000003</v>
      </c>
      <c r="F58" s="5">
        <v>80</v>
      </c>
      <c r="G58" s="5" t="s">
        <v>96</v>
      </c>
      <c r="H58" s="5" t="s">
        <v>97</v>
      </c>
      <c r="I58" s="5" t="s">
        <v>58</v>
      </c>
      <c r="J58" s="6">
        <v>41881</v>
      </c>
      <c r="K58" s="7">
        <f t="shared" si="0"/>
        <v>2224</v>
      </c>
      <c r="L58" s="7">
        <f t="shared" si="1"/>
        <v>1756.9600000000003</v>
      </c>
      <c r="M58" s="4">
        <f>YEAR(Datos!$J58)</f>
        <v>2014</v>
      </c>
      <c r="N58" s="5" t="str">
        <f t="shared" si="2"/>
        <v>agosto</v>
      </c>
      <c r="O58" s="5" t="str">
        <f>VLOOKUP(C58,[2]!ProdManager[#Data],2,FALSE)</f>
        <v>Peter Stone</v>
      </c>
      <c r="P58" s="5" t="e">
        <f>VLOOKUP(I58,[1]!Countries[#Data],2,FALSE)</f>
        <v>#REF!</v>
      </c>
      <c r="Q58" s="5" t="e">
        <f>VLOOKUP(I58,[1]!Countries[#Data],3,FALSE)</f>
        <v>#REF!</v>
      </c>
    </row>
    <row r="59" spans="1:17" x14ac:dyDescent="0.2">
      <c r="A59" s="5">
        <v>10269</v>
      </c>
      <c r="B59" s="5" t="s">
        <v>32</v>
      </c>
      <c r="C59" s="5" t="s">
        <v>8</v>
      </c>
      <c r="D59" s="5">
        <v>2</v>
      </c>
      <c r="E59" s="5">
        <v>1.5</v>
      </c>
      <c r="F59" s="5">
        <v>60</v>
      </c>
      <c r="G59" s="5" t="s">
        <v>98</v>
      </c>
      <c r="H59" s="5" t="s">
        <v>99</v>
      </c>
      <c r="I59" s="5" t="s">
        <v>77</v>
      </c>
      <c r="J59" s="6">
        <v>41882</v>
      </c>
      <c r="K59" s="7">
        <f t="shared" si="0"/>
        <v>120</v>
      </c>
      <c r="L59" s="7">
        <f t="shared" si="1"/>
        <v>90</v>
      </c>
      <c r="M59" s="4">
        <f>YEAR(Datos!$J59)</f>
        <v>2014</v>
      </c>
      <c r="N59" s="5" t="str">
        <f t="shared" si="2"/>
        <v>agosto</v>
      </c>
      <c r="O59" s="5" t="str">
        <f>VLOOKUP(C59,[2]!ProdManager[#Data],2,FALSE)</f>
        <v>Peter Stone</v>
      </c>
      <c r="P59" s="5" t="e">
        <f>VLOOKUP(I59,[1]!Countries[#Data],2,FALSE)</f>
        <v>#REF!</v>
      </c>
      <c r="Q59" s="5" t="e">
        <f>VLOOKUP(I59,[1]!Countries[#Data],3,FALSE)</f>
        <v>#REF!</v>
      </c>
    </row>
    <row r="60" spans="1:17" x14ac:dyDescent="0.2">
      <c r="A60" s="5">
        <v>10269</v>
      </c>
      <c r="B60" s="5" t="s">
        <v>7</v>
      </c>
      <c r="C60" s="5" t="s">
        <v>8</v>
      </c>
      <c r="D60" s="5">
        <v>27.8</v>
      </c>
      <c r="E60" s="5">
        <v>21.128</v>
      </c>
      <c r="F60" s="5">
        <v>20</v>
      </c>
      <c r="G60" s="5" t="s">
        <v>98</v>
      </c>
      <c r="H60" s="5" t="s">
        <v>99</v>
      </c>
      <c r="I60" s="5" t="s">
        <v>77</v>
      </c>
      <c r="J60" s="6">
        <v>41882</v>
      </c>
      <c r="K60" s="7">
        <f t="shared" si="0"/>
        <v>556</v>
      </c>
      <c r="L60" s="7">
        <f t="shared" si="1"/>
        <v>422.56</v>
      </c>
      <c r="M60" s="4">
        <f>YEAR(Datos!$J60)</f>
        <v>2014</v>
      </c>
      <c r="N60" s="5" t="str">
        <f t="shared" si="2"/>
        <v>agosto</v>
      </c>
      <c r="O60" s="5" t="str">
        <f>VLOOKUP(C60,[2]!ProdManager[#Data],2,FALSE)</f>
        <v>Peter Stone</v>
      </c>
      <c r="P60" s="5" t="e">
        <f>VLOOKUP(I60,[1]!Countries[#Data],2,FALSE)</f>
        <v>#REF!</v>
      </c>
      <c r="Q60" s="5" t="e">
        <f>VLOOKUP(I60,[1]!Countries[#Data],3,FALSE)</f>
        <v>#REF!</v>
      </c>
    </row>
    <row r="61" spans="1:17" x14ac:dyDescent="0.2">
      <c r="A61" s="5">
        <v>10270</v>
      </c>
      <c r="B61" s="5" t="s">
        <v>100</v>
      </c>
      <c r="C61" s="5" t="s">
        <v>36</v>
      </c>
      <c r="D61" s="5">
        <v>36.799999999999997</v>
      </c>
      <c r="E61" s="5">
        <v>33.488</v>
      </c>
      <c r="F61" s="5">
        <v>25</v>
      </c>
      <c r="G61" s="5" t="s">
        <v>88</v>
      </c>
      <c r="H61" s="5" t="s">
        <v>89</v>
      </c>
      <c r="I61" s="5" t="s">
        <v>90</v>
      </c>
      <c r="J61" s="6">
        <v>41883</v>
      </c>
      <c r="K61" s="7">
        <f t="shared" si="0"/>
        <v>919.99999999999989</v>
      </c>
      <c r="L61" s="7">
        <f t="shared" si="1"/>
        <v>837.2</v>
      </c>
      <c r="M61" s="4">
        <f>YEAR(Datos!$J61)</f>
        <v>2014</v>
      </c>
      <c r="N61" s="5" t="str">
        <f t="shared" si="2"/>
        <v>septiembre</v>
      </c>
      <c r="O61" s="5" t="str">
        <f>VLOOKUP(C61,[2]!ProdManager[#Data],2,FALSE)</f>
        <v>John Matter</v>
      </c>
      <c r="P61" s="5" t="e">
        <f>VLOOKUP(I61,[1]!Countries[#Data],2,FALSE)</f>
        <v>#REF!</v>
      </c>
      <c r="Q61" s="5" t="e">
        <f>VLOOKUP(I61,[1]!Countries[#Data],3,FALSE)</f>
        <v>#REF!</v>
      </c>
    </row>
    <row r="62" spans="1:17" x14ac:dyDescent="0.2">
      <c r="A62" s="5">
        <v>10270</v>
      </c>
      <c r="B62" s="5" t="s">
        <v>50</v>
      </c>
      <c r="C62" s="5" t="s">
        <v>22</v>
      </c>
      <c r="D62" s="5">
        <v>15.2</v>
      </c>
      <c r="E62" s="5">
        <v>12.16</v>
      </c>
      <c r="F62" s="5">
        <v>30</v>
      </c>
      <c r="G62" s="5" t="s">
        <v>88</v>
      </c>
      <c r="H62" s="5" t="s">
        <v>89</v>
      </c>
      <c r="I62" s="5" t="s">
        <v>90</v>
      </c>
      <c r="J62" s="6">
        <v>41883</v>
      </c>
      <c r="K62" s="7">
        <f t="shared" si="0"/>
        <v>456</v>
      </c>
      <c r="L62" s="7">
        <f t="shared" si="1"/>
        <v>364.8</v>
      </c>
      <c r="M62" s="4">
        <f>YEAR(Datos!$J62)</f>
        <v>2014</v>
      </c>
      <c r="N62" s="5" t="str">
        <f t="shared" si="2"/>
        <v>septiembre</v>
      </c>
      <c r="O62" s="5" t="str">
        <f>VLOOKUP(C62,[2]!ProdManager[#Data],2,FALSE)</f>
        <v>Peter Stone</v>
      </c>
      <c r="P62" s="5" t="e">
        <f>VLOOKUP(I62,[1]!Countries[#Data],2,FALSE)</f>
        <v>#REF!</v>
      </c>
      <c r="Q62" s="5" t="e">
        <f>VLOOKUP(I62,[1]!Countries[#Data],3,FALSE)</f>
        <v>#REF!</v>
      </c>
    </row>
    <row r="63" spans="1:17" x14ac:dyDescent="0.2">
      <c r="A63" s="5">
        <v>10271</v>
      </c>
      <c r="B63" s="5" t="s">
        <v>32</v>
      </c>
      <c r="C63" s="5" t="s">
        <v>8</v>
      </c>
      <c r="D63" s="5">
        <v>2</v>
      </c>
      <c r="E63" s="5">
        <v>1.6400000000000001</v>
      </c>
      <c r="F63" s="5">
        <v>24</v>
      </c>
      <c r="G63" s="5" t="s">
        <v>101</v>
      </c>
      <c r="H63" s="5" t="s">
        <v>102</v>
      </c>
      <c r="I63" s="5" t="s">
        <v>77</v>
      </c>
      <c r="J63" s="6">
        <v>41883</v>
      </c>
      <c r="K63" s="7">
        <f t="shared" si="0"/>
        <v>48</v>
      </c>
      <c r="L63" s="7">
        <f t="shared" si="1"/>
        <v>39.36</v>
      </c>
      <c r="M63" s="4">
        <f>YEAR(Datos!$J63)</f>
        <v>2014</v>
      </c>
      <c r="N63" s="5" t="str">
        <f t="shared" si="2"/>
        <v>septiembre</v>
      </c>
      <c r="O63" s="5" t="str">
        <f>VLOOKUP(C63,[2]!ProdManager[#Data],2,FALSE)</f>
        <v>Peter Stone</v>
      </c>
      <c r="P63" s="5" t="e">
        <f>VLOOKUP(I63,[1]!Countries[#Data],2,FALSE)</f>
        <v>#REF!</v>
      </c>
      <c r="Q63" s="5" t="e">
        <f>VLOOKUP(I63,[1]!Countries[#Data],3,FALSE)</f>
        <v>#REF!</v>
      </c>
    </row>
    <row r="64" spans="1:17" x14ac:dyDescent="0.2">
      <c r="A64" s="5">
        <v>10272</v>
      </c>
      <c r="B64" s="5" t="s">
        <v>27</v>
      </c>
      <c r="C64" s="5" t="s">
        <v>28</v>
      </c>
      <c r="D64" s="5">
        <v>64.8</v>
      </c>
      <c r="E64" s="5">
        <v>44.711999999999996</v>
      </c>
      <c r="F64" s="5">
        <v>60</v>
      </c>
      <c r="G64" s="5" t="s">
        <v>75</v>
      </c>
      <c r="H64" s="5" t="s">
        <v>76</v>
      </c>
      <c r="I64" s="5" t="s">
        <v>77</v>
      </c>
      <c r="J64" s="6">
        <v>41884</v>
      </c>
      <c r="K64" s="7">
        <f t="shared" si="0"/>
        <v>3888</v>
      </c>
      <c r="L64" s="7">
        <f t="shared" si="1"/>
        <v>2682.72</v>
      </c>
      <c r="M64" s="4">
        <f>YEAR(Datos!$J64)</f>
        <v>2014</v>
      </c>
      <c r="N64" s="5" t="str">
        <f t="shared" si="2"/>
        <v>septiembre</v>
      </c>
      <c r="O64" s="5" t="str">
        <f>VLOOKUP(C64,[2]!ProdManager[#Data],2,FALSE)</f>
        <v>Lydia Sinn</v>
      </c>
      <c r="P64" s="5" t="e">
        <f>VLOOKUP(I64,[1]!Countries[#Data],2,FALSE)</f>
        <v>#REF!</v>
      </c>
      <c r="Q64" s="5" t="e">
        <f>VLOOKUP(I64,[1]!Countries[#Data],3,FALSE)</f>
        <v>#REF!</v>
      </c>
    </row>
    <row r="65" spans="1:17" x14ac:dyDescent="0.2">
      <c r="A65" s="5">
        <v>10272</v>
      </c>
      <c r="B65" s="5" t="s">
        <v>37</v>
      </c>
      <c r="C65" s="5" t="s">
        <v>8</v>
      </c>
      <c r="D65" s="5">
        <v>10</v>
      </c>
      <c r="E65" s="5">
        <v>7.5</v>
      </c>
      <c r="F65" s="5">
        <v>40</v>
      </c>
      <c r="G65" s="5" t="s">
        <v>75</v>
      </c>
      <c r="H65" s="5" t="s">
        <v>76</v>
      </c>
      <c r="I65" s="5" t="s">
        <v>77</v>
      </c>
      <c r="J65" s="6">
        <v>41884</v>
      </c>
      <c r="K65" s="7">
        <f t="shared" si="0"/>
        <v>400</v>
      </c>
      <c r="L65" s="7">
        <f t="shared" si="1"/>
        <v>300</v>
      </c>
      <c r="M65" s="4">
        <f>YEAR(Datos!$J65)</f>
        <v>2014</v>
      </c>
      <c r="N65" s="5" t="str">
        <f t="shared" si="2"/>
        <v>septiembre</v>
      </c>
      <c r="O65" s="5" t="str">
        <f>VLOOKUP(C65,[2]!ProdManager[#Data],2,FALSE)</f>
        <v>Peter Stone</v>
      </c>
      <c r="P65" s="5" t="e">
        <f>VLOOKUP(I65,[1]!Countries[#Data],2,FALSE)</f>
        <v>#REF!</v>
      </c>
      <c r="Q65" s="5" t="e">
        <f>VLOOKUP(I65,[1]!Countries[#Data],3,FALSE)</f>
        <v>#REF!</v>
      </c>
    </row>
    <row r="66" spans="1:17" x14ac:dyDescent="0.2">
      <c r="A66" s="5">
        <v>10272</v>
      </c>
      <c r="B66" s="5" t="s">
        <v>7</v>
      </c>
      <c r="C66" s="5" t="s">
        <v>8</v>
      </c>
      <c r="D66" s="5">
        <v>27.8</v>
      </c>
      <c r="E66" s="5">
        <v>22.518000000000001</v>
      </c>
      <c r="F66" s="5">
        <v>24</v>
      </c>
      <c r="G66" s="5" t="s">
        <v>75</v>
      </c>
      <c r="H66" s="5" t="s">
        <v>76</v>
      </c>
      <c r="I66" s="5" t="s">
        <v>77</v>
      </c>
      <c r="J66" s="6">
        <v>41884</v>
      </c>
      <c r="K66" s="7">
        <f t="shared" si="0"/>
        <v>667.2</v>
      </c>
      <c r="L66" s="7">
        <f t="shared" si="1"/>
        <v>540.43200000000002</v>
      </c>
      <c r="M66" s="4">
        <f>YEAR(Datos!$J66)</f>
        <v>2014</v>
      </c>
      <c r="N66" s="5" t="str">
        <f t="shared" si="2"/>
        <v>septiembre</v>
      </c>
      <c r="O66" s="5" t="str">
        <f>VLOOKUP(C66,[2]!ProdManager[#Data],2,FALSE)</f>
        <v>Peter Stone</v>
      </c>
      <c r="P66" s="5" t="e">
        <f>VLOOKUP(I66,[1]!Countries[#Data],2,FALSE)</f>
        <v>#REF!</v>
      </c>
      <c r="Q66" s="5" t="e">
        <f>VLOOKUP(I66,[1]!Countries[#Data],3,FALSE)</f>
        <v>#REF!</v>
      </c>
    </row>
    <row r="67" spans="1:17" x14ac:dyDescent="0.2">
      <c r="A67" s="5">
        <v>10273</v>
      </c>
      <c r="B67" s="5" t="s">
        <v>91</v>
      </c>
      <c r="C67" s="5" t="s">
        <v>22</v>
      </c>
      <c r="D67" s="5">
        <v>14.7</v>
      </c>
      <c r="E67" s="5">
        <v>11.465999999999999</v>
      </c>
      <c r="F67" s="5">
        <v>60</v>
      </c>
      <c r="G67" s="5" t="s">
        <v>103</v>
      </c>
      <c r="H67" s="5" t="s">
        <v>104</v>
      </c>
      <c r="I67" s="5" t="s">
        <v>14</v>
      </c>
      <c r="J67" s="6">
        <v>41887</v>
      </c>
      <c r="K67" s="7">
        <f t="shared" ref="K67:K130" si="3">D67*F67</f>
        <v>882</v>
      </c>
      <c r="L67" s="7">
        <f t="shared" ref="L67:L130" si="4">E67*F67</f>
        <v>687.95999999999992</v>
      </c>
      <c r="M67" s="4">
        <f>YEAR(Datos!$J67)</f>
        <v>2014</v>
      </c>
      <c r="N67" s="5" t="str">
        <f t="shared" ref="N67:N130" si="5">TEXT(J67,"mmmm")</f>
        <v>septiembre</v>
      </c>
      <c r="O67" s="5" t="str">
        <f>VLOOKUP(C67,[2]!ProdManager[#Data],2,FALSE)</f>
        <v>Peter Stone</v>
      </c>
      <c r="P67" s="5" t="e">
        <f>VLOOKUP(I67,[1]!Countries[#Data],2,FALSE)</f>
        <v>#REF!</v>
      </c>
      <c r="Q67" s="5" t="e">
        <f>VLOOKUP(I67,[1]!Countries[#Data],3,FALSE)</f>
        <v>#REF!</v>
      </c>
    </row>
    <row r="68" spans="1:17" x14ac:dyDescent="0.2">
      <c r="A68" s="5">
        <v>10273</v>
      </c>
      <c r="B68" s="5" t="s">
        <v>32</v>
      </c>
      <c r="C68" s="5" t="s">
        <v>8</v>
      </c>
      <c r="D68" s="5">
        <v>2</v>
      </c>
      <c r="E68" s="5">
        <v>1.68</v>
      </c>
      <c r="F68" s="5">
        <v>20</v>
      </c>
      <c r="G68" s="5" t="s">
        <v>103</v>
      </c>
      <c r="H68" s="5" t="s">
        <v>104</v>
      </c>
      <c r="I68" s="5" t="s">
        <v>14</v>
      </c>
      <c r="J68" s="6">
        <v>41887</v>
      </c>
      <c r="K68" s="7">
        <f t="shared" si="3"/>
        <v>40</v>
      </c>
      <c r="L68" s="7">
        <f t="shared" si="4"/>
        <v>33.6</v>
      </c>
      <c r="M68" s="4">
        <f>YEAR(Datos!$J68)</f>
        <v>2014</v>
      </c>
      <c r="N68" s="5" t="str">
        <f t="shared" si="5"/>
        <v>septiembre</v>
      </c>
      <c r="O68" s="5" t="str">
        <f>VLOOKUP(C68,[2]!ProdManager[#Data],2,FALSE)</f>
        <v>Peter Stone</v>
      </c>
      <c r="P68" s="5" t="e">
        <f>VLOOKUP(I68,[1]!Countries[#Data],2,FALSE)</f>
        <v>#REF!</v>
      </c>
      <c r="Q68" s="5" t="e">
        <f>VLOOKUP(I68,[1]!Countries[#Data],3,FALSE)</f>
        <v>#REF!</v>
      </c>
    </row>
    <row r="69" spans="1:17" x14ac:dyDescent="0.2">
      <c r="A69" s="5">
        <v>10273</v>
      </c>
      <c r="B69" s="5" t="s">
        <v>37</v>
      </c>
      <c r="C69" s="5" t="s">
        <v>8</v>
      </c>
      <c r="D69" s="5">
        <v>10</v>
      </c>
      <c r="E69" s="5">
        <v>8</v>
      </c>
      <c r="F69" s="5">
        <v>15</v>
      </c>
      <c r="G69" s="5" t="s">
        <v>103</v>
      </c>
      <c r="H69" s="5" t="s">
        <v>104</v>
      </c>
      <c r="I69" s="5" t="s">
        <v>14</v>
      </c>
      <c r="J69" s="6">
        <v>41887</v>
      </c>
      <c r="K69" s="7">
        <f t="shared" si="3"/>
        <v>150</v>
      </c>
      <c r="L69" s="7">
        <f t="shared" si="4"/>
        <v>120</v>
      </c>
      <c r="M69" s="4">
        <f>YEAR(Datos!$J69)</f>
        <v>2014</v>
      </c>
      <c r="N69" s="5" t="str">
        <f t="shared" si="5"/>
        <v>septiembre</v>
      </c>
      <c r="O69" s="5" t="str">
        <f>VLOOKUP(C69,[2]!ProdManager[#Data],2,FALSE)</f>
        <v>Peter Stone</v>
      </c>
      <c r="P69" s="5" t="e">
        <f>VLOOKUP(I69,[1]!Countries[#Data],2,FALSE)</f>
        <v>#REF!</v>
      </c>
      <c r="Q69" s="5" t="e">
        <f>VLOOKUP(I69,[1]!Countries[#Data],3,FALSE)</f>
        <v>#REF!</v>
      </c>
    </row>
    <row r="70" spans="1:17" x14ac:dyDescent="0.2">
      <c r="A70" s="5">
        <v>10273</v>
      </c>
      <c r="B70" s="5" t="s">
        <v>105</v>
      </c>
      <c r="C70" s="5" t="s">
        <v>22</v>
      </c>
      <c r="D70" s="5">
        <v>24.8</v>
      </c>
      <c r="E70" s="5">
        <v>19.096</v>
      </c>
      <c r="F70" s="5">
        <v>24</v>
      </c>
      <c r="G70" s="5" t="s">
        <v>103</v>
      </c>
      <c r="H70" s="5" t="s">
        <v>104</v>
      </c>
      <c r="I70" s="5" t="s">
        <v>14</v>
      </c>
      <c r="J70" s="6">
        <v>41887</v>
      </c>
      <c r="K70" s="7">
        <f t="shared" si="3"/>
        <v>595.20000000000005</v>
      </c>
      <c r="L70" s="7">
        <f t="shared" si="4"/>
        <v>458.30399999999997</v>
      </c>
      <c r="M70" s="4">
        <f>YEAR(Datos!$J70)</f>
        <v>2014</v>
      </c>
      <c r="N70" s="5" t="str">
        <f t="shared" si="5"/>
        <v>septiembre</v>
      </c>
      <c r="O70" s="5" t="str">
        <f>VLOOKUP(C70,[2]!ProdManager[#Data],2,FALSE)</f>
        <v>Peter Stone</v>
      </c>
      <c r="P70" s="5" t="e">
        <f>VLOOKUP(I70,[1]!Countries[#Data],2,FALSE)</f>
        <v>#REF!</v>
      </c>
      <c r="Q70" s="5" t="e">
        <f>VLOOKUP(I70,[1]!Countries[#Data],3,FALSE)</f>
        <v>#REF!</v>
      </c>
    </row>
    <row r="71" spans="1:17" x14ac:dyDescent="0.2">
      <c r="A71" s="5">
        <v>10273</v>
      </c>
      <c r="B71" s="5" t="s">
        <v>94</v>
      </c>
      <c r="C71" s="5" t="s">
        <v>36</v>
      </c>
      <c r="D71" s="5">
        <v>14.4</v>
      </c>
      <c r="E71" s="5">
        <v>12.816000000000001</v>
      </c>
      <c r="F71" s="5">
        <v>33</v>
      </c>
      <c r="G71" s="5" t="s">
        <v>103</v>
      </c>
      <c r="H71" s="5" t="s">
        <v>104</v>
      </c>
      <c r="I71" s="5" t="s">
        <v>14</v>
      </c>
      <c r="J71" s="6">
        <v>41887</v>
      </c>
      <c r="K71" s="7">
        <f t="shared" si="3"/>
        <v>475.2</v>
      </c>
      <c r="L71" s="7">
        <f t="shared" si="4"/>
        <v>422.928</v>
      </c>
      <c r="M71" s="4">
        <f>YEAR(Datos!$J71)</f>
        <v>2014</v>
      </c>
      <c r="N71" s="5" t="str">
        <f t="shared" si="5"/>
        <v>septiembre</v>
      </c>
      <c r="O71" s="5" t="str">
        <f>VLOOKUP(C71,[2]!ProdManager[#Data],2,FALSE)</f>
        <v>John Matter</v>
      </c>
      <c r="P71" s="5" t="e">
        <f>VLOOKUP(I71,[1]!Countries[#Data],2,FALSE)</f>
        <v>#REF!</v>
      </c>
      <c r="Q71" s="5" t="e">
        <f>VLOOKUP(I71,[1]!Countries[#Data],3,FALSE)</f>
        <v>#REF!</v>
      </c>
    </row>
    <row r="72" spans="1:17" x14ac:dyDescent="0.2">
      <c r="A72" s="5">
        <v>10274</v>
      </c>
      <c r="B72" s="5" t="s">
        <v>106</v>
      </c>
      <c r="C72" s="5" t="s">
        <v>8</v>
      </c>
      <c r="D72" s="5">
        <v>17.2</v>
      </c>
      <c r="E72" s="5">
        <v>14.447999999999999</v>
      </c>
      <c r="F72" s="5">
        <v>20</v>
      </c>
      <c r="G72" s="5" t="s">
        <v>4</v>
      </c>
      <c r="H72" s="5" t="s">
        <v>5</v>
      </c>
      <c r="I72" s="5" t="s">
        <v>6</v>
      </c>
      <c r="J72" s="6">
        <v>41888</v>
      </c>
      <c r="K72" s="7">
        <f t="shared" si="3"/>
        <v>344</v>
      </c>
      <c r="L72" s="7">
        <f t="shared" si="4"/>
        <v>288.95999999999998</v>
      </c>
      <c r="M72" s="4">
        <f>YEAR(Datos!$J72)</f>
        <v>2014</v>
      </c>
      <c r="N72" s="5" t="str">
        <f t="shared" si="5"/>
        <v>septiembre</v>
      </c>
      <c r="O72" s="5" t="str">
        <f>VLOOKUP(C72,[2]!ProdManager[#Data],2,FALSE)</f>
        <v>Peter Stone</v>
      </c>
      <c r="P72" s="5" t="e">
        <f>VLOOKUP(I72,[1]!Countries[#Data],2,FALSE)</f>
        <v>#REF!</v>
      </c>
      <c r="Q72" s="5" t="e">
        <f>VLOOKUP(I72,[1]!Countries[#Data],3,FALSE)</f>
        <v>#REF!</v>
      </c>
    </row>
    <row r="73" spans="1:17" x14ac:dyDescent="0.2">
      <c r="A73" s="5">
        <v>10274</v>
      </c>
      <c r="B73" s="5" t="s">
        <v>7</v>
      </c>
      <c r="C73" s="5" t="s">
        <v>8</v>
      </c>
      <c r="D73" s="5">
        <v>27.8</v>
      </c>
      <c r="E73" s="5">
        <v>21.406000000000002</v>
      </c>
      <c r="F73" s="5">
        <v>70</v>
      </c>
      <c r="G73" s="5" t="s">
        <v>4</v>
      </c>
      <c r="H73" s="5" t="s">
        <v>5</v>
      </c>
      <c r="I73" s="5" t="s">
        <v>6</v>
      </c>
      <c r="J73" s="6">
        <v>41888</v>
      </c>
      <c r="K73" s="7">
        <f t="shared" si="3"/>
        <v>1946</v>
      </c>
      <c r="L73" s="7">
        <f t="shared" si="4"/>
        <v>1498.42</v>
      </c>
      <c r="M73" s="4">
        <f>YEAR(Datos!$J73)</f>
        <v>2014</v>
      </c>
      <c r="N73" s="5" t="str">
        <f t="shared" si="5"/>
        <v>septiembre</v>
      </c>
      <c r="O73" s="5" t="str">
        <f>VLOOKUP(C73,[2]!ProdManager[#Data],2,FALSE)</f>
        <v>Peter Stone</v>
      </c>
      <c r="P73" s="5" t="e">
        <f>VLOOKUP(I73,[1]!Countries[#Data],2,FALSE)</f>
        <v>#REF!</v>
      </c>
      <c r="Q73" s="5" t="e">
        <f>VLOOKUP(I73,[1]!Countries[#Data],3,FALSE)</f>
        <v>#REF!</v>
      </c>
    </row>
    <row r="74" spans="1:17" x14ac:dyDescent="0.2">
      <c r="A74" s="5">
        <v>10275</v>
      </c>
      <c r="B74" s="5" t="s">
        <v>44</v>
      </c>
      <c r="C74" s="5" t="s">
        <v>36</v>
      </c>
      <c r="D74" s="5">
        <v>3.6</v>
      </c>
      <c r="E74" s="5">
        <v>3.24</v>
      </c>
      <c r="F74" s="5">
        <v>12</v>
      </c>
      <c r="G74" s="5" t="s">
        <v>107</v>
      </c>
      <c r="H74" s="5" t="s">
        <v>108</v>
      </c>
      <c r="I74" s="5" t="s">
        <v>109</v>
      </c>
      <c r="J74" s="6">
        <v>41889</v>
      </c>
      <c r="K74" s="7">
        <f t="shared" si="3"/>
        <v>43.2</v>
      </c>
      <c r="L74" s="7">
        <f t="shared" si="4"/>
        <v>38.880000000000003</v>
      </c>
      <c r="M74" s="4">
        <f>YEAR(Datos!$J74)</f>
        <v>2014</v>
      </c>
      <c r="N74" s="5" t="str">
        <f t="shared" si="5"/>
        <v>septiembre</v>
      </c>
      <c r="O74" s="5" t="str">
        <f>VLOOKUP(C74,[2]!ProdManager[#Data],2,FALSE)</f>
        <v>John Matter</v>
      </c>
      <c r="P74" s="5" t="e">
        <f>VLOOKUP(I74,[1]!Countries[#Data],2,FALSE)</f>
        <v>#REF!</v>
      </c>
      <c r="Q74" s="5" t="e">
        <f>VLOOKUP(I74,[1]!Countries[#Data],3,FALSE)</f>
        <v>#REF!</v>
      </c>
    </row>
    <row r="75" spans="1:17" x14ac:dyDescent="0.2">
      <c r="A75" s="5">
        <v>10275</v>
      </c>
      <c r="B75" s="5" t="s">
        <v>45</v>
      </c>
      <c r="C75" s="5" t="s">
        <v>8</v>
      </c>
      <c r="D75" s="5">
        <v>44</v>
      </c>
      <c r="E75" s="5">
        <v>33</v>
      </c>
      <c r="F75" s="5">
        <v>6</v>
      </c>
      <c r="G75" s="5" t="s">
        <v>107</v>
      </c>
      <c r="H75" s="5" t="s">
        <v>108</v>
      </c>
      <c r="I75" s="5" t="s">
        <v>109</v>
      </c>
      <c r="J75" s="6">
        <v>41889</v>
      </c>
      <c r="K75" s="7">
        <f t="shared" si="3"/>
        <v>264</v>
      </c>
      <c r="L75" s="7">
        <f t="shared" si="4"/>
        <v>198</v>
      </c>
      <c r="M75" s="4">
        <f>YEAR(Datos!$J75)</f>
        <v>2014</v>
      </c>
      <c r="N75" s="5" t="str">
        <f t="shared" si="5"/>
        <v>septiembre</v>
      </c>
      <c r="O75" s="5" t="str">
        <f>VLOOKUP(C75,[2]!ProdManager[#Data],2,FALSE)</f>
        <v>Peter Stone</v>
      </c>
      <c r="P75" s="5" t="e">
        <f>VLOOKUP(I75,[1]!Countries[#Data],2,FALSE)</f>
        <v>#REF!</v>
      </c>
      <c r="Q75" s="5" t="e">
        <f>VLOOKUP(I75,[1]!Countries[#Data],3,FALSE)</f>
        <v>#REF!</v>
      </c>
    </row>
    <row r="76" spans="1:17" x14ac:dyDescent="0.2">
      <c r="A76" s="5">
        <v>10276</v>
      </c>
      <c r="B76" s="5" t="s">
        <v>105</v>
      </c>
      <c r="C76" s="5" t="s">
        <v>22</v>
      </c>
      <c r="D76" s="5">
        <v>24.8</v>
      </c>
      <c r="E76" s="5">
        <v>19.096</v>
      </c>
      <c r="F76" s="5">
        <v>15</v>
      </c>
      <c r="G76" s="5" t="s">
        <v>110</v>
      </c>
      <c r="H76" s="5" t="s">
        <v>66</v>
      </c>
      <c r="I76" s="5" t="s">
        <v>67</v>
      </c>
      <c r="J76" s="6">
        <v>41890</v>
      </c>
      <c r="K76" s="7">
        <f t="shared" si="3"/>
        <v>372</v>
      </c>
      <c r="L76" s="7">
        <f t="shared" si="4"/>
        <v>286.44</v>
      </c>
      <c r="M76" s="4">
        <f>YEAR(Datos!$J76)</f>
        <v>2014</v>
      </c>
      <c r="N76" s="5" t="str">
        <f t="shared" si="5"/>
        <v>septiembre</v>
      </c>
      <c r="O76" s="5" t="str">
        <f>VLOOKUP(C76,[2]!ProdManager[#Data],2,FALSE)</f>
        <v>Peter Stone</v>
      </c>
      <c r="P76" s="5" t="e">
        <f>VLOOKUP(I76,[1]!Countries[#Data],2,FALSE)</f>
        <v>#REF!</v>
      </c>
      <c r="Q76" s="5" t="e">
        <f>VLOOKUP(I76,[1]!Countries[#Data],3,FALSE)</f>
        <v>#REF!</v>
      </c>
    </row>
    <row r="77" spans="1:17" x14ac:dyDescent="0.2">
      <c r="A77" s="5">
        <v>10276</v>
      </c>
      <c r="B77" s="5" t="s">
        <v>111</v>
      </c>
      <c r="C77" s="5" t="s">
        <v>22</v>
      </c>
      <c r="D77" s="5">
        <v>4.8</v>
      </c>
      <c r="E77" s="5">
        <v>3.6479999999999997</v>
      </c>
      <c r="F77" s="5">
        <v>10</v>
      </c>
      <c r="G77" s="5" t="s">
        <v>110</v>
      </c>
      <c r="H77" s="5" t="s">
        <v>66</v>
      </c>
      <c r="I77" s="5" t="s">
        <v>67</v>
      </c>
      <c r="J77" s="6">
        <v>41890</v>
      </c>
      <c r="K77" s="7">
        <f t="shared" si="3"/>
        <v>48</v>
      </c>
      <c r="L77" s="7">
        <f t="shared" si="4"/>
        <v>36.479999999999997</v>
      </c>
      <c r="M77" s="4">
        <f>YEAR(Datos!$J77)</f>
        <v>2014</v>
      </c>
      <c r="N77" s="5" t="str">
        <f t="shared" si="5"/>
        <v>septiembre</v>
      </c>
      <c r="O77" s="5" t="str">
        <f>VLOOKUP(C77,[2]!ProdManager[#Data],2,FALSE)</f>
        <v>Peter Stone</v>
      </c>
      <c r="P77" s="5" t="e">
        <f>VLOOKUP(I77,[1]!Countries[#Data],2,FALSE)</f>
        <v>#REF!</v>
      </c>
      <c r="Q77" s="5" t="e">
        <f>VLOOKUP(I77,[1]!Countries[#Data],3,FALSE)</f>
        <v>#REF!</v>
      </c>
    </row>
    <row r="78" spans="1:17" x14ac:dyDescent="0.2">
      <c r="A78" s="5">
        <v>10277</v>
      </c>
      <c r="B78" s="5" t="s">
        <v>71</v>
      </c>
      <c r="C78" s="5" t="s">
        <v>28</v>
      </c>
      <c r="D78" s="5">
        <v>39.4</v>
      </c>
      <c r="E78" s="5">
        <v>25.61</v>
      </c>
      <c r="F78" s="5">
        <v>12</v>
      </c>
      <c r="G78" s="5" t="s">
        <v>112</v>
      </c>
      <c r="H78" s="5" t="s">
        <v>113</v>
      </c>
      <c r="I78" s="5" t="s">
        <v>14</v>
      </c>
      <c r="J78" s="6">
        <v>41891</v>
      </c>
      <c r="K78" s="7">
        <f t="shared" si="3"/>
        <v>472.79999999999995</v>
      </c>
      <c r="L78" s="7">
        <f t="shared" si="4"/>
        <v>307.32</v>
      </c>
      <c r="M78" s="4">
        <f>YEAR(Datos!$J78)</f>
        <v>2014</v>
      </c>
      <c r="N78" s="5" t="str">
        <f t="shared" si="5"/>
        <v>septiembre</v>
      </c>
      <c r="O78" s="5" t="str">
        <f>VLOOKUP(C78,[2]!ProdManager[#Data],2,FALSE)</f>
        <v>Lydia Sinn</v>
      </c>
      <c r="P78" s="5" t="e">
        <f>VLOOKUP(I78,[1]!Countries[#Data],2,FALSE)</f>
        <v>#REF!</v>
      </c>
      <c r="Q78" s="5" t="e">
        <f>VLOOKUP(I78,[1]!Countries[#Data],3,FALSE)</f>
        <v>#REF!</v>
      </c>
    </row>
    <row r="79" spans="1:17" x14ac:dyDescent="0.2">
      <c r="A79" s="5">
        <v>10277</v>
      </c>
      <c r="B79" s="5" t="s">
        <v>114</v>
      </c>
      <c r="C79" s="5" t="s">
        <v>11</v>
      </c>
      <c r="D79" s="5">
        <v>36.4</v>
      </c>
      <c r="E79" s="5">
        <v>29.484000000000002</v>
      </c>
      <c r="F79" s="5">
        <v>20</v>
      </c>
      <c r="G79" s="5" t="s">
        <v>112</v>
      </c>
      <c r="H79" s="5" t="s">
        <v>113</v>
      </c>
      <c r="I79" s="5" t="s">
        <v>14</v>
      </c>
      <c r="J79" s="6">
        <v>41891</v>
      </c>
      <c r="K79" s="7">
        <f t="shared" si="3"/>
        <v>728</v>
      </c>
      <c r="L79" s="7">
        <f t="shared" si="4"/>
        <v>589.68000000000006</v>
      </c>
      <c r="M79" s="4">
        <f>YEAR(Datos!$J79)</f>
        <v>2014</v>
      </c>
      <c r="N79" s="5" t="str">
        <f t="shared" si="5"/>
        <v>septiembre</v>
      </c>
      <c r="O79" s="5" t="str">
        <f>VLOOKUP(C79,[2]!ProdManager[#Data],2,FALSE)</f>
        <v>Marc Caine</v>
      </c>
      <c r="P79" s="5" t="e">
        <f>VLOOKUP(I79,[1]!Countries[#Data],2,FALSE)</f>
        <v>#REF!</v>
      </c>
      <c r="Q79" s="5" t="e">
        <f>VLOOKUP(I79,[1]!Countries[#Data],3,FALSE)</f>
        <v>#REF!</v>
      </c>
    </row>
    <row r="80" spans="1:17" x14ac:dyDescent="0.2">
      <c r="A80" s="5">
        <v>10278</v>
      </c>
      <c r="B80" s="5" t="s">
        <v>115</v>
      </c>
      <c r="C80" s="5" t="s">
        <v>17</v>
      </c>
      <c r="D80" s="5">
        <v>15.5</v>
      </c>
      <c r="E80" s="5">
        <v>12.245000000000001</v>
      </c>
      <c r="F80" s="5">
        <v>16</v>
      </c>
      <c r="G80" s="5" t="s">
        <v>116</v>
      </c>
      <c r="H80" s="5" t="s">
        <v>117</v>
      </c>
      <c r="I80" s="5" t="s">
        <v>83</v>
      </c>
      <c r="J80" s="6">
        <v>41894</v>
      </c>
      <c r="K80" s="7">
        <f t="shared" si="3"/>
        <v>248</v>
      </c>
      <c r="L80" s="7">
        <f t="shared" si="4"/>
        <v>195.92000000000002</v>
      </c>
      <c r="M80" s="4">
        <f>YEAR(Datos!$J80)</f>
        <v>2014</v>
      </c>
      <c r="N80" s="5" t="str">
        <f t="shared" si="5"/>
        <v>septiembre</v>
      </c>
      <c r="O80" s="5" t="str">
        <f>VLOOKUP(C80,[2]!ProdManager[#Data],2,FALSE)</f>
        <v>Lydia Sinn</v>
      </c>
      <c r="P80" s="5" t="e">
        <f>VLOOKUP(I80,[1]!Countries[#Data],2,FALSE)</f>
        <v>#REF!</v>
      </c>
      <c r="Q80" s="5" t="e">
        <f>VLOOKUP(I80,[1]!Countries[#Data],3,FALSE)</f>
        <v>#REF!</v>
      </c>
    </row>
    <row r="81" spans="1:17" x14ac:dyDescent="0.2">
      <c r="A81" s="5">
        <v>10278</v>
      </c>
      <c r="B81" s="5" t="s">
        <v>45</v>
      </c>
      <c r="C81" s="5" t="s">
        <v>8</v>
      </c>
      <c r="D81" s="5">
        <v>44</v>
      </c>
      <c r="E81" s="5">
        <v>36.519999999999996</v>
      </c>
      <c r="F81" s="5">
        <v>15</v>
      </c>
      <c r="G81" s="5" t="s">
        <v>116</v>
      </c>
      <c r="H81" s="5" t="s">
        <v>117</v>
      </c>
      <c r="I81" s="5" t="s">
        <v>83</v>
      </c>
      <c r="J81" s="6">
        <v>41894</v>
      </c>
      <c r="K81" s="7">
        <f t="shared" si="3"/>
        <v>660</v>
      </c>
      <c r="L81" s="7">
        <f t="shared" si="4"/>
        <v>547.79999999999995</v>
      </c>
      <c r="M81" s="4">
        <f>YEAR(Datos!$J81)</f>
        <v>2014</v>
      </c>
      <c r="N81" s="5" t="str">
        <f t="shared" si="5"/>
        <v>septiembre</v>
      </c>
      <c r="O81" s="5" t="str">
        <f>VLOOKUP(C81,[2]!ProdManager[#Data],2,FALSE)</f>
        <v>Peter Stone</v>
      </c>
      <c r="P81" s="5" t="e">
        <f>VLOOKUP(I81,[1]!Countries[#Data],2,FALSE)</f>
        <v>#REF!</v>
      </c>
      <c r="Q81" s="5" t="e">
        <f>VLOOKUP(I81,[1]!Countries[#Data],3,FALSE)</f>
        <v>#REF!</v>
      </c>
    </row>
    <row r="82" spans="1:17" x14ac:dyDescent="0.2">
      <c r="A82" s="5">
        <v>10278</v>
      </c>
      <c r="B82" s="5" t="s">
        <v>118</v>
      </c>
      <c r="C82" s="5" t="s">
        <v>17</v>
      </c>
      <c r="D82" s="5">
        <v>35.1</v>
      </c>
      <c r="E82" s="5">
        <v>29.132999999999999</v>
      </c>
      <c r="F82" s="5">
        <v>80</v>
      </c>
      <c r="G82" s="5" t="s">
        <v>116</v>
      </c>
      <c r="H82" s="5" t="s">
        <v>117</v>
      </c>
      <c r="I82" s="5" t="s">
        <v>83</v>
      </c>
      <c r="J82" s="6">
        <v>41894</v>
      </c>
      <c r="K82" s="7">
        <f t="shared" si="3"/>
        <v>2808</v>
      </c>
      <c r="L82" s="7">
        <f t="shared" si="4"/>
        <v>2330.64</v>
      </c>
      <c r="M82" s="4">
        <f>YEAR(Datos!$J82)</f>
        <v>2014</v>
      </c>
      <c r="N82" s="5" t="str">
        <f t="shared" si="5"/>
        <v>septiembre</v>
      </c>
      <c r="O82" s="5" t="str">
        <f>VLOOKUP(C82,[2]!ProdManager[#Data],2,FALSE)</f>
        <v>Lydia Sinn</v>
      </c>
      <c r="P82" s="5" t="e">
        <f>VLOOKUP(I82,[1]!Countries[#Data],2,FALSE)</f>
        <v>#REF!</v>
      </c>
      <c r="Q82" s="5" t="e">
        <f>VLOOKUP(I82,[1]!Countries[#Data],3,FALSE)</f>
        <v>#REF!</v>
      </c>
    </row>
    <row r="83" spans="1:17" x14ac:dyDescent="0.2">
      <c r="A83" s="5">
        <v>10278</v>
      </c>
      <c r="B83" s="5" t="s">
        <v>119</v>
      </c>
      <c r="C83" s="5" t="s">
        <v>22</v>
      </c>
      <c r="D83" s="5">
        <v>12</v>
      </c>
      <c r="E83" s="5">
        <v>8.76</v>
      </c>
      <c r="F83" s="5">
        <v>25</v>
      </c>
      <c r="G83" s="5" t="s">
        <v>116</v>
      </c>
      <c r="H83" s="5" t="s">
        <v>117</v>
      </c>
      <c r="I83" s="5" t="s">
        <v>83</v>
      </c>
      <c r="J83" s="6">
        <v>41894</v>
      </c>
      <c r="K83" s="7">
        <f t="shared" si="3"/>
        <v>300</v>
      </c>
      <c r="L83" s="7">
        <f t="shared" si="4"/>
        <v>219</v>
      </c>
      <c r="M83" s="4">
        <f>YEAR(Datos!$J83)</f>
        <v>2014</v>
      </c>
      <c r="N83" s="5" t="str">
        <f t="shared" si="5"/>
        <v>septiembre</v>
      </c>
      <c r="O83" s="5" t="str">
        <f>VLOOKUP(C83,[2]!ProdManager[#Data],2,FALSE)</f>
        <v>Peter Stone</v>
      </c>
      <c r="P83" s="5" t="e">
        <f>VLOOKUP(I83,[1]!Countries[#Data],2,FALSE)</f>
        <v>#REF!</v>
      </c>
      <c r="Q83" s="5" t="e">
        <f>VLOOKUP(I83,[1]!Countries[#Data],3,FALSE)</f>
        <v>#REF!</v>
      </c>
    </row>
    <row r="84" spans="1:17" x14ac:dyDescent="0.2">
      <c r="A84" s="5">
        <v>10279</v>
      </c>
      <c r="B84" s="5" t="s">
        <v>84</v>
      </c>
      <c r="C84" s="5" t="s">
        <v>39</v>
      </c>
      <c r="D84" s="5">
        <v>31.2</v>
      </c>
      <c r="E84" s="5">
        <v>25.272000000000002</v>
      </c>
      <c r="F84" s="5">
        <v>15</v>
      </c>
      <c r="G84" s="5" t="s">
        <v>120</v>
      </c>
      <c r="H84" s="5" t="s">
        <v>121</v>
      </c>
      <c r="I84" s="5" t="s">
        <v>14</v>
      </c>
      <c r="J84" s="6">
        <v>41895</v>
      </c>
      <c r="K84" s="7">
        <f t="shared" si="3"/>
        <v>468</v>
      </c>
      <c r="L84" s="7">
        <f t="shared" si="4"/>
        <v>379.08000000000004</v>
      </c>
      <c r="M84" s="4">
        <f>YEAR(Datos!$J84)</f>
        <v>2014</v>
      </c>
      <c r="N84" s="5" t="str">
        <f t="shared" si="5"/>
        <v>septiembre</v>
      </c>
      <c r="O84" s="5" t="str">
        <f>VLOOKUP(C84,[2]!ProdManager[#Data],2,FALSE)</f>
        <v>John Matter</v>
      </c>
      <c r="P84" s="5" t="e">
        <f>VLOOKUP(I84,[1]!Countries[#Data],2,FALSE)</f>
        <v>#REF!</v>
      </c>
      <c r="Q84" s="5" t="e">
        <f>VLOOKUP(I84,[1]!Countries[#Data],3,FALSE)</f>
        <v>#REF!</v>
      </c>
    </row>
    <row r="85" spans="1:17" x14ac:dyDescent="0.2">
      <c r="A85" s="5">
        <v>10280</v>
      </c>
      <c r="B85" s="5" t="s">
        <v>44</v>
      </c>
      <c r="C85" s="5" t="s">
        <v>36</v>
      </c>
      <c r="D85" s="5">
        <v>3.6</v>
      </c>
      <c r="E85" s="5">
        <v>3.24</v>
      </c>
      <c r="F85" s="5">
        <v>12</v>
      </c>
      <c r="G85" s="5" t="s">
        <v>116</v>
      </c>
      <c r="H85" s="5" t="s">
        <v>117</v>
      </c>
      <c r="I85" s="5" t="s">
        <v>83</v>
      </c>
      <c r="J85" s="6">
        <v>41896</v>
      </c>
      <c r="K85" s="7">
        <f t="shared" si="3"/>
        <v>43.2</v>
      </c>
      <c r="L85" s="7">
        <f t="shared" si="4"/>
        <v>38.880000000000003</v>
      </c>
      <c r="M85" s="4">
        <f>YEAR(Datos!$J85)</f>
        <v>2014</v>
      </c>
      <c r="N85" s="5" t="str">
        <f t="shared" si="5"/>
        <v>septiembre</v>
      </c>
      <c r="O85" s="5" t="str">
        <f>VLOOKUP(C85,[2]!ProdManager[#Data],2,FALSE)</f>
        <v>John Matter</v>
      </c>
      <c r="P85" s="5" t="e">
        <f>VLOOKUP(I85,[1]!Countries[#Data],2,FALSE)</f>
        <v>#REF!</v>
      </c>
      <c r="Q85" s="5" t="e">
        <f>VLOOKUP(I85,[1]!Countries[#Data],3,FALSE)</f>
        <v>#REF!</v>
      </c>
    </row>
    <row r="86" spans="1:17" x14ac:dyDescent="0.2">
      <c r="A86" s="5">
        <v>10280</v>
      </c>
      <c r="B86" s="5" t="s">
        <v>38</v>
      </c>
      <c r="C86" s="5" t="s">
        <v>39</v>
      </c>
      <c r="D86" s="5">
        <v>19.2</v>
      </c>
      <c r="E86" s="5">
        <v>14.591999999999999</v>
      </c>
      <c r="F86" s="5">
        <v>20</v>
      </c>
      <c r="G86" s="5" t="s">
        <v>116</v>
      </c>
      <c r="H86" s="5" t="s">
        <v>117</v>
      </c>
      <c r="I86" s="5" t="s">
        <v>83</v>
      </c>
      <c r="J86" s="6">
        <v>41896</v>
      </c>
      <c r="K86" s="7">
        <f t="shared" si="3"/>
        <v>384</v>
      </c>
      <c r="L86" s="7">
        <f t="shared" si="4"/>
        <v>291.83999999999997</v>
      </c>
      <c r="M86" s="4">
        <f>YEAR(Datos!$J86)</f>
        <v>2014</v>
      </c>
      <c r="N86" s="5" t="str">
        <f t="shared" si="5"/>
        <v>septiembre</v>
      </c>
      <c r="O86" s="5" t="str">
        <f>VLOOKUP(C86,[2]!ProdManager[#Data],2,FALSE)</f>
        <v>John Matter</v>
      </c>
      <c r="P86" s="5" t="e">
        <f>VLOOKUP(I86,[1]!Countries[#Data],2,FALSE)</f>
        <v>#REF!</v>
      </c>
      <c r="Q86" s="5" t="e">
        <f>VLOOKUP(I86,[1]!Countries[#Data],3,FALSE)</f>
        <v>#REF!</v>
      </c>
    </row>
    <row r="87" spans="1:17" x14ac:dyDescent="0.2">
      <c r="A87" s="5">
        <v>10280</v>
      </c>
      <c r="B87" s="5" t="s">
        <v>122</v>
      </c>
      <c r="C87" s="5" t="s">
        <v>36</v>
      </c>
      <c r="D87" s="5">
        <v>6.2</v>
      </c>
      <c r="E87" s="5">
        <v>5.6420000000000003</v>
      </c>
      <c r="F87" s="5">
        <v>30</v>
      </c>
      <c r="G87" s="5" t="s">
        <v>116</v>
      </c>
      <c r="H87" s="5" t="s">
        <v>117</v>
      </c>
      <c r="I87" s="5" t="s">
        <v>83</v>
      </c>
      <c r="J87" s="6">
        <v>41896</v>
      </c>
      <c r="K87" s="7">
        <f t="shared" si="3"/>
        <v>186</v>
      </c>
      <c r="L87" s="7">
        <f t="shared" si="4"/>
        <v>169.26000000000002</v>
      </c>
      <c r="M87" s="4">
        <f>YEAR(Datos!$J87)</f>
        <v>2014</v>
      </c>
      <c r="N87" s="5" t="str">
        <f t="shared" si="5"/>
        <v>septiembre</v>
      </c>
      <c r="O87" s="5" t="str">
        <f>VLOOKUP(C87,[2]!ProdManager[#Data],2,FALSE)</f>
        <v>John Matter</v>
      </c>
      <c r="P87" s="5" t="e">
        <f>VLOOKUP(I87,[1]!Countries[#Data],2,FALSE)</f>
        <v>#REF!</v>
      </c>
      <c r="Q87" s="5" t="e">
        <f>VLOOKUP(I87,[1]!Countries[#Data],3,FALSE)</f>
        <v>#REF!</v>
      </c>
    </row>
    <row r="88" spans="1:17" x14ac:dyDescent="0.2">
      <c r="A88" s="5">
        <v>10281</v>
      </c>
      <c r="B88" s="5" t="s">
        <v>123</v>
      </c>
      <c r="C88" s="5" t="s">
        <v>28</v>
      </c>
      <c r="D88" s="5">
        <v>7.3</v>
      </c>
      <c r="E88" s="5">
        <v>4.7450000000000001</v>
      </c>
      <c r="F88" s="5">
        <v>10</v>
      </c>
      <c r="G88" s="5" t="s">
        <v>124</v>
      </c>
      <c r="H88" s="5" t="s">
        <v>125</v>
      </c>
      <c r="I88" s="5" t="s">
        <v>126</v>
      </c>
      <c r="J88" s="6">
        <v>41896</v>
      </c>
      <c r="K88" s="7">
        <f t="shared" si="3"/>
        <v>73</v>
      </c>
      <c r="L88" s="7">
        <f t="shared" si="4"/>
        <v>47.45</v>
      </c>
      <c r="M88" s="4">
        <f>YEAR(Datos!$J88)</f>
        <v>2014</v>
      </c>
      <c r="N88" s="5" t="str">
        <f t="shared" si="5"/>
        <v>septiembre</v>
      </c>
      <c r="O88" s="5" t="str">
        <f>VLOOKUP(C88,[2]!ProdManager[#Data],2,FALSE)</f>
        <v>Lydia Sinn</v>
      </c>
      <c r="P88" s="5" t="e">
        <f>VLOOKUP(I88,[1]!Countries[#Data],2,FALSE)</f>
        <v>#REF!</v>
      </c>
      <c r="Q88" s="5" t="e">
        <f>VLOOKUP(I88,[1]!Countries[#Data],3,FALSE)</f>
        <v>#REF!</v>
      </c>
    </row>
    <row r="89" spans="1:17" x14ac:dyDescent="0.2">
      <c r="A89" s="5">
        <v>10281</v>
      </c>
      <c r="B89" s="5" t="s">
        <v>44</v>
      </c>
      <c r="C89" s="5" t="s">
        <v>36</v>
      </c>
      <c r="D89" s="5">
        <v>3.6</v>
      </c>
      <c r="E89" s="5">
        <v>3.2040000000000002</v>
      </c>
      <c r="F89" s="5">
        <v>60</v>
      </c>
      <c r="G89" s="5" t="s">
        <v>124</v>
      </c>
      <c r="H89" s="5" t="s">
        <v>125</v>
      </c>
      <c r="I89" s="5" t="s">
        <v>126</v>
      </c>
      <c r="J89" s="6">
        <v>41896</v>
      </c>
      <c r="K89" s="7">
        <f t="shared" si="3"/>
        <v>216</v>
      </c>
      <c r="L89" s="7">
        <f t="shared" si="4"/>
        <v>192.24</v>
      </c>
      <c r="M89" s="4">
        <f>YEAR(Datos!$J89)</f>
        <v>2014</v>
      </c>
      <c r="N89" s="5" t="str">
        <f t="shared" si="5"/>
        <v>septiembre</v>
      </c>
      <c r="O89" s="5" t="str">
        <f>VLOOKUP(C89,[2]!ProdManager[#Data],2,FALSE)</f>
        <v>John Matter</v>
      </c>
      <c r="P89" s="5" t="e">
        <f>VLOOKUP(I89,[1]!Countries[#Data],2,FALSE)</f>
        <v>#REF!</v>
      </c>
      <c r="Q89" s="5" t="e">
        <f>VLOOKUP(I89,[1]!Countries[#Data],3,FALSE)</f>
        <v>#REF!</v>
      </c>
    </row>
    <row r="90" spans="1:17" x14ac:dyDescent="0.2">
      <c r="A90" s="5">
        <v>10281</v>
      </c>
      <c r="B90" s="5" t="s">
        <v>74</v>
      </c>
      <c r="C90" s="5" t="s">
        <v>36</v>
      </c>
      <c r="D90" s="5">
        <v>14.4</v>
      </c>
      <c r="E90" s="5">
        <v>12.96</v>
      </c>
      <c r="F90" s="5">
        <v>40</v>
      </c>
      <c r="G90" s="5" t="s">
        <v>124</v>
      </c>
      <c r="H90" s="5" t="s">
        <v>125</v>
      </c>
      <c r="I90" s="5" t="s">
        <v>126</v>
      </c>
      <c r="J90" s="6">
        <v>41896</v>
      </c>
      <c r="K90" s="7">
        <f t="shared" si="3"/>
        <v>576</v>
      </c>
      <c r="L90" s="7">
        <f t="shared" si="4"/>
        <v>518.40000000000009</v>
      </c>
      <c r="M90" s="4">
        <f>YEAR(Datos!$J90)</f>
        <v>2014</v>
      </c>
      <c r="N90" s="5" t="str">
        <f t="shared" si="5"/>
        <v>septiembre</v>
      </c>
      <c r="O90" s="5" t="str">
        <f>VLOOKUP(C90,[2]!ProdManager[#Data],2,FALSE)</f>
        <v>John Matter</v>
      </c>
      <c r="P90" s="5" t="e">
        <f>VLOOKUP(I90,[1]!Countries[#Data],2,FALSE)</f>
        <v>#REF!</v>
      </c>
      <c r="Q90" s="5" t="e">
        <f>VLOOKUP(I90,[1]!Countries[#Data],3,FALSE)</f>
        <v>#REF!</v>
      </c>
    </row>
    <row r="91" spans="1:17" x14ac:dyDescent="0.2">
      <c r="A91" s="5">
        <v>10282</v>
      </c>
      <c r="B91" s="5" t="s">
        <v>80</v>
      </c>
      <c r="C91" s="5" t="s">
        <v>22</v>
      </c>
      <c r="D91" s="5">
        <v>20.7</v>
      </c>
      <c r="E91" s="5">
        <v>15.524999999999999</v>
      </c>
      <c r="F91" s="5">
        <v>60</v>
      </c>
      <c r="G91" s="5" t="s">
        <v>124</v>
      </c>
      <c r="H91" s="5" t="s">
        <v>125</v>
      </c>
      <c r="I91" s="5" t="s">
        <v>126</v>
      </c>
      <c r="J91" s="6">
        <v>41897</v>
      </c>
      <c r="K91" s="7">
        <f t="shared" si="3"/>
        <v>1242</v>
      </c>
      <c r="L91" s="7">
        <f t="shared" si="4"/>
        <v>931.49999999999989</v>
      </c>
      <c r="M91" s="4">
        <f>YEAR(Datos!$J91)</f>
        <v>2014</v>
      </c>
      <c r="N91" s="5" t="str">
        <f t="shared" si="5"/>
        <v>septiembre</v>
      </c>
      <c r="O91" s="5" t="str">
        <f>VLOOKUP(C91,[2]!ProdManager[#Data],2,FALSE)</f>
        <v>Peter Stone</v>
      </c>
      <c r="P91" s="5" t="e">
        <f>VLOOKUP(I91,[1]!Countries[#Data],2,FALSE)</f>
        <v>#REF!</v>
      </c>
      <c r="Q91" s="5" t="e">
        <f>VLOOKUP(I91,[1]!Countries[#Data],3,FALSE)</f>
        <v>#REF!</v>
      </c>
    </row>
    <row r="92" spans="1:17" x14ac:dyDescent="0.2">
      <c r="A92" s="5">
        <v>10282</v>
      </c>
      <c r="B92" s="5" t="s">
        <v>26</v>
      </c>
      <c r="C92" s="5" t="s">
        <v>3</v>
      </c>
      <c r="D92" s="5">
        <v>15.6</v>
      </c>
      <c r="E92" s="5">
        <v>12.792</v>
      </c>
      <c r="F92" s="5">
        <v>20</v>
      </c>
      <c r="G92" s="5" t="s">
        <v>124</v>
      </c>
      <c r="H92" s="5" t="s">
        <v>125</v>
      </c>
      <c r="I92" s="5" t="s">
        <v>126</v>
      </c>
      <c r="J92" s="6">
        <v>41897</v>
      </c>
      <c r="K92" s="7">
        <f t="shared" si="3"/>
        <v>312</v>
      </c>
      <c r="L92" s="7">
        <f t="shared" si="4"/>
        <v>255.84</v>
      </c>
      <c r="M92" s="4">
        <f>YEAR(Datos!$J92)</f>
        <v>2014</v>
      </c>
      <c r="N92" s="5" t="str">
        <f t="shared" si="5"/>
        <v>septiembre</v>
      </c>
      <c r="O92" s="5" t="str">
        <f>VLOOKUP(C92,[2]!ProdManager[#Data],2,FALSE)</f>
        <v>Marc Caine</v>
      </c>
      <c r="P92" s="5" t="e">
        <f>VLOOKUP(I92,[1]!Countries[#Data],2,FALSE)</f>
        <v>#REF!</v>
      </c>
      <c r="Q92" s="5" t="e">
        <f>VLOOKUP(I92,[1]!Countries[#Data],3,FALSE)</f>
        <v>#REF!</v>
      </c>
    </row>
    <row r="93" spans="1:17" x14ac:dyDescent="0.2">
      <c r="A93" s="5">
        <v>10283</v>
      </c>
      <c r="B93" s="5" t="s">
        <v>127</v>
      </c>
      <c r="C93" s="5" t="s">
        <v>17</v>
      </c>
      <c r="D93" s="5">
        <v>12.4</v>
      </c>
      <c r="E93" s="5">
        <v>10.54</v>
      </c>
      <c r="F93" s="5">
        <v>20</v>
      </c>
      <c r="G93" s="5" t="s">
        <v>128</v>
      </c>
      <c r="H93" s="5" t="s">
        <v>129</v>
      </c>
      <c r="I93" s="5" t="s">
        <v>58</v>
      </c>
      <c r="J93" s="6">
        <v>41898</v>
      </c>
      <c r="K93" s="7">
        <f t="shared" si="3"/>
        <v>248</v>
      </c>
      <c r="L93" s="7">
        <f t="shared" si="4"/>
        <v>210.79999999999998</v>
      </c>
      <c r="M93" s="4">
        <f>YEAR(Datos!$J93)</f>
        <v>2014</v>
      </c>
      <c r="N93" s="5" t="str">
        <f t="shared" si="5"/>
        <v>septiembre</v>
      </c>
      <c r="O93" s="5" t="str">
        <f>VLOOKUP(C93,[2]!ProdManager[#Data],2,FALSE)</f>
        <v>Lydia Sinn</v>
      </c>
      <c r="P93" s="5" t="e">
        <f>VLOOKUP(I93,[1]!Countries[#Data],2,FALSE)</f>
        <v>#REF!</v>
      </c>
      <c r="Q93" s="5" t="e">
        <f>VLOOKUP(I93,[1]!Countries[#Data],3,FALSE)</f>
        <v>#REF!</v>
      </c>
    </row>
    <row r="94" spans="1:17" x14ac:dyDescent="0.2">
      <c r="A94" s="5">
        <v>10283</v>
      </c>
      <c r="B94" s="5" t="s">
        <v>7</v>
      </c>
      <c r="C94" s="5" t="s">
        <v>8</v>
      </c>
      <c r="D94" s="5">
        <v>27.8</v>
      </c>
      <c r="E94" s="5">
        <v>21.962000000000003</v>
      </c>
      <c r="F94" s="5">
        <v>30</v>
      </c>
      <c r="G94" s="5" t="s">
        <v>128</v>
      </c>
      <c r="H94" s="5" t="s">
        <v>129</v>
      </c>
      <c r="I94" s="5" t="s">
        <v>58</v>
      </c>
      <c r="J94" s="6">
        <v>41898</v>
      </c>
      <c r="K94" s="7">
        <f t="shared" si="3"/>
        <v>834</v>
      </c>
      <c r="L94" s="7">
        <f t="shared" si="4"/>
        <v>658.86000000000013</v>
      </c>
      <c r="M94" s="4">
        <f>YEAR(Datos!$J94)</f>
        <v>2014</v>
      </c>
      <c r="N94" s="5" t="str">
        <f t="shared" si="5"/>
        <v>septiembre</v>
      </c>
      <c r="O94" s="5" t="str">
        <f>VLOOKUP(C94,[2]!ProdManager[#Data],2,FALSE)</f>
        <v>Peter Stone</v>
      </c>
      <c r="P94" s="5" t="e">
        <f>VLOOKUP(I94,[1]!Countries[#Data],2,FALSE)</f>
        <v>#REF!</v>
      </c>
      <c r="Q94" s="5" t="e">
        <f>VLOOKUP(I94,[1]!Countries[#Data],3,FALSE)</f>
        <v>#REF!</v>
      </c>
    </row>
    <row r="95" spans="1:17" x14ac:dyDescent="0.2">
      <c r="A95" s="5">
        <v>10283</v>
      </c>
      <c r="B95" s="5" t="s">
        <v>123</v>
      </c>
      <c r="C95" s="5" t="s">
        <v>28</v>
      </c>
      <c r="D95" s="5">
        <v>7.3</v>
      </c>
      <c r="E95" s="5">
        <v>5.0369999999999999</v>
      </c>
      <c r="F95" s="5">
        <v>18</v>
      </c>
      <c r="G95" s="5" t="s">
        <v>128</v>
      </c>
      <c r="H95" s="5" t="s">
        <v>129</v>
      </c>
      <c r="I95" s="5" t="s">
        <v>58</v>
      </c>
      <c r="J95" s="6">
        <v>41898</v>
      </c>
      <c r="K95" s="7">
        <f t="shared" si="3"/>
        <v>131.4</v>
      </c>
      <c r="L95" s="7">
        <f t="shared" si="4"/>
        <v>90.665999999999997</v>
      </c>
      <c r="M95" s="4">
        <f>YEAR(Datos!$J95)</f>
        <v>2014</v>
      </c>
      <c r="N95" s="5" t="str">
        <f t="shared" si="5"/>
        <v>septiembre</v>
      </c>
      <c r="O95" s="5" t="str">
        <f>VLOOKUP(C95,[2]!ProdManager[#Data],2,FALSE)</f>
        <v>Lydia Sinn</v>
      </c>
      <c r="P95" s="5" t="e">
        <f>VLOOKUP(I95,[1]!Countries[#Data],2,FALSE)</f>
        <v>#REF!</v>
      </c>
      <c r="Q95" s="5" t="e">
        <f>VLOOKUP(I95,[1]!Countries[#Data],3,FALSE)</f>
        <v>#REF!</v>
      </c>
    </row>
    <row r="96" spans="1:17" x14ac:dyDescent="0.2">
      <c r="A96" s="5">
        <v>10283</v>
      </c>
      <c r="B96" s="5" t="s">
        <v>33</v>
      </c>
      <c r="C96" s="5" t="s">
        <v>8</v>
      </c>
      <c r="D96" s="5">
        <v>27.2</v>
      </c>
      <c r="E96" s="5">
        <v>22.032</v>
      </c>
      <c r="F96" s="5">
        <v>35</v>
      </c>
      <c r="G96" s="5" t="s">
        <v>128</v>
      </c>
      <c r="H96" s="5" t="s">
        <v>129</v>
      </c>
      <c r="I96" s="5" t="s">
        <v>58</v>
      </c>
      <c r="J96" s="6">
        <v>41898</v>
      </c>
      <c r="K96" s="7">
        <f t="shared" si="3"/>
        <v>952</v>
      </c>
      <c r="L96" s="7">
        <f t="shared" si="4"/>
        <v>771.12</v>
      </c>
      <c r="M96" s="4">
        <f>YEAR(Datos!$J96)</f>
        <v>2014</v>
      </c>
      <c r="N96" s="5" t="str">
        <f t="shared" si="5"/>
        <v>septiembre</v>
      </c>
      <c r="O96" s="5" t="str">
        <f>VLOOKUP(C96,[2]!ProdManager[#Data],2,FALSE)</f>
        <v>Peter Stone</v>
      </c>
      <c r="P96" s="5" t="e">
        <f>VLOOKUP(I96,[1]!Countries[#Data],2,FALSE)</f>
        <v>#REF!</v>
      </c>
      <c r="Q96" s="5" t="e">
        <f>VLOOKUP(I96,[1]!Countries[#Data],3,FALSE)</f>
        <v>#REF!</v>
      </c>
    </row>
    <row r="97" spans="1:17" x14ac:dyDescent="0.2">
      <c r="A97" s="5">
        <v>10284</v>
      </c>
      <c r="B97" s="5" t="s">
        <v>55</v>
      </c>
      <c r="C97" s="5" t="s">
        <v>28</v>
      </c>
      <c r="D97" s="5">
        <v>35.1</v>
      </c>
      <c r="E97" s="5">
        <v>23.867999999999999</v>
      </c>
      <c r="F97" s="5">
        <v>15</v>
      </c>
      <c r="G97" s="5" t="s">
        <v>120</v>
      </c>
      <c r="H97" s="5" t="s">
        <v>121</v>
      </c>
      <c r="I97" s="5" t="s">
        <v>14</v>
      </c>
      <c r="J97" s="6">
        <v>41901</v>
      </c>
      <c r="K97" s="7">
        <f t="shared" si="3"/>
        <v>526.5</v>
      </c>
      <c r="L97" s="7">
        <f t="shared" si="4"/>
        <v>358.02</v>
      </c>
      <c r="M97" s="4">
        <f>YEAR(Datos!$J97)</f>
        <v>2014</v>
      </c>
      <c r="N97" s="5" t="str">
        <f t="shared" si="5"/>
        <v>septiembre</v>
      </c>
      <c r="O97" s="5" t="str">
        <f>VLOOKUP(C97,[2]!ProdManager[#Data],2,FALSE)</f>
        <v>Lydia Sinn</v>
      </c>
      <c r="P97" s="5" t="e">
        <f>VLOOKUP(I97,[1]!Countries[#Data],2,FALSE)</f>
        <v>#REF!</v>
      </c>
      <c r="Q97" s="5" t="e">
        <f>VLOOKUP(I97,[1]!Countries[#Data],3,FALSE)</f>
        <v>#REF!</v>
      </c>
    </row>
    <row r="98" spans="1:17" x14ac:dyDescent="0.2">
      <c r="A98" s="5">
        <v>10284</v>
      </c>
      <c r="B98" s="5" t="s">
        <v>115</v>
      </c>
      <c r="C98" s="5" t="s">
        <v>17</v>
      </c>
      <c r="D98" s="5">
        <v>15.5</v>
      </c>
      <c r="E98" s="5">
        <v>10.85</v>
      </c>
      <c r="F98" s="5">
        <v>21</v>
      </c>
      <c r="G98" s="5" t="s">
        <v>120</v>
      </c>
      <c r="H98" s="5" t="s">
        <v>121</v>
      </c>
      <c r="I98" s="5" t="s">
        <v>14</v>
      </c>
      <c r="J98" s="6">
        <v>41901</v>
      </c>
      <c r="K98" s="7">
        <f t="shared" si="3"/>
        <v>325.5</v>
      </c>
      <c r="L98" s="7">
        <f t="shared" si="4"/>
        <v>227.85</v>
      </c>
      <c r="M98" s="4">
        <f>YEAR(Datos!$J98)</f>
        <v>2014</v>
      </c>
      <c r="N98" s="5" t="str">
        <f t="shared" si="5"/>
        <v>septiembre</v>
      </c>
      <c r="O98" s="5" t="str">
        <f>VLOOKUP(C98,[2]!ProdManager[#Data],2,FALSE)</f>
        <v>Lydia Sinn</v>
      </c>
      <c r="P98" s="5" t="e">
        <f>VLOOKUP(I98,[1]!Countries[#Data],2,FALSE)</f>
        <v>#REF!</v>
      </c>
      <c r="Q98" s="5" t="e">
        <f>VLOOKUP(I98,[1]!Countries[#Data],3,FALSE)</f>
        <v>#REF!</v>
      </c>
    </row>
    <row r="99" spans="1:17" x14ac:dyDescent="0.2">
      <c r="A99" s="5">
        <v>10284</v>
      </c>
      <c r="B99" s="5" t="s">
        <v>33</v>
      </c>
      <c r="C99" s="5" t="s">
        <v>8</v>
      </c>
      <c r="D99" s="5">
        <v>27.2</v>
      </c>
      <c r="E99" s="5">
        <v>20.672000000000001</v>
      </c>
      <c r="F99" s="5">
        <v>20</v>
      </c>
      <c r="G99" s="5" t="s">
        <v>120</v>
      </c>
      <c r="H99" s="5" t="s">
        <v>121</v>
      </c>
      <c r="I99" s="5" t="s">
        <v>14</v>
      </c>
      <c r="J99" s="6">
        <v>41901</v>
      </c>
      <c r="K99" s="7">
        <f t="shared" si="3"/>
        <v>544</v>
      </c>
      <c r="L99" s="7">
        <f t="shared" si="4"/>
        <v>413.44</v>
      </c>
      <c r="M99" s="4">
        <f>YEAR(Datos!$J99)</f>
        <v>2014</v>
      </c>
      <c r="N99" s="5" t="str">
        <f t="shared" si="5"/>
        <v>septiembre</v>
      </c>
      <c r="O99" s="5" t="str">
        <f>VLOOKUP(C99,[2]!ProdManager[#Data],2,FALSE)</f>
        <v>Peter Stone</v>
      </c>
      <c r="P99" s="5" t="e">
        <f>VLOOKUP(I99,[1]!Countries[#Data],2,FALSE)</f>
        <v>#REF!</v>
      </c>
      <c r="Q99" s="5" t="e">
        <f>VLOOKUP(I99,[1]!Countries[#Data],3,FALSE)</f>
        <v>#REF!</v>
      </c>
    </row>
    <row r="100" spans="1:17" x14ac:dyDescent="0.2">
      <c r="A100" s="5">
        <v>10284</v>
      </c>
      <c r="B100" s="5" t="s">
        <v>130</v>
      </c>
      <c r="C100" s="5" t="s">
        <v>36</v>
      </c>
      <c r="D100" s="5">
        <v>11.2</v>
      </c>
      <c r="E100" s="5">
        <v>10.192</v>
      </c>
      <c r="F100" s="5">
        <v>50</v>
      </c>
      <c r="G100" s="5" t="s">
        <v>120</v>
      </c>
      <c r="H100" s="5" t="s">
        <v>121</v>
      </c>
      <c r="I100" s="5" t="s">
        <v>14</v>
      </c>
      <c r="J100" s="6">
        <v>41901</v>
      </c>
      <c r="K100" s="7">
        <f t="shared" si="3"/>
        <v>560</v>
      </c>
      <c r="L100" s="7">
        <f t="shared" si="4"/>
        <v>509.6</v>
      </c>
      <c r="M100" s="4">
        <f>YEAR(Datos!$J100)</f>
        <v>2014</v>
      </c>
      <c r="N100" s="5" t="str">
        <f t="shared" si="5"/>
        <v>septiembre</v>
      </c>
      <c r="O100" s="5" t="str">
        <f>VLOOKUP(C100,[2]!ProdManager[#Data],2,FALSE)</f>
        <v>John Matter</v>
      </c>
      <c r="P100" s="5" t="e">
        <f>VLOOKUP(I100,[1]!Countries[#Data],2,FALSE)</f>
        <v>#REF!</v>
      </c>
      <c r="Q100" s="5" t="e">
        <f>VLOOKUP(I100,[1]!Countries[#Data],3,FALSE)</f>
        <v>#REF!</v>
      </c>
    </row>
    <row r="101" spans="1:17" x14ac:dyDescent="0.2">
      <c r="A101" s="5">
        <v>10285</v>
      </c>
      <c r="B101" s="5" t="s">
        <v>51</v>
      </c>
      <c r="C101" s="5" t="s">
        <v>39</v>
      </c>
      <c r="D101" s="5">
        <v>26.2</v>
      </c>
      <c r="E101" s="5">
        <v>19.649999999999999</v>
      </c>
      <c r="F101" s="5">
        <v>36</v>
      </c>
      <c r="G101" s="5" t="s">
        <v>103</v>
      </c>
      <c r="H101" s="5" t="s">
        <v>104</v>
      </c>
      <c r="I101" s="5" t="s">
        <v>14</v>
      </c>
      <c r="J101" s="6">
        <v>41902</v>
      </c>
      <c r="K101" s="7">
        <f t="shared" si="3"/>
        <v>943.19999999999993</v>
      </c>
      <c r="L101" s="7">
        <f t="shared" si="4"/>
        <v>707.4</v>
      </c>
      <c r="M101" s="4">
        <f>YEAR(Datos!$J101)</f>
        <v>2014</v>
      </c>
      <c r="N101" s="5" t="str">
        <f t="shared" si="5"/>
        <v>septiembre</v>
      </c>
      <c r="O101" s="5" t="str">
        <f>VLOOKUP(C101,[2]!ProdManager[#Data],2,FALSE)</f>
        <v>John Matter</v>
      </c>
      <c r="P101" s="5" t="e">
        <f>VLOOKUP(I101,[1]!Countries[#Data],2,FALSE)</f>
        <v>#REF!</v>
      </c>
      <c r="Q101" s="5" t="e">
        <f>VLOOKUP(I101,[1]!Countries[#Data],3,FALSE)</f>
        <v>#REF!</v>
      </c>
    </row>
    <row r="102" spans="1:17" x14ac:dyDescent="0.2">
      <c r="A102" s="5">
        <v>10285</v>
      </c>
      <c r="B102" s="5" t="s">
        <v>91</v>
      </c>
      <c r="C102" s="5" t="s">
        <v>22</v>
      </c>
      <c r="D102" s="5">
        <v>14.7</v>
      </c>
      <c r="E102" s="5">
        <v>10.436999999999999</v>
      </c>
      <c r="F102" s="5">
        <v>40</v>
      </c>
      <c r="G102" s="5" t="s">
        <v>103</v>
      </c>
      <c r="H102" s="5" t="s">
        <v>104</v>
      </c>
      <c r="I102" s="5" t="s">
        <v>14</v>
      </c>
      <c r="J102" s="6">
        <v>41902</v>
      </c>
      <c r="K102" s="7">
        <f t="shared" si="3"/>
        <v>588</v>
      </c>
      <c r="L102" s="7">
        <f t="shared" si="4"/>
        <v>417.47999999999996</v>
      </c>
      <c r="M102" s="4">
        <f>YEAR(Datos!$J102)</f>
        <v>2014</v>
      </c>
      <c r="N102" s="5" t="str">
        <f t="shared" si="5"/>
        <v>septiembre</v>
      </c>
      <c r="O102" s="5" t="str">
        <f>VLOOKUP(C102,[2]!ProdManager[#Data],2,FALSE)</f>
        <v>Peter Stone</v>
      </c>
      <c r="P102" s="5" t="e">
        <f>VLOOKUP(I102,[1]!Countries[#Data],2,FALSE)</f>
        <v>#REF!</v>
      </c>
      <c r="Q102" s="5" t="e">
        <f>VLOOKUP(I102,[1]!Countries[#Data],3,FALSE)</f>
        <v>#REF!</v>
      </c>
    </row>
    <row r="103" spans="1:17" x14ac:dyDescent="0.2">
      <c r="A103" s="5">
        <v>10285</v>
      </c>
      <c r="B103" s="5" t="s">
        <v>131</v>
      </c>
      <c r="C103" s="5" t="s">
        <v>36</v>
      </c>
      <c r="D103" s="5">
        <v>14.4</v>
      </c>
      <c r="E103" s="5">
        <v>12.816000000000001</v>
      </c>
      <c r="F103" s="5">
        <v>45</v>
      </c>
      <c r="G103" s="5" t="s">
        <v>103</v>
      </c>
      <c r="H103" s="5" t="s">
        <v>104</v>
      </c>
      <c r="I103" s="5" t="s">
        <v>14</v>
      </c>
      <c r="J103" s="6">
        <v>41902</v>
      </c>
      <c r="K103" s="7">
        <f t="shared" si="3"/>
        <v>648</v>
      </c>
      <c r="L103" s="7">
        <f t="shared" si="4"/>
        <v>576.72</v>
      </c>
      <c r="M103" s="4">
        <f>YEAR(Datos!$J103)</f>
        <v>2014</v>
      </c>
      <c r="N103" s="5" t="str">
        <f t="shared" si="5"/>
        <v>septiembre</v>
      </c>
      <c r="O103" s="5" t="str">
        <f>VLOOKUP(C103,[2]!ProdManager[#Data],2,FALSE)</f>
        <v>John Matter</v>
      </c>
      <c r="P103" s="5" t="e">
        <f>VLOOKUP(I103,[1]!Countries[#Data],2,FALSE)</f>
        <v>#REF!</v>
      </c>
      <c r="Q103" s="5" t="e">
        <f>VLOOKUP(I103,[1]!Countries[#Data],3,FALSE)</f>
        <v>#REF!</v>
      </c>
    </row>
    <row r="104" spans="1:17" x14ac:dyDescent="0.2">
      <c r="A104" s="5">
        <v>10286</v>
      </c>
      <c r="B104" s="5" t="s">
        <v>71</v>
      </c>
      <c r="C104" s="5" t="s">
        <v>28</v>
      </c>
      <c r="D104" s="5">
        <v>39.4</v>
      </c>
      <c r="E104" s="5">
        <v>27.58</v>
      </c>
      <c r="F104" s="5">
        <v>40</v>
      </c>
      <c r="G104" s="5" t="s">
        <v>103</v>
      </c>
      <c r="H104" s="5" t="s">
        <v>104</v>
      </c>
      <c r="I104" s="5" t="s">
        <v>14</v>
      </c>
      <c r="J104" s="6">
        <v>41903</v>
      </c>
      <c r="K104" s="7">
        <f t="shared" si="3"/>
        <v>1576</v>
      </c>
      <c r="L104" s="7">
        <f t="shared" si="4"/>
        <v>1103.1999999999998</v>
      </c>
      <c r="M104" s="4">
        <f>YEAR(Datos!$J104)</f>
        <v>2014</v>
      </c>
      <c r="N104" s="5" t="str">
        <f t="shared" si="5"/>
        <v>septiembre</v>
      </c>
      <c r="O104" s="5" t="str">
        <f>VLOOKUP(C104,[2]!ProdManager[#Data],2,FALSE)</f>
        <v>Lydia Sinn</v>
      </c>
      <c r="P104" s="5" t="e">
        <f>VLOOKUP(I104,[1]!Countries[#Data],2,FALSE)</f>
        <v>#REF!</v>
      </c>
      <c r="Q104" s="5" t="e">
        <f>VLOOKUP(I104,[1]!Countries[#Data],3,FALSE)</f>
        <v>#REF!</v>
      </c>
    </row>
    <row r="105" spans="1:17" x14ac:dyDescent="0.2">
      <c r="A105" s="5">
        <v>10286</v>
      </c>
      <c r="B105" s="5" t="s">
        <v>74</v>
      </c>
      <c r="C105" s="5" t="s">
        <v>36</v>
      </c>
      <c r="D105" s="5">
        <v>14.4</v>
      </c>
      <c r="E105" s="5">
        <v>13.248000000000001</v>
      </c>
      <c r="F105" s="5">
        <v>100</v>
      </c>
      <c r="G105" s="5" t="s">
        <v>103</v>
      </c>
      <c r="H105" s="5" t="s">
        <v>104</v>
      </c>
      <c r="I105" s="5" t="s">
        <v>14</v>
      </c>
      <c r="J105" s="6">
        <v>41903</v>
      </c>
      <c r="K105" s="7">
        <f t="shared" si="3"/>
        <v>1440</v>
      </c>
      <c r="L105" s="7">
        <f t="shared" si="4"/>
        <v>1324.8000000000002</v>
      </c>
      <c r="M105" s="4">
        <f>YEAR(Datos!$J105)</f>
        <v>2014</v>
      </c>
      <c r="N105" s="5" t="str">
        <f t="shared" si="5"/>
        <v>septiembre</v>
      </c>
      <c r="O105" s="5" t="str">
        <f>VLOOKUP(C105,[2]!ProdManager[#Data],2,FALSE)</f>
        <v>John Matter</v>
      </c>
      <c r="P105" s="5" t="e">
        <f>VLOOKUP(I105,[1]!Countries[#Data],2,FALSE)</f>
        <v>#REF!</v>
      </c>
      <c r="Q105" s="5" t="e">
        <f>VLOOKUP(I105,[1]!Countries[#Data],3,FALSE)</f>
        <v>#REF!</v>
      </c>
    </row>
    <row r="106" spans="1:17" x14ac:dyDescent="0.2">
      <c r="A106" s="5">
        <v>10287</v>
      </c>
      <c r="B106" s="5" t="s">
        <v>49</v>
      </c>
      <c r="C106" s="5" t="s">
        <v>28</v>
      </c>
      <c r="D106" s="5">
        <v>13.9</v>
      </c>
      <c r="E106" s="5">
        <v>9.73</v>
      </c>
      <c r="F106" s="5">
        <v>40</v>
      </c>
      <c r="G106" s="5" t="s">
        <v>132</v>
      </c>
      <c r="H106" s="5" t="s">
        <v>19</v>
      </c>
      <c r="I106" s="5" t="s">
        <v>20</v>
      </c>
      <c r="J106" s="6">
        <v>41904</v>
      </c>
      <c r="K106" s="7">
        <f t="shared" si="3"/>
        <v>556</v>
      </c>
      <c r="L106" s="7">
        <f t="shared" si="4"/>
        <v>389.20000000000005</v>
      </c>
      <c r="M106" s="4">
        <f>YEAR(Datos!$J106)</f>
        <v>2014</v>
      </c>
      <c r="N106" s="5" t="str">
        <f t="shared" si="5"/>
        <v>septiembre</v>
      </c>
      <c r="O106" s="5" t="str">
        <f>VLOOKUP(C106,[2]!ProdManager[#Data],2,FALSE)</f>
        <v>Lydia Sinn</v>
      </c>
      <c r="P106" s="5" t="e">
        <f>VLOOKUP(I106,[1]!Countries[#Data],2,FALSE)</f>
        <v>#REF!</v>
      </c>
      <c r="Q106" s="5" t="e">
        <f>VLOOKUP(I106,[1]!Countries[#Data],3,FALSE)</f>
        <v>#REF!</v>
      </c>
    </row>
    <row r="107" spans="1:17" x14ac:dyDescent="0.2">
      <c r="A107" s="5">
        <v>10287</v>
      </c>
      <c r="B107" s="5" t="s">
        <v>133</v>
      </c>
      <c r="C107" s="5" t="s">
        <v>36</v>
      </c>
      <c r="D107" s="5">
        <v>11.2</v>
      </c>
      <c r="E107" s="5">
        <v>10.192</v>
      </c>
      <c r="F107" s="5">
        <v>20</v>
      </c>
      <c r="G107" s="5" t="s">
        <v>132</v>
      </c>
      <c r="H107" s="5" t="s">
        <v>19</v>
      </c>
      <c r="I107" s="5" t="s">
        <v>20</v>
      </c>
      <c r="J107" s="6">
        <v>41904</v>
      </c>
      <c r="K107" s="7">
        <f t="shared" si="3"/>
        <v>224</v>
      </c>
      <c r="L107" s="7">
        <f t="shared" si="4"/>
        <v>203.84</v>
      </c>
      <c r="M107" s="4">
        <f>YEAR(Datos!$J107)</f>
        <v>2014</v>
      </c>
      <c r="N107" s="5" t="str">
        <f t="shared" si="5"/>
        <v>septiembre</v>
      </c>
      <c r="O107" s="5" t="str">
        <f>VLOOKUP(C107,[2]!ProdManager[#Data],2,FALSE)</f>
        <v>John Matter</v>
      </c>
      <c r="P107" s="5" t="e">
        <f>VLOOKUP(I107,[1]!Countries[#Data],2,FALSE)</f>
        <v>#REF!</v>
      </c>
      <c r="Q107" s="5" t="e">
        <f>VLOOKUP(I107,[1]!Countries[#Data],3,FALSE)</f>
        <v>#REF!</v>
      </c>
    </row>
    <row r="108" spans="1:17" x14ac:dyDescent="0.2">
      <c r="A108" s="5">
        <v>10287</v>
      </c>
      <c r="B108" s="5" t="s">
        <v>134</v>
      </c>
      <c r="C108" s="5" t="s">
        <v>22</v>
      </c>
      <c r="D108" s="5">
        <v>9.6</v>
      </c>
      <c r="E108" s="5">
        <v>7.7759999999999998</v>
      </c>
      <c r="F108" s="5">
        <v>15</v>
      </c>
      <c r="G108" s="5" t="s">
        <v>132</v>
      </c>
      <c r="H108" s="5" t="s">
        <v>19</v>
      </c>
      <c r="I108" s="5" t="s">
        <v>20</v>
      </c>
      <c r="J108" s="6">
        <v>41904</v>
      </c>
      <c r="K108" s="7">
        <f t="shared" si="3"/>
        <v>144</v>
      </c>
      <c r="L108" s="7">
        <f t="shared" si="4"/>
        <v>116.64</v>
      </c>
      <c r="M108" s="4">
        <f>YEAR(Datos!$J108)</f>
        <v>2014</v>
      </c>
      <c r="N108" s="5" t="str">
        <f t="shared" si="5"/>
        <v>septiembre</v>
      </c>
      <c r="O108" s="5" t="str">
        <f>VLOOKUP(C108,[2]!ProdManager[#Data],2,FALSE)</f>
        <v>Peter Stone</v>
      </c>
      <c r="P108" s="5" t="e">
        <f>VLOOKUP(I108,[1]!Countries[#Data],2,FALSE)</f>
        <v>#REF!</v>
      </c>
      <c r="Q108" s="5" t="e">
        <f>VLOOKUP(I108,[1]!Countries[#Data],3,FALSE)</f>
        <v>#REF!</v>
      </c>
    </row>
    <row r="109" spans="1:17" x14ac:dyDescent="0.2">
      <c r="A109" s="5">
        <v>10288</v>
      </c>
      <c r="B109" s="5" t="s">
        <v>135</v>
      </c>
      <c r="C109" s="5" t="s">
        <v>28</v>
      </c>
      <c r="D109" s="5">
        <v>10</v>
      </c>
      <c r="E109" s="5">
        <v>7</v>
      </c>
      <c r="F109" s="5">
        <v>10</v>
      </c>
      <c r="G109" s="5" t="s">
        <v>136</v>
      </c>
      <c r="H109" s="5" t="s">
        <v>137</v>
      </c>
      <c r="I109" s="5" t="s">
        <v>109</v>
      </c>
      <c r="J109" s="6">
        <v>41905</v>
      </c>
      <c r="K109" s="7">
        <f t="shared" si="3"/>
        <v>100</v>
      </c>
      <c r="L109" s="7">
        <f t="shared" si="4"/>
        <v>70</v>
      </c>
      <c r="M109" s="4">
        <f>YEAR(Datos!$J109)</f>
        <v>2014</v>
      </c>
      <c r="N109" s="5" t="str">
        <f t="shared" si="5"/>
        <v>septiembre</v>
      </c>
      <c r="O109" s="5" t="str">
        <f>VLOOKUP(C109,[2]!ProdManager[#Data],2,FALSE)</f>
        <v>Lydia Sinn</v>
      </c>
      <c r="P109" s="5" t="e">
        <f>VLOOKUP(I109,[1]!Countries[#Data],2,FALSE)</f>
        <v>#REF!</v>
      </c>
      <c r="Q109" s="5" t="e">
        <f>VLOOKUP(I109,[1]!Countries[#Data],3,FALSE)</f>
        <v>#REF!</v>
      </c>
    </row>
    <row r="110" spans="1:17" x14ac:dyDescent="0.2">
      <c r="A110" s="5">
        <v>10288</v>
      </c>
      <c r="B110" s="5" t="s">
        <v>138</v>
      </c>
      <c r="C110" s="5" t="s">
        <v>39</v>
      </c>
      <c r="D110" s="5">
        <v>5.9</v>
      </c>
      <c r="E110" s="5">
        <v>4.484</v>
      </c>
      <c r="F110" s="5">
        <v>10</v>
      </c>
      <c r="G110" s="5" t="s">
        <v>136</v>
      </c>
      <c r="H110" s="5" t="s">
        <v>137</v>
      </c>
      <c r="I110" s="5" t="s">
        <v>109</v>
      </c>
      <c r="J110" s="6">
        <v>41905</v>
      </c>
      <c r="K110" s="7">
        <f t="shared" si="3"/>
        <v>59</v>
      </c>
      <c r="L110" s="7">
        <f t="shared" si="4"/>
        <v>44.84</v>
      </c>
      <c r="M110" s="4">
        <f>YEAR(Datos!$J110)</f>
        <v>2014</v>
      </c>
      <c r="N110" s="5" t="str">
        <f t="shared" si="5"/>
        <v>septiembre</v>
      </c>
      <c r="O110" s="5" t="str">
        <f>VLOOKUP(C110,[2]!ProdManager[#Data],2,FALSE)</f>
        <v>John Matter</v>
      </c>
      <c r="P110" s="5" t="e">
        <f>VLOOKUP(I110,[1]!Countries[#Data],2,FALSE)</f>
        <v>#REF!</v>
      </c>
      <c r="Q110" s="5" t="e">
        <f>VLOOKUP(I110,[1]!Countries[#Data],3,FALSE)</f>
        <v>#REF!</v>
      </c>
    </row>
    <row r="111" spans="1:17" x14ac:dyDescent="0.2">
      <c r="A111" s="5">
        <v>10289</v>
      </c>
      <c r="B111" s="5" t="s">
        <v>139</v>
      </c>
      <c r="C111" s="5" t="s">
        <v>17</v>
      </c>
      <c r="D111" s="5">
        <v>8</v>
      </c>
      <c r="E111" s="5">
        <v>6.48</v>
      </c>
      <c r="F111" s="5">
        <v>30</v>
      </c>
      <c r="G111" s="5" t="s">
        <v>140</v>
      </c>
      <c r="H111" s="5" t="s">
        <v>141</v>
      </c>
      <c r="I111" s="5" t="s">
        <v>142</v>
      </c>
      <c r="J111" s="6">
        <v>41908</v>
      </c>
      <c r="K111" s="7">
        <f t="shared" si="3"/>
        <v>240</v>
      </c>
      <c r="L111" s="7">
        <f t="shared" si="4"/>
        <v>194.4</v>
      </c>
      <c r="M111" s="4">
        <f>YEAR(Datos!$J111)</f>
        <v>2014</v>
      </c>
      <c r="N111" s="5" t="str">
        <f t="shared" si="5"/>
        <v>septiembre</v>
      </c>
      <c r="O111" s="5" t="str">
        <f>VLOOKUP(C111,[2]!ProdManager[#Data],2,FALSE)</f>
        <v>Lydia Sinn</v>
      </c>
      <c r="P111" s="5" t="e">
        <f>VLOOKUP(I111,[1]!Countries[#Data],2,FALSE)</f>
        <v>#REF!</v>
      </c>
      <c r="Q111" s="5" t="e">
        <f>VLOOKUP(I111,[1]!Countries[#Data],3,FALSE)</f>
        <v>#REF!</v>
      </c>
    </row>
    <row r="112" spans="1:17" x14ac:dyDescent="0.2">
      <c r="A112" s="5">
        <v>10289</v>
      </c>
      <c r="B112" s="5" t="s">
        <v>143</v>
      </c>
      <c r="C112" s="5" t="s">
        <v>3</v>
      </c>
      <c r="D112" s="5">
        <v>26.6</v>
      </c>
      <c r="E112" s="5">
        <v>20.482000000000003</v>
      </c>
      <c r="F112" s="5">
        <v>90</v>
      </c>
      <c r="G112" s="5" t="s">
        <v>140</v>
      </c>
      <c r="H112" s="5" t="s">
        <v>141</v>
      </c>
      <c r="I112" s="5" t="s">
        <v>142</v>
      </c>
      <c r="J112" s="6">
        <v>41908</v>
      </c>
      <c r="K112" s="7">
        <f t="shared" si="3"/>
        <v>2394</v>
      </c>
      <c r="L112" s="7">
        <f t="shared" si="4"/>
        <v>1843.3800000000003</v>
      </c>
      <c r="M112" s="4">
        <f>YEAR(Datos!$J112)</f>
        <v>2014</v>
      </c>
      <c r="N112" s="5" t="str">
        <f t="shared" si="5"/>
        <v>septiembre</v>
      </c>
      <c r="O112" s="5" t="str">
        <f>VLOOKUP(C112,[2]!ProdManager[#Data],2,FALSE)</f>
        <v>Marc Caine</v>
      </c>
      <c r="P112" s="5" t="e">
        <f>VLOOKUP(I112,[1]!Countries[#Data],2,FALSE)</f>
        <v>#REF!</v>
      </c>
      <c r="Q112" s="5" t="e">
        <f>VLOOKUP(I112,[1]!Countries[#Data],3,FALSE)</f>
        <v>#REF!</v>
      </c>
    </row>
    <row r="113" spans="1:17" x14ac:dyDescent="0.2">
      <c r="A113" s="5">
        <v>10290</v>
      </c>
      <c r="B113" s="5" t="s">
        <v>62</v>
      </c>
      <c r="C113" s="5" t="s">
        <v>17</v>
      </c>
      <c r="D113" s="5">
        <v>17</v>
      </c>
      <c r="E113" s="5">
        <v>13.600000000000001</v>
      </c>
      <c r="F113" s="5">
        <v>20</v>
      </c>
      <c r="G113" s="5" t="s">
        <v>144</v>
      </c>
      <c r="H113" s="5" t="s">
        <v>145</v>
      </c>
      <c r="I113" s="5" t="s">
        <v>20</v>
      </c>
      <c r="J113" s="6">
        <v>41909</v>
      </c>
      <c r="K113" s="7">
        <f t="shared" si="3"/>
        <v>340</v>
      </c>
      <c r="L113" s="7">
        <f t="shared" si="4"/>
        <v>272</v>
      </c>
      <c r="M113" s="4">
        <f>YEAR(Datos!$J113)</f>
        <v>2014</v>
      </c>
      <c r="N113" s="5" t="str">
        <f t="shared" si="5"/>
        <v>septiembre</v>
      </c>
      <c r="O113" s="5" t="str">
        <f>VLOOKUP(C113,[2]!ProdManager[#Data],2,FALSE)</f>
        <v>Lydia Sinn</v>
      </c>
      <c r="P113" s="5" t="e">
        <f>VLOOKUP(I113,[1]!Countries[#Data],2,FALSE)</f>
        <v>#REF!</v>
      </c>
      <c r="Q113" s="5" t="e">
        <f>VLOOKUP(I113,[1]!Countries[#Data],3,FALSE)</f>
        <v>#REF!</v>
      </c>
    </row>
    <row r="114" spans="1:17" x14ac:dyDescent="0.2">
      <c r="A114" s="5">
        <v>10290</v>
      </c>
      <c r="B114" s="5" t="s">
        <v>95</v>
      </c>
      <c r="C114" s="5" t="s">
        <v>39</v>
      </c>
      <c r="D114" s="5">
        <v>99</v>
      </c>
      <c r="E114" s="5">
        <v>80.190000000000012</v>
      </c>
      <c r="F114" s="5">
        <v>15</v>
      </c>
      <c r="G114" s="5" t="s">
        <v>144</v>
      </c>
      <c r="H114" s="5" t="s">
        <v>145</v>
      </c>
      <c r="I114" s="5" t="s">
        <v>20</v>
      </c>
      <c r="J114" s="6">
        <v>41909</v>
      </c>
      <c r="K114" s="7">
        <f t="shared" si="3"/>
        <v>1485</v>
      </c>
      <c r="L114" s="7">
        <f t="shared" si="4"/>
        <v>1202.8500000000001</v>
      </c>
      <c r="M114" s="4">
        <f>YEAR(Datos!$J114)</f>
        <v>2014</v>
      </c>
      <c r="N114" s="5" t="str">
        <f t="shared" si="5"/>
        <v>septiembre</v>
      </c>
      <c r="O114" s="5" t="str">
        <f>VLOOKUP(C114,[2]!ProdManager[#Data],2,FALSE)</f>
        <v>John Matter</v>
      </c>
      <c r="P114" s="5" t="e">
        <f>VLOOKUP(I114,[1]!Countries[#Data],2,FALSE)</f>
        <v>#REF!</v>
      </c>
      <c r="Q114" s="5" t="e">
        <f>VLOOKUP(I114,[1]!Countries[#Data],3,FALSE)</f>
        <v>#REF!</v>
      </c>
    </row>
    <row r="115" spans="1:17" x14ac:dyDescent="0.2">
      <c r="A115" s="5">
        <v>10290</v>
      </c>
      <c r="B115" s="5" t="s">
        <v>34</v>
      </c>
      <c r="C115" s="5" t="s">
        <v>28</v>
      </c>
      <c r="D115" s="5">
        <v>16</v>
      </c>
      <c r="E115" s="5">
        <v>10.879999999999999</v>
      </c>
      <c r="F115" s="5">
        <v>15</v>
      </c>
      <c r="G115" s="5" t="s">
        <v>144</v>
      </c>
      <c r="H115" s="5" t="s">
        <v>145</v>
      </c>
      <c r="I115" s="5" t="s">
        <v>20</v>
      </c>
      <c r="J115" s="6">
        <v>41909</v>
      </c>
      <c r="K115" s="7">
        <f t="shared" si="3"/>
        <v>240</v>
      </c>
      <c r="L115" s="7">
        <f t="shared" si="4"/>
        <v>163.19999999999999</v>
      </c>
      <c r="M115" s="4">
        <f>YEAR(Datos!$J115)</f>
        <v>2014</v>
      </c>
      <c r="N115" s="5" t="str">
        <f t="shared" si="5"/>
        <v>septiembre</v>
      </c>
      <c r="O115" s="5" t="str">
        <f>VLOOKUP(C115,[2]!ProdManager[#Data],2,FALSE)</f>
        <v>Lydia Sinn</v>
      </c>
      <c r="P115" s="5" t="e">
        <f>VLOOKUP(I115,[1]!Countries[#Data],2,FALSE)</f>
        <v>#REF!</v>
      </c>
      <c r="Q115" s="5" t="e">
        <f>VLOOKUP(I115,[1]!Countries[#Data],3,FALSE)</f>
        <v>#REF!</v>
      </c>
    </row>
    <row r="116" spans="1:17" x14ac:dyDescent="0.2">
      <c r="A116" s="5">
        <v>10290</v>
      </c>
      <c r="B116" s="5" t="s">
        <v>54</v>
      </c>
      <c r="C116" s="5" t="s">
        <v>17</v>
      </c>
      <c r="D116" s="5">
        <v>10.4</v>
      </c>
      <c r="E116" s="5">
        <v>7.2799999999999994</v>
      </c>
      <c r="F116" s="5">
        <v>10</v>
      </c>
      <c r="G116" s="5" t="s">
        <v>144</v>
      </c>
      <c r="H116" s="5" t="s">
        <v>145</v>
      </c>
      <c r="I116" s="5" t="s">
        <v>20</v>
      </c>
      <c r="J116" s="6">
        <v>41909</v>
      </c>
      <c r="K116" s="7">
        <f t="shared" si="3"/>
        <v>104</v>
      </c>
      <c r="L116" s="7">
        <f t="shared" si="4"/>
        <v>72.8</v>
      </c>
      <c r="M116" s="4">
        <f>YEAR(Datos!$J116)</f>
        <v>2014</v>
      </c>
      <c r="N116" s="5" t="str">
        <f t="shared" si="5"/>
        <v>septiembre</v>
      </c>
      <c r="O116" s="5" t="str">
        <f>VLOOKUP(C116,[2]!ProdManager[#Data],2,FALSE)</f>
        <v>Lydia Sinn</v>
      </c>
      <c r="P116" s="5" t="e">
        <f>VLOOKUP(I116,[1]!Countries[#Data],2,FALSE)</f>
        <v>#REF!</v>
      </c>
      <c r="Q116" s="5" t="e">
        <f>VLOOKUP(I116,[1]!Countries[#Data],3,FALSE)</f>
        <v>#REF!</v>
      </c>
    </row>
    <row r="117" spans="1:17" x14ac:dyDescent="0.2">
      <c r="A117" s="5">
        <v>10291</v>
      </c>
      <c r="B117" s="5" t="s">
        <v>15</v>
      </c>
      <c r="C117" s="5" t="s">
        <v>11</v>
      </c>
      <c r="D117" s="5">
        <v>42.4</v>
      </c>
      <c r="E117" s="5">
        <v>32.223999999999997</v>
      </c>
      <c r="F117" s="5">
        <v>20</v>
      </c>
      <c r="G117" s="5" t="s">
        <v>73</v>
      </c>
      <c r="H117" s="5" t="s">
        <v>19</v>
      </c>
      <c r="I117" s="5" t="s">
        <v>20</v>
      </c>
      <c r="J117" s="6">
        <v>41909</v>
      </c>
      <c r="K117" s="7">
        <f t="shared" si="3"/>
        <v>848</v>
      </c>
      <c r="L117" s="7">
        <f t="shared" si="4"/>
        <v>644.4799999999999</v>
      </c>
      <c r="M117" s="4">
        <f>YEAR(Datos!$J117)</f>
        <v>2014</v>
      </c>
      <c r="N117" s="5" t="str">
        <f t="shared" si="5"/>
        <v>septiembre</v>
      </c>
      <c r="O117" s="5" t="str">
        <f>VLOOKUP(C117,[2]!ProdManager[#Data],2,FALSE)</f>
        <v>Marc Caine</v>
      </c>
      <c r="P117" s="5" t="e">
        <f>VLOOKUP(I117,[1]!Countries[#Data],2,FALSE)</f>
        <v>#REF!</v>
      </c>
      <c r="Q117" s="5" t="e">
        <f>VLOOKUP(I117,[1]!Countries[#Data],3,FALSE)</f>
        <v>#REF!</v>
      </c>
    </row>
    <row r="118" spans="1:17" x14ac:dyDescent="0.2">
      <c r="A118" s="5">
        <v>10291</v>
      </c>
      <c r="B118" s="5" t="s">
        <v>111</v>
      </c>
      <c r="C118" s="5" t="s">
        <v>22</v>
      </c>
      <c r="D118" s="5">
        <v>4.8</v>
      </c>
      <c r="E118" s="5">
        <v>3.552</v>
      </c>
      <c r="F118" s="5">
        <v>20</v>
      </c>
      <c r="G118" s="5" t="s">
        <v>73</v>
      </c>
      <c r="H118" s="5" t="s">
        <v>19</v>
      </c>
      <c r="I118" s="5" t="s">
        <v>20</v>
      </c>
      <c r="J118" s="6">
        <v>41909</v>
      </c>
      <c r="K118" s="7">
        <f t="shared" si="3"/>
        <v>96</v>
      </c>
      <c r="L118" s="7">
        <f t="shared" si="4"/>
        <v>71.040000000000006</v>
      </c>
      <c r="M118" s="4">
        <f>YEAR(Datos!$J118)</f>
        <v>2014</v>
      </c>
      <c r="N118" s="5" t="str">
        <f t="shared" si="5"/>
        <v>septiembre</v>
      </c>
      <c r="O118" s="5" t="str">
        <f>VLOOKUP(C118,[2]!ProdManager[#Data],2,FALSE)</f>
        <v>Peter Stone</v>
      </c>
      <c r="P118" s="5" t="e">
        <f>VLOOKUP(I118,[1]!Countries[#Data],2,FALSE)</f>
        <v>#REF!</v>
      </c>
      <c r="Q118" s="5" t="e">
        <f>VLOOKUP(I118,[1]!Countries[#Data],3,FALSE)</f>
        <v>#REF!</v>
      </c>
    </row>
    <row r="119" spans="1:17" x14ac:dyDescent="0.2">
      <c r="A119" s="5">
        <v>10291</v>
      </c>
      <c r="B119" s="5" t="s">
        <v>115</v>
      </c>
      <c r="C119" s="5" t="s">
        <v>17</v>
      </c>
      <c r="D119" s="5">
        <v>15.5</v>
      </c>
      <c r="E119" s="5">
        <v>11.935</v>
      </c>
      <c r="F119" s="5">
        <v>24</v>
      </c>
      <c r="G119" s="5" t="s">
        <v>73</v>
      </c>
      <c r="H119" s="5" t="s">
        <v>19</v>
      </c>
      <c r="I119" s="5" t="s">
        <v>20</v>
      </c>
      <c r="J119" s="6">
        <v>41909</v>
      </c>
      <c r="K119" s="7">
        <f t="shared" si="3"/>
        <v>372</v>
      </c>
      <c r="L119" s="7">
        <f t="shared" si="4"/>
        <v>286.44</v>
      </c>
      <c r="M119" s="4">
        <f>YEAR(Datos!$J119)</f>
        <v>2014</v>
      </c>
      <c r="N119" s="5" t="str">
        <f t="shared" si="5"/>
        <v>septiembre</v>
      </c>
      <c r="O119" s="5" t="str">
        <f>VLOOKUP(C119,[2]!ProdManager[#Data],2,FALSE)</f>
        <v>Lydia Sinn</v>
      </c>
      <c r="P119" s="5" t="e">
        <f>VLOOKUP(I119,[1]!Countries[#Data],2,FALSE)</f>
        <v>#REF!</v>
      </c>
      <c r="Q119" s="5" t="e">
        <f>VLOOKUP(I119,[1]!Countries[#Data],3,FALSE)</f>
        <v>#REF!</v>
      </c>
    </row>
    <row r="120" spans="1:17" x14ac:dyDescent="0.2">
      <c r="A120" s="5">
        <v>10292</v>
      </c>
      <c r="B120" s="5" t="s">
        <v>27</v>
      </c>
      <c r="C120" s="5" t="s">
        <v>28</v>
      </c>
      <c r="D120" s="5">
        <v>64.8</v>
      </c>
      <c r="E120" s="5">
        <v>42.12</v>
      </c>
      <c r="F120" s="5">
        <v>20</v>
      </c>
      <c r="G120" s="5" t="s">
        <v>146</v>
      </c>
      <c r="H120" s="5" t="s">
        <v>145</v>
      </c>
      <c r="I120" s="5" t="s">
        <v>20</v>
      </c>
      <c r="J120" s="6">
        <v>41910</v>
      </c>
      <c r="K120" s="7">
        <f t="shared" si="3"/>
        <v>1296</v>
      </c>
      <c r="L120" s="7">
        <f t="shared" si="4"/>
        <v>842.4</v>
      </c>
      <c r="M120" s="4">
        <f>YEAR(Datos!$J120)</f>
        <v>2014</v>
      </c>
      <c r="N120" s="5" t="str">
        <f t="shared" si="5"/>
        <v>septiembre</v>
      </c>
      <c r="O120" s="5" t="str">
        <f>VLOOKUP(C120,[2]!ProdManager[#Data],2,FALSE)</f>
        <v>Lydia Sinn</v>
      </c>
      <c r="P120" s="5" t="e">
        <f>VLOOKUP(I120,[1]!Countries[#Data],2,FALSE)</f>
        <v>#REF!</v>
      </c>
      <c r="Q120" s="5" t="e">
        <f>VLOOKUP(I120,[1]!Countries[#Data],3,FALSE)</f>
        <v>#REF!</v>
      </c>
    </row>
    <row r="121" spans="1:17" x14ac:dyDescent="0.2">
      <c r="A121" s="5">
        <v>10293</v>
      </c>
      <c r="B121" s="5" t="s">
        <v>147</v>
      </c>
      <c r="C121" s="5" t="s">
        <v>22</v>
      </c>
      <c r="D121" s="5">
        <v>50</v>
      </c>
      <c r="E121" s="5">
        <v>35.5</v>
      </c>
      <c r="F121" s="5">
        <v>12</v>
      </c>
      <c r="G121" s="5" t="s">
        <v>110</v>
      </c>
      <c r="H121" s="5" t="s">
        <v>66</v>
      </c>
      <c r="I121" s="5" t="s">
        <v>67</v>
      </c>
      <c r="J121" s="6">
        <v>41911</v>
      </c>
      <c r="K121" s="7">
        <f t="shared" si="3"/>
        <v>600</v>
      </c>
      <c r="L121" s="7">
        <f t="shared" si="4"/>
        <v>426</v>
      </c>
      <c r="M121" s="4">
        <f>YEAR(Datos!$J121)</f>
        <v>2014</v>
      </c>
      <c r="N121" s="5" t="str">
        <f t="shared" si="5"/>
        <v>septiembre</v>
      </c>
      <c r="O121" s="5" t="str">
        <f>VLOOKUP(C121,[2]!ProdManager[#Data],2,FALSE)</f>
        <v>Peter Stone</v>
      </c>
      <c r="P121" s="5" t="e">
        <f>VLOOKUP(I121,[1]!Countries[#Data],2,FALSE)</f>
        <v>#REF!</v>
      </c>
      <c r="Q121" s="5" t="e">
        <f>VLOOKUP(I121,[1]!Countries[#Data],3,FALSE)</f>
        <v>#REF!</v>
      </c>
    </row>
    <row r="122" spans="1:17" x14ac:dyDescent="0.2">
      <c r="A122" s="5">
        <v>10293</v>
      </c>
      <c r="B122" s="5" t="s">
        <v>44</v>
      </c>
      <c r="C122" s="5" t="s">
        <v>36</v>
      </c>
      <c r="D122" s="5">
        <v>3.6</v>
      </c>
      <c r="E122" s="5">
        <v>3.24</v>
      </c>
      <c r="F122" s="5">
        <v>10</v>
      </c>
      <c r="G122" s="5" t="s">
        <v>110</v>
      </c>
      <c r="H122" s="5" t="s">
        <v>66</v>
      </c>
      <c r="I122" s="5" t="s">
        <v>67</v>
      </c>
      <c r="J122" s="6">
        <v>41911</v>
      </c>
      <c r="K122" s="7">
        <f t="shared" si="3"/>
        <v>36</v>
      </c>
      <c r="L122" s="7">
        <f t="shared" si="4"/>
        <v>32.400000000000006</v>
      </c>
      <c r="M122" s="4">
        <f>YEAR(Datos!$J122)</f>
        <v>2014</v>
      </c>
      <c r="N122" s="5" t="str">
        <f t="shared" si="5"/>
        <v>septiembre</v>
      </c>
      <c r="O122" s="5" t="str">
        <f>VLOOKUP(C122,[2]!ProdManager[#Data],2,FALSE)</f>
        <v>John Matter</v>
      </c>
      <c r="P122" s="5" t="e">
        <f>VLOOKUP(I122,[1]!Countries[#Data],2,FALSE)</f>
        <v>#REF!</v>
      </c>
      <c r="Q122" s="5" t="e">
        <f>VLOOKUP(I122,[1]!Countries[#Data],3,FALSE)</f>
        <v>#REF!</v>
      </c>
    </row>
    <row r="123" spans="1:17" x14ac:dyDescent="0.2">
      <c r="A123" s="5">
        <v>10293</v>
      </c>
      <c r="B123" s="5" t="s">
        <v>118</v>
      </c>
      <c r="C123" s="5" t="s">
        <v>17</v>
      </c>
      <c r="D123" s="5">
        <v>35.1</v>
      </c>
      <c r="E123" s="5">
        <v>29.132999999999999</v>
      </c>
      <c r="F123" s="5">
        <v>50</v>
      </c>
      <c r="G123" s="5" t="s">
        <v>110</v>
      </c>
      <c r="H123" s="5" t="s">
        <v>66</v>
      </c>
      <c r="I123" s="5" t="s">
        <v>67</v>
      </c>
      <c r="J123" s="6">
        <v>41911</v>
      </c>
      <c r="K123" s="7">
        <f t="shared" si="3"/>
        <v>1755</v>
      </c>
      <c r="L123" s="7">
        <f t="shared" si="4"/>
        <v>1456.6499999999999</v>
      </c>
      <c r="M123" s="4">
        <f>YEAR(Datos!$J123)</f>
        <v>2014</v>
      </c>
      <c r="N123" s="5" t="str">
        <f t="shared" si="5"/>
        <v>septiembre</v>
      </c>
      <c r="O123" s="5" t="str">
        <f>VLOOKUP(C123,[2]!ProdManager[#Data],2,FALSE)</f>
        <v>Lydia Sinn</v>
      </c>
      <c r="P123" s="5" t="e">
        <f>VLOOKUP(I123,[1]!Countries[#Data],2,FALSE)</f>
        <v>#REF!</v>
      </c>
      <c r="Q123" s="5" t="e">
        <f>VLOOKUP(I123,[1]!Countries[#Data],3,FALSE)</f>
        <v>#REF!</v>
      </c>
    </row>
    <row r="124" spans="1:17" x14ac:dyDescent="0.2">
      <c r="A124" s="5">
        <v>10293</v>
      </c>
      <c r="B124" s="5" t="s">
        <v>122</v>
      </c>
      <c r="C124" s="5" t="s">
        <v>36</v>
      </c>
      <c r="D124" s="5">
        <v>6.2</v>
      </c>
      <c r="E124" s="5">
        <v>5.6420000000000003</v>
      </c>
      <c r="F124" s="5">
        <v>60</v>
      </c>
      <c r="G124" s="5" t="s">
        <v>110</v>
      </c>
      <c r="H124" s="5" t="s">
        <v>66</v>
      </c>
      <c r="I124" s="5" t="s">
        <v>67</v>
      </c>
      <c r="J124" s="6">
        <v>41911</v>
      </c>
      <c r="K124" s="7">
        <f t="shared" si="3"/>
        <v>372</v>
      </c>
      <c r="L124" s="7">
        <f t="shared" si="4"/>
        <v>338.52000000000004</v>
      </c>
      <c r="M124" s="4">
        <f>YEAR(Datos!$J124)</f>
        <v>2014</v>
      </c>
      <c r="N124" s="5" t="str">
        <f t="shared" si="5"/>
        <v>septiembre</v>
      </c>
      <c r="O124" s="5" t="str">
        <f>VLOOKUP(C124,[2]!ProdManager[#Data],2,FALSE)</f>
        <v>John Matter</v>
      </c>
      <c r="P124" s="5" t="e">
        <f>VLOOKUP(I124,[1]!Countries[#Data],2,FALSE)</f>
        <v>#REF!</v>
      </c>
      <c r="Q124" s="5" t="e">
        <f>VLOOKUP(I124,[1]!Countries[#Data],3,FALSE)</f>
        <v>#REF!</v>
      </c>
    </row>
    <row r="125" spans="1:17" x14ac:dyDescent="0.2">
      <c r="A125" s="5">
        <v>10294</v>
      </c>
      <c r="B125" s="5" t="s">
        <v>33</v>
      </c>
      <c r="C125" s="5" t="s">
        <v>8</v>
      </c>
      <c r="D125" s="5">
        <v>27.2</v>
      </c>
      <c r="E125" s="5">
        <v>21.216000000000001</v>
      </c>
      <c r="F125" s="5">
        <v>21</v>
      </c>
      <c r="G125" s="5" t="s">
        <v>75</v>
      </c>
      <c r="H125" s="5" t="s">
        <v>76</v>
      </c>
      <c r="I125" s="5" t="s">
        <v>77</v>
      </c>
      <c r="J125" s="6">
        <v>41912</v>
      </c>
      <c r="K125" s="7">
        <f t="shared" si="3"/>
        <v>571.19999999999993</v>
      </c>
      <c r="L125" s="7">
        <f t="shared" si="4"/>
        <v>445.536</v>
      </c>
      <c r="M125" s="4">
        <f>YEAR(Datos!$J125)</f>
        <v>2014</v>
      </c>
      <c r="N125" s="5" t="str">
        <f t="shared" si="5"/>
        <v>septiembre</v>
      </c>
      <c r="O125" s="5" t="str">
        <f>VLOOKUP(C125,[2]!ProdManager[#Data],2,FALSE)</f>
        <v>Peter Stone</v>
      </c>
      <c r="P125" s="5" t="e">
        <f>VLOOKUP(I125,[1]!Countries[#Data],2,FALSE)</f>
        <v>#REF!</v>
      </c>
      <c r="Q125" s="5" t="e">
        <f>VLOOKUP(I125,[1]!Countries[#Data],3,FALSE)</f>
        <v>#REF!</v>
      </c>
    </row>
    <row r="126" spans="1:17" x14ac:dyDescent="0.2">
      <c r="A126" s="5">
        <v>10294</v>
      </c>
      <c r="B126" s="5" t="s">
        <v>122</v>
      </c>
      <c r="C126" s="5" t="s">
        <v>36</v>
      </c>
      <c r="D126" s="5">
        <v>6.2</v>
      </c>
      <c r="E126" s="5">
        <v>5.5180000000000007</v>
      </c>
      <c r="F126" s="5">
        <v>60</v>
      </c>
      <c r="G126" s="5" t="s">
        <v>75</v>
      </c>
      <c r="H126" s="5" t="s">
        <v>76</v>
      </c>
      <c r="I126" s="5" t="s">
        <v>77</v>
      </c>
      <c r="J126" s="6">
        <v>41912</v>
      </c>
      <c r="K126" s="7">
        <f t="shared" si="3"/>
        <v>372</v>
      </c>
      <c r="L126" s="7">
        <f t="shared" si="4"/>
        <v>331.08000000000004</v>
      </c>
      <c r="M126" s="4">
        <f>YEAR(Datos!$J126)</f>
        <v>2014</v>
      </c>
      <c r="N126" s="5" t="str">
        <f t="shared" si="5"/>
        <v>septiembre</v>
      </c>
      <c r="O126" s="5" t="str">
        <f>VLOOKUP(C126,[2]!ProdManager[#Data],2,FALSE)</f>
        <v>John Matter</v>
      </c>
      <c r="P126" s="5" t="e">
        <f>VLOOKUP(I126,[1]!Countries[#Data],2,FALSE)</f>
        <v>#REF!</v>
      </c>
      <c r="Q126" s="5" t="e">
        <f>VLOOKUP(I126,[1]!Countries[#Data],3,FALSE)</f>
        <v>#REF!</v>
      </c>
    </row>
    <row r="127" spans="1:17" x14ac:dyDescent="0.2">
      <c r="A127" s="5">
        <v>10294</v>
      </c>
      <c r="B127" s="5" t="s">
        <v>100</v>
      </c>
      <c r="C127" s="5" t="s">
        <v>36</v>
      </c>
      <c r="D127" s="5">
        <v>36.799999999999997</v>
      </c>
      <c r="E127" s="5">
        <v>32.384</v>
      </c>
      <c r="F127" s="5">
        <v>15</v>
      </c>
      <c r="G127" s="5" t="s">
        <v>75</v>
      </c>
      <c r="H127" s="5" t="s">
        <v>76</v>
      </c>
      <c r="I127" s="5" t="s">
        <v>77</v>
      </c>
      <c r="J127" s="6">
        <v>41912</v>
      </c>
      <c r="K127" s="7">
        <f t="shared" si="3"/>
        <v>552</v>
      </c>
      <c r="L127" s="7">
        <f t="shared" si="4"/>
        <v>485.76</v>
      </c>
      <c r="M127" s="4">
        <f>YEAR(Datos!$J127)</f>
        <v>2014</v>
      </c>
      <c r="N127" s="5" t="str">
        <f t="shared" si="5"/>
        <v>septiembre</v>
      </c>
      <c r="O127" s="5" t="str">
        <f>VLOOKUP(C127,[2]!ProdManager[#Data],2,FALSE)</f>
        <v>John Matter</v>
      </c>
      <c r="P127" s="5" t="e">
        <f>VLOOKUP(I127,[1]!Countries[#Data],2,FALSE)</f>
        <v>#REF!</v>
      </c>
      <c r="Q127" s="5" t="e">
        <f>VLOOKUP(I127,[1]!Countries[#Data],3,FALSE)</f>
        <v>#REF!</v>
      </c>
    </row>
    <row r="128" spans="1:17" x14ac:dyDescent="0.2">
      <c r="A128" s="5">
        <v>10294</v>
      </c>
      <c r="B128" s="5" t="s">
        <v>84</v>
      </c>
      <c r="C128" s="5" t="s">
        <v>39</v>
      </c>
      <c r="D128" s="5">
        <v>31.2</v>
      </c>
      <c r="E128" s="5">
        <v>24.648</v>
      </c>
      <c r="F128" s="5">
        <v>15</v>
      </c>
      <c r="G128" s="5" t="s">
        <v>75</v>
      </c>
      <c r="H128" s="5" t="s">
        <v>76</v>
      </c>
      <c r="I128" s="5" t="s">
        <v>77</v>
      </c>
      <c r="J128" s="6">
        <v>41912</v>
      </c>
      <c r="K128" s="7">
        <f t="shared" si="3"/>
        <v>468</v>
      </c>
      <c r="L128" s="7">
        <f t="shared" si="4"/>
        <v>369.71999999999997</v>
      </c>
      <c r="M128" s="4">
        <f>YEAR(Datos!$J128)</f>
        <v>2014</v>
      </c>
      <c r="N128" s="5" t="str">
        <f t="shared" si="5"/>
        <v>septiembre</v>
      </c>
      <c r="O128" s="5" t="str">
        <f>VLOOKUP(C128,[2]!ProdManager[#Data],2,FALSE)</f>
        <v>John Matter</v>
      </c>
      <c r="P128" s="5" t="e">
        <f>VLOOKUP(I128,[1]!Countries[#Data],2,FALSE)</f>
        <v>#REF!</v>
      </c>
      <c r="Q128" s="5" t="e">
        <f>VLOOKUP(I128,[1]!Countries[#Data],3,FALSE)</f>
        <v>#REF!</v>
      </c>
    </row>
    <row r="129" spans="1:17" x14ac:dyDescent="0.2">
      <c r="A129" s="5">
        <v>10294</v>
      </c>
      <c r="B129" s="5" t="s">
        <v>131</v>
      </c>
      <c r="C129" s="5" t="s">
        <v>36</v>
      </c>
      <c r="D129" s="5">
        <v>14.4</v>
      </c>
      <c r="E129" s="5">
        <v>13.104000000000001</v>
      </c>
      <c r="F129" s="5">
        <v>18</v>
      </c>
      <c r="G129" s="5" t="s">
        <v>75</v>
      </c>
      <c r="H129" s="5" t="s">
        <v>76</v>
      </c>
      <c r="I129" s="5" t="s">
        <v>77</v>
      </c>
      <c r="J129" s="6">
        <v>41912</v>
      </c>
      <c r="K129" s="7">
        <f t="shared" si="3"/>
        <v>259.2</v>
      </c>
      <c r="L129" s="7">
        <f t="shared" si="4"/>
        <v>235.87200000000001</v>
      </c>
      <c r="M129" s="4">
        <f>YEAR(Datos!$J129)</f>
        <v>2014</v>
      </c>
      <c r="N129" s="5" t="str">
        <f t="shared" si="5"/>
        <v>septiembre</v>
      </c>
      <c r="O129" s="5" t="str">
        <f>VLOOKUP(C129,[2]!ProdManager[#Data],2,FALSE)</f>
        <v>John Matter</v>
      </c>
      <c r="P129" s="5" t="e">
        <f>VLOOKUP(I129,[1]!Countries[#Data],2,FALSE)</f>
        <v>#REF!</v>
      </c>
      <c r="Q129" s="5" t="e">
        <f>VLOOKUP(I129,[1]!Countries[#Data],3,FALSE)</f>
        <v>#REF!</v>
      </c>
    </row>
    <row r="130" spans="1:17" x14ac:dyDescent="0.2">
      <c r="A130" s="5">
        <v>10295</v>
      </c>
      <c r="B130" s="5" t="s">
        <v>79</v>
      </c>
      <c r="C130" s="5" t="s">
        <v>3</v>
      </c>
      <c r="D130" s="5">
        <v>30.4</v>
      </c>
      <c r="E130" s="5">
        <v>25.535999999999998</v>
      </c>
      <c r="F130" s="5">
        <v>40</v>
      </c>
      <c r="G130" s="5" t="s">
        <v>4</v>
      </c>
      <c r="H130" s="5" t="s">
        <v>5</v>
      </c>
      <c r="I130" s="5" t="s">
        <v>6</v>
      </c>
      <c r="J130" s="6">
        <v>41915</v>
      </c>
      <c r="K130" s="7">
        <f t="shared" si="3"/>
        <v>1216</v>
      </c>
      <c r="L130" s="7">
        <f t="shared" si="4"/>
        <v>1021.4399999999999</v>
      </c>
      <c r="M130" s="4">
        <f>YEAR(Datos!$J130)</f>
        <v>2014</v>
      </c>
      <c r="N130" s="5" t="str">
        <f t="shared" si="5"/>
        <v>octubre</v>
      </c>
      <c r="O130" s="5" t="str">
        <f>VLOOKUP(C130,[2]!ProdManager[#Data],2,FALSE)</f>
        <v>Marc Caine</v>
      </c>
      <c r="P130" s="5" t="e">
        <f>VLOOKUP(I130,[1]!Countries[#Data],2,FALSE)</f>
        <v>#REF!</v>
      </c>
      <c r="Q130" s="5" t="e">
        <f>VLOOKUP(I130,[1]!Countries[#Data],3,FALSE)</f>
        <v>#REF!</v>
      </c>
    </row>
    <row r="131" spans="1:17" x14ac:dyDescent="0.2">
      <c r="A131" s="5">
        <v>10296</v>
      </c>
      <c r="B131" s="5" t="s">
        <v>9</v>
      </c>
      <c r="C131" s="5" t="s">
        <v>8</v>
      </c>
      <c r="D131" s="5">
        <v>16.8</v>
      </c>
      <c r="E131" s="5">
        <v>14.28</v>
      </c>
      <c r="F131" s="5">
        <v>12</v>
      </c>
      <c r="G131" s="5" t="s">
        <v>128</v>
      </c>
      <c r="H131" s="5" t="s">
        <v>129</v>
      </c>
      <c r="I131" s="5" t="s">
        <v>58</v>
      </c>
      <c r="J131" s="6">
        <v>41916</v>
      </c>
      <c r="K131" s="7">
        <f t="shared" ref="K131:K194" si="6">D131*F131</f>
        <v>201.60000000000002</v>
      </c>
      <c r="L131" s="7">
        <f t="shared" ref="L131:L194" si="7">E131*F131</f>
        <v>171.35999999999999</v>
      </c>
      <c r="M131" s="4">
        <f>YEAR(Datos!$J131)</f>
        <v>2014</v>
      </c>
      <c r="N131" s="5" t="str">
        <f t="shared" ref="N131:N194" si="8">TEXT(J131,"mmmm")</f>
        <v>octubre</v>
      </c>
      <c r="O131" s="5" t="str">
        <f>VLOOKUP(C131,[2]!ProdManager[#Data],2,FALSE)</f>
        <v>Peter Stone</v>
      </c>
      <c r="P131" s="5" t="e">
        <f>VLOOKUP(I131,[1]!Countries[#Data],2,FALSE)</f>
        <v>#REF!</v>
      </c>
      <c r="Q131" s="5" t="e">
        <f>VLOOKUP(I131,[1]!Countries[#Data],3,FALSE)</f>
        <v>#REF!</v>
      </c>
    </row>
    <row r="132" spans="1:17" x14ac:dyDescent="0.2">
      <c r="A132" s="5">
        <v>10296</v>
      </c>
      <c r="B132" s="5" t="s">
        <v>49</v>
      </c>
      <c r="C132" s="5" t="s">
        <v>28</v>
      </c>
      <c r="D132" s="5">
        <v>13.9</v>
      </c>
      <c r="E132" s="5">
        <v>9.0350000000000001</v>
      </c>
      <c r="F132" s="5">
        <v>30</v>
      </c>
      <c r="G132" s="5" t="s">
        <v>128</v>
      </c>
      <c r="H132" s="5" t="s">
        <v>129</v>
      </c>
      <c r="I132" s="5" t="s">
        <v>58</v>
      </c>
      <c r="J132" s="6">
        <v>41916</v>
      </c>
      <c r="K132" s="7">
        <f t="shared" si="6"/>
        <v>417</v>
      </c>
      <c r="L132" s="7">
        <f t="shared" si="7"/>
        <v>271.05</v>
      </c>
      <c r="M132" s="4">
        <f>YEAR(Datos!$J132)</f>
        <v>2014</v>
      </c>
      <c r="N132" s="5" t="str">
        <f t="shared" si="8"/>
        <v>octubre</v>
      </c>
      <c r="O132" s="5" t="str">
        <f>VLOOKUP(C132,[2]!ProdManager[#Data],2,FALSE)</f>
        <v>Lydia Sinn</v>
      </c>
      <c r="P132" s="5" t="e">
        <f>VLOOKUP(I132,[1]!Countries[#Data],2,FALSE)</f>
        <v>#REF!</v>
      </c>
      <c r="Q132" s="5" t="e">
        <f>VLOOKUP(I132,[1]!Countries[#Data],3,FALSE)</f>
        <v>#REF!</v>
      </c>
    </row>
    <row r="133" spans="1:17" x14ac:dyDescent="0.2">
      <c r="A133" s="5">
        <v>10296</v>
      </c>
      <c r="B133" s="5" t="s">
        <v>148</v>
      </c>
      <c r="C133" s="5" t="s">
        <v>8</v>
      </c>
      <c r="D133" s="5">
        <v>28.8</v>
      </c>
      <c r="E133" s="5">
        <v>24.48</v>
      </c>
      <c r="F133" s="5">
        <v>15</v>
      </c>
      <c r="G133" s="5" t="s">
        <v>128</v>
      </c>
      <c r="H133" s="5" t="s">
        <v>129</v>
      </c>
      <c r="I133" s="5" t="s">
        <v>58</v>
      </c>
      <c r="J133" s="6">
        <v>41916</v>
      </c>
      <c r="K133" s="7">
        <f t="shared" si="6"/>
        <v>432</v>
      </c>
      <c r="L133" s="7">
        <f t="shared" si="7"/>
        <v>367.2</v>
      </c>
      <c r="M133" s="4">
        <f>YEAR(Datos!$J133)</f>
        <v>2014</v>
      </c>
      <c r="N133" s="5" t="str">
        <f t="shared" si="8"/>
        <v>octubre</v>
      </c>
      <c r="O133" s="5" t="str">
        <f>VLOOKUP(C133,[2]!ProdManager[#Data],2,FALSE)</f>
        <v>Peter Stone</v>
      </c>
      <c r="P133" s="5" t="e">
        <f>VLOOKUP(I133,[1]!Countries[#Data],2,FALSE)</f>
        <v>#REF!</v>
      </c>
      <c r="Q133" s="5" t="e">
        <f>VLOOKUP(I133,[1]!Countries[#Data],3,FALSE)</f>
        <v>#REF!</v>
      </c>
    </row>
    <row r="134" spans="1:17" x14ac:dyDescent="0.2">
      <c r="A134" s="5">
        <v>10297</v>
      </c>
      <c r="B134" s="5" t="s">
        <v>35</v>
      </c>
      <c r="C134" s="5" t="s">
        <v>36</v>
      </c>
      <c r="D134" s="5">
        <v>14.4</v>
      </c>
      <c r="E134" s="5">
        <v>13.248000000000001</v>
      </c>
      <c r="F134" s="5">
        <v>60</v>
      </c>
      <c r="G134" s="5" t="s">
        <v>85</v>
      </c>
      <c r="H134" s="5" t="s">
        <v>86</v>
      </c>
      <c r="I134" s="5" t="s">
        <v>6</v>
      </c>
      <c r="J134" s="6">
        <v>41917</v>
      </c>
      <c r="K134" s="7">
        <f t="shared" si="6"/>
        <v>864</v>
      </c>
      <c r="L134" s="7">
        <f t="shared" si="7"/>
        <v>794.88000000000011</v>
      </c>
      <c r="M134" s="4">
        <f>YEAR(Datos!$J134)</f>
        <v>2014</v>
      </c>
      <c r="N134" s="5" t="str">
        <f t="shared" si="8"/>
        <v>octubre</v>
      </c>
      <c r="O134" s="5" t="str">
        <f>VLOOKUP(C134,[2]!ProdManager[#Data],2,FALSE)</f>
        <v>John Matter</v>
      </c>
      <c r="P134" s="5" t="e">
        <f>VLOOKUP(I134,[1]!Countries[#Data],2,FALSE)</f>
        <v>#REF!</v>
      </c>
      <c r="Q134" s="5" t="e">
        <f>VLOOKUP(I134,[1]!Countries[#Data],3,FALSE)</f>
        <v>#REF!</v>
      </c>
    </row>
    <row r="135" spans="1:17" x14ac:dyDescent="0.2">
      <c r="A135" s="5">
        <v>10297</v>
      </c>
      <c r="B135" s="5" t="s">
        <v>7</v>
      </c>
      <c r="C135" s="5" t="s">
        <v>8</v>
      </c>
      <c r="D135" s="5">
        <v>27.8</v>
      </c>
      <c r="E135" s="5">
        <v>21.128</v>
      </c>
      <c r="F135" s="5">
        <v>20</v>
      </c>
      <c r="G135" s="5" t="s">
        <v>85</v>
      </c>
      <c r="H135" s="5" t="s">
        <v>86</v>
      </c>
      <c r="I135" s="5" t="s">
        <v>6</v>
      </c>
      <c r="J135" s="6">
        <v>41917</v>
      </c>
      <c r="K135" s="7">
        <f t="shared" si="6"/>
        <v>556</v>
      </c>
      <c r="L135" s="7">
        <f t="shared" si="7"/>
        <v>422.56</v>
      </c>
      <c r="M135" s="4">
        <f>YEAR(Datos!$J135)</f>
        <v>2014</v>
      </c>
      <c r="N135" s="5" t="str">
        <f t="shared" si="8"/>
        <v>octubre</v>
      </c>
      <c r="O135" s="5" t="str">
        <f>VLOOKUP(C135,[2]!ProdManager[#Data],2,FALSE)</f>
        <v>Peter Stone</v>
      </c>
      <c r="P135" s="5" t="e">
        <f>VLOOKUP(I135,[1]!Countries[#Data],2,FALSE)</f>
        <v>#REF!</v>
      </c>
      <c r="Q135" s="5" t="e">
        <f>VLOOKUP(I135,[1]!Countries[#Data],3,FALSE)</f>
        <v>#REF!</v>
      </c>
    </row>
    <row r="136" spans="1:17" x14ac:dyDescent="0.2">
      <c r="A136" s="5">
        <v>10298</v>
      </c>
      <c r="B136" s="5" t="s">
        <v>48</v>
      </c>
      <c r="C136" s="5" t="s">
        <v>36</v>
      </c>
      <c r="D136" s="5">
        <v>15.2</v>
      </c>
      <c r="E136" s="5">
        <v>13.984</v>
      </c>
      <c r="F136" s="5">
        <v>40</v>
      </c>
      <c r="G136" s="5" t="s">
        <v>149</v>
      </c>
      <c r="H136" s="5" t="s">
        <v>150</v>
      </c>
      <c r="I136" s="5" t="s">
        <v>151</v>
      </c>
      <c r="J136" s="6">
        <v>41918</v>
      </c>
      <c r="K136" s="7">
        <f t="shared" si="6"/>
        <v>608</v>
      </c>
      <c r="L136" s="7">
        <f t="shared" si="7"/>
        <v>559.36</v>
      </c>
      <c r="M136" s="4">
        <f>YEAR(Datos!$J136)</f>
        <v>2014</v>
      </c>
      <c r="N136" s="5" t="str">
        <f t="shared" si="8"/>
        <v>octubre</v>
      </c>
      <c r="O136" s="5" t="str">
        <f>VLOOKUP(C136,[2]!ProdManager[#Data],2,FALSE)</f>
        <v>John Matter</v>
      </c>
      <c r="P136" s="5" t="e">
        <f>VLOOKUP(I136,[1]!Countries[#Data],2,FALSE)</f>
        <v>#REF!</v>
      </c>
      <c r="Q136" s="5" t="e">
        <f>VLOOKUP(I136,[1]!Countries[#Data],3,FALSE)</f>
        <v>#REF!</v>
      </c>
    </row>
    <row r="137" spans="1:17" x14ac:dyDescent="0.2">
      <c r="A137" s="5">
        <v>10298</v>
      </c>
      <c r="B137" s="5" t="s">
        <v>71</v>
      </c>
      <c r="C137" s="5" t="s">
        <v>28</v>
      </c>
      <c r="D137" s="5">
        <v>39.4</v>
      </c>
      <c r="E137" s="5">
        <v>27.58</v>
      </c>
      <c r="F137" s="5">
        <v>15</v>
      </c>
      <c r="G137" s="5" t="s">
        <v>149</v>
      </c>
      <c r="H137" s="5" t="s">
        <v>150</v>
      </c>
      <c r="I137" s="5" t="s">
        <v>151</v>
      </c>
      <c r="J137" s="6">
        <v>41918</v>
      </c>
      <c r="K137" s="7">
        <f t="shared" si="6"/>
        <v>591</v>
      </c>
      <c r="L137" s="7">
        <f t="shared" si="7"/>
        <v>413.7</v>
      </c>
      <c r="M137" s="4">
        <f>YEAR(Datos!$J137)</f>
        <v>2014</v>
      </c>
      <c r="N137" s="5" t="str">
        <f t="shared" si="8"/>
        <v>octubre</v>
      </c>
      <c r="O137" s="5" t="str">
        <f>VLOOKUP(C137,[2]!ProdManager[#Data],2,FALSE)</f>
        <v>Lydia Sinn</v>
      </c>
      <c r="P137" s="5" t="e">
        <f>VLOOKUP(I137,[1]!Countries[#Data],2,FALSE)</f>
        <v>#REF!</v>
      </c>
      <c r="Q137" s="5" t="e">
        <f>VLOOKUP(I137,[1]!Countries[#Data],3,FALSE)</f>
        <v>#REF!</v>
      </c>
    </row>
    <row r="138" spans="1:17" x14ac:dyDescent="0.2">
      <c r="A138" s="5">
        <v>10298</v>
      </c>
      <c r="B138" s="5" t="s">
        <v>45</v>
      </c>
      <c r="C138" s="5" t="s">
        <v>8</v>
      </c>
      <c r="D138" s="5">
        <v>44</v>
      </c>
      <c r="E138" s="5">
        <v>33.44</v>
      </c>
      <c r="F138" s="5">
        <v>30</v>
      </c>
      <c r="G138" s="5" t="s">
        <v>149</v>
      </c>
      <c r="H138" s="5" t="s">
        <v>150</v>
      </c>
      <c r="I138" s="5" t="s">
        <v>151</v>
      </c>
      <c r="J138" s="6">
        <v>41918</v>
      </c>
      <c r="K138" s="7">
        <f t="shared" si="6"/>
        <v>1320</v>
      </c>
      <c r="L138" s="7">
        <f t="shared" si="7"/>
        <v>1003.1999999999999</v>
      </c>
      <c r="M138" s="4">
        <f>YEAR(Datos!$J138)</f>
        <v>2014</v>
      </c>
      <c r="N138" s="5" t="str">
        <f t="shared" si="8"/>
        <v>octubre</v>
      </c>
      <c r="O138" s="5" t="str">
        <f>VLOOKUP(C138,[2]!ProdManager[#Data],2,FALSE)</f>
        <v>Peter Stone</v>
      </c>
      <c r="P138" s="5" t="e">
        <f>VLOOKUP(I138,[1]!Countries[#Data],2,FALSE)</f>
        <v>#REF!</v>
      </c>
      <c r="Q138" s="5" t="e">
        <f>VLOOKUP(I138,[1]!Countries[#Data],3,FALSE)</f>
        <v>#REF!</v>
      </c>
    </row>
    <row r="139" spans="1:17" x14ac:dyDescent="0.2">
      <c r="A139" s="5">
        <v>10298</v>
      </c>
      <c r="B139" s="5" t="s">
        <v>50</v>
      </c>
      <c r="C139" s="5" t="s">
        <v>22</v>
      </c>
      <c r="D139" s="5">
        <v>15.2</v>
      </c>
      <c r="E139" s="5">
        <v>12.464</v>
      </c>
      <c r="F139" s="5">
        <v>40</v>
      </c>
      <c r="G139" s="5" t="s">
        <v>149</v>
      </c>
      <c r="H139" s="5" t="s">
        <v>150</v>
      </c>
      <c r="I139" s="5" t="s">
        <v>151</v>
      </c>
      <c r="J139" s="6">
        <v>41918</v>
      </c>
      <c r="K139" s="7">
        <f t="shared" si="6"/>
        <v>608</v>
      </c>
      <c r="L139" s="7">
        <f t="shared" si="7"/>
        <v>498.56</v>
      </c>
      <c r="M139" s="4">
        <f>YEAR(Datos!$J139)</f>
        <v>2014</v>
      </c>
      <c r="N139" s="5" t="str">
        <f t="shared" si="8"/>
        <v>octubre</v>
      </c>
      <c r="O139" s="5" t="str">
        <f>VLOOKUP(C139,[2]!ProdManager[#Data],2,FALSE)</f>
        <v>Peter Stone</v>
      </c>
      <c r="P139" s="5" t="e">
        <f>VLOOKUP(I139,[1]!Countries[#Data],2,FALSE)</f>
        <v>#REF!</v>
      </c>
      <c r="Q139" s="5" t="e">
        <f>VLOOKUP(I139,[1]!Countries[#Data],3,FALSE)</f>
        <v>#REF!</v>
      </c>
    </row>
    <row r="140" spans="1:17" x14ac:dyDescent="0.2">
      <c r="A140" s="5">
        <v>10299</v>
      </c>
      <c r="B140" s="5" t="s">
        <v>123</v>
      </c>
      <c r="C140" s="5" t="s">
        <v>28</v>
      </c>
      <c r="D140" s="5">
        <v>7.3</v>
      </c>
      <c r="E140" s="5">
        <v>5.0369999999999999</v>
      </c>
      <c r="F140" s="5">
        <v>15</v>
      </c>
      <c r="G140" s="5" t="s">
        <v>132</v>
      </c>
      <c r="H140" s="5" t="s">
        <v>19</v>
      </c>
      <c r="I140" s="5" t="s">
        <v>20</v>
      </c>
      <c r="J140" s="6">
        <v>41919</v>
      </c>
      <c r="K140" s="7">
        <f t="shared" si="6"/>
        <v>109.5</v>
      </c>
      <c r="L140" s="7">
        <f t="shared" si="7"/>
        <v>75.554999999999993</v>
      </c>
      <c r="M140" s="4">
        <f>YEAR(Datos!$J140)</f>
        <v>2014</v>
      </c>
      <c r="N140" s="5" t="str">
        <f t="shared" si="8"/>
        <v>octubre</v>
      </c>
      <c r="O140" s="5" t="str">
        <f>VLOOKUP(C140,[2]!ProdManager[#Data],2,FALSE)</f>
        <v>Lydia Sinn</v>
      </c>
      <c r="P140" s="5" t="e">
        <f>VLOOKUP(I140,[1]!Countries[#Data],2,FALSE)</f>
        <v>#REF!</v>
      </c>
      <c r="Q140" s="5" t="e">
        <f>VLOOKUP(I140,[1]!Countries[#Data],3,FALSE)</f>
        <v>#REF!</v>
      </c>
    </row>
    <row r="141" spans="1:17" x14ac:dyDescent="0.2">
      <c r="A141" s="5">
        <v>10299</v>
      </c>
      <c r="B141" s="5" t="s">
        <v>72</v>
      </c>
      <c r="C141" s="5" t="s">
        <v>36</v>
      </c>
      <c r="D141" s="5">
        <v>12</v>
      </c>
      <c r="E141" s="5">
        <v>10.92</v>
      </c>
      <c r="F141" s="5">
        <v>20</v>
      </c>
      <c r="G141" s="5" t="s">
        <v>132</v>
      </c>
      <c r="H141" s="5" t="s">
        <v>19</v>
      </c>
      <c r="I141" s="5" t="s">
        <v>20</v>
      </c>
      <c r="J141" s="6">
        <v>41919</v>
      </c>
      <c r="K141" s="7">
        <f t="shared" si="6"/>
        <v>240</v>
      </c>
      <c r="L141" s="7">
        <f t="shared" si="7"/>
        <v>218.4</v>
      </c>
      <c r="M141" s="4">
        <f>YEAR(Datos!$J141)</f>
        <v>2014</v>
      </c>
      <c r="N141" s="5" t="str">
        <f t="shared" si="8"/>
        <v>octubre</v>
      </c>
      <c r="O141" s="5" t="str">
        <f>VLOOKUP(C141,[2]!ProdManager[#Data],2,FALSE)</f>
        <v>John Matter</v>
      </c>
      <c r="P141" s="5" t="e">
        <f>VLOOKUP(I141,[1]!Countries[#Data],2,FALSE)</f>
        <v>#REF!</v>
      </c>
      <c r="Q141" s="5" t="e">
        <f>VLOOKUP(I141,[1]!Countries[#Data],3,FALSE)</f>
        <v>#REF!</v>
      </c>
    </row>
    <row r="142" spans="1:17" x14ac:dyDescent="0.2">
      <c r="A142" s="5">
        <v>10300</v>
      </c>
      <c r="B142" s="5" t="s">
        <v>152</v>
      </c>
      <c r="C142" s="5" t="s">
        <v>17</v>
      </c>
      <c r="D142" s="5">
        <v>13.6</v>
      </c>
      <c r="E142" s="5">
        <v>10.199999999999999</v>
      </c>
      <c r="F142" s="5">
        <v>30</v>
      </c>
      <c r="G142" s="5" t="s">
        <v>107</v>
      </c>
      <c r="H142" s="5" t="s">
        <v>108</v>
      </c>
      <c r="I142" s="5" t="s">
        <v>109</v>
      </c>
      <c r="J142" s="6">
        <v>41922</v>
      </c>
      <c r="K142" s="7">
        <f t="shared" si="6"/>
        <v>408</v>
      </c>
      <c r="L142" s="7">
        <f t="shared" si="7"/>
        <v>306</v>
      </c>
      <c r="M142" s="4">
        <f>YEAR(Datos!$J142)</f>
        <v>2014</v>
      </c>
      <c r="N142" s="5" t="str">
        <f t="shared" si="8"/>
        <v>octubre</v>
      </c>
      <c r="O142" s="5" t="str">
        <f>VLOOKUP(C142,[2]!ProdManager[#Data],2,FALSE)</f>
        <v>Lydia Sinn</v>
      </c>
      <c r="P142" s="5" t="e">
        <f>VLOOKUP(I142,[1]!Countries[#Data],2,FALSE)</f>
        <v>#REF!</v>
      </c>
      <c r="Q142" s="5" t="e">
        <f>VLOOKUP(I142,[1]!Countries[#Data],3,FALSE)</f>
        <v>#REF!</v>
      </c>
    </row>
    <row r="143" spans="1:17" x14ac:dyDescent="0.2">
      <c r="A143" s="5">
        <v>10300</v>
      </c>
      <c r="B143" s="5" t="s">
        <v>135</v>
      </c>
      <c r="C143" s="5" t="s">
        <v>28</v>
      </c>
      <c r="D143" s="5">
        <v>10</v>
      </c>
      <c r="E143" s="5">
        <v>6.5</v>
      </c>
      <c r="F143" s="5">
        <v>20</v>
      </c>
      <c r="G143" s="5" t="s">
        <v>107</v>
      </c>
      <c r="H143" s="5" t="s">
        <v>108</v>
      </c>
      <c r="I143" s="5" t="s">
        <v>109</v>
      </c>
      <c r="J143" s="6">
        <v>41922</v>
      </c>
      <c r="K143" s="7">
        <f t="shared" si="6"/>
        <v>200</v>
      </c>
      <c r="L143" s="7">
        <f t="shared" si="7"/>
        <v>130</v>
      </c>
      <c r="M143" s="4">
        <f>YEAR(Datos!$J143)</f>
        <v>2014</v>
      </c>
      <c r="N143" s="5" t="str">
        <f t="shared" si="8"/>
        <v>octubre</v>
      </c>
      <c r="O143" s="5" t="str">
        <f>VLOOKUP(C143,[2]!ProdManager[#Data],2,FALSE)</f>
        <v>Lydia Sinn</v>
      </c>
      <c r="P143" s="5" t="e">
        <f>VLOOKUP(I143,[1]!Countries[#Data],2,FALSE)</f>
        <v>#REF!</v>
      </c>
      <c r="Q143" s="5" t="e">
        <f>VLOOKUP(I143,[1]!Countries[#Data],3,FALSE)</f>
        <v>#REF!</v>
      </c>
    </row>
    <row r="144" spans="1:17" x14ac:dyDescent="0.2">
      <c r="A144" s="5">
        <v>10301</v>
      </c>
      <c r="B144" s="5" t="s">
        <v>79</v>
      </c>
      <c r="C144" s="5" t="s">
        <v>3</v>
      </c>
      <c r="D144" s="5">
        <v>30.4</v>
      </c>
      <c r="E144" s="5">
        <v>24.32</v>
      </c>
      <c r="F144" s="5">
        <v>20</v>
      </c>
      <c r="G144" s="5" t="s">
        <v>153</v>
      </c>
      <c r="H144" s="5" t="s">
        <v>154</v>
      </c>
      <c r="I144" s="5" t="s">
        <v>14</v>
      </c>
      <c r="J144" s="6">
        <v>41922</v>
      </c>
      <c r="K144" s="7">
        <f t="shared" si="6"/>
        <v>608</v>
      </c>
      <c r="L144" s="7">
        <f t="shared" si="7"/>
        <v>486.4</v>
      </c>
      <c r="M144" s="4">
        <f>YEAR(Datos!$J144)</f>
        <v>2014</v>
      </c>
      <c r="N144" s="5" t="str">
        <f t="shared" si="8"/>
        <v>octubre</v>
      </c>
      <c r="O144" s="5" t="str">
        <f>VLOOKUP(C144,[2]!ProdManager[#Data],2,FALSE)</f>
        <v>Marc Caine</v>
      </c>
      <c r="P144" s="5" t="e">
        <f>VLOOKUP(I144,[1]!Countries[#Data],2,FALSE)</f>
        <v>#REF!</v>
      </c>
      <c r="Q144" s="5" t="e">
        <f>VLOOKUP(I144,[1]!Countries[#Data],3,FALSE)</f>
        <v>#REF!</v>
      </c>
    </row>
    <row r="145" spans="1:17" x14ac:dyDescent="0.2">
      <c r="A145" s="5">
        <v>10301</v>
      </c>
      <c r="B145" s="5" t="s">
        <v>91</v>
      </c>
      <c r="C145" s="5" t="s">
        <v>22</v>
      </c>
      <c r="D145" s="5">
        <v>14.7</v>
      </c>
      <c r="E145" s="5">
        <v>11.465999999999999</v>
      </c>
      <c r="F145" s="5">
        <v>10</v>
      </c>
      <c r="G145" s="5" t="s">
        <v>153</v>
      </c>
      <c r="H145" s="5" t="s">
        <v>154</v>
      </c>
      <c r="I145" s="5" t="s">
        <v>14</v>
      </c>
      <c r="J145" s="6">
        <v>41922</v>
      </c>
      <c r="K145" s="7">
        <f t="shared" si="6"/>
        <v>147</v>
      </c>
      <c r="L145" s="7">
        <f t="shared" si="7"/>
        <v>114.66</v>
      </c>
      <c r="M145" s="4">
        <f>YEAR(Datos!$J145)</f>
        <v>2014</v>
      </c>
      <c r="N145" s="5" t="str">
        <f t="shared" si="8"/>
        <v>octubre</v>
      </c>
      <c r="O145" s="5" t="str">
        <f>VLOOKUP(C145,[2]!ProdManager[#Data],2,FALSE)</f>
        <v>Peter Stone</v>
      </c>
      <c r="P145" s="5" t="e">
        <f>VLOOKUP(I145,[1]!Countries[#Data],2,FALSE)</f>
        <v>#REF!</v>
      </c>
      <c r="Q145" s="5" t="e">
        <f>VLOOKUP(I145,[1]!Countries[#Data],3,FALSE)</f>
        <v>#REF!</v>
      </c>
    </row>
    <row r="146" spans="1:17" x14ac:dyDescent="0.2">
      <c r="A146" s="5">
        <v>10302</v>
      </c>
      <c r="B146" s="5" t="s">
        <v>100</v>
      </c>
      <c r="C146" s="5" t="s">
        <v>36</v>
      </c>
      <c r="D146" s="5">
        <v>36.799999999999997</v>
      </c>
      <c r="E146" s="5">
        <v>33.856000000000002</v>
      </c>
      <c r="F146" s="5">
        <v>12</v>
      </c>
      <c r="G146" s="5" t="s">
        <v>29</v>
      </c>
      <c r="H146" s="5" t="s">
        <v>30</v>
      </c>
      <c r="I146" s="5" t="s">
        <v>31</v>
      </c>
      <c r="J146" s="6">
        <v>41923</v>
      </c>
      <c r="K146" s="7">
        <f t="shared" si="6"/>
        <v>441.59999999999997</v>
      </c>
      <c r="L146" s="7">
        <f t="shared" si="7"/>
        <v>406.27200000000005</v>
      </c>
      <c r="M146" s="4">
        <f>YEAR(Datos!$J146)</f>
        <v>2014</v>
      </c>
      <c r="N146" s="5" t="str">
        <f t="shared" si="8"/>
        <v>octubre</v>
      </c>
      <c r="O146" s="5" t="str">
        <f>VLOOKUP(C146,[2]!ProdManager[#Data],2,FALSE)</f>
        <v>John Matter</v>
      </c>
      <c r="P146" s="5" t="e">
        <f>VLOOKUP(I146,[1]!Countries[#Data],2,FALSE)</f>
        <v>#REF!</v>
      </c>
      <c r="Q146" s="5" t="e">
        <f>VLOOKUP(I146,[1]!Countries[#Data],3,FALSE)</f>
        <v>#REF!</v>
      </c>
    </row>
    <row r="147" spans="1:17" x14ac:dyDescent="0.2">
      <c r="A147" s="5">
        <v>10302</v>
      </c>
      <c r="B147" s="5" t="s">
        <v>84</v>
      </c>
      <c r="C147" s="5" t="s">
        <v>39</v>
      </c>
      <c r="D147" s="5">
        <v>31.2</v>
      </c>
      <c r="E147" s="5">
        <v>24.024000000000001</v>
      </c>
      <c r="F147" s="5">
        <v>40</v>
      </c>
      <c r="G147" s="5" t="s">
        <v>29</v>
      </c>
      <c r="H147" s="5" t="s">
        <v>30</v>
      </c>
      <c r="I147" s="5" t="s">
        <v>31</v>
      </c>
      <c r="J147" s="6">
        <v>41923</v>
      </c>
      <c r="K147" s="7">
        <f t="shared" si="6"/>
        <v>1248</v>
      </c>
      <c r="L147" s="7">
        <f t="shared" si="7"/>
        <v>960.96</v>
      </c>
      <c r="M147" s="4">
        <f>YEAR(Datos!$J147)</f>
        <v>2014</v>
      </c>
      <c r="N147" s="5" t="str">
        <f t="shared" si="8"/>
        <v>octubre</v>
      </c>
      <c r="O147" s="5" t="str">
        <f>VLOOKUP(C147,[2]!ProdManager[#Data],2,FALSE)</f>
        <v>John Matter</v>
      </c>
      <c r="P147" s="5" t="e">
        <f>VLOOKUP(I147,[1]!Countries[#Data],2,FALSE)</f>
        <v>#REF!</v>
      </c>
      <c r="Q147" s="5" t="e">
        <f>VLOOKUP(I147,[1]!Countries[#Data],3,FALSE)</f>
        <v>#REF!</v>
      </c>
    </row>
    <row r="148" spans="1:17" x14ac:dyDescent="0.2">
      <c r="A148" s="5">
        <v>10302</v>
      </c>
      <c r="B148" s="5" t="s">
        <v>114</v>
      </c>
      <c r="C148" s="5" t="s">
        <v>11</v>
      </c>
      <c r="D148" s="5">
        <v>36.4</v>
      </c>
      <c r="E148" s="5">
        <v>28.391999999999999</v>
      </c>
      <c r="F148" s="5">
        <v>28</v>
      </c>
      <c r="G148" s="5" t="s">
        <v>29</v>
      </c>
      <c r="H148" s="5" t="s">
        <v>30</v>
      </c>
      <c r="I148" s="5" t="s">
        <v>31</v>
      </c>
      <c r="J148" s="6">
        <v>41923</v>
      </c>
      <c r="K148" s="7">
        <f t="shared" si="6"/>
        <v>1019.1999999999999</v>
      </c>
      <c r="L148" s="7">
        <f t="shared" si="7"/>
        <v>794.976</v>
      </c>
      <c r="M148" s="4">
        <f>YEAR(Datos!$J148)</f>
        <v>2014</v>
      </c>
      <c r="N148" s="5" t="str">
        <f t="shared" si="8"/>
        <v>octubre</v>
      </c>
      <c r="O148" s="5" t="str">
        <f>VLOOKUP(C148,[2]!ProdManager[#Data],2,FALSE)</f>
        <v>Marc Caine</v>
      </c>
      <c r="P148" s="5" t="e">
        <f>VLOOKUP(I148,[1]!Countries[#Data],2,FALSE)</f>
        <v>#REF!</v>
      </c>
      <c r="Q148" s="5" t="e">
        <f>VLOOKUP(I148,[1]!Countries[#Data],3,FALSE)</f>
        <v>#REF!</v>
      </c>
    </row>
    <row r="149" spans="1:17" x14ac:dyDescent="0.2">
      <c r="A149" s="5">
        <v>10303</v>
      </c>
      <c r="B149" s="5" t="s">
        <v>91</v>
      </c>
      <c r="C149" s="5" t="s">
        <v>22</v>
      </c>
      <c r="D149" s="5">
        <v>14.7</v>
      </c>
      <c r="E149" s="5">
        <v>12.054</v>
      </c>
      <c r="F149" s="5">
        <v>40</v>
      </c>
      <c r="G149" s="5" t="s">
        <v>155</v>
      </c>
      <c r="H149" s="5" t="s">
        <v>156</v>
      </c>
      <c r="I149" s="5" t="s">
        <v>126</v>
      </c>
      <c r="J149" s="6">
        <v>41924</v>
      </c>
      <c r="K149" s="7">
        <f t="shared" si="6"/>
        <v>588</v>
      </c>
      <c r="L149" s="7">
        <f t="shared" si="7"/>
        <v>482.16</v>
      </c>
      <c r="M149" s="4">
        <f>YEAR(Datos!$J149)</f>
        <v>2014</v>
      </c>
      <c r="N149" s="5" t="str">
        <f t="shared" si="8"/>
        <v>octubre</v>
      </c>
      <c r="O149" s="5" t="str">
        <f>VLOOKUP(C149,[2]!ProdManager[#Data],2,FALSE)</f>
        <v>Peter Stone</v>
      </c>
      <c r="P149" s="5" t="e">
        <f>VLOOKUP(I149,[1]!Countries[#Data],2,FALSE)</f>
        <v>#REF!</v>
      </c>
      <c r="Q149" s="5" t="e">
        <f>VLOOKUP(I149,[1]!Countries[#Data],3,FALSE)</f>
        <v>#REF!</v>
      </c>
    </row>
    <row r="150" spans="1:17" x14ac:dyDescent="0.2">
      <c r="A150" s="5">
        <v>10303</v>
      </c>
      <c r="B150" s="5" t="s">
        <v>16</v>
      </c>
      <c r="C150" s="5" t="s">
        <v>17</v>
      </c>
      <c r="D150" s="5">
        <v>16.8</v>
      </c>
      <c r="E150" s="5">
        <v>13.776000000000002</v>
      </c>
      <c r="F150" s="5">
        <v>30</v>
      </c>
      <c r="G150" s="5" t="s">
        <v>155</v>
      </c>
      <c r="H150" s="5" t="s">
        <v>156</v>
      </c>
      <c r="I150" s="5" t="s">
        <v>126</v>
      </c>
      <c r="J150" s="6">
        <v>41924</v>
      </c>
      <c r="K150" s="7">
        <f t="shared" si="6"/>
        <v>504</v>
      </c>
      <c r="L150" s="7">
        <f t="shared" si="7"/>
        <v>413.28000000000003</v>
      </c>
      <c r="M150" s="4">
        <f>YEAR(Datos!$J150)</f>
        <v>2014</v>
      </c>
      <c r="N150" s="5" t="str">
        <f t="shared" si="8"/>
        <v>octubre</v>
      </c>
      <c r="O150" s="5" t="str">
        <f>VLOOKUP(C150,[2]!ProdManager[#Data],2,FALSE)</f>
        <v>Lydia Sinn</v>
      </c>
      <c r="P150" s="5" t="e">
        <f>VLOOKUP(I150,[1]!Countries[#Data],2,FALSE)</f>
        <v>#REF!</v>
      </c>
      <c r="Q150" s="5" t="e">
        <f>VLOOKUP(I150,[1]!Countries[#Data],3,FALSE)</f>
        <v>#REF!</v>
      </c>
    </row>
    <row r="151" spans="1:17" x14ac:dyDescent="0.2">
      <c r="A151" s="5">
        <v>10303</v>
      </c>
      <c r="B151" s="5" t="s">
        <v>135</v>
      </c>
      <c r="C151" s="5" t="s">
        <v>28</v>
      </c>
      <c r="D151" s="5">
        <v>10</v>
      </c>
      <c r="E151" s="5">
        <v>7</v>
      </c>
      <c r="F151" s="5">
        <v>15</v>
      </c>
      <c r="G151" s="5" t="s">
        <v>155</v>
      </c>
      <c r="H151" s="5" t="s">
        <v>156</v>
      </c>
      <c r="I151" s="5" t="s">
        <v>126</v>
      </c>
      <c r="J151" s="6">
        <v>41924</v>
      </c>
      <c r="K151" s="7">
        <f t="shared" si="6"/>
        <v>150</v>
      </c>
      <c r="L151" s="7">
        <f t="shared" si="7"/>
        <v>105</v>
      </c>
      <c r="M151" s="4">
        <f>YEAR(Datos!$J151)</f>
        <v>2014</v>
      </c>
      <c r="N151" s="5" t="str">
        <f t="shared" si="8"/>
        <v>octubre</v>
      </c>
      <c r="O151" s="5" t="str">
        <f>VLOOKUP(C151,[2]!ProdManager[#Data],2,FALSE)</f>
        <v>Lydia Sinn</v>
      </c>
      <c r="P151" s="5" t="e">
        <f>VLOOKUP(I151,[1]!Countries[#Data],2,FALSE)</f>
        <v>#REF!</v>
      </c>
      <c r="Q151" s="5" t="e">
        <f>VLOOKUP(I151,[1]!Countries[#Data],3,FALSE)</f>
        <v>#REF!</v>
      </c>
    </row>
    <row r="152" spans="1:17" x14ac:dyDescent="0.2">
      <c r="A152" s="5">
        <v>10304</v>
      </c>
      <c r="B152" s="5" t="s">
        <v>106</v>
      </c>
      <c r="C152" s="5" t="s">
        <v>8</v>
      </c>
      <c r="D152" s="5">
        <v>17.2</v>
      </c>
      <c r="E152" s="5">
        <v>12.899999999999999</v>
      </c>
      <c r="F152" s="5">
        <v>2</v>
      </c>
      <c r="G152" s="5" t="s">
        <v>110</v>
      </c>
      <c r="H152" s="5" t="s">
        <v>66</v>
      </c>
      <c r="I152" s="5" t="s">
        <v>67</v>
      </c>
      <c r="J152" s="6">
        <v>41925</v>
      </c>
      <c r="K152" s="7">
        <f t="shared" si="6"/>
        <v>34.4</v>
      </c>
      <c r="L152" s="7">
        <f t="shared" si="7"/>
        <v>25.799999999999997</v>
      </c>
      <c r="M152" s="4">
        <f>YEAR(Datos!$J152)</f>
        <v>2014</v>
      </c>
      <c r="N152" s="5" t="str">
        <f t="shared" si="8"/>
        <v>octubre</v>
      </c>
      <c r="O152" s="5" t="str">
        <f>VLOOKUP(C152,[2]!ProdManager[#Data],2,FALSE)</f>
        <v>Peter Stone</v>
      </c>
      <c r="P152" s="5" t="e">
        <f>VLOOKUP(I152,[1]!Countries[#Data],2,FALSE)</f>
        <v>#REF!</v>
      </c>
      <c r="Q152" s="5" t="e">
        <f>VLOOKUP(I152,[1]!Countries[#Data],3,FALSE)</f>
        <v>#REF!</v>
      </c>
    </row>
    <row r="153" spans="1:17" x14ac:dyDescent="0.2">
      <c r="A153" s="5">
        <v>10304</v>
      </c>
      <c r="B153" s="5" t="s">
        <v>45</v>
      </c>
      <c r="C153" s="5" t="s">
        <v>8</v>
      </c>
      <c r="D153" s="5">
        <v>44</v>
      </c>
      <c r="E153" s="5">
        <v>33</v>
      </c>
      <c r="F153" s="5">
        <v>10</v>
      </c>
      <c r="G153" s="5" t="s">
        <v>110</v>
      </c>
      <c r="H153" s="5" t="s">
        <v>66</v>
      </c>
      <c r="I153" s="5" t="s">
        <v>67</v>
      </c>
      <c r="J153" s="6">
        <v>41925</v>
      </c>
      <c r="K153" s="7">
        <f t="shared" si="6"/>
        <v>440</v>
      </c>
      <c r="L153" s="7">
        <f t="shared" si="7"/>
        <v>330</v>
      </c>
      <c r="M153" s="4">
        <f>YEAR(Datos!$J153)</f>
        <v>2014</v>
      </c>
      <c r="N153" s="5" t="str">
        <f t="shared" si="8"/>
        <v>octubre</v>
      </c>
      <c r="O153" s="5" t="str">
        <f>VLOOKUP(C153,[2]!ProdManager[#Data],2,FALSE)</f>
        <v>Peter Stone</v>
      </c>
      <c r="P153" s="5" t="e">
        <f>VLOOKUP(I153,[1]!Countries[#Data],2,FALSE)</f>
        <v>#REF!</v>
      </c>
      <c r="Q153" s="5" t="e">
        <f>VLOOKUP(I153,[1]!Countries[#Data],3,FALSE)</f>
        <v>#REF!</v>
      </c>
    </row>
    <row r="154" spans="1:17" x14ac:dyDescent="0.2">
      <c r="A154" s="5">
        <v>10304</v>
      </c>
      <c r="B154" s="5" t="s">
        <v>34</v>
      </c>
      <c r="C154" s="5" t="s">
        <v>28</v>
      </c>
      <c r="D154" s="5">
        <v>16</v>
      </c>
      <c r="E154" s="5">
        <v>10.4</v>
      </c>
      <c r="F154" s="5">
        <v>30</v>
      </c>
      <c r="G154" s="5" t="s">
        <v>110</v>
      </c>
      <c r="H154" s="5" t="s">
        <v>66</v>
      </c>
      <c r="I154" s="5" t="s">
        <v>67</v>
      </c>
      <c r="J154" s="6">
        <v>41925</v>
      </c>
      <c r="K154" s="7">
        <f t="shared" si="6"/>
        <v>480</v>
      </c>
      <c r="L154" s="7">
        <f t="shared" si="7"/>
        <v>312</v>
      </c>
      <c r="M154" s="4">
        <f>YEAR(Datos!$J154)</f>
        <v>2014</v>
      </c>
      <c r="N154" s="5" t="str">
        <f t="shared" si="8"/>
        <v>octubre</v>
      </c>
      <c r="O154" s="5" t="str">
        <f>VLOOKUP(C154,[2]!ProdManager[#Data],2,FALSE)</f>
        <v>Lydia Sinn</v>
      </c>
      <c r="P154" s="5" t="e">
        <f>VLOOKUP(I154,[1]!Countries[#Data],2,FALSE)</f>
        <v>#REF!</v>
      </c>
      <c r="Q154" s="5" t="e">
        <f>VLOOKUP(I154,[1]!Countries[#Data],3,FALSE)</f>
        <v>#REF!</v>
      </c>
    </row>
    <row r="155" spans="1:17" x14ac:dyDescent="0.2">
      <c r="A155" s="5">
        <v>10305</v>
      </c>
      <c r="B155" s="5" t="s">
        <v>95</v>
      </c>
      <c r="C155" s="5" t="s">
        <v>39</v>
      </c>
      <c r="D155" s="5">
        <v>99</v>
      </c>
      <c r="E155" s="5">
        <v>80.190000000000012</v>
      </c>
      <c r="F155" s="5">
        <v>25</v>
      </c>
      <c r="G155" s="5" t="s">
        <v>157</v>
      </c>
      <c r="H155" s="5" t="s">
        <v>158</v>
      </c>
      <c r="I155" s="5" t="s">
        <v>77</v>
      </c>
      <c r="J155" s="6">
        <v>41926</v>
      </c>
      <c r="K155" s="7">
        <f t="shared" si="6"/>
        <v>2475</v>
      </c>
      <c r="L155" s="7">
        <f t="shared" si="7"/>
        <v>2004.7500000000002</v>
      </c>
      <c r="M155" s="4">
        <f>YEAR(Datos!$J155)</f>
        <v>2014</v>
      </c>
      <c r="N155" s="5" t="str">
        <f t="shared" si="8"/>
        <v>octubre</v>
      </c>
      <c r="O155" s="5" t="str">
        <f>VLOOKUP(C155,[2]!ProdManager[#Data],2,FALSE)</f>
        <v>John Matter</v>
      </c>
      <c r="P155" s="5" t="e">
        <f>VLOOKUP(I155,[1]!Countries[#Data],2,FALSE)</f>
        <v>#REF!</v>
      </c>
      <c r="Q155" s="5" t="e">
        <f>VLOOKUP(I155,[1]!Countries[#Data],3,FALSE)</f>
        <v>#REF!</v>
      </c>
    </row>
    <row r="156" spans="1:17" x14ac:dyDescent="0.2">
      <c r="A156" s="5">
        <v>10305</v>
      </c>
      <c r="B156" s="5" t="s">
        <v>35</v>
      </c>
      <c r="C156" s="5" t="s">
        <v>36</v>
      </c>
      <c r="D156" s="5">
        <v>14.4</v>
      </c>
      <c r="E156" s="5">
        <v>13.248000000000001</v>
      </c>
      <c r="F156" s="5">
        <v>30</v>
      </c>
      <c r="G156" s="5" t="s">
        <v>157</v>
      </c>
      <c r="H156" s="5" t="s">
        <v>158</v>
      </c>
      <c r="I156" s="5" t="s">
        <v>77</v>
      </c>
      <c r="J156" s="6">
        <v>41926</v>
      </c>
      <c r="K156" s="7">
        <f t="shared" si="6"/>
        <v>432</v>
      </c>
      <c r="L156" s="7">
        <f t="shared" si="7"/>
        <v>397.44000000000005</v>
      </c>
      <c r="M156" s="4">
        <f>YEAR(Datos!$J156)</f>
        <v>2014</v>
      </c>
      <c r="N156" s="5" t="str">
        <f t="shared" si="8"/>
        <v>octubre</v>
      </c>
      <c r="O156" s="5" t="str">
        <f>VLOOKUP(C156,[2]!ProdManager[#Data],2,FALSE)</f>
        <v>John Matter</v>
      </c>
      <c r="P156" s="5" t="e">
        <f>VLOOKUP(I156,[1]!Countries[#Data],2,FALSE)</f>
        <v>#REF!</v>
      </c>
      <c r="Q156" s="5" t="e">
        <f>VLOOKUP(I156,[1]!Countries[#Data],3,FALSE)</f>
        <v>#REF!</v>
      </c>
    </row>
    <row r="157" spans="1:17" x14ac:dyDescent="0.2">
      <c r="A157" s="5">
        <v>10305</v>
      </c>
      <c r="B157" s="5" t="s">
        <v>147</v>
      </c>
      <c r="C157" s="5" t="s">
        <v>22</v>
      </c>
      <c r="D157" s="5">
        <v>50</v>
      </c>
      <c r="E157" s="5">
        <v>37</v>
      </c>
      <c r="F157" s="5">
        <v>25</v>
      </c>
      <c r="G157" s="5" t="s">
        <v>157</v>
      </c>
      <c r="H157" s="5" t="s">
        <v>158</v>
      </c>
      <c r="I157" s="5" t="s">
        <v>77</v>
      </c>
      <c r="J157" s="6">
        <v>41926</v>
      </c>
      <c r="K157" s="7">
        <f t="shared" si="6"/>
        <v>1250</v>
      </c>
      <c r="L157" s="7">
        <f t="shared" si="7"/>
        <v>925</v>
      </c>
      <c r="M157" s="4">
        <f>YEAR(Datos!$J157)</f>
        <v>2014</v>
      </c>
      <c r="N157" s="5" t="str">
        <f t="shared" si="8"/>
        <v>octubre</v>
      </c>
      <c r="O157" s="5" t="str">
        <f>VLOOKUP(C157,[2]!ProdManager[#Data],2,FALSE)</f>
        <v>Peter Stone</v>
      </c>
      <c r="P157" s="5" t="e">
        <f>VLOOKUP(I157,[1]!Countries[#Data],2,FALSE)</f>
        <v>#REF!</v>
      </c>
      <c r="Q157" s="5" t="e">
        <f>VLOOKUP(I157,[1]!Countries[#Data],3,FALSE)</f>
        <v>#REF!</v>
      </c>
    </row>
    <row r="158" spans="1:17" x14ac:dyDescent="0.2">
      <c r="A158" s="5">
        <v>10306</v>
      </c>
      <c r="B158" s="5" t="s">
        <v>80</v>
      </c>
      <c r="C158" s="5" t="s">
        <v>22</v>
      </c>
      <c r="D158" s="5">
        <v>20.7</v>
      </c>
      <c r="E158" s="5">
        <v>14.903999999999998</v>
      </c>
      <c r="F158" s="5">
        <v>10</v>
      </c>
      <c r="G158" s="5" t="s">
        <v>124</v>
      </c>
      <c r="H158" s="5" t="s">
        <v>125</v>
      </c>
      <c r="I158" s="5" t="s">
        <v>126</v>
      </c>
      <c r="J158" s="6">
        <v>41929</v>
      </c>
      <c r="K158" s="7">
        <f t="shared" si="6"/>
        <v>207</v>
      </c>
      <c r="L158" s="7">
        <f t="shared" si="7"/>
        <v>149.04</v>
      </c>
      <c r="M158" s="4">
        <f>YEAR(Datos!$J158)</f>
        <v>2014</v>
      </c>
      <c r="N158" s="5" t="str">
        <f t="shared" si="8"/>
        <v>octubre</v>
      </c>
      <c r="O158" s="5" t="str">
        <f>VLOOKUP(C158,[2]!ProdManager[#Data],2,FALSE)</f>
        <v>Peter Stone</v>
      </c>
      <c r="P158" s="5" t="e">
        <f>VLOOKUP(I158,[1]!Countries[#Data],2,FALSE)</f>
        <v>#REF!</v>
      </c>
      <c r="Q158" s="5" t="e">
        <f>VLOOKUP(I158,[1]!Countries[#Data],3,FALSE)</f>
        <v>#REF!</v>
      </c>
    </row>
    <row r="159" spans="1:17" x14ac:dyDescent="0.2">
      <c r="A159" s="5">
        <v>10306</v>
      </c>
      <c r="B159" s="5" t="s">
        <v>51</v>
      </c>
      <c r="C159" s="5" t="s">
        <v>39</v>
      </c>
      <c r="D159" s="5">
        <v>26.2</v>
      </c>
      <c r="E159" s="5">
        <v>20.173999999999999</v>
      </c>
      <c r="F159" s="5">
        <v>10</v>
      </c>
      <c r="G159" s="5" t="s">
        <v>124</v>
      </c>
      <c r="H159" s="5" t="s">
        <v>125</v>
      </c>
      <c r="I159" s="5" t="s">
        <v>126</v>
      </c>
      <c r="J159" s="6">
        <v>41929</v>
      </c>
      <c r="K159" s="7">
        <f t="shared" si="6"/>
        <v>262</v>
      </c>
      <c r="L159" s="7">
        <f t="shared" si="7"/>
        <v>201.74</v>
      </c>
      <c r="M159" s="4">
        <f>YEAR(Datos!$J159)</f>
        <v>2014</v>
      </c>
      <c r="N159" s="5" t="str">
        <f t="shared" si="8"/>
        <v>octubre</v>
      </c>
      <c r="O159" s="5" t="str">
        <f>VLOOKUP(C159,[2]!ProdManager[#Data],2,FALSE)</f>
        <v>John Matter</v>
      </c>
      <c r="P159" s="5" t="e">
        <f>VLOOKUP(I159,[1]!Countries[#Data],2,FALSE)</f>
        <v>#REF!</v>
      </c>
      <c r="Q159" s="5" t="e">
        <f>VLOOKUP(I159,[1]!Countries[#Data],3,FALSE)</f>
        <v>#REF!</v>
      </c>
    </row>
    <row r="160" spans="1:17" x14ac:dyDescent="0.2">
      <c r="A160" s="5">
        <v>10306</v>
      </c>
      <c r="B160" s="5" t="s">
        <v>138</v>
      </c>
      <c r="C160" s="5" t="s">
        <v>39</v>
      </c>
      <c r="D160" s="5">
        <v>5.9</v>
      </c>
      <c r="E160" s="5">
        <v>4.7200000000000006</v>
      </c>
      <c r="F160" s="5">
        <v>5</v>
      </c>
      <c r="G160" s="5" t="s">
        <v>124</v>
      </c>
      <c r="H160" s="5" t="s">
        <v>125</v>
      </c>
      <c r="I160" s="5" t="s">
        <v>126</v>
      </c>
      <c r="J160" s="6">
        <v>41929</v>
      </c>
      <c r="K160" s="7">
        <f t="shared" si="6"/>
        <v>29.5</v>
      </c>
      <c r="L160" s="7">
        <f t="shared" si="7"/>
        <v>23.6</v>
      </c>
      <c r="M160" s="4">
        <f>YEAR(Datos!$J160)</f>
        <v>2014</v>
      </c>
      <c r="N160" s="5" t="str">
        <f t="shared" si="8"/>
        <v>octubre</v>
      </c>
      <c r="O160" s="5" t="str">
        <f>VLOOKUP(C160,[2]!ProdManager[#Data],2,FALSE)</f>
        <v>John Matter</v>
      </c>
      <c r="P160" s="5" t="e">
        <f>VLOOKUP(I160,[1]!Countries[#Data],2,FALSE)</f>
        <v>#REF!</v>
      </c>
      <c r="Q160" s="5" t="e">
        <f>VLOOKUP(I160,[1]!Countries[#Data],3,FALSE)</f>
        <v>#REF!</v>
      </c>
    </row>
    <row r="161" spans="1:17" x14ac:dyDescent="0.2">
      <c r="A161" s="5">
        <v>10307</v>
      </c>
      <c r="B161" s="5" t="s">
        <v>71</v>
      </c>
      <c r="C161" s="5" t="s">
        <v>28</v>
      </c>
      <c r="D161" s="5">
        <v>39.4</v>
      </c>
      <c r="E161" s="5">
        <v>25.61</v>
      </c>
      <c r="F161" s="5">
        <v>10</v>
      </c>
      <c r="G161" s="5" t="s">
        <v>159</v>
      </c>
      <c r="H161" s="5" t="s">
        <v>160</v>
      </c>
      <c r="I161" s="5" t="s">
        <v>77</v>
      </c>
      <c r="J161" s="6">
        <v>41930</v>
      </c>
      <c r="K161" s="7">
        <f t="shared" si="6"/>
        <v>394</v>
      </c>
      <c r="L161" s="7">
        <f t="shared" si="7"/>
        <v>256.10000000000002</v>
      </c>
      <c r="M161" s="4">
        <f>YEAR(Datos!$J161)</f>
        <v>2014</v>
      </c>
      <c r="N161" s="5" t="str">
        <f t="shared" si="8"/>
        <v>octubre</v>
      </c>
      <c r="O161" s="5" t="str">
        <f>VLOOKUP(C161,[2]!ProdManager[#Data],2,FALSE)</f>
        <v>Lydia Sinn</v>
      </c>
      <c r="P161" s="5" t="e">
        <f>VLOOKUP(I161,[1]!Countries[#Data],2,FALSE)</f>
        <v>#REF!</v>
      </c>
      <c r="Q161" s="5" t="e">
        <f>VLOOKUP(I161,[1]!Countries[#Data],3,FALSE)</f>
        <v>#REF!</v>
      </c>
    </row>
    <row r="162" spans="1:17" x14ac:dyDescent="0.2">
      <c r="A162" s="5">
        <v>10307</v>
      </c>
      <c r="B162" s="5" t="s">
        <v>135</v>
      </c>
      <c r="C162" s="5" t="s">
        <v>28</v>
      </c>
      <c r="D162" s="5">
        <v>10</v>
      </c>
      <c r="E162" s="5">
        <v>6.8999999999999995</v>
      </c>
      <c r="F162" s="5">
        <v>3</v>
      </c>
      <c r="G162" s="5" t="s">
        <v>159</v>
      </c>
      <c r="H162" s="5" t="s">
        <v>160</v>
      </c>
      <c r="I162" s="5" t="s">
        <v>77</v>
      </c>
      <c r="J162" s="6">
        <v>41930</v>
      </c>
      <c r="K162" s="7">
        <f t="shared" si="6"/>
        <v>30</v>
      </c>
      <c r="L162" s="7">
        <f t="shared" si="7"/>
        <v>20.7</v>
      </c>
      <c r="M162" s="4">
        <f>YEAR(Datos!$J162)</f>
        <v>2014</v>
      </c>
      <c r="N162" s="5" t="str">
        <f t="shared" si="8"/>
        <v>octubre</v>
      </c>
      <c r="O162" s="5" t="str">
        <f>VLOOKUP(C162,[2]!ProdManager[#Data],2,FALSE)</f>
        <v>Lydia Sinn</v>
      </c>
      <c r="P162" s="5" t="e">
        <f>VLOOKUP(I162,[1]!Countries[#Data],2,FALSE)</f>
        <v>#REF!</v>
      </c>
      <c r="Q162" s="5" t="e">
        <f>VLOOKUP(I162,[1]!Countries[#Data],3,FALSE)</f>
        <v>#REF!</v>
      </c>
    </row>
    <row r="163" spans="1:17" x14ac:dyDescent="0.2">
      <c r="A163" s="5">
        <v>10308</v>
      </c>
      <c r="B163" s="5" t="s">
        <v>72</v>
      </c>
      <c r="C163" s="5" t="s">
        <v>36</v>
      </c>
      <c r="D163" s="5">
        <v>12</v>
      </c>
      <c r="E163" s="5">
        <v>10.8</v>
      </c>
      <c r="F163" s="5">
        <v>5</v>
      </c>
      <c r="G163" s="5" t="s">
        <v>161</v>
      </c>
      <c r="H163" s="5" t="s">
        <v>66</v>
      </c>
      <c r="I163" s="5" t="s">
        <v>67</v>
      </c>
      <c r="J163" s="6">
        <v>41931</v>
      </c>
      <c r="K163" s="7">
        <f t="shared" si="6"/>
        <v>60</v>
      </c>
      <c r="L163" s="7">
        <f t="shared" si="7"/>
        <v>54</v>
      </c>
      <c r="M163" s="4">
        <f>YEAR(Datos!$J163)</f>
        <v>2014</v>
      </c>
      <c r="N163" s="5" t="str">
        <f t="shared" si="8"/>
        <v>octubre</v>
      </c>
      <c r="O163" s="5" t="str">
        <f>VLOOKUP(C163,[2]!ProdManager[#Data],2,FALSE)</f>
        <v>John Matter</v>
      </c>
      <c r="P163" s="5" t="e">
        <f>VLOOKUP(I163,[1]!Countries[#Data],2,FALSE)</f>
        <v>#REF!</v>
      </c>
      <c r="Q163" s="5" t="e">
        <f>VLOOKUP(I163,[1]!Countries[#Data],3,FALSE)</f>
        <v>#REF!</v>
      </c>
    </row>
    <row r="164" spans="1:17" x14ac:dyDescent="0.2">
      <c r="A164" s="5">
        <v>10308</v>
      </c>
      <c r="B164" s="5" t="s">
        <v>148</v>
      </c>
      <c r="C164" s="5" t="s">
        <v>8</v>
      </c>
      <c r="D164" s="5">
        <v>28.8</v>
      </c>
      <c r="E164" s="5">
        <v>22.464000000000002</v>
      </c>
      <c r="F164" s="5">
        <v>1</v>
      </c>
      <c r="G164" s="5" t="s">
        <v>161</v>
      </c>
      <c r="H164" s="5" t="s">
        <v>66</v>
      </c>
      <c r="I164" s="5" t="s">
        <v>67</v>
      </c>
      <c r="J164" s="6">
        <v>41931</v>
      </c>
      <c r="K164" s="7">
        <f t="shared" si="6"/>
        <v>28.8</v>
      </c>
      <c r="L164" s="7">
        <f t="shared" si="7"/>
        <v>22.464000000000002</v>
      </c>
      <c r="M164" s="4">
        <f>YEAR(Datos!$J164)</f>
        <v>2014</v>
      </c>
      <c r="N164" s="5" t="str">
        <f t="shared" si="8"/>
        <v>octubre</v>
      </c>
      <c r="O164" s="5" t="str">
        <f>VLOOKUP(C164,[2]!ProdManager[#Data],2,FALSE)</f>
        <v>Peter Stone</v>
      </c>
      <c r="P164" s="5" t="e">
        <f>VLOOKUP(I164,[1]!Countries[#Data],2,FALSE)</f>
        <v>#REF!</v>
      </c>
      <c r="Q164" s="5" t="e">
        <f>VLOOKUP(I164,[1]!Countries[#Data],3,FALSE)</f>
        <v>#REF!</v>
      </c>
    </row>
    <row r="165" spans="1:17" x14ac:dyDescent="0.2">
      <c r="A165" s="5">
        <v>10309</v>
      </c>
      <c r="B165" s="5" t="s">
        <v>162</v>
      </c>
      <c r="C165" s="5" t="s">
        <v>17</v>
      </c>
      <c r="D165" s="5">
        <v>17.600000000000001</v>
      </c>
      <c r="E165" s="5">
        <v>12.496</v>
      </c>
      <c r="F165" s="5">
        <v>20</v>
      </c>
      <c r="G165" s="5" t="s">
        <v>149</v>
      </c>
      <c r="H165" s="5" t="s">
        <v>150</v>
      </c>
      <c r="I165" s="5" t="s">
        <v>151</v>
      </c>
      <c r="J165" s="6">
        <v>41932</v>
      </c>
      <c r="K165" s="7">
        <f t="shared" si="6"/>
        <v>352</v>
      </c>
      <c r="L165" s="7">
        <f t="shared" si="7"/>
        <v>249.92000000000002</v>
      </c>
      <c r="M165" s="4">
        <f>YEAR(Datos!$J165)</f>
        <v>2014</v>
      </c>
      <c r="N165" s="5" t="str">
        <f t="shared" si="8"/>
        <v>octubre</v>
      </c>
      <c r="O165" s="5" t="str">
        <f>VLOOKUP(C165,[2]!ProdManager[#Data],2,FALSE)</f>
        <v>Lydia Sinn</v>
      </c>
      <c r="P165" s="5" t="e">
        <f>VLOOKUP(I165,[1]!Countries[#Data],2,FALSE)</f>
        <v>#REF!</v>
      </c>
      <c r="Q165" s="5" t="e">
        <f>VLOOKUP(I165,[1]!Countries[#Data],3,FALSE)</f>
        <v>#REF!</v>
      </c>
    </row>
    <row r="166" spans="1:17" x14ac:dyDescent="0.2">
      <c r="A166" s="5">
        <v>10309</v>
      </c>
      <c r="B166" s="5" t="s">
        <v>163</v>
      </c>
      <c r="C166" s="5" t="s">
        <v>17</v>
      </c>
      <c r="D166" s="5">
        <v>20</v>
      </c>
      <c r="E166" s="5">
        <v>14.2</v>
      </c>
      <c r="F166" s="5">
        <v>30</v>
      </c>
      <c r="G166" s="5" t="s">
        <v>149</v>
      </c>
      <c r="H166" s="5" t="s">
        <v>150</v>
      </c>
      <c r="I166" s="5" t="s">
        <v>151</v>
      </c>
      <c r="J166" s="6">
        <v>41932</v>
      </c>
      <c r="K166" s="7">
        <f t="shared" si="6"/>
        <v>600</v>
      </c>
      <c r="L166" s="7">
        <f t="shared" si="7"/>
        <v>426</v>
      </c>
      <c r="M166" s="4">
        <f>YEAR(Datos!$J166)</f>
        <v>2014</v>
      </c>
      <c r="N166" s="5" t="str">
        <f t="shared" si="8"/>
        <v>octubre</v>
      </c>
      <c r="O166" s="5" t="str">
        <f>VLOOKUP(C166,[2]!ProdManager[#Data],2,FALSE)</f>
        <v>Lydia Sinn</v>
      </c>
      <c r="P166" s="5" t="e">
        <f>VLOOKUP(I166,[1]!Countries[#Data],2,FALSE)</f>
        <v>#REF!</v>
      </c>
      <c r="Q166" s="5" t="e">
        <f>VLOOKUP(I166,[1]!Countries[#Data],3,FALSE)</f>
        <v>#REF!</v>
      </c>
    </row>
    <row r="167" spans="1:17" x14ac:dyDescent="0.2">
      <c r="A167" s="5">
        <v>10309</v>
      </c>
      <c r="B167" s="5" t="s">
        <v>2</v>
      </c>
      <c r="C167" s="5" t="s">
        <v>3</v>
      </c>
      <c r="D167" s="5">
        <v>11.2</v>
      </c>
      <c r="E167" s="5">
        <v>9.2959999999999994</v>
      </c>
      <c r="F167" s="5">
        <v>2</v>
      </c>
      <c r="G167" s="5" t="s">
        <v>149</v>
      </c>
      <c r="H167" s="5" t="s">
        <v>150</v>
      </c>
      <c r="I167" s="5" t="s">
        <v>151</v>
      </c>
      <c r="J167" s="6">
        <v>41932</v>
      </c>
      <c r="K167" s="7">
        <f t="shared" si="6"/>
        <v>22.4</v>
      </c>
      <c r="L167" s="7">
        <f t="shared" si="7"/>
        <v>18.591999999999999</v>
      </c>
      <c r="M167" s="4">
        <f>YEAR(Datos!$J167)</f>
        <v>2014</v>
      </c>
      <c r="N167" s="5" t="str">
        <f t="shared" si="8"/>
        <v>octubre</v>
      </c>
      <c r="O167" s="5" t="str">
        <f>VLOOKUP(C167,[2]!ProdManager[#Data],2,FALSE)</f>
        <v>Marc Caine</v>
      </c>
      <c r="P167" s="5" t="e">
        <f>VLOOKUP(I167,[1]!Countries[#Data],2,FALSE)</f>
        <v>#REF!</v>
      </c>
      <c r="Q167" s="5" t="e">
        <f>VLOOKUP(I167,[1]!Countries[#Data],3,FALSE)</f>
        <v>#REF!</v>
      </c>
    </row>
    <row r="168" spans="1:17" x14ac:dyDescent="0.2">
      <c r="A168" s="5">
        <v>10309</v>
      </c>
      <c r="B168" s="5" t="s">
        <v>100</v>
      </c>
      <c r="C168" s="5" t="s">
        <v>36</v>
      </c>
      <c r="D168" s="5">
        <v>36.799999999999997</v>
      </c>
      <c r="E168" s="5">
        <v>32.751999999999995</v>
      </c>
      <c r="F168" s="5">
        <v>20</v>
      </c>
      <c r="G168" s="5" t="s">
        <v>149</v>
      </c>
      <c r="H168" s="5" t="s">
        <v>150</v>
      </c>
      <c r="I168" s="5" t="s">
        <v>151</v>
      </c>
      <c r="J168" s="6">
        <v>41932</v>
      </c>
      <c r="K168" s="7">
        <f t="shared" si="6"/>
        <v>736</v>
      </c>
      <c r="L168" s="7">
        <f t="shared" si="7"/>
        <v>655.04</v>
      </c>
      <c r="M168" s="4">
        <f>YEAR(Datos!$J168)</f>
        <v>2014</v>
      </c>
      <c r="N168" s="5" t="str">
        <f t="shared" si="8"/>
        <v>octubre</v>
      </c>
      <c r="O168" s="5" t="str">
        <f>VLOOKUP(C168,[2]!ProdManager[#Data],2,FALSE)</f>
        <v>John Matter</v>
      </c>
      <c r="P168" s="5" t="e">
        <f>VLOOKUP(I168,[1]!Countries[#Data],2,FALSE)</f>
        <v>#REF!</v>
      </c>
      <c r="Q168" s="5" t="e">
        <f>VLOOKUP(I168,[1]!Countries[#Data],3,FALSE)</f>
        <v>#REF!</v>
      </c>
    </row>
    <row r="169" spans="1:17" x14ac:dyDescent="0.2">
      <c r="A169" s="5">
        <v>10309</v>
      </c>
      <c r="B169" s="5" t="s">
        <v>106</v>
      </c>
      <c r="C169" s="5" t="s">
        <v>8</v>
      </c>
      <c r="D169" s="5">
        <v>17.2</v>
      </c>
      <c r="E169" s="5">
        <v>13.932</v>
      </c>
      <c r="F169" s="5">
        <v>3</v>
      </c>
      <c r="G169" s="5" t="s">
        <v>149</v>
      </c>
      <c r="H169" s="5" t="s">
        <v>150</v>
      </c>
      <c r="I169" s="5" t="s">
        <v>151</v>
      </c>
      <c r="J169" s="6">
        <v>41932</v>
      </c>
      <c r="K169" s="7">
        <f t="shared" si="6"/>
        <v>51.599999999999994</v>
      </c>
      <c r="L169" s="7">
        <f t="shared" si="7"/>
        <v>41.795999999999999</v>
      </c>
      <c r="M169" s="4">
        <f>YEAR(Datos!$J169)</f>
        <v>2014</v>
      </c>
      <c r="N169" s="5" t="str">
        <f t="shared" si="8"/>
        <v>octubre</v>
      </c>
      <c r="O169" s="5" t="str">
        <f>VLOOKUP(C169,[2]!ProdManager[#Data],2,FALSE)</f>
        <v>Peter Stone</v>
      </c>
      <c r="P169" s="5" t="e">
        <f>VLOOKUP(I169,[1]!Countries[#Data],2,FALSE)</f>
        <v>#REF!</v>
      </c>
      <c r="Q169" s="5" t="e">
        <f>VLOOKUP(I169,[1]!Countries[#Data],3,FALSE)</f>
        <v>#REF!</v>
      </c>
    </row>
    <row r="170" spans="1:17" x14ac:dyDescent="0.2">
      <c r="A170" s="5">
        <v>10310</v>
      </c>
      <c r="B170" s="5" t="s">
        <v>49</v>
      </c>
      <c r="C170" s="5" t="s">
        <v>28</v>
      </c>
      <c r="D170" s="5">
        <v>13.9</v>
      </c>
      <c r="E170" s="5">
        <v>9.452</v>
      </c>
      <c r="F170" s="5">
        <v>10</v>
      </c>
      <c r="G170" s="5" t="s">
        <v>164</v>
      </c>
      <c r="H170" s="5" t="s">
        <v>160</v>
      </c>
      <c r="I170" s="5" t="s">
        <v>77</v>
      </c>
      <c r="J170" s="6">
        <v>41933</v>
      </c>
      <c r="K170" s="7">
        <f t="shared" si="6"/>
        <v>139</v>
      </c>
      <c r="L170" s="7">
        <f t="shared" si="7"/>
        <v>94.52</v>
      </c>
      <c r="M170" s="4">
        <f>YEAR(Datos!$J170)</f>
        <v>2014</v>
      </c>
      <c r="N170" s="5" t="str">
        <f t="shared" si="8"/>
        <v>octubre</v>
      </c>
      <c r="O170" s="5" t="str">
        <f>VLOOKUP(C170,[2]!ProdManager[#Data],2,FALSE)</f>
        <v>Lydia Sinn</v>
      </c>
      <c r="P170" s="5" t="e">
        <f>VLOOKUP(I170,[1]!Countries[#Data],2,FALSE)</f>
        <v>#REF!</v>
      </c>
      <c r="Q170" s="5" t="e">
        <f>VLOOKUP(I170,[1]!Countries[#Data],3,FALSE)</f>
        <v>#REF!</v>
      </c>
    </row>
    <row r="171" spans="1:17" x14ac:dyDescent="0.2">
      <c r="A171" s="5">
        <v>10310</v>
      </c>
      <c r="B171" s="5" t="s">
        <v>71</v>
      </c>
      <c r="C171" s="5" t="s">
        <v>28</v>
      </c>
      <c r="D171" s="5">
        <v>39.4</v>
      </c>
      <c r="E171" s="5">
        <v>27.58</v>
      </c>
      <c r="F171" s="5">
        <v>5</v>
      </c>
      <c r="G171" s="5" t="s">
        <v>164</v>
      </c>
      <c r="H171" s="5" t="s">
        <v>160</v>
      </c>
      <c r="I171" s="5" t="s">
        <v>77</v>
      </c>
      <c r="J171" s="6">
        <v>41933</v>
      </c>
      <c r="K171" s="7">
        <f t="shared" si="6"/>
        <v>197</v>
      </c>
      <c r="L171" s="7">
        <f t="shared" si="7"/>
        <v>137.89999999999998</v>
      </c>
      <c r="M171" s="4">
        <f>YEAR(Datos!$J171)</f>
        <v>2014</v>
      </c>
      <c r="N171" s="5" t="str">
        <f t="shared" si="8"/>
        <v>octubre</v>
      </c>
      <c r="O171" s="5" t="str">
        <f>VLOOKUP(C171,[2]!ProdManager[#Data],2,FALSE)</f>
        <v>Lydia Sinn</v>
      </c>
      <c r="P171" s="5" t="e">
        <f>VLOOKUP(I171,[1]!Countries[#Data],2,FALSE)</f>
        <v>#REF!</v>
      </c>
      <c r="Q171" s="5" t="e">
        <f>VLOOKUP(I171,[1]!Countries[#Data],3,FALSE)</f>
        <v>#REF!</v>
      </c>
    </row>
    <row r="172" spans="1:17" x14ac:dyDescent="0.2">
      <c r="A172" s="5">
        <v>10311</v>
      </c>
      <c r="B172" s="5" t="s">
        <v>2</v>
      </c>
      <c r="C172" s="5" t="s">
        <v>3</v>
      </c>
      <c r="D172" s="5">
        <v>11.2</v>
      </c>
      <c r="E172" s="5">
        <v>8.6239999999999988</v>
      </c>
      <c r="F172" s="5">
        <v>6</v>
      </c>
      <c r="G172" s="5" t="s">
        <v>165</v>
      </c>
      <c r="H172" s="5" t="s">
        <v>166</v>
      </c>
      <c r="I172" s="5" t="s">
        <v>6</v>
      </c>
      <c r="J172" s="6">
        <v>41933</v>
      </c>
      <c r="K172" s="7">
        <f t="shared" si="6"/>
        <v>67.199999999999989</v>
      </c>
      <c r="L172" s="7">
        <f t="shared" si="7"/>
        <v>51.743999999999993</v>
      </c>
      <c r="M172" s="4">
        <f>YEAR(Datos!$J172)</f>
        <v>2014</v>
      </c>
      <c r="N172" s="5" t="str">
        <f t="shared" si="8"/>
        <v>octubre</v>
      </c>
      <c r="O172" s="5" t="str">
        <f>VLOOKUP(C172,[2]!ProdManager[#Data],2,FALSE)</f>
        <v>Marc Caine</v>
      </c>
      <c r="P172" s="5" t="e">
        <f>VLOOKUP(I172,[1]!Countries[#Data],2,FALSE)</f>
        <v>#REF!</v>
      </c>
      <c r="Q172" s="5" t="e">
        <f>VLOOKUP(I172,[1]!Countries[#Data],3,FALSE)</f>
        <v>#REF!</v>
      </c>
    </row>
    <row r="173" spans="1:17" x14ac:dyDescent="0.2">
      <c r="A173" s="5">
        <v>10311</v>
      </c>
      <c r="B173" s="5" t="s">
        <v>148</v>
      </c>
      <c r="C173" s="5" t="s">
        <v>8</v>
      </c>
      <c r="D173" s="5">
        <v>28.8</v>
      </c>
      <c r="E173" s="5">
        <v>23.040000000000003</v>
      </c>
      <c r="F173" s="5">
        <v>7</v>
      </c>
      <c r="G173" s="5" t="s">
        <v>165</v>
      </c>
      <c r="H173" s="5" t="s">
        <v>166</v>
      </c>
      <c r="I173" s="5" t="s">
        <v>6</v>
      </c>
      <c r="J173" s="6">
        <v>41933</v>
      </c>
      <c r="K173" s="7">
        <f t="shared" si="6"/>
        <v>201.6</v>
      </c>
      <c r="L173" s="7">
        <f t="shared" si="7"/>
        <v>161.28000000000003</v>
      </c>
      <c r="M173" s="4">
        <f>YEAR(Datos!$J173)</f>
        <v>2014</v>
      </c>
      <c r="N173" s="5" t="str">
        <f t="shared" si="8"/>
        <v>octubre</v>
      </c>
      <c r="O173" s="5" t="str">
        <f>VLOOKUP(C173,[2]!ProdManager[#Data],2,FALSE)</f>
        <v>Peter Stone</v>
      </c>
      <c r="P173" s="5" t="e">
        <f>VLOOKUP(I173,[1]!Countries[#Data],2,FALSE)</f>
        <v>#REF!</v>
      </c>
      <c r="Q173" s="5" t="e">
        <f>VLOOKUP(I173,[1]!Countries[#Data],3,FALSE)</f>
        <v>#REF!</v>
      </c>
    </row>
    <row r="174" spans="1:17" x14ac:dyDescent="0.2">
      <c r="A174" s="5">
        <v>10312</v>
      </c>
      <c r="B174" s="5" t="s">
        <v>114</v>
      </c>
      <c r="C174" s="5" t="s">
        <v>11</v>
      </c>
      <c r="D174" s="5">
        <v>36.4</v>
      </c>
      <c r="E174" s="5">
        <v>29.12</v>
      </c>
      <c r="F174" s="5">
        <v>4</v>
      </c>
      <c r="G174" s="5" t="s">
        <v>153</v>
      </c>
      <c r="H174" s="5" t="s">
        <v>154</v>
      </c>
      <c r="I174" s="5" t="s">
        <v>14</v>
      </c>
      <c r="J174" s="6">
        <v>41936</v>
      </c>
      <c r="K174" s="7">
        <f t="shared" si="6"/>
        <v>145.6</v>
      </c>
      <c r="L174" s="7">
        <f t="shared" si="7"/>
        <v>116.48</v>
      </c>
      <c r="M174" s="4">
        <f>YEAR(Datos!$J174)</f>
        <v>2014</v>
      </c>
      <c r="N174" s="5" t="str">
        <f t="shared" si="8"/>
        <v>octubre</v>
      </c>
      <c r="O174" s="5" t="str">
        <f>VLOOKUP(C174,[2]!ProdManager[#Data],2,FALSE)</f>
        <v>Marc Caine</v>
      </c>
      <c r="P174" s="5" t="e">
        <f>VLOOKUP(I174,[1]!Countries[#Data],2,FALSE)</f>
        <v>#REF!</v>
      </c>
      <c r="Q174" s="5" t="e">
        <f>VLOOKUP(I174,[1]!Countries[#Data],3,FALSE)</f>
        <v>#REF!</v>
      </c>
    </row>
    <row r="175" spans="1:17" x14ac:dyDescent="0.2">
      <c r="A175" s="5">
        <v>10312</v>
      </c>
      <c r="B175" s="5" t="s">
        <v>100</v>
      </c>
      <c r="C175" s="5" t="s">
        <v>36</v>
      </c>
      <c r="D175" s="5">
        <v>36.799999999999997</v>
      </c>
      <c r="E175" s="5">
        <v>33.119999999999997</v>
      </c>
      <c r="F175" s="5">
        <v>24</v>
      </c>
      <c r="G175" s="5" t="s">
        <v>153</v>
      </c>
      <c r="H175" s="5" t="s">
        <v>154</v>
      </c>
      <c r="I175" s="5" t="s">
        <v>14</v>
      </c>
      <c r="J175" s="6">
        <v>41936</v>
      </c>
      <c r="K175" s="7">
        <f t="shared" si="6"/>
        <v>883.19999999999993</v>
      </c>
      <c r="L175" s="7">
        <f t="shared" si="7"/>
        <v>794.87999999999988</v>
      </c>
      <c r="M175" s="4">
        <f>YEAR(Datos!$J175)</f>
        <v>2014</v>
      </c>
      <c r="N175" s="5" t="str">
        <f t="shared" si="8"/>
        <v>octubre</v>
      </c>
      <c r="O175" s="5" t="str">
        <f>VLOOKUP(C175,[2]!ProdManager[#Data],2,FALSE)</f>
        <v>John Matter</v>
      </c>
      <c r="P175" s="5" t="e">
        <f>VLOOKUP(I175,[1]!Countries[#Data],2,FALSE)</f>
        <v>#REF!</v>
      </c>
      <c r="Q175" s="5" t="e">
        <f>VLOOKUP(I175,[1]!Countries[#Data],3,FALSE)</f>
        <v>#REF!</v>
      </c>
    </row>
    <row r="176" spans="1:17" x14ac:dyDescent="0.2">
      <c r="A176" s="5">
        <v>10312</v>
      </c>
      <c r="B176" s="5" t="s">
        <v>51</v>
      </c>
      <c r="C176" s="5" t="s">
        <v>39</v>
      </c>
      <c r="D176" s="5">
        <v>26.2</v>
      </c>
      <c r="E176" s="5">
        <v>20.96</v>
      </c>
      <c r="F176" s="5">
        <v>20</v>
      </c>
      <c r="G176" s="5" t="s">
        <v>153</v>
      </c>
      <c r="H176" s="5" t="s">
        <v>154</v>
      </c>
      <c r="I176" s="5" t="s">
        <v>14</v>
      </c>
      <c r="J176" s="6">
        <v>41936</v>
      </c>
      <c r="K176" s="7">
        <f t="shared" si="6"/>
        <v>524</v>
      </c>
      <c r="L176" s="7">
        <f t="shared" si="7"/>
        <v>419.20000000000005</v>
      </c>
      <c r="M176" s="4">
        <f>YEAR(Datos!$J176)</f>
        <v>2014</v>
      </c>
      <c r="N176" s="5" t="str">
        <f t="shared" si="8"/>
        <v>octubre</v>
      </c>
      <c r="O176" s="5" t="str">
        <f>VLOOKUP(C176,[2]!ProdManager[#Data],2,FALSE)</f>
        <v>John Matter</v>
      </c>
      <c r="P176" s="5" t="e">
        <f>VLOOKUP(I176,[1]!Countries[#Data],2,FALSE)</f>
        <v>#REF!</v>
      </c>
      <c r="Q176" s="5" t="e">
        <f>VLOOKUP(I176,[1]!Countries[#Data],3,FALSE)</f>
        <v>#REF!</v>
      </c>
    </row>
    <row r="177" spans="1:17" x14ac:dyDescent="0.2">
      <c r="A177" s="5">
        <v>10312</v>
      </c>
      <c r="B177" s="5" t="s">
        <v>122</v>
      </c>
      <c r="C177" s="5" t="s">
        <v>36</v>
      </c>
      <c r="D177" s="5">
        <v>6.2</v>
      </c>
      <c r="E177" s="5">
        <v>5.6420000000000003</v>
      </c>
      <c r="F177" s="5">
        <v>10</v>
      </c>
      <c r="G177" s="5" t="s">
        <v>153</v>
      </c>
      <c r="H177" s="5" t="s">
        <v>154</v>
      </c>
      <c r="I177" s="5" t="s">
        <v>14</v>
      </c>
      <c r="J177" s="6">
        <v>41936</v>
      </c>
      <c r="K177" s="7">
        <f t="shared" si="6"/>
        <v>62</v>
      </c>
      <c r="L177" s="7">
        <f t="shared" si="7"/>
        <v>56.42</v>
      </c>
      <c r="M177" s="4">
        <f>YEAR(Datos!$J177)</f>
        <v>2014</v>
      </c>
      <c r="N177" s="5" t="str">
        <f t="shared" si="8"/>
        <v>octubre</v>
      </c>
      <c r="O177" s="5" t="str">
        <f>VLOOKUP(C177,[2]!ProdManager[#Data],2,FALSE)</f>
        <v>John Matter</v>
      </c>
      <c r="P177" s="5" t="e">
        <f>VLOOKUP(I177,[1]!Countries[#Data],2,FALSE)</f>
        <v>#REF!</v>
      </c>
      <c r="Q177" s="5" t="e">
        <f>VLOOKUP(I177,[1]!Countries[#Data],3,FALSE)</f>
        <v>#REF!</v>
      </c>
    </row>
    <row r="178" spans="1:17" x14ac:dyDescent="0.2">
      <c r="A178" s="5">
        <v>10313</v>
      </c>
      <c r="B178" s="5" t="s">
        <v>50</v>
      </c>
      <c r="C178" s="5" t="s">
        <v>22</v>
      </c>
      <c r="D178" s="5">
        <v>15.2</v>
      </c>
      <c r="E178" s="5">
        <v>11.247999999999999</v>
      </c>
      <c r="F178" s="5">
        <v>12</v>
      </c>
      <c r="G178" s="5" t="s">
        <v>103</v>
      </c>
      <c r="H178" s="5" t="s">
        <v>104</v>
      </c>
      <c r="I178" s="5" t="s">
        <v>14</v>
      </c>
      <c r="J178" s="6">
        <v>41937</v>
      </c>
      <c r="K178" s="7">
        <f t="shared" si="6"/>
        <v>182.39999999999998</v>
      </c>
      <c r="L178" s="7">
        <f t="shared" si="7"/>
        <v>134.976</v>
      </c>
      <c r="M178" s="4">
        <f>YEAR(Datos!$J178)</f>
        <v>2014</v>
      </c>
      <c r="N178" s="5" t="str">
        <f t="shared" si="8"/>
        <v>octubre</v>
      </c>
      <c r="O178" s="5" t="str">
        <f>VLOOKUP(C178,[2]!ProdManager[#Data],2,FALSE)</f>
        <v>Peter Stone</v>
      </c>
      <c r="P178" s="5" t="e">
        <f>VLOOKUP(I178,[1]!Countries[#Data],2,FALSE)</f>
        <v>#REF!</v>
      </c>
      <c r="Q178" s="5" t="e">
        <f>VLOOKUP(I178,[1]!Countries[#Data],3,FALSE)</f>
        <v>#REF!</v>
      </c>
    </row>
    <row r="179" spans="1:17" x14ac:dyDescent="0.2">
      <c r="A179" s="5">
        <v>10314</v>
      </c>
      <c r="B179" s="5" t="s">
        <v>71</v>
      </c>
      <c r="C179" s="5" t="s">
        <v>28</v>
      </c>
      <c r="D179" s="5">
        <v>39.4</v>
      </c>
      <c r="E179" s="5">
        <v>26.397999999999996</v>
      </c>
      <c r="F179" s="5">
        <v>25</v>
      </c>
      <c r="G179" s="5" t="s">
        <v>75</v>
      </c>
      <c r="H179" s="5" t="s">
        <v>76</v>
      </c>
      <c r="I179" s="5" t="s">
        <v>77</v>
      </c>
      <c r="J179" s="6">
        <v>41938</v>
      </c>
      <c r="K179" s="7">
        <f t="shared" si="6"/>
        <v>985</v>
      </c>
      <c r="L179" s="7">
        <f t="shared" si="7"/>
        <v>659.94999999999993</v>
      </c>
      <c r="M179" s="4">
        <f>YEAR(Datos!$J179)</f>
        <v>2014</v>
      </c>
      <c r="N179" s="5" t="str">
        <f t="shared" si="8"/>
        <v>octubre</v>
      </c>
      <c r="O179" s="5" t="str">
        <f>VLOOKUP(C179,[2]!ProdManager[#Data],2,FALSE)</f>
        <v>Lydia Sinn</v>
      </c>
      <c r="P179" s="5" t="e">
        <f>VLOOKUP(I179,[1]!Countries[#Data],2,FALSE)</f>
        <v>#REF!</v>
      </c>
      <c r="Q179" s="5" t="e">
        <f>VLOOKUP(I179,[1]!Countries[#Data],3,FALSE)</f>
        <v>#REF!</v>
      </c>
    </row>
    <row r="180" spans="1:17" x14ac:dyDescent="0.2">
      <c r="A180" s="5">
        <v>10314</v>
      </c>
      <c r="B180" s="5" t="s">
        <v>63</v>
      </c>
      <c r="C180" s="5" t="s">
        <v>8</v>
      </c>
      <c r="D180" s="5">
        <v>25.6</v>
      </c>
      <c r="E180" s="5">
        <v>20.992000000000004</v>
      </c>
      <c r="F180" s="5">
        <v>40</v>
      </c>
      <c r="G180" s="5" t="s">
        <v>75</v>
      </c>
      <c r="H180" s="5" t="s">
        <v>76</v>
      </c>
      <c r="I180" s="5" t="s">
        <v>77</v>
      </c>
      <c r="J180" s="6">
        <v>41938</v>
      </c>
      <c r="K180" s="7">
        <f t="shared" si="6"/>
        <v>1024</v>
      </c>
      <c r="L180" s="7">
        <f t="shared" si="7"/>
        <v>839.68000000000018</v>
      </c>
      <c r="M180" s="4">
        <f>YEAR(Datos!$J180)</f>
        <v>2014</v>
      </c>
      <c r="N180" s="5" t="str">
        <f t="shared" si="8"/>
        <v>octubre</v>
      </c>
      <c r="O180" s="5" t="str">
        <f>VLOOKUP(C180,[2]!ProdManager[#Data],2,FALSE)</f>
        <v>Peter Stone</v>
      </c>
      <c r="P180" s="5" t="e">
        <f>VLOOKUP(I180,[1]!Countries[#Data],2,FALSE)</f>
        <v>#REF!</v>
      </c>
      <c r="Q180" s="5" t="e">
        <f>VLOOKUP(I180,[1]!Countries[#Data],3,FALSE)</f>
        <v>#REF!</v>
      </c>
    </row>
    <row r="181" spans="1:17" x14ac:dyDescent="0.2">
      <c r="A181" s="5">
        <v>10314</v>
      </c>
      <c r="B181" s="5" t="s">
        <v>167</v>
      </c>
      <c r="C181" s="5" t="s">
        <v>22</v>
      </c>
      <c r="D181" s="5">
        <v>10.6</v>
      </c>
      <c r="E181" s="5">
        <v>8.161999999999999</v>
      </c>
      <c r="F181" s="5">
        <v>30</v>
      </c>
      <c r="G181" s="5" t="s">
        <v>75</v>
      </c>
      <c r="H181" s="5" t="s">
        <v>76</v>
      </c>
      <c r="I181" s="5" t="s">
        <v>77</v>
      </c>
      <c r="J181" s="6">
        <v>41938</v>
      </c>
      <c r="K181" s="7">
        <f t="shared" si="6"/>
        <v>318</v>
      </c>
      <c r="L181" s="7">
        <f t="shared" si="7"/>
        <v>244.85999999999996</v>
      </c>
      <c r="M181" s="4">
        <f>YEAR(Datos!$J181)</f>
        <v>2014</v>
      </c>
      <c r="N181" s="5" t="str">
        <f t="shared" si="8"/>
        <v>octubre</v>
      </c>
      <c r="O181" s="5" t="str">
        <f>VLOOKUP(C181,[2]!ProdManager[#Data],2,FALSE)</f>
        <v>Peter Stone</v>
      </c>
      <c r="P181" s="5" t="e">
        <f>VLOOKUP(I181,[1]!Countries[#Data],2,FALSE)</f>
        <v>#REF!</v>
      </c>
      <c r="Q181" s="5" t="e">
        <f>VLOOKUP(I181,[1]!Countries[#Data],3,FALSE)</f>
        <v>#REF!</v>
      </c>
    </row>
    <row r="182" spans="1:17" x14ac:dyDescent="0.2">
      <c r="A182" s="5">
        <v>10315</v>
      </c>
      <c r="B182" s="5" t="s">
        <v>133</v>
      </c>
      <c r="C182" s="5" t="s">
        <v>36</v>
      </c>
      <c r="D182" s="5">
        <v>11.2</v>
      </c>
      <c r="E182" s="5">
        <v>9.8559999999999999</v>
      </c>
      <c r="F182" s="5">
        <v>14</v>
      </c>
      <c r="G182" s="5" t="s">
        <v>168</v>
      </c>
      <c r="H182" s="5" t="s">
        <v>169</v>
      </c>
      <c r="I182" s="5" t="s">
        <v>142</v>
      </c>
      <c r="J182" s="6">
        <v>41939</v>
      </c>
      <c r="K182" s="7">
        <f t="shared" si="6"/>
        <v>156.79999999999998</v>
      </c>
      <c r="L182" s="7">
        <f t="shared" si="7"/>
        <v>137.98400000000001</v>
      </c>
      <c r="M182" s="4">
        <f>YEAR(Datos!$J182)</f>
        <v>2014</v>
      </c>
      <c r="N182" s="5" t="str">
        <f t="shared" si="8"/>
        <v>octubre</v>
      </c>
      <c r="O182" s="5" t="str">
        <f>VLOOKUP(C182,[2]!ProdManager[#Data],2,FALSE)</f>
        <v>John Matter</v>
      </c>
      <c r="P182" s="5" t="e">
        <f>VLOOKUP(I182,[1]!Countries[#Data],2,FALSE)</f>
        <v>#REF!</v>
      </c>
      <c r="Q182" s="5" t="e">
        <f>VLOOKUP(I182,[1]!Countries[#Data],3,FALSE)</f>
        <v>#REF!</v>
      </c>
    </row>
    <row r="183" spans="1:17" x14ac:dyDescent="0.2">
      <c r="A183" s="5">
        <v>10315</v>
      </c>
      <c r="B183" s="5" t="s">
        <v>72</v>
      </c>
      <c r="C183" s="5" t="s">
        <v>36</v>
      </c>
      <c r="D183" s="5">
        <v>12</v>
      </c>
      <c r="E183" s="5">
        <v>11.040000000000001</v>
      </c>
      <c r="F183" s="5">
        <v>30</v>
      </c>
      <c r="G183" s="5" t="s">
        <v>168</v>
      </c>
      <c r="H183" s="5" t="s">
        <v>169</v>
      </c>
      <c r="I183" s="5" t="s">
        <v>142</v>
      </c>
      <c r="J183" s="6">
        <v>41939</v>
      </c>
      <c r="K183" s="7">
        <f t="shared" si="6"/>
        <v>360</v>
      </c>
      <c r="L183" s="7">
        <f t="shared" si="7"/>
        <v>331.20000000000005</v>
      </c>
      <c r="M183" s="4">
        <f>YEAR(Datos!$J183)</f>
        <v>2014</v>
      </c>
      <c r="N183" s="5" t="str">
        <f t="shared" si="8"/>
        <v>octubre</v>
      </c>
      <c r="O183" s="5" t="str">
        <f>VLOOKUP(C183,[2]!ProdManager[#Data],2,FALSE)</f>
        <v>John Matter</v>
      </c>
      <c r="P183" s="5" t="e">
        <f>VLOOKUP(I183,[1]!Countries[#Data],2,FALSE)</f>
        <v>#REF!</v>
      </c>
      <c r="Q183" s="5" t="e">
        <f>VLOOKUP(I183,[1]!Countries[#Data],3,FALSE)</f>
        <v>#REF!</v>
      </c>
    </row>
    <row r="184" spans="1:17" x14ac:dyDescent="0.2">
      <c r="A184" s="5">
        <v>10316</v>
      </c>
      <c r="B184" s="5" t="s">
        <v>21</v>
      </c>
      <c r="C184" s="5" t="s">
        <v>22</v>
      </c>
      <c r="D184" s="5">
        <v>7.7</v>
      </c>
      <c r="E184" s="5">
        <v>5.8520000000000003</v>
      </c>
      <c r="F184" s="5">
        <v>10</v>
      </c>
      <c r="G184" s="5" t="s">
        <v>75</v>
      </c>
      <c r="H184" s="5" t="s">
        <v>76</v>
      </c>
      <c r="I184" s="5" t="s">
        <v>77</v>
      </c>
      <c r="J184" s="6">
        <v>41940</v>
      </c>
      <c r="K184" s="7">
        <f t="shared" si="6"/>
        <v>77</v>
      </c>
      <c r="L184" s="7">
        <f t="shared" si="7"/>
        <v>58.52</v>
      </c>
      <c r="M184" s="4">
        <f>YEAR(Datos!$J184)</f>
        <v>2014</v>
      </c>
      <c r="N184" s="5" t="str">
        <f t="shared" si="8"/>
        <v>octubre</v>
      </c>
      <c r="O184" s="5" t="str">
        <f>VLOOKUP(C184,[2]!ProdManager[#Data],2,FALSE)</f>
        <v>Peter Stone</v>
      </c>
      <c r="P184" s="5" t="e">
        <f>VLOOKUP(I184,[1]!Countries[#Data],2,FALSE)</f>
        <v>#REF!</v>
      </c>
      <c r="Q184" s="5" t="e">
        <f>VLOOKUP(I184,[1]!Countries[#Data],3,FALSE)</f>
        <v>#REF!</v>
      </c>
    </row>
    <row r="185" spans="1:17" x14ac:dyDescent="0.2">
      <c r="A185" s="5">
        <v>10316</v>
      </c>
      <c r="B185" s="5" t="s">
        <v>71</v>
      </c>
      <c r="C185" s="5" t="s">
        <v>28</v>
      </c>
      <c r="D185" s="5">
        <v>39.4</v>
      </c>
      <c r="E185" s="5">
        <v>25.61</v>
      </c>
      <c r="F185" s="5">
        <v>70</v>
      </c>
      <c r="G185" s="5" t="s">
        <v>75</v>
      </c>
      <c r="H185" s="5" t="s">
        <v>76</v>
      </c>
      <c r="I185" s="5" t="s">
        <v>77</v>
      </c>
      <c r="J185" s="6">
        <v>41940</v>
      </c>
      <c r="K185" s="7">
        <f t="shared" si="6"/>
        <v>2758</v>
      </c>
      <c r="L185" s="7">
        <f t="shared" si="7"/>
        <v>1792.7</v>
      </c>
      <c r="M185" s="4">
        <f>YEAR(Datos!$J185)</f>
        <v>2014</v>
      </c>
      <c r="N185" s="5" t="str">
        <f t="shared" si="8"/>
        <v>octubre</v>
      </c>
      <c r="O185" s="5" t="str">
        <f>VLOOKUP(C185,[2]!ProdManager[#Data],2,FALSE)</f>
        <v>Lydia Sinn</v>
      </c>
      <c r="P185" s="5" t="e">
        <f>VLOOKUP(I185,[1]!Countries[#Data],2,FALSE)</f>
        <v>#REF!</v>
      </c>
      <c r="Q185" s="5" t="e">
        <f>VLOOKUP(I185,[1]!Countries[#Data],3,FALSE)</f>
        <v>#REF!</v>
      </c>
    </row>
    <row r="186" spans="1:17" x14ac:dyDescent="0.2">
      <c r="A186" s="5">
        <v>10317</v>
      </c>
      <c r="B186" s="5" t="s">
        <v>131</v>
      </c>
      <c r="C186" s="5" t="s">
        <v>36</v>
      </c>
      <c r="D186" s="5">
        <v>14.4</v>
      </c>
      <c r="E186" s="5">
        <v>12.96</v>
      </c>
      <c r="F186" s="5">
        <v>20</v>
      </c>
      <c r="G186" s="5" t="s">
        <v>159</v>
      </c>
      <c r="H186" s="5" t="s">
        <v>160</v>
      </c>
      <c r="I186" s="5" t="s">
        <v>77</v>
      </c>
      <c r="J186" s="6">
        <v>41943</v>
      </c>
      <c r="K186" s="7">
        <f t="shared" si="6"/>
        <v>288</v>
      </c>
      <c r="L186" s="7">
        <f t="shared" si="7"/>
        <v>259.20000000000005</v>
      </c>
      <c r="M186" s="4">
        <f>YEAR(Datos!$J186)</f>
        <v>2014</v>
      </c>
      <c r="N186" s="5" t="str">
        <f t="shared" si="8"/>
        <v>octubre</v>
      </c>
      <c r="O186" s="5" t="str">
        <f>VLOOKUP(C186,[2]!ProdManager[#Data],2,FALSE)</f>
        <v>John Matter</v>
      </c>
      <c r="P186" s="5" t="e">
        <f>VLOOKUP(I186,[1]!Countries[#Data],2,FALSE)</f>
        <v>#REF!</v>
      </c>
      <c r="Q186" s="5" t="e">
        <f>VLOOKUP(I186,[1]!Countries[#Data],3,FALSE)</f>
        <v>#REF!</v>
      </c>
    </row>
    <row r="187" spans="1:17" x14ac:dyDescent="0.2">
      <c r="A187" s="5">
        <v>10318</v>
      </c>
      <c r="B187" s="5" t="s">
        <v>21</v>
      </c>
      <c r="C187" s="5" t="s">
        <v>22</v>
      </c>
      <c r="D187" s="5">
        <v>7.7</v>
      </c>
      <c r="E187" s="5">
        <v>5.6209999999999996</v>
      </c>
      <c r="F187" s="5">
        <v>20</v>
      </c>
      <c r="G187" s="5" t="s">
        <v>168</v>
      </c>
      <c r="H187" s="5" t="s">
        <v>169</v>
      </c>
      <c r="I187" s="5" t="s">
        <v>142</v>
      </c>
      <c r="J187" s="6">
        <v>41944</v>
      </c>
      <c r="K187" s="7">
        <f t="shared" si="6"/>
        <v>154</v>
      </c>
      <c r="L187" s="7">
        <f t="shared" si="7"/>
        <v>112.41999999999999</v>
      </c>
      <c r="M187" s="4">
        <f>YEAR(Datos!$J187)</f>
        <v>2014</v>
      </c>
      <c r="N187" s="5" t="str">
        <f t="shared" si="8"/>
        <v>noviembre</v>
      </c>
      <c r="O187" s="5" t="str">
        <f>VLOOKUP(C187,[2]!ProdManager[#Data],2,FALSE)</f>
        <v>Peter Stone</v>
      </c>
      <c r="P187" s="5" t="e">
        <f>VLOOKUP(I187,[1]!Countries[#Data],2,FALSE)</f>
        <v>#REF!</v>
      </c>
      <c r="Q187" s="5" t="e">
        <f>VLOOKUP(I187,[1]!Countries[#Data],3,FALSE)</f>
        <v>#REF!</v>
      </c>
    </row>
    <row r="188" spans="1:17" x14ac:dyDescent="0.2">
      <c r="A188" s="5">
        <v>10318</v>
      </c>
      <c r="B188" s="5" t="s">
        <v>94</v>
      </c>
      <c r="C188" s="5" t="s">
        <v>36</v>
      </c>
      <c r="D188" s="5">
        <v>14.4</v>
      </c>
      <c r="E188" s="5">
        <v>12.672000000000001</v>
      </c>
      <c r="F188" s="5">
        <v>6</v>
      </c>
      <c r="G188" s="5" t="s">
        <v>168</v>
      </c>
      <c r="H188" s="5" t="s">
        <v>169</v>
      </c>
      <c r="I188" s="5" t="s">
        <v>142</v>
      </c>
      <c r="J188" s="6">
        <v>41944</v>
      </c>
      <c r="K188" s="7">
        <f t="shared" si="6"/>
        <v>86.4</v>
      </c>
      <c r="L188" s="7">
        <f t="shared" si="7"/>
        <v>76.032000000000011</v>
      </c>
      <c r="M188" s="4">
        <f>YEAR(Datos!$J188)</f>
        <v>2014</v>
      </c>
      <c r="N188" s="5" t="str">
        <f t="shared" si="8"/>
        <v>noviembre</v>
      </c>
      <c r="O188" s="5" t="str">
        <f>VLOOKUP(C188,[2]!ProdManager[#Data],2,FALSE)</f>
        <v>John Matter</v>
      </c>
      <c r="P188" s="5" t="e">
        <f>VLOOKUP(I188,[1]!Countries[#Data],2,FALSE)</f>
        <v>#REF!</v>
      </c>
      <c r="Q188" s="5" t="e">
        <f>VLOOKUP(I188,[1]!Countries[#Data],3,FALSE)</f>
        <v>#REF!</v>
      </c>
    </row>
    <row r="189" spans="1:17" x14ac:dyDescent="0.2">
      <c r="A189" s="5">
        <v>10319</v>
      </c>
      <c r="B189" s="5" t="s">
        <v>84</v>
      </c>
      <c r="C189" s="5" t="s">
        <v>39</v>
      </c>
      <c r="D189" s="5">
        <v>31.2</v>
      </c>
      <c r="E189" s="5">
        <v>24.024000000000001</v>
      </c>
      <c r="F189" s="5">
        <v>8</v>
      </c>
      <c r="G189" s="5" t="s">
        <v>110</v>
      </c>
      <c r="H189" s="5" t="s">
        <v>66</v>
      </c>
      <c r="I189" s="5" t="s">
        <v>67</v>
      </c>
      <c r="J189" s="6">
        <v>41945</v>
      </c>
      <c r="K189" s="7">
        <f t="shared" si="6"/>
        <v>249.6</v>
      </c>
      <c r="L189" s="7">
        <f t="shared" si="7"/>
        <v>192.19200000000001</v>
      </c>
      <c r="M189" s="4">
        <f>YEAR(Datos!$J189)</f>
        <v>2014</v>
      </c>
      <c r="N189" s="5" t="str">
        <f t="shared" si="8"/>
        <v>noviembre</v>
      </c>
      <c r="O189" s="5" t="str">
        <f>VLOOKUP(C189,[2]!ProdManager[#Data],2,FALSE)</f>
        <v>John Matter</v>
      </c>
      <c r="P189" s="5" t="e">
        <f>VLOOKUP(I189,[1]!Countries[#Data],2,FALSE)</f>
        <v>#REF!</v>
      </c>
      <c r="Q189" s="5" t="e">
        <f>VLOOKUP(I189,[1]!Countries[#Data],3,FALSE)</f>
        <v>#REF!</v>
      </c>
    </row>
    <row r="190" spans="1:17" x14ac:dyDescent="0.2">
      <c r="A190" s="5">
        <v>10319</v>
      </c>
      <c r="B190" s="5" t="s">
        <v>114</v>
      </c>
      <c r="C190" s="5" t="s">
        <v>11</v>
      </c>
      <c r="D190" s="5">
        <v>36.4</v>
      </c>
      <c r="E190" s="5">
        <v>28.391999999999999</v>
      </c>
      <c r="F190" s="5">
        <v>14</v>
      </c>
      <c r="G190" s="5" t="s">
        <v>110</v>
      </c>
      <c r="H190" s="5" t="s">
        <v>66</v>
      </c>
      <c r="I190" s="5" t="s">
        <v>67</v>
      </c>
      <c r="J190" s="6">
        <v>41945</v>
      </c>
      <c r="K190" s="7">
        <f t="shared" si="6"/>
        <v>509.59999999999997</v>
      </c>
      <c r="L190" s="7">
        <f t="shared" si="7"/>
        <v>397.488</v>
      </c>
      <c r="M190" s="4">
        <f>YEAR(Datos!$J190)</f>
        <v>2014</v>
      </c>
      <c r="N190" s="5" t="str">
        <f t="shared" si="8"/>
        <v>noviembre</v>
      </c>
      <c r="O190" s="5" t="str">
        <f>VLOOKUP(C190,[2]!ProdManager[#Data],2,FALSE)</f>
        <v>Marc Caine</v>
      </c>
      <c r="P190" s="5" t="e">
        <f>VLOOKUP(I190,[1]!Countries[#Data],2,FALSE)</f>
        <v>#REF!</v>
      </c>
      <c r="Q190" s="5" t="e">
        <f>VLOOKUP(I190,[1]!Countries[#Data],3,FALSE)</f>
        <v>#REF!</v>
      </c>
    </row>
    <row r="191" spans="1:17" x14ac:dyDescent="0.2">
      <c r="A191" s="5">
        <v>10319</v>
      </c>
      <c r="B191" s="5" t="s">
        <v>94</v>
      </c>
      <c r="C191" s="5" t="s">
        <v>36</v>
      </c>
      <c r="D191" s="5">
        <v>14.4</v>
      </c>
      <c r="E191" s="5">
        <v>13.104000000000001</v>
      </c>
      <c r="F191" s="5">
        <v>30</v>
      </c>
      <c r="G191" s="5" t="s">
        <v>110</v>
      </c>
      <c r="H191" s="5" t="s">
        <v>66</v>
      </c>
      <c r="I191" s="5" t="s">
        <v>67</v>
      </c>
      <c r="J191" s="6">
        <v>41945</v>
      </c>
      <c r="K191" s="7">
        <f t="shared" si="6"/>
        <v>432</v>
      </c>
      <c r="L191" s="7">
        <f t="shared" si="7"/>
        <v>393.12</v>
      </c>
      <c r="M191" s="4">
        <f>YEAR(Datos!$J191)</f>
        <v>2014</v>
      </c>
      <c r="N191" s="5" t="str">
        <f t="shared" si="8"/>
        <v>noviembre</v>
      </c>
      <c r="O191" s="5" t="str">
        <f>VLOOKUP(C191,[2]!ProdManager[#Data],2,FALSE)</f>
        <v>John Matter</v>
      </c>
      <c r="P191" s="5" t="e">
        <f>VLOOKUP(I191,[1]!Countries[#Data],2,FALSE)</f>
        <v>#REF!</v>
      </c>
      <c r="Q191" s="5" t="e">
        <f>VLOOKUP(I191,[1]!Countries[#Data],3,FALSE)</f>
        <v>#REF!</v>
      </c>
    </row>
    <row r="192" spans="1:17" x14ac:dyDescent="0.2">
      <c r="A192" s="5">
        <v>10320</v>
      </c>
      <c r="B192" s="5" t="s">
        <v>106</v>
      </c>
      <c r="C192" s="5" t="s">
        <v>8</v>
      </c>
      <c r="D192" s="5">
        <v>17.2</v>
      </c>
      <c r="E192" s="5">
        <v>14.62</v>
      </c>
      <c r="F192" s="5">
        <v>30</v>
      </c>
      <c r="G192" s="5" t="s">
        <v>88</v>
      </c>
      <c r="H192" s="5" t="s">
        <v>89</v>
      </c>
      <c r="I192" s="5" t="s">
        <v>90</v>
      </c>
      <c r="J192" s="6">
        <v>41946</v>
      </c>
      <c r="K192" s="7">
        <f t="shared" si="6"/>
        <v>516</v>
      </c>
      <c r="L192" s="7">
        <f t="shared" si="7"/>
        <v>438.59999999999997</v>
      </c>
      <c r="M192" s="4">
        <f>YEAR(Datos!$J192)</f>
        <v>2014</v>
      </c>
      <c r="N192" s="5" t="str">
        <f t="shared" si="8"/>
        <v>noviembre</v>
      </c>
      <c r="O192" s="5" t="str">
        <f>VLOOKUP(C192,[2]!ProdManager[#Data],2,FALSE)</f>
        <v>Peter Stone</v>
      </c>
      <c r="P192" s="5" t="e">
        <f>VLOOKUP(I192,[1]!Countries[#Data],2,FALSE)</f>
        <v>#REF!</v>
      </c>
      <c r="Q192" s="5" t="e">
        <f>VLOOKUP(I192,[1]!Countries[#Data],3,FALSE)</f>
        <v>#REF!</v>
      </c>
    </row>
    <row r="193" spans="1:17" x14ac:dyDescent="0.2">
      <c r="A193" s="5">
        <v>10321</v>
      </c>
      <c r="B193" s="5" t="s">
        <v>74</v>
      </c>
      <c r="C193" s="5" t="s">
        <v>36</v>
      </c>
      <c r="D193" s="5">
        <v>14.4</v>
      </c>
      <c r="E193" s="5">
        <v>12.816000000000001</v>
      </c>
      <c r="F193" s="5">
        <v>10</v>
      </c>
      <c r="G193" s="5" t="s">
        <v>168</v>
      </c>
      <c r="H193" s="5" t="s">
        <v>169</v>
      </c>
      <c r="I193" s="5" t="s">
        <v>142</v>
      </c>
      <c r="J193" s="6">
        <v>41946</v>
      </c>
      <c r="K193" s="7">
        <f t="shared" si="6"/>
        <v>144</v>
      </c>
      <c r="L193" s="7">
        <f t="shared" si="7"/>
        <v>128.16</v>
      </c>
      <c r="M193" s="4">
        <f>YEAR(Datos!$J193)</f>
        <v>2014</v>
      </c>
      <c r="N193" s="5" t="str">
        <f t="shared" si="8"/>
        <v>noviembre</v>
      </c>
      <c r="O193" s="5" t="str">
        <f>VLOOKUP(C193,[2]!ProdManager[#Data],2,FALSE)</f>
        <v>John Matter</v>
      </c>
      <c r="P193" s="5" t="e">
        <f>VLOOKUP(I193,[1]!Countries[#Data],2,FALSE)</f>
        <v>#REF!</v>
      </c>
      <c r="Q193" s="5" t="e">
        <f>VLOOKUP(I193,[1]!Countries[#Data],3,FALSE)</f>
        <v>#REF!</v>
      </c>
    </row>
    <row r="194" spans="1:17" x14ac:dyDescent="0.2">
      <c r="A194" s="5">
        <v>10322</v>
      </c>
      <c r="B194" s="5" t="s">
        <v>170</v>
      </c>
      <c r="C194" s="5" t="s">
        <v>3</v>
      </c>
      <c r="D194" s="5">
        <v>5.6</v>
      </c>
      <c r="E194" s="5">
        <v>4.2559999999999993</v>
      </c>
      <c r="F194" s="5">
        <v>20</v>
      </c>
      <c r="G194" s="5" t="s">
        <v>171</v>
      </c>
      <c r="H194" s="5" t="s">
        <v>66</v>
      </c>
      <c r="I194" s="5" t="s">
        <v>67</v>
      </c>
      <c r="J194" s="6">
        <v>41947</v>
      </c>
      <c r="K194" s="7">
        <f t="shared" si="6"/>
        <v>112</v>
      </c>
      <c r="L194" s="7">
        <f t="shared" si="7"/>
        <v>85.11999999999999</v>
      </c>
      <c r="M194" s="4">
        <f>YEAR(Datos!$J194)</f>
        <v>2014</v>
      </c>
      <c r="N194" s="5" t="str">
        <f t="shared" si="8"/>
        <v>noviembre</v>
      </c>
      <c r="O194" s="5" t="str">
        <f>VLOOKUP(C194,[2]!ProdManager[#Data],2,FALSE)</f>
        <v>Marc Caine</v>
      </c>
      <c r="P194" s="5" t="e">
        <f>VLOOKUP(I194,[1]!Countries[#Data],2,FALSE)</f>
        <v>#REF!</v>
      </c>
      <c r="Q194" s="5" t="e">
        <f>VLOOKUP(I194,[1]!Countries[#Data],3,FALSE)</f>
        <v>#REF!</v>
      </c>
    </row>
    <row r="195" spans="1:17" x14ac:dyDescent="0.2">
      <c r="A195" s="5">
        <v>10323</v>
      </c>
      <c r="B195" s="5" t="s">
        <v>127</v>
      </c>
      <c r="C195" s="5" t="s">
        <v>17</v>
      </c>
      <c r="D195" s="5">
        <v>12.4</v>
      </c>
      <c r="E195" s="5">
        <v>10.54</v>
      </c>
      <c r="F195" s="5">
        <v>5</v>
      </c>
      <c r="G195" s="5" t="s">
        <v>172</v>
      </c>
      <c r="H195" s="5" t="s">
        <v>173</v>
      </c>
      <c r="I195" s="5" t="s">
        <v>14</v>
      </c>
      <c r="J195" s="6">
        <v>41950</v>
      </c>
      <c r="K195" s="7">
        <f t="shared" ref="K195:K258" si="9">D195*F195</f>
        <v>62</v>
      </c>
      <c r="L195" s="7">
        <f t="shared" ref="L195:L258" si="10">E195*F195</f>
        <v>52.699999999999996</v>
      </c>
      <c r="M195" s="4">
        <f>YEAR(Datos!$J195)</f>
        <v>2014</v>
      </c>
      <c r="N195" s="5" t="str">
        <f t="shared" ref="N195:N258" si="11">TEXT(J195,"mmmm")</f>
        <v>noviembre</v>
      </c>
      <c r="O195" s="5" t="str">
        <f>VLOOKUP(C195,[2]!ProdManager[#Data],2,FALSE)</f>
        <v>Lydia Sinn</v>
      </c>
      <c r="P195" s="5" t="e">
        <f>VLOOKUP(I195,[1]!Countries[#Data],2,FALSE)</f>
        <v>#REF!</v>
      </c>
      <c r="Q195" s="5" t="e">
        <f>VLOOKUP(I195,[1]!Countries[#Data],3,FALSE)</f>
        <v>#REF!</v>
      </c>
    </row>
    <row r="196" spans="1:17" x14ac:dyDescent="0.2">
      <c r="A196" s="5">
        <v>10323</v>
      </c>
      <c r="B196" s="5" t="s">
        <v>174</v>
      </c>
      <c r="C196" s="5" t="s">
        <v>28</v>
      </c>
      <c r="D196" s="5">
        <v>11.2</v>
      </c>
      <c r="E196" s="5">
        <v>7.5039999999999987</v>
      </c>
      <c r="F196" s="5">
        <v>4</v>
      </c>
      <c r="G196" s="5" t="s">
        <v>172</v>
      </c>
      <c r="H196" s="5" t="s">
        <v>173</v>
      </c>
      <c r="I196" s="5" t="s">
        <v>14</v>
      </c>
      <c r="J196" s="6">
        <v>41950</v>
      </c>
      <c r="K196" s="7">
        <f t="shared" si="9"/>
        <v>44.8</v>
      </c>
      <c r="L196" s="7">
        <f t="shared" si="10"/>
        <v>30.015999999999995</v>
      </c>
      <c r="M196" s="4">
        <f>YEAR(Datos!$J196)</f>
        <v>2014</v>
      </c>
      <c r="N196" s="5" t="str">
        <f t="shared" si="11"/>
        <v>noviembre</v>
      </c>
      <c r="O196" s="5" t="str">
        <f>VLOOKUP(C196,[2]!ProdManager[#Data],2,FALSE)</f>
        <v>Lydia Sinn</v>
      </c>
      <c r="P196" s="5" t="e">
        <f>VLOOKUP(I196,[1]!Countries[#Data],2,FALSE)</f>
        <v>#REF!</v>
      </c>
      <c r="Q196" s="5" t="e">
        <f>VLOOKUP(I196,[1]!Countries[#Data],3,FALSE)</f>
        <v>#REF!</v>
      </c>
    </row>
    <row r="197" spans="1:17" x14ac:dyDescent="0.2">
      <c r="A197" s="5">
        <v>10323</v>
      </c>
      <c r="B197" s="5" t="s">
        <v>35</v>
      </c>
      <c r="C197" s="5" t="s">
        <v>36</v>
      </c>
      <c r="D197" s="5">
        <v>14.4</v>
      </c>
      <c r="E197" s="5">
        <v>12.672000000000001</v>
      </c>
      <c r="F197" s="5">
        <v>4</v>
      </c>
      <c r="G197" s="5" t="s">
        <v>172</v>
      </c>
      <c r="H197" s="5" t="s">
        <v>173</v>
      </c>
      <c r="I197" s="5" t="s">
        <v>14</v>
      </c>
      <c r="J197" s="6">
        <v>41950</v>
      </c>
      <c r="K197" s="7">
        <f t="shared" si="9"/>
        <v>57.6</v>
      </c>
      <c r="L197" s="7">
        <f t="shared" si="10"/>
        <v>50.688000000000002</v>
      </c>
      <c r="M197" s="4">
        <f>YEAR(Datos!$J197)</f>
        <v>2014</v>
      </c>
      <c r="N197" s="5" t="str">
        <f t="shared" si="11"/>
        <v>noviembre</v>
      </c>
      <c r="O197" s="5" t="str">
        <f>VLOOKUP(C197,[2]!ProdManager[#Data],2,FALSE)</f>
        <v>John Matter</v>
      </c>
      <c r="P197" s="5" t="e">
        <f>VLOOKUP(I197,[1]!Countries[#Data],2,FALSE)</f>
        <v>#REF!</v>
      </c>
      <c r="Q197" s="5" t="e">
        <f>VLOOKUP(I197,[1]!Countries[#Data],3,FALSE)</f>
        <v>#REF!</v>
      </c>
    </row>
    <row r="198" spans="1:17" x14ac:dyDescent="0.2">
      <c r="A198" s="5">
        <v>10324</v>
      </c>
      <c r="B198" s="5" t="s">
        <v>49</v>
      </c>
      <c r="C198" s="5" t="s">
        <v>28</v>
      </c>
      <c r="D198" s="5">
        <v>13.9</v>
      </c>
      <c r="E198" s="5">
        <v>9.1739999999999995</v>
      </c>
      <c r="F198" s="5">
        <v>21</v>
      </c>
      <c r="G198" s="5" t="s">
        <v>175</v>
      </c>
      <c r="H198" s="5" t="s">
        <v>176</v>
      </c>
      <c r="I198" s="5" t="s">
        <v>77</v>
      </c>
      <c r="J198" s="6">
        <v>41951</v>
      </c>
      <c r="K198" s="7">
        <f t="shared" si="9"/>
        <v>291.90000000000003</v>
      </c>
      <c r="L198" s="7">
        <f t="shared" si="10"/>
        <v>192.654</v>
      </c>
      <c r="M198" s="4">
        <f>YEAR(Datos!$J198)</f>
        <v>2014</v>
      </c>
      <c r="N198" s="5" t="str">
        <f t="shared" si="11"/>
        <v>noviembre</v>
      </c>
      <c r="O198" s="5" t="str">
        <f>VLOOKUP(C198,[2]!ProdManager[#Data],2,FALSE)</f>
        <v>Lydia Sinn</v>
      </c>
      <c r="P198" s="5" t="e">
        <f>VLOOKUP(I198,[1]!Countries[#Data],2,FALSE)</f>
        <v>#REF!</v>
      </c>
      <c r="Q198" s="5" t="e">
        <f>VLOOKUP(I198,[1]!Countries[#Data],3,FALSE)</f>
        <v>#REF!</v>
      </c>
    </row>
    <row r="199" spans="1:17" x14ac:dyDescent="0.2">
      <c r="A199" s="5">
        <v>10324</v>
      </c>
      <c r="B199" s="5" t="s">
        <v>74</v>
      </c>
      <c r="C199" s="5" t="s">
        <v>36</v>
      </c>
      <c r="D199" s="5">
        <v>14.4</v>
      </c>
      <c r="E199" s="5">
        <v>12.96</v>
      </c>
      <c r="F199" s="5">
        <v>70</v>
      </c>
      <c r="G199" s="5" t="s">
        <v>175</v>
      </c>
      <c r="H199" s="5" t="s">
        <v>176</v>
      </c>
      <c r="I199" s="5" t="s">
        <v>77</v>
      </c>
      <c r="J199" s="6">
        <v>41951</v>
      </c>
      <c r="K199" s="7">
        <f t="shared" si="9"/>
        <v>1008</v>
      </c>
      <c r="L199" s="7">
        <f t="shared" si="10"/>
        <v>907.2</v>
      </c>
      <c r="M199" s="4">
        <f>YEAR(Datos!$J199)</f>
        <v>2014</v>
      </c>
      <c r="N199" s="5" t="str">
        <f t="shared" si="11"/>
        <v>noviembre</v>
      </c>
      <c r="O199" s="5" t="str">
        <f>VLOOKUP(C199,[2]!ProdManager[#Data],2,FALSE)</f>
        <v>John Matter</v>
      </c>
      <c r="P199" s="5" t="e">
        <f>VLOOKUP(I199,[1]!Countries[#Data],2,FALSE)</f>
        <v>#REF!</v>
      </c>
      <c r="Q199" s="5" t="e">
        <f>VLOOKUP(I199,[1]!Countries[#Data],3,FALSE)</f>
        <v>#REF!</v>
      </c>
    </row>
    <row r="200" spans="1:17" x14ac:dyDescent="0.2">
      <c r="A200" s="5">
        <v>10324</v>
      </c>
      <c r="B200" s="5" t="s">
        <v>134</v>
      </c>
      <c r="C200" s="5" t="s">
        <v>22</v>
      </c>
      <c r="D200" s="5">
        <v>9.6</v>
      </c>
      <c r="E200" s="5">
        <v>7.3919999999999995</v>
      </c>
      <c r="F200" s="5">
        <v>30</v>
      </c>
      <c r="G200" s="5" t="s">
        <v>175</v>
      </c>
      <c r="H200" s="5" t="s">
        <v>176</v>
      </c>
      <c r="I200" s="5" t="s">
        <v>77</v>
      </c>
      <c r="J200" s="6">
        <v>41951</v>
      </c>
      <c r="K200" s="7">
        <f t="shared" si="9"/>
        <v>288</v>
      </c>
      <c r="L200" s="7">
        <f t="shared" si="10"/>
        <v>221.76</v>
      </c>
      <c r="M200" s="4">
        <f>YEAR(Datos!$J200)</f>
        <v>2014</v>
      </c>
      <c r="N200" s="5" t="str">
        <f t="shared" si="11"/>
        <v>noviembre</v>
      </c>
      <c r="O200" s="5" t="str">
        <f>VLOOKUP(C200,[2]!ProdManager[#Data],2,FALSE)</f>
        <v>Peter Stone</v>
      </c>
      <c r="P200" s="5" t="e">
        <f>VLOOKUP(I200,[1]!Countries[#Data],2,FALSE)</f>
        <v>#REF!</v>
      </c>
      <c r="Q200" s="5" t="e">
        <f>VLOOKUP(I200,[1]!Countries[#Data],3,FALSE)</f>
        <v>#REF!</v>
      </c>
    </row>
    <row r="201" spans="1:17" x14ac:dyDescent="0.2">
      <c r="A201" s="5">
        <v>10324</v>
      </c>
      <c r="B201" s="5" t="s">
        <v>45</v>
      </c>
      <c r="C201" s="5" t="s">
        <v>8</v>
      </c>
      <c r="D201" s="5">
        <v>44</v>
      </c>
      <c r="E201" s="5">
        <v>35.200000000000003</v>
      </c>
      <c r="F201" s="5">
        <v>40</v>
      </c>
      <c r="G201" s="5" t="s">
        <v>175</v>
      </c>
      <c r="H201" s="5" t="s">
        <v>176</v>
      </c>
      <c r="I201" s="5" t="s">
        <v>77</v>
      </c>
      <c r="J201" s="6">
        <v>41951</v>
      </c>
      <c r="K201" s="7">
        <f t="shared" si="9"/>
        <v>1760</v>
      </c>
      <c r="L201" s="7">
        <f t="shared" si="10"/>
        <v>1408</v>
      </c>
      <c r="M201" s="4">
        <f>YEAR(Datos!$J201)</f>
        <v>2014</v>
      </c>
      <c r="N201" s="5" t="str">
        <f t="shared" si="11"/>
        <v>noviembre</v>
      </c>
      <c r="O201" s="5" t="str">
        <f>VLOOKUP(C201,[2]!ProdManager[#Data],2,FALSE)</f>
        <v>Peter Stone</v>
      </c>
      <c r="P201" s="5" t="e">
        <f>VLOOKUP(I201,[1]!Countries[#Data],2,FALSE)</f>
        <v>#REF!</v>
      </c>
      <c r="Q201" s="5" t="e">
        <f>VLOOKUP(I201,[1]!Countries[#Data],3,FALSE)</f>
        <v>#REF!</v>
      </c>
    </row>
    <row r="202" spans="1:17" x14ac:dyDescent="0.2">
      <c r="A202" s="5">
        <v>10324</v>
      </c>
      <c r="B202" s="5" t="s">
        <v>118</v>
      </c>
      <c r="C202" s="5" t="s">
        <v>17</v>
      </c>
      <c r="D202" s="5">
        <v>35.1</v>
      </c>
      <c r="E202" s="5">
        <v>27.027000000000001</v>
      </c>
      <c r="F202" s="5">
        <v>80</v>
      </c>
      <c r="G202" s="5" t="s">
        <v>175</v>
      </c>
      <c r="H202" s="5" t="s">
        <v>176</v>
      </c>
      <c r="I202" s="5" t="s">
        <v>77</v>
      </c>
      <c r="J202" s="6">
        <v>41951</v>
      </c>
      <c r="K202" s="7">
        <f t="shared" si="9"/>
        <v>2808</v>
      </c>
      <c r="L202" s="7">
        <f t="shared" si="10"/>
        <v>2162.16</v>
      </c>
      <c r="M202" s="4">
        <f>YEAR(Datos!$J202)</f>
        <v>2014</v>
      </c>
      <c r="N202" s="5" t="str">
        <f t="shared" si="11"/>
        <v>noviembre</v>
      </c>
      <c r="O202" s="5" t="str">
        <f>VLOOKUP(C202,[2]!ProdManager[#Data],2,FALSE)</f>
        <v>Lydia Sinn</v>
      </c>
      <c r="P202" s="5" t="e">
        <f>VLOOKUP(I202,[1]!Countries[#Data],2,FALSE)</f>
        <v>#REF!</v>
      </c>
      <c r="Q202" s="5" t="e">
        <f>VLOOKUP(I202,[1]!Countries[#Data],3,FALSE)</f>
        <v>#REF!</v>
      </c>
    </row>
    <row r="203" spans="1:17" x14ac:dyDescent="0.2">
      <c r="A203" s="5">
        <v>10325</v>
      </c>
      <c r="B203" s="5" t="s">
        <v>111</v>
      </c>
      <c r="C203" s="5" t="s">
        <v>22</v>
      </c>
      <c r="D203" s="5">
        <v>4.8</v>
      </c>
      <c r="E203" s="5">
        <v>3.36</v>
      </c>
      <c r="F203" s="5">
        <v>12</v>
      </c>
      <c r="G203" s="5" t="s">
        <v>172</v>
      </c>
      <c r="H203" s="5" t="s">
        <v>173</v>
      </c>
      <c r="I203" s="5" t="s">
        <v>14</v>
      </c>
      <c r="J203" s="6">
        <v>41952</v>
      </c>
      <c r="K203" s="7">
        <f t="shared" si="9"/>
        <v>57.599999999999994</v>
      </c>
      <c r="L203" s="7">
        <f t="shared" si="10"/>
        <v>40.32</v>
      </c>
      <c r="M203" s="4">
        <f>YEAR(Datos!$J203)</f>
        <v>2014</v>
      </c>
      <c r="N203" s="5" t="str">
        <f t="shared" si="11"/>
        <v>noviembre</v>
      </c>
      <c r="O203" s="5" t="str">
        <f>VLOOKUP(C203,[2]!ProdManager[#Data],2,FALSE)</f>
        <v>Peter Stone</v>
      </c>
      <c r="P203" s="5" t="e">
        <f>VLOOKUP(I203,[1]!Countries[#Data],2,FALSE)</f>
        <v>#REF!</v>
      </c>
      <c r="Q203" s="5" t="e">
        <f>VLOOKUP(I203,[1]!Countries[#Data],3,FALSE)</f>
        <v>#REF!</v>
      </c>
    </row>
    <row r="204" spans="1:17" x14ac:dyDescent="0.2">
      <c r="A204" s="5">
        <v>10325</v>
      </c>
      <c r="B204" s="5" t="s">
        <v>7</v>
      </c>
      <c r="C204" s="5" t="s">
        <v>8</v>
      </c>
      <c r="D204" s="5">
        <v>27.8</v>
      </c>
      <c r="E204" s="5">
        <v>23.63</v>
      </c>
      <c r="F204" s="5">
        <v>40</v>
      </c>
      <c r="G204" s="5" t="s">
        <v>172</v>
      </c>
      <c r="H204" s="5" t="s">
        <v>173</v>
      </c>
      <c r="I204" s="5" t="s">
        <v>14</v>
      </c>
      <c r="J204" s="6">
        <v>41952</v>
      </c>
      <c r="K204" s="7">
        <f t="shared" si="9"/>
        <v>1112</v>
      </c>
      <c r="L204" s="7">
        <f t="shared" si="10"/>
        <v>945.19999999999993</v>
      </c>
      <c r="M204" s="4">
        <f>YEAR(Datos!$J204)</f>
        <v>2014</v>
      </c>
      <c r="N204" s="5" t="str">
        <f t="shared" si="11"/>
        <v>noviembre</v>
      </c>
      <c r="O204" s="5" t="str">
        <f>VLOOKUP(C204,[2]!ProdManager[#Data],2,FALSE)</f>
        <v>Peter Stone</v>
      </c>
      <c r="P204" s="5" t="e">
        <f>VLOOKUP(I204,[1]!Countries[#Data],2,FALSE)</f>
        <v>#REF!</v>
      </c>
      <c r="Q204" s="5" t="e">
        <f>VLOOKUP(I204,[1]!Countries[#Data],3,FALSE)</f>
        <v>#REF!</v>
      </c>
    </row>
    <row r="205" spans="1:17" x14ac:dyDescent="0.2">
      <c r="A205" s="5">
        <v>10325</v>
      </c>
      <c r="B205" s="5" t="s">
        <v>163</v>
      </c>
      <c r="C205" s="5" t="s">
        <v>17</v>
      </c>
      <c r="D205" s="5">
        <v>20</v>
      </c>
      <c r="E205" s="5">
        <v>15.8</v>
      </c>
      <c r="F205" s="5">
        <v>6</v>
      </c>
      <c r="G205" s="5" t="s">
        <v>172</v>
      </c>
      <c r="H205" s="5" t="s">
        <v>173</v>
      </c>
      <c r="I205" s="5" t="s">
        <v>14</v>
      </c>
      <c r="J205" s="6">
        <v>41952</v>
      </c>
      <c r="K205" s="7">
        <f t="shared" si="9"/>
        <v>120</v>
      </c>
      <c r="L205" s="7">
        <f t="shared" si="10"/>
        <v>94.800000000000011</v>
      </c>
      <c r="M205" s="4">
        <f>YEAR(Datos!$J205)</f>
        <v>2014</v>
      </c>
      <c r="N205" s="5" t="str">
        <f t="shared" si="11"/>
        <v>noviembre</v>
      </c>
      <c r="O205" s="5" t="str">
        <f>VLOOKUP(C205,[2]!ProdManager[#Data],2,FALSE)</f>
        <v>Lydia Sinn</v>
      </c>
      <c r="P205" s="5" t="e">
        <f>VLOOKUP(I205,[1]!Countries[#Data],2,FALSE)</f>
        <v>#REF!</v>
      </c>
      <c r="Q205" s="5" t="e">
        <f>VLOOKUP(I205,[1]!Countries[#Data],3,FALSE)</f>
        <v>#REF!</v>
      </c>
    </row>
    <row r="206" spans="1:17" x14ac:dyDescent="0.2">
      <c r="A206" s="5">
        <v>10325</v>
      </c>
      <c r="B206" s="5" t="s">
        <v>10</v>
      </c>
      <c r="C206" s="5" t="s">
        <v>11</v>
      </c>
      <c r="D206" s="5">
        <v>18.600000000000001</v>
      </c>
      <c r="E206" s="5">
        <v>15.252000000000002</v>
      </c>
      <c r="F206" s="5">
        <v>9</v>
      </c>
      <c r="G206" s="5" t="s">
        <v>172</v>
      </c>
      <c r="H206" s="5" t="s">
        <v>173</v>
      </c>
      <c r="I206" s="5" t="s">
        <v>14</v>
      </c>
      <c r="J206" s="6">
        <v>41952</v>
      </c>
      <c r="K206" s="7">
        <f t="shared" si="9"/>
        <v>167.4</v>
      </c>
      <c r="L206" s="7">
        <f t="shared" si="10"/>
        <v>137.26800000000003</v>
      </c>
      <c r="M206" s="4">
        <f>YEAR(Datos!$J206)</f>
        <v>2014</v>
      </c>
      <c r="N206" s="5" t="str">
        <f t="shared" si="11"/>
        <v>noviembre</v>
      </c>
      <c r="O206" s="5" t="str">
        <f>VLOOKUP(C206,[2]!ProdManager[#Data],2,FALSE)</f>
        <v>Marc Caine</v>
      </c>
      <c r="P206" s="5" t="e">
        <f>VLOOKUP(I206,[1]!Countries[#Data],2,FALSE)</f>
        <v>#REF!</v>
      </c>
      <c r="Q206" s="5" t="e">
        <f>VLOOKUP(I206,[1]!Countries[#Data],3,FALSE)</f>
        <v>#REF!</v>
      </c>
    </row>
    <row r="207" spans="1:17" x14ac:dyDescent="0.2">
      <c r="A207" s="5">
        <v>10325</v>
      </c>
      <c r="B207" s="5" t="s">
        <v>37</v>
      </c>
      <c r="C207" s="5" t="s">
        <v>8</v>
      </c>
      <c r="D207" s="5">
        <v>10</v>
      </c>
      <c r="E207" s="5">
        <v>7.5</v>
      </c>
      <c r="F207" s="5">
        <v>4</v>
      </c>
      <c r="G207" s="5" t="s">
        <v>172</v>
      </c>
      <c r="H207" s="5" t="s">
        <v>173</v>
      </c>
      <c r="I207" s="5" t="s">
        <v>14</v>
      </c>
      <c r="J207" s="6">
        <v>41952</v>
      </c>
      <c r="K207" s="7">
        <f t="shared" si="9"/>
        <v>40</v>
      </c>
      <c r="L207" s="7">
        <f t="shared" si="10"/>
        <v>30</v>
      </c>
      <c r="M207" s="4">
        <f>YEAR(Datos!$J207)</f>
        <v>2014</v>
      </c>
      <c r="N207" s="5" t="str">
        <f t="shared" si="11"/>
        <v>noviembre</v>
      </c>
      <c r="O207" s="5" t="str">
        <f>VLOOKUP(C207,[2]!ProdManager[#Data],2,FALSE)</f>
        <v>Peter Stone</v>
      </c>
      <c r="P207" s="5" t="e">
        <f>VLOOKUP(I207,[1]!Countries[#Data],2,FALSE)</f>
        <v>#REF!</v>
      </c>
      <c r="Q207" s="5" t="e">
        <f>VLOOKUP(I207,[1]!Countries[#Data],3,FALSE)</f>
        <v>#REF!</v>
      </c>
    </row>
    <row r="208" spans="1:17" x14ac:dyDescent="0.2">
      <c r="A208" s="5">
        <v>10326</v>
      </c>
      <c r="B208" s="5" t="s">
        <v>162</v>
      </c>
      <c r="C208" s="5" t="s">
        <v>17</v>
      </c>
      <c r="D208" s="5">
        <v>17.600000000000001</v>
      </c>
      <c r="E208" s="5">
        <v>13.376000000000001</v>
      </c>
      <c r="F208" s="5">
        <v>24</v>
      </c>
      <c r="G208" s="5" t="s">
        <v>177</v>
      </c>
      <c r="H208" s="5" t="s">
        <v>125</v>
      </c>
      <c r="I208" s="5" t="s">
        <v>126</v>
      </c>
      <c r="J208" s="6">
        <v>41953</v>
      </c>
      <c r="K208" s="7">
        <f t="shared" si="9"/>
        <v>422.40000000000003</v>
      </c>
      <c r="L208" s="7">
        <f t="shared" si="10"/>
        <v>321.024</v>
      </c>
      <c r="M208" s="4">
        <f>YEAR(Datos!$J208)</f>
        <v>2014</v>
      </c>
      <c r="N208" s="5" t="str">
        <f t="shared" si="11"/>
        <v>noviembre</v>
      </c>
      <c r="O208" s="5" t="str">
        <f>VLOOKUP(C208,[2]!ProdManager[#Data],2,FALSE)</f>
        <v>Lydia Sinn</v>
      </c>
      <c r="P208" s="5" t="e">
        <f>VLOOKUP(I208,[1]!Countries[#Data],2,FALSE)</f>
        <v>#REF!</v>
      </c>
      <c r="Q208" s="5" t="e">
        <f>VLOOKUP(I208,[1]!Countries[#Data],3,FALSE)</f>
        <v>#REF!</v>
      </c>
    </row>
    <row r="209" spans="1:17" x14ac:dyDescent="0.2">
      <c r="A209" s="5">
        <v>10326</v>
      </c>
      <c r="B209" s="5" t="s">
        <v>26</v>
      </c>
      <c r="C209" s="5" t="s">
        <v>3</v>
      </c>
      <c r="D209" s="5">
        <v>15.6</v>
      </c>
      <c r="E209" s="5">
        <v>12.48</v>
      </c>
      <c r="F209" s="5">
        <v>16</v>
      </c>
      <c r="G209" s="5" t="s">
        <v>177</v>
      </c>
      <c r="H209" s="5" t="s">
        <v>125</v>
      </c>
      <c r="I209" s="5" t="s">
        <v>126</v>
      </c>
      <c r="J209" s="6">
        <v>41953</v>
      </c>
      <c r="K209" s="7">
        <f t="shared" si="9"/>
        <v>249.6</v>
      </c>
      <c r="L209" s="7">
        <f t="shared" si="10"/>
        <v>199.68</v>
      </c>
      <c r="M209" s="4">
        <f>YEAR(Datos!$J209)</f>
        <v>2014</v>
      </c>
      <c r="N209" s="5" t="str">
        <f t="shared" si="11"/>
        <v>noviembre</v>
      </c>
      <c r="O209" s="5" t="str">
        <f>VLOOKUP(C209,[2]!ProdManager[#Data],2,FALSE)</f>
        <v>Marc Caine</v>
      </c>
      <c r="P209" s="5" t="e">
        <f>VLOOKUP(I209,[1]!Countries[#Data],2,FALSE)</f>
        <v>#REF!</v>
      </c>
      <c r="Q209" s="5" t="e">
        <f>VLOOKUP(I209,[1]!Countries[#Data],3,FALSE)</f>
        <v>#REF!</v>
      </c>
    </row>
    <row r="210" spans="1:17" x14ac:dyDescent="0.2">
      <c r="A210" s="5">
        <v>10326</v>
      </c>
      <c r="B210" s="5" t="s">
        <v>122</v>
      </c>
      <c r="C210" s="5" t="s">
        <v>36</v>
      </c>
      <c r="D210" s="5">
        <v>6.2</v>
      </c>
      <c r="E210" s="5">
        <v>5.6420000000000003</v>
      </c>
      <c r="F210" s="5">
        <v>50</v>
      </c>
      <c r="G210" s="5" t="s">
        <v>177</v>
      </c>
      <c r="H210" s="5" t="s">
        <v>125</v>
      </c>
      <c r="I210" s="5" t="s">
        <v>126</v>
      </c>
      <c r="J210" s="6">
        <v>41953</v>
      </c>
      <c r="K210" s="7">
        <f t="shared" si="9"/>
        <v>310</v>
      </c>
      <c r="L210" s="7">
        <f t="shared" si="10"/>
        <v>282.10000000000002</v>
      </c>
      <c r="M210" s="4">
        <f>YEAR(Datos!$J210)</f>
        <v>2014</v>
      </c>
      <c r="N210" s="5" t="str">
        <f t="shared" si="11"/>
        <v>noviembre</v>
      </c>
      <c r="O210" s="5" t="str">
        <f>VLOOKUP(C210,[2]!ProdManager[#Data],2,FALSE)</f>
        <v>John Matter</v>
      </c>
      <c r="P210" s="5" t="e">
        <f>VLOOKUP(I210,[1]!Countries[#Data],2,FALSE)</f>
        <v>#REF!</v>
      </c>
      <c r="Q210" s="5" t="e">
        <f>VLOOKUP(I210,[1]!Countries[#Data],3,FALSE)</f>
        <v>#REF!</v>
      </c>
    </row>
    <row r="211" spans="1:17" x14ac:dyDescent="0.2">
      <c r="A211" s="5">
        <v>10327</v>
      </c>
      <c r="B211" s="5" t="s">
        <v>9</v>
      </c>
      <c r="C211" s="5" t="s">
        <v>8</v>
      </c>
      <c r="D211" s="5">
        <v>16.8</v>
      </c>
      <c r="E211" s="5">
        <v>12.936000000000002</v>
      </c>
      <c r="F211" s="5">
        <v>50</v>
      </c>
      <c r="G211" s="5" t="s">
        <v>81</v>
      </c>
      <c r="H211" s="5" t="s">
        <v>82</v>
      </c>
      <c r="I211" s="5" t="s">
        <v>83</v>
      </c>
      <c r="J211" s="6">
        <v>41954</v>
      </c>
      <c r="K211" s="7">
        <f t="shared" si="9"/>
        <v>840</v>
      </c>
      <c r="L211" s="7">
        <f t="shared" si="10"/>
        <v>646.80000000000007</v>
      </c>
      <c r="M211" s="4">
        <f>YEAR(Datos!$J211)</f>
        <v>2014</v>
      </c>
      <c r="N211" s="5" t="str">
        <f t="shared" si="11"/>
        <v>noviembre</v>
      </c>
      <c r="O211" s="5" t="str">
        <f>VLOOKUP(C211,[2]!ProdManager[#Data],2,FALSE)</f>
        <v>Peter Stone</v>
      </c>
      <c r="P211" s="5" t="e">
        <f>VLOOKUP(I211,[1]!Countries[#Data],2,FALSE)</f>
        <v>#REF!</v>
      </c>
      <c r="Q211" s="5" t="e">
        <f>VLOOKUP(I211,[1]!Countries[#Data],3,FALSE)</f>
        <v>#REF!</v>
      </c>
    </row>
    <row r="212" spans="1:17" x14ac:dyDescent="0.2">
      <c r="A212" s="5">
        <v>10327</v>
      </c>
      <c r="B212" s="5" t="s">
        <v>80</v>
      </c>
      <c r="C212" s="5" t="s">
        <v>22</v>
      </c>
      <c r="D212" s="5">
        <v>20.7</v>
      </c>
      <c r="E212" s="5">
        <v>16.559999999999999</v>
      </c>
      <c r="F212" s="5">
        <v>35</v>
      </c>
      <c r="G212" s="5" t="s">
        <v>81</v>
      </c>
      <c r="H212" s="5" t="s">
        <v>82</v>
      </c>
      <c r="I212" s="5" t="s">
        <v>83</v>
      </c>
      <c r="J212" s="6">
        <v>41954</v>
      </c>
      <c r="K212" s="7">
        <f t="shared" si="9"/>
        <v>724.5</v>
      </c>
      <c r="L212" s="7">
        <f t="shared" si="10"/>
        <v>579.59999999999991</v>
      </c>
      <c r="M212" s="4">
        <f>YEAR(Datos!$J212)</f>
        <v>2014</v>
      </c>
      <c r="N212" s="5" t="str">
        <f t="shared" si="11"/>
        <v>noviembre</v>
      </c>
      <c r="O212" s="5" t="str">
        <f>VLOOKUP(C212,[2]!ProdManager[#Data],2,FALSE)</f>
        <v>Peter Stone</v>
      </c>
      <c r="P212" s="5" t="e">
        <f>VLOOKUP(I212,[1]!Countries[#Data],2,FALSE)</f>
        <v>#REF!</v>
      </c>
      <c r="Q212" s="5" t="e">
        <f>VLOOKUP(I212,[1]!Countries[#Data],3,FALSE)</f>
        <v>#REF!</v>
      </c>
    </row>
    <row r="213" spans="1:17" x14ac:dyDescent="0.2">
      <c r="A213" s="5">
        <v>10327</v>
      </c>
      <c r="B213" s="5" t="s">
        <v>48</v>
      </c>
      <c r="C213" s="5" t="s">
        <v>36</v>
      </c>
      <c r="D213" s="5">
        <v>15.2</v>
      </c>
      <c r="E213" s="5">
        <v>13.831999999999999</v>
      </c>
      <c r="F213" s="5">
        <v>25</v>
      </c>
      <c r="G213" s="5" t="s">
        <v>81</v>
      </c>
      <c r="H213" s="5" t="s">
        <v>82</v>
      </c>
      <c r="I213" s="5" t="s">
        <v>83</v>
      </c>
      <c r="J213" s="6">
        <v>41954</v>
      </c>
      <c r="K213" s="7">
        <f t="shared" si="9"/>
        <v>380</v>
      </c>
      <c r="L213" s="7">
        <f t="shared" si="10"/>
        <v>345.79999999999995</v>
      </c>
      <c r="M213" s="4">
        <f>YEAR(Datos!$J213)</f>
        <v>2014</v>
      </c>
      <c r="N213" s="5" t="str">
        <f t="shared" si="11"/>
        <v>noviembre</v>
      </c>
      <c r="O213" s="5" t="str">
        <f>VLOOKUP(C213,[2]!ProdManager[#Data],2,FALSE)</f>
        <v>John Matter</v>
      </c>
      <c r="P213" s="5" t="e">
        <f>VLOOKUP(I213,[1]!Countries[#Data],2,FALSE)</f>
        <v>#REF!</v>
      </c>
      <c r="Q213" s="5" t="e">
        <f>VLOOKUP(I213,[1]!Countries[#Data],3,FALSE)</f>
        <v>#REF!</v>
      </c>
    </row>
    <row r="214" spans="1:17" x14ac:dyDescent="0.2">
      <c r="A214" s="5">
        <v>10327</v>
      </c>
      <c r="B214" s="5" t="s">
        <v>167</v>
      </c>
      <c r="C214" s="5" t="s">
        <v>22</v>
      </c>
      <c r="D214" s="5">
        <v>10.6</v>
      </c>
      <c r="E214" s="5">
        <v>7.9499999999999993</v>
      </c>
      <c r="F214" s="5">
        <v>30</v>
      </c>
      <c r="G214" s="5" t="s">
        <v>81</v>
      </c>
      <c r="H214" s="5" t="s">
        <v>82</v>
      </c>
      <c r="I214" s="5" t="s">
        <v>83</v>
      </c>
      <c r="J214" s="6">
        <v>41954</v>
      </c>
      <c r="K214" s="7">
        <f t="shared" si="9"/>
        <v>318</v>
      </c>
      <c r="L214" s="7">
        <f t="shared" si="10"/>
        <v>238.49999999999997</v>
      </c>
      <c r="M214" s="4">
        <f>YEAR(Datos!$J214)</f>
        <v>2014</v>
      </c>
      <c r="N214" s="5" t="str">
        <f t="shared" si="11"/>
        <v>noviembre</v>
      </c>
      <c r="O214" s="5" t="str">
        <f>VLOOKUP(C214,[2]!ProdManager[#Data],2,FALSE)</f>
        <v>Peter Stone</v>
      </c>
      <c r="P214" s="5" t="e">
        <f>VLOOKUP(I214,[1]!Countries[#Data],2,FALSE)</f>
        <v>#REF!</v>
      </c>
      <c r="Q214" s="5" t="e">
        <f>VLOOKUP(I214,[1]!Countries[#Data],3,FALSE)</f>
        <v>#REF!</v>
      </c>
    </row>
    <row r="215" spans="1:17" x14ac:dyDescent="0.2">
      <c r="A215" s="5">
        <v>10328</v>
      </c>
      <c r="B215" s="5" t="s">
        <v>45</v>
      </c>
      <c r="C215" s="5" t="s">
        <v>8</v>
      </c>
      <c r="D215" s="5">
        <v>44</v>
      </c>
      <c r="E215" s="5">
        <v>33</v>
      </c>
      <c r="F215" s="5">
        <v>9</v>
      </c>
      <c r="G215" s="5" t="s">
        <v>178</v>
      </c>
      <c r="H215" s="5" t="s">
        <v>179</v>
      </c>
      <c r="I215" s="5" t="s">
        <v>180</v>
      </c>
      <c r="J215" s="6">
        <v>41957</v>
      </c>
      <c r="K215" s="7">
        <f t="shared" si="9"/>
        <v>396</v>
      </c>
      <c r="L215" s="7">
        <f t="shared" si="10"/>
        <v>297</v>
      </c>
      <c r="M215" s="4">
        <f>YEAR(Datos!$J215)</f>
        <v>2014</v>
      </c>
      <c r="N215" s="5" t="str">
        <f t="shared" si="11"/>
        <v>noviembre</v>
      </c>
      <c r="O215" s="5" t="str">
        <f>VLOOKUP(C215,[2]!ProdManager[#Data],2,FALSE)</f>
        <v>Peter Stone</v>
      </c>
      <c r="P215" s="5" t="e">
        <f>VLOOKUP(I215,[1]!Countries[#Data],2,FALSE)</f>
        <v>#REF!</v>
      </c>
      <c r="Q215" s="5" t="e">
        <f>VLOOKUP(I215,[1]!Countries[#Data],3,FALSE)</f>
        <v>#REF!</v>
      </c>
    </row>
    <row r="216" spans="1:17" x14ac:dyDescent="0.2">
      <c r="A216" s="5">
        <v>10328</v>
      </c>
      <c r="B216" s="5" t="s">
        <v>16</v>
      </c>
      <c r="C216" s="5" t="s">
        <v>17</v>
      </c>
      <c r="D216" s="5">
        <v>16.8</v>
      </c>
      <c r="E216" s="5">
        <v>11.76</v>
      </c>
      <c r="F216" s="5">
        <v>40</v>
      </c>
      <c r="G216" s="5" t="s">
        <v>178</v>
      </c>
      <c r="H216" s="5" t="s">
        <v>179</v>
      </c>
      <c r="I216" s="5" t="s">
        <v>180</v>
      </c>
      <c r="J216" s="6">
        <v>41957</v>
      </c>
      <c r="K216" s="7">
        <f t="shared" si="9"/>
        <v>672</v>
      </c>
      <c r="L216" s="7">
        <f t="shared" si="10"/>
        <v>470.4</v>
      </c>
      <c r="M216" s="4">
        <f>YEAR(Datos!$J216)</f>
        <v>2014</v>
      </c>
      <c r="N216" s="5" t="str">
        <f t="shared" si="11"/>
        <v>noviembre</v>
      </c>
      <c r="O216" s="5" t="str">
        <f>VLOOKUP(C216,[2]!ProdManager[#Data],2,FALSE)</f>
        <v>Lydia Sinn</v>
      </c>
      <c r="P216" s="5" t="e">
        <f>VLOOKUP(I216,[1]!Countries[#Data],2,FALSE)</f>
        <v>#REF!</v>
      </c>
      <c r="Q216" s="5" t="e">
        <f>VLOOKUP(I216,[1]!Countries[#Data],3,FALSE)</f>
        <v>#REF!</v>
      </c>
    </row>
    <row r="217" spans="1:17" x14ac:dyDescent="0.2">
      <c r="A217" s="5">
        <v>10328</v>
      </c>
      <c r="B217" s="5" t="s">
        <v>135</v>
      </c>
      <c r="C217" s="5" t="s">
        <v>28</v>
      </c>
      <c r="D217" s="5">
        <v>10</v>
      </c>
      <c r="E217" s="5">
        <v>7</v>
      </c>
      <c r="F217" s="5">
        <v>10</v>
      </c>
      <c r="G217" s="5" t="s">
        <v>178</v>
      </c>
      <c r="H217" s="5" t="s">
        <v>179</v>
      </c>
      <c r="I217" s="5" t="s">
        <v>180</v>
      </c>
      <c r="J217" s="6">
        <v>41957</v>
      </c>
      <c r="K217" s="7">
        <f t="shared" si="9"/>
        <v>100</v>
      </c>
      <c r="L217" s="7">
        <f t="shared" si="10"/>
        <v>70</v>
      </c>
      <c r="M217" s="4">
        <f>YEAR(Datos!$J217)</f>
        <v>2014</v>
      </c>
      <c r="N217" s="5" t="str">
        <f t="shared" si="11"/>
        <v>noviembre</v>
      </c>
      <c r="O217" s="5" t="str">
        <f>VLOOKUP(C217,[2]!ProdManager[#Data],2,FALSE)</f>
        <v>Lydia Sinn</v>
      </c>
      <c r="P217" s="5" t="e">
        <f>VLOOKUP(I217,[1]!Countries[#Data],2,FALSE)</f>
        <v>#REF!</v>
      </c>
      <c r="Q217" s="5" t="e">
        <f>VLOOKUP(I217,[1]!Countries[#Data],3,FALSE)</f>
        <v>#REF!</v>
      </c>
    </row>
    <row r="218" spans="1:17" x14ac:dyDescent="0.2">
      <c r="A218" s="5">
        <v>10329</v>
      </c>
      <c r="B218" s="5" t="s">
        <v>79</v>
      </c>
      <c r="C218" s="5" t="s">
        <v>3</v>
      </c>
      <c r="D218" s="5">
        <v>30.4</v>
      </c>
      <c r="E218" s="5">
        <v>24.015999999999998</v>
      </c>
      <c r="F218" s="5">
        <v>12</v>
      </c>
      <c r="G218" s="5" t="s">
        <v>101</v>
      </c>
      <c r="H218" s="5" t="s">
        <v>102</v>
      </c>
      <c r="I218" s="5" t="s">
        <v>77</v>
      </c>
      <c r="J218" s="6">
        <v>41958</v>
      </c>
      <c r="K218" s="7">
        <f t="shared" si="9"/>
        <v>364.79999999999995</v>
      </c>
      <c r="L218" s="7">
        <f t="shared" si="10"/>
        <v>288.19200000000001</v>
      </c>
      <c r="M218" s="4">
        <f>YEAR(Datos!$J218)</f>
        <v>2014</v>
      </c>
      <c r="N218" s="5" t="str">
        <f t="shared" si="11"/>
        <v>noviembre</v>
      </c>
      <c r="O218" s="5" t="str">
        <f>VLOOKUP(C218,[2]!ProdManager[#Data],2,FALSE)</f>
        <v>Marc Caine</v>
      </c>
      <c r="P218" s="5" t="e">
        <f>VLOOKUP(I218,[1]!Countries[#Data],2,FALSE)</f>
        <v>#REF!</v>
      </c>
      <c r="Q218" s="5" t="e">
        <f>VLOOKUP(I218,[1]!Countries[#Data],3,FALSE)</f>
        <v>#REF!</v>
      </c>
    </row>
    <row r="219" spans="1:17" x14ac:dyDescent="0.2">
      <c r="A219" s="5">
        <v>10329</v>
      </c>
      <c r="B219" s="5" t="s">
        <v>123</v>
      </c>
      <c r="C219" s="5" t="s">
        <v>28</v>
      </c>
      <c r="D219" s="5">
        <v>7.3</v>
      </c>
      <c r="E219" s="5">
        <v>4.8179999999999996</v>
      </c>
      <c r="F219" s="5">
        <v>10</v>
      </c>
      <c r="G219" s="5" t="s">
        <v>101</v>
      </c>
      <c r="H219" s="5" t="s">
        <v>102</v>
      </c>
      <c r="I219" s="5" t="s">
        <v>77</v>
      </c>
      <c r="J219" s="6">
        <v>41958</v>
      </c>
      <c r="K219" s="7">
        <f t="shared" si="9"/>
        <v>73</v>
      </c>
      <c r="L219" s="7">
        <f t="shared" si="10"/>
        <v>48.179999999999993</v>
      </c>
      <c r="M219" s="4">
        <f>YEAR(Datos!$J219)</f>
        <v>2014</v>
      </c>
      <c r="N219" s="5" t="str">
        <f t="shared" si="11"/>
        <v>noviembre</v>
      </c>
      <c r="O219" s="5" t="str">
        <f>VLOOKUP(C219,[2]!ProdManager[#Data],2,FALSE)</f>
        <v>Lydia Sinn</v>
      </c>
      <c r="P219" s="5" t="e">
        <f>VLOOKUP(I219,[1]!Countries[#Data],2,FALSE)</f>
        <v>#REF!</v>
      </c>
      <c r="Q219" s="5" t="e">
        <f>VLOOKUP(I219,[1]!Countries[#Data],3,FALSE)</f>
        <v>#REF!</v>
      </c>
    </row>
    <row r="220" spans="1:17" x14ac:dyDescent="0.2">
      <c r="A220" s="5">
        <v>10329</v>
      </c>
      <c r="B220" s="5" t="s">
        <v>80</v>
      </c>
      <c r="C220" s="5" t="s">
        <v>22</v>
      </c>
      <c r="D220" s="5">
        <v>20.7</v>
      </c>
      <c r="E220" s="5">
        <v>16.559999999999999</v>
      </c>
      <c r="F220" s="5">
        <v>8</v>
      </c>
      <c r="G220" s="5" t="s">
        <v>101</v>
      </c>
      <c r="H220" s="5" t="s">
        <v>102</v>
      </c>
      <c r="I220" s="5" t="s">
        <v>77</v>
      </c>
      <c r="J220" s="6">
        <v>41958</v>
      </c>
      <c r="K220" s="7">
        <f t="shared" si="9"/>
        <v>165.6</v>
      </c>
      <c r="L220" s="7">
        <f t="shared" si="10"/>
        <v>132.47999999999999</v>
      </c>
      <c r="M220" s="4">
        <f>YEAR(Datos!$J220)</f>
        <v>2014</v>
      </c>
      <c r="N220" s="5" t="str">
        <f t="shared" si="11"/>
        <v>noviembre</v>
      </c>
      <c r="O220" s="5" t="str">
        <f>VLOOKUP(C220,[2]!ProdManager[#Data],2,FALSE)</f>
        <v>Peter Stone</v>
      </c>
      <c r="P220" s="5" t="e">
        <f>VLOOKUP(I220,[1]!Countries[#Data],2,FALSE)</f>
        <v>#REF!</v>
      </c>
      <c r="Q220" s="5" t="e">
        <f>VLOOKUP(I220,[1]!Countries[#Data],3,FALSE)</f>
        <v>#REF!</v>
      </c>
    </row>
    <row r="221" spans="1:17" x14ac:dyDescent="0.2">
      <c r="A221" s="5">
        <v>10329</v>
      </c>
      <c r="B221" s="5" t="s">
        <v>181</v>
      </c>
      <c r="C221" s="5" t="s">
        <v>36</v>
      </c>
      <c r="D221" s="5">
        <v>210.8</v>
      </c>
      <c r="E221" s="5">
        <v>185.50400000000002</v>
      </c>
      <c r="F221" s="5">
        <v>20</v>
      </c>
      <c r="G221" s="5" t="s">
        <v>101</v>
      </c>
      <c r="H221" s="5" t="s">
        <v>102</v>
      </c>
      <c r="I221" s="5" t="s">
        <v>77</v>
      </c>
      <c r="J221" s="6">
        <v>41958</v>
      </c>
      <c r="K221" s="7">
        <f t="shared" si="9"/>
        <v>4216</v>
      </c>
      <c r="L221" s="7">
        <f t="shared" si="10"/>
        <v>3710.0800000000004</v>
      </c>
      <c r="M221" s="4">
        <f>YEAR(Datos!$J221)</f>
        <v>2014</v>
      </c>
      <c r="N221" s="5" t="str">
        <f t="shared" si="11"/>
        <v>noviembre</v>
      </c>
      <c r="O221" s="5" t="str">
        <f>VLOOKUP(C221,[2]!ProdManager[#Data],2,FALSE)</f>
        <v>John Matter</v>
      </c>
      <c r="P221" s="5" t="e">
        <f>VLOOKUP(I221,[1]!Countries[#Data],2,FALSE)</f>
        <v>#REF!</v>
      </c>
      <c r="Q221" s="5" t="e">
        <f>VLOOKUP(I221,[1]!Countries[#Data],3,FALSE)</f>
        <v>#REF!</v>
      </c>
    </row>
    <row r="222" spans="1:17" x14ac:dyDescent="0.2">
      <c r="A222" s="5">
        <v>10330</v>
      </c>
      <c r="B222" s="5" t="s">
        <v>7</v>
      </c>
      <c r="C222" s="5" t="s">
        <v>8</v>
      </c>
      <c r="D222" s="5">
        <v>27.8</v>
      </c>
      <c r="E222" s="5">
        <v>23.073999999999998</v>
      </c>
      <c r="F222" s="5">
        <v>25</v>
      </c>
      <c r="G222" s="5" t="s">
        <v>128</v>
      </c>
      <c r="H222" s="5" t="s">
        <v>129</v>
      </c>
      <c r="I222" s="5" t="s">
        <v>58</v>
      </c>
      <c r="J222" s="6">
        <v>41959</v>
      </c>
      <c r="K222" s="7">
        <f t="shared" si="9"/>
        <v>695</v>
      </c>
      <c r="L222" s="7">
        <f t="shared" si="10"/>
        <v>576.84999999999991</v>
      </c>
      <c r="M222" s="4">
        <f>YEAR(Datos!$J222)</f>
        <v>2014</v>
      </c>
      <c r="N222" s="5" t="str">
        <f t="shared" si="11"/>
        <v>noviembre</v>
      </c>
      <c r="O222" s="5" t="str">
        <f>VLOOKUP(C222,[2]!ProdManager[#Data],2,FALSE)</f>
        <v>Peter Stone</v>
      </c>
      <c r="P222" s="5" t="e">
        <f>VLOOKUP(I222,[1]!Countries[#Data],2,FALSE)</f>
        <v>#REF!</v>
      </c>
      <c r="Q222" s="5" t="e">
        <f>VLOOKUP(I222,[1]!Countries[#Data],3,FALSE)</f>
        <v>#REF!</v>
      </c>
    </row>
    <row r="223" spans="1:17" x14ac:dyDescent="0.2">
      <c r="A223" s="5">
        <v>10330</v>
      </c>
      <c r="B223" s="5" t="s">
        <v>182</v>
      </c>
      <c r="C223" s="5" t="s">
        <v>28</v>
      </c>
      <c r="D223" s="5">
        <v>24.9</v>
      </c>
      <c r="E223" s="5">
        <v>16.931999999999999</v>
      </c>
      <c r="F223" s="5">
        <v>50</v>
      </c>
      <c r="G223" s="5" t="s">
        <v>128</v>
      </c>
      <c r="H223" s="5" t="s">
        <v>129</v>
      </c>
      <c r="I223" s="5" t="s">
        <v>58</v>
      </c>
      <c r="J223" s="6">
        <v>41959</v>
      </c>
      <c r="K223" s="7">
        <f t="shared" si="9"/>
        <v>1245</v>
      </c>
      <c r="L223" s="7">
        <f t="shared" si="10"/>
        <v>846.59999999999991</v>
      </c>
      <c r="M223" s="4">
        <f>YEAR(Datos!$J223)</f>
        <v>2014</v>
      </c>
      <c r="N223" s="5" t="str">
        <f t="shared" si="11"/>
        <v>noviembre</v>
      </c>
      <c r="O223" s="5" t="str">
        <f>VLOOKUP(C223,[2]!ProdManager[#Data],2,FALSE)</f>
        <v>Lydia Sinn</v>
      </c>
      <c r="P223" s="5" t="e">
        <f>VLOOKUP(I223,[1]!Countries[#Data],2,FALSE)</f>
        <v>#REF!</v>
      </c>
      <c r="Q223" s="5" t="e">
        <f>VLOOKUP(I223,[1]!Countries[#Data],3,FALSE)</f>
        <v>#REF!</v>
      </c>
    </row>
    <row r="224" spans="1:17" x14ac:dyDescent="0.2">
      <c r="A224" s="5">
        <v>10331</v>
      </c>
      <c r="B224" s="5" t="s">
        <v>138</v>
      </c>
      <c r="C224" s="5" t="s">
        <v>39</v>
      </c>
      <c r="D224" s="5">
        <v>5.9</v>
      </c>
      <c r="E224" s="5">
        <v>4.7200000000000006</v>
      </c>
      <c r="F224" s="5">
        <v>15</v>
      </c>
      <c r="G224" s="5" t="s">
        <v>183</v>
      </c>
      <c r="H224" s="5" t="s">
        <v>184</v>
      </c>
      <c r="I224" s="5" t="s">
        <v>6</v>
      </c>
      <c r="J224" s="6">
        <v>41959</v>
      </c>
      <c r="K224" s="7">
        <f t="shared" si="9"/>
        <v>88.5</v>
      </c>
      <c r="L224" s="7">
        <f t="shared" si="10"/>
        <v>70.800000000000011</v>
      </c>
      <c r="M224" s="4">
        <f>YEAR(Datos!$J224)</f>
        <v>2014</v>
      </c>
      <c r="N224" s="5" t="str">
        <f t="shared" si="11"/>
        <v>noviembre</v>
      </c>
      <c r="O224" s="5" t="str">
        <f>VLOOKUP(C224,[2]!ProdManager[#Data],2,FALSE)</f>
        <v>John Matter</v>
      </c>
      <c r="P224" s="5" t="e">
        <f>VLOOKUP(I224,[1]!Countries[#Data],2,FALSE)</f>
        <v>#REF!</v>
      </c>
      <c r="Q224" s="5" t="e">
        <f>VLOOKUP(I224,[1]!Countries[#Data],3,FALSE)</f>
        <v>#REF!</v>
      </c>
    </row>
    <row r="225" spans="1:17" x14ac:dyDescent="0.2">
      <c r="A225" s="5">
        <v>10332</v>
      </c>
      <c r="B225" s="5" t="s">
        <v>147</v>
      </c>
      <c r="C225" s="5" t="s">
        <v>22</v>
      </c>
      <c r="D225" s="5">
        <v>50</v>
      </c>
      <c r="E225" s="5">
        <v>40.5</v>
      </c>
      <c r="F225" s="5">
        <v>40</v>
      </c>
      <c r="G225" s="5" t="s">
        <v>185</v>
      </c>
      <c r="H225" s="5" t="s">
        <v>186</v>
      </c>
      <c r="I225" s="5" t="s">
        <v>187</v>
      </c>
      <c r="J225" s="6">
        <v>41960</v>
      </c>
      <c r="K225" s="7">
        <f t="shared" si="9"/>
        <v>2000</v>
      </c>
      <c r="L225" s="7">
        <f t="shared" si="10"/>
        <v>1620</v>
      </c>
      <c r="M225" s="4">
        <f>YEAR(Datos!$J225)</f>
        <v>2014</v>
      </c>
      <c r="N225" s="5" t="str">
        <f t="shared" si="11"/>
        <v>noviembre</v>
      </c>
      <c r="O225" s="5" t="str">
        <f>VLOOKUP(C225,[2]!ProdManager[#Data],2,FALSE)</f>
        <v>Peter Stone</v>
      </c>
      <c r="P225" s="5" t="e">
        <f>VLOOKUP(I225,[1]!Countries[#Data],2,FALSE)</f>
        <v>#REF!</v>
      </c>
      <c r="Q225" s="5" t="e">
        <f>VLOOKUP(I225,[1]!Countries[#Data],3,FALSE)</f>
        <v>#REF!</v>
      </c>
    </row>
    <row r="226" spans="1:17" x14ac:dyDescent="0.2">
      <c r="A226" s="5">
        <v>10332</v>
      </c>
      <c r="B226" s="5" t="s">
        <v>2</v>
      </c>
      <c r="C226" s="5" t="s">
        <v>3</v>
      </c>
      <c r="D226" s="5">
        <v>11.2</v>
      </c>
      <c r="E226" s="5">
        <v>8.9599999999999991</v>
      </c>
      <c r="F226" s="5">
        <v>10</v>
      </c>
      <c r="G226" s="5" t="s">
        <v>185</v>
      </c>
      <c r="H226" s="5" t="s">
        <v>186</v>
      </c>
      <c r="I226" s="5" t="s">
        <v>187</v>
      </c>
      <c r="J226" s="6">
        <v>41960</v>
      </c>
      <c r="K226" s="7">
        <f t="shared" si="9"/>
        <v>112</v>
      </c>
      <c r="L226" s="7">
        <f t="shared" si="10"/>
        <v>89.6</v>
      </c>
      <c r="M226" s="4">
        <f>YEAR(Datos!$J226)</f>
        <v>2014</v>
      </c>
      <c r="N226" s="5" t="str">
        <f t="shared" si="11"/>
        <v>noviembre</v>
      </c>
      <c r="O226" s="5" t="str">
        <f>VLOOKUP(C226,[2]!ProdManager[#Data],2,FALSE)</f>
        <v>Marc Caine</v>
      </c>
      <c r="P226" s="5" t="e">
        <f>VLOOKUP(I226,[1]!Countries[#Data],2,FALSE)</f>
        <v>#REF!</v>
      </c>
      <c r="Q226" s="5" t="e">
        <f>VLOOKUP(I226,[1]!Countries[#Data],3,FALSE)</f>
        <v>#REF!</v>
      </c>
    </row>
    <row r="227" spans="1:17" x14ac:dyDescent="0.2">
      <c r="A227" s="5">
        <v>10332</v>
      </c>
      <c r="B227" s="5" t="s">
        <v>188</v>
      </c>
      <c r="C227" s="5" t="s">
        <v>28</v>
      </c>
      <c r="D227" s="5">
        <v>7.6</v>
      </c>
      <c r="E227" s="5">
        <v>5.0159999999999991</v>
      </c>
      <c r="F227" s="5">
        <v>16</v>
      </c>
      <c r="G227" s="5" t="s">
        <v>185</v>
      </c>
      <c r="H227" s="5" t="s">
        <v>186</v>
      </c>
      <c r="I227" s="5" t="s">
        <v>187</v>
      </c>
      <c r="J227" s="6">
        <v>41960</v>
      </c>
      <c r="K227" s="7">
        <f t="shared" si="9"/>
        <v>121.6</v>
      </c>
      <c r="L227" s="7">
        <f t="shared" si="10"/>
        <v>80.255999999999986</v>
      </c>
      <c r="M227" s="4">
        <f>YEAR(Datos!$J227)</f>
        <v>2014</v>
      </c>
      <c r="N227" s="5" t="str">
        <f t="shared" si="11"/>
        <v>noviembre</v>
      </c>
      <c r="O227" s="5" t="str">
        <f>VLOOKUP(C227,[2]!ProdManager[#Data],2,FALSE)</f>
        <v>Lydia Sinn</v>
      </c>
      <c r="P227" s="5" t="e">
        <f>VLOOKUP(I227,[1]!Countries[#Data],2,FALSE)</f>
        <v>#REF!</v>
      </c>
      <c r="Q227" s="5" t="e">
        <f>VLOOKUP(I227,[1]!Countries[#Data],3,FALSE)</f>
        <v>#REF!</v>
      </c>
    </row>
    <row r="228" spans="1:17" x14ac:dyDescent="0.2">
      <c r="A228" s="5">
        <v>10333</v>
      </c>
      <c r="B228" s="5" t="s">
        <v>106</v>
      </c>
      <c r="C228" s="5" t="s">
        <v>8</v>
      </c>
      <c r="D228" s="5">
        <v>17.2</v>
      </c>
      <c r="E228" s="5">
        <v>12.899999999999999</v>
      </c>
      <c r="F228" s="5">
        <v>40</v>
      </c>
      <c r="G228" s="5" t="s">
        <v>88</v>
      </c>
      <c r="H228" s="5" t="s">
        <v>89</v>
      </c>
      <c r="I228" s="5" t="s">
        <v>90</v>
      </c>
      <c r="J228" s="6">
        <v>41961</v>
      </c>
      <c r="K228" s="7">
        <f t="shared" si="9"/>
        <v>688</v>
      </c>
      <c r="L228" s="7">
        <f t="shared" si="10"/>
        <v>516</v>
      </c>
      <c r="M228" s="4">
        <f>YEAR(Datos!$J228)</f>
        <v>2014</v>
      </c>
      <c r="N228" s="5" t="str">
        <f t="shared" si="11"/>
        <v>noviembre</v>
      </c>
      <c r="O228" s="5" t="str">
        <f>VLOOKUP(C228,[2]!ProdManager[#Data],2,FALSE)</f>
        <v>Peter Stone</v>
      </c>
      <c r="P228" s="5" t="e">
        <f>VLOOKUP(I228,[1]!Countries[#Data],2,FALSE)</f>
        <v>#REF!</v>
      </c>
      <c r="Q228" s="5" t="e">
        <f>VLOOKUP(I228,[1]!Countries[#Data],3,FALSE)</f>
        <v>#REF!</v>
      </c>
    </row>
    <row r="229" spans="1:17" x14ac:dyDescent="0.2">
      <c r="A229" s="5">
        <v>10333</v>
      </c>
      <c r="B229" s="5" t="s">
        <v>10</v>
      </c>
      <c r="C229" s="5" t="s">
        <v>11</v>
      </c>
      <c r="D229" s="5">
        <v>18.600000000000001</v>
      </c>
      <c r="E229" s="5">
        <v>14.880000000000003</v>
      </c>
      <c r="F229" s="5">
        <v>10</v>
      </c>
      <c r="G229" s="5" t="s">
        <v>88</v>
      </c>
      <c r="H229" s="5" t="s">
        <v>89</v>
      </c>
      <c r="I229" s="5" t="s">
        <v>90</v>
      </c>
      <c r="J229" s="6">
        <v>41961</v>
      </c>
      <c r="K229" s="7">
        <f t="shared" si="9"/>
        <v>186</v>
      </c>
      <c r="L229" s="7">
        <f t="shared" si="10"/>
        <v>148.80000000000001</v>
      </c>
      <c r="M229" s="4">
        <f>YEAR(Datos!$J229)</f>
        <v>2014</v>
      </c>
      <c r="N229" s="5" t="str">
        <f t="shared" si="11"/>
        <v>noviembre</v>
      </c>
      <c r="O229" s="5" t="str">
        <f>VLOOKUP(C229,[2]!ProdManager[#Data],2,FALSE)</f>
        <v>Marc Caine</v>
      </c>
      <c r="P229" s="5" t="e">
        <f>VLOOKUP(I229,[1]!Countries[#Data],2,FALSE)</f>
        <v>#REF!</v>
      </c>
      <c r="Q229" s="5" t="e">
        <f>VLOOKUP(I229,[1]!Countries[#Data],3,FALSE)</f>
        <v>#REF!</v>
      </c>
    </row>
    <row r="230" spans="1:17" x14ac:dyDescent="0.2">
      <c r="A230" s="5">
        <v>10333</v>
      </c>
      <c r="B230" s="5" t="s">
        <v>64</v>
      </c>
      <c r="C230" s="5" t="s">
        <v>28</v>
      </c>
      <c r="D230" s="5">
        <v>8</v>
      </c>
      <c r="E230" s="5">
        <v>5.52</v>
      </c>
      <c r="F230" s="5">
        <v>10</v>
      </c>
      <c r="G230" s="5" t="s">
        <v>88</v>
      </c>
      <c r="H230" s="5" t="s">
        <v>89</v>
      </c>
      <c r="I230" s="5" t="s">
        <v>90</v>
      </c>
      <c r="J230" s="6">
        <v>41961</v>
      </c>
      <c r="K230" s="7">
        <f t="shared" si="9"/>
        <v>80</v>
      </c>
      <c r="L230" s="7">
        <f t="shared" si="10"/>
        <v>55.199999999999996</v>
      </c>
      <c r="M230" s="4">
        <f>YEAR(Datos!$J230)</f>
        <v>2014</v>
      </c>
      <c r="N230" s="5" t="str">
        <f t="shared" si="11"/>
        <v>noviembre</v>
      </c>
      <c r="O230" s="5" t="str">
        <f>VLOOKUP(C230,[2]!ProdManager[#Data],2,FALSE)</f>
        <v>Lydia Sinn</v>
      </c>
      <c r="P230" s="5" t="e">
        <f>VLOOKUP(I230,[1]!Countries[#Data],2,FALSE)</f>
        <v>#REF!</v>
      </c>
      <c r="Q230" s="5" t="e">
        <f>VLOOKUP(I230,[1]!Countries[#Data],3,FALSE)</f>
        <v>#REF!</v>
      </c>
    </row>
    <row r="231" spans="1:17" x14ac:dyDescent="0.2">
      <c r="A231" s="5">
        <v>10334</v>
      </c>
      <c r="B231" s="5" t="s">
        <v>170</v>
      </c>
      <c r="C231" s="5" t="s">
        <v>3</v>
      </c>
      <c r="D231" s="5">
        <v>5.6</v>
      </c>
      <c r="E231" s="5">
        <v>4.3119999999999994</v>
      </c>
      <c r="F231" s="5">
        <v>8</v>
      </c>
      <c r="G231" s="5" t="s">
        <v>23</v>
      </c>
      <c r="H231" s="5" t="s">
        <v>24</v>
      </c>
      <c r="I231" s="5" t="s">
        <v>6</v>
      </c>
      <c r="J231" s="6">
        <v>41964</v>
      </c>
      <c r="K231" s="7">
        <f t="shared" si="9"/>
        <v>44.8</v>
      </c>
      <c r="L231" s="7">
        <f t="shared" si="10"/>
        <v>34.495999999999995</v>
      </c>
      <c r="M231" s="4">
        <f>YEAR(Datos!$J231)</f>
        <v>2014</v>
      </c>
      <c r="N231" s="5" t="str">
        <f t="shared" si="11"/>
        <v>noviembre</v>
      </c>
      <c r="O231" s="5" t="str">
        <f>VLOOKUP(C231,[2]!ProdManager[#Data],2,FALSE)</f>
        <v>Marc Caine</v>
      </c>
      <c r="P231" s="5" t="e">
        <f>VLOOKUP(I231,[1]!Countries[#Data],2,FALSE)</f>
        <v>#REF!</v>
      </c>
      <c r="Q231" s="5" t="e">
        <f>VLOOKUP(I231,[1]!Countries[#Data],3,FALSE)</f>
        <v>#REF!</v>
      </c>
    </row>
    <row r="232" spans="1:17" x14ac:dyDescent="0.2">
      <c r="A232" s="5">
        <v>10334</v>
      </c>
      <c r="B232" s="5" t="s">
        <v>135</v>
      </c>
      <c r="C232" s="5" t="s">
        <v>28</v>
      </c>
      <c r="D232" s="5">
        <v>10</v>
      </c>
      <c r="E232" s="5">
        <v>6.6999999999999993</v>
      </c>
      <c r="F232" s="5">
        <v>10</v>
      </c>
      <c r="G232" s="5" t="s">
        <v>23</v>
      </c>
      <c r="H232" s="5" t="s">
        <v>24</v>
      </c>
      <c r="I232" s="5" t="s">
        <v>6</v>
      </c>
      <c r="J232" s="6">
        <v>41964</v>
      </c>
      <c r="K232" s="7">
        <f t="shared" si="9"/>
        <v>100</v>
      </c>
      <c r="L232" s="7">
        <f t="shared" si="10"/>
        <v>67</v>
      </c>
      <c r="M232" s="4">
        <f>YEAR(Datos!$J232)</f>
        <v>2014</v>
      </c>
      <c r="N232" s="5" t="str">
        <f t="shared" si="11"/>
        <v>noviembre</v>
      </c>
      <c r="O232" s="5" t="str">
        <f>VLOOKUP(C232,[2]!ProdManager[#Data],2,FALSE)</f>
        <v>Lydia Sinn</v>
      </c>
      <c r="P232" s="5" t="e">
        <f>VLOOKUP(I232,[1]!Countries[#Data],2,FALSE)</f>
        <v>#REF!</v>
      </c>
      <c r="Q232" s="5" t="e">
        <f>VLOOKUP(I232,[1]!Countries[#Data],3,FALSE)</f>
        <v>#REF!</v>
      </c>
    </row>
    <row r="233" spans="1:17" x14ac:dyDescent="0.2">
      <c r="A233" s="5">
        <v>10335</v>
      </c>
      <c r="B233" s="5" t="s">
        <v>48</v>
      </c>
      <c r="C233" s="5" t="s">
        <v>36</v>
      </c>
      <c r="D233" s="5">
        <v>15.2</v>
      </c>
      <c r="E233" s="5">
        <v>13.831999999999999</v>
      </c>
      <c r="F233" s="5">
        <v>7</v>
      </c>
      <c r="G233" s="5" t="s">
        <v>149</v>
      </c>
      <c r="H233" s="5" t="s">
        <v>150</v>
      </c>
      <c r="I233" s="5" t="s">
        <v>151</v>
      </c>
      <c r="J233" s="6">
        <v>41965</v>
      </c>
      <c r="K233" s="7">
        <f t="shared" si="9"/>
        <v>106.39999999999999</v>
      </c>
      <c r="L233" s="7">
        <f t="shared" si="10"/>
        <v>96.823999999999998</v>
      </c>
      <c r="M233" s="4">
        <f>YEAR(Datos!$J233)</f>
        <v>2014</v>
      </c>
      <c r="N233" s="5" t="str">
        <f t="shared" si="11"/>
        <v>noviembre</v>
      </c>
      <c r="O233" s="5" t="str">
        <f>VLOOKUP(C233,[2]!ProdManager[#Data],2,FALSE)</f>
        <v>John Matter</v>
      </c>
      <c r="P233" s="5" t="e">
        <f>VLOOKUP(I233,[1]!Countries[#Data],2,FALSE)</f>
        <v>#REF!</v>
      </c>
      <c r="Q233" s="5" t="e">
        <f>VLOOKUP(I233,[1]!Countries[#Data],3,FALSE)</f>
        <v>#REF!</v>
      </c>
    </row>
    <row r="234" spans="1:17" x14ac:dyDescent="0.2">
      <c r="A234" s="5">
        <v>10335</v>
      </c>
      <c r="B234" s="5" t="s">
        <v>37</v>
      </c>
      <c r="C234" s="5" t="s">
        <v>8</v>
      </c>
      <c r="D234" s="5">
        <v>10</v>
      </c>
      <c r="E234" s="5">
        <v>8.1000000000000014</v>
      </c>
      <c r="F234" s="5">
        <v>25</v>
      </c>
      <c r="G234" s="5" t="s">
        <v>149</v>
      </c>
      <c r="H234" s="5" t="s">
        <v>150</v>
      </c>
      <c r="I234" s="5" t="s">
        <v>151</v>
      </c>
      <c r="J234" s="6">
        <v>41965</v>
      </c>
      <c r="K234" s="7">
        <f t="shared" si="9"/>
        <v>250</v>
      </c>
      <c r="L234" s="7">
        <f t="shared" si="10"/>
        <v>202.50000000000003</v>
      </c>
      <c r="M234" s="4">
        <f>YEAR(Datos!$J234)</f>
        <v>2014</v>
      </c>
      <c r="N234" s="5" t="str">
        <f t="shared" si="11"/>
        <v>noviembre</v>
      </c>
      <c r="O234" s="5" t="str">
        <f>VLOOKUP(C234,[2]!ProdManager[#Data],2,FALSE)</f>
        <v>Peter Stone</v>
      </c>
      <c r="P234" s="5" t="e">
        <f>VLOOKUP(I234,[1]!Countries[#Data],2,FALSE)</f>
        <v>#REF!</v>
      </c>
      <c r="Q234" s="5" t="e">
        <f>VLOOKUP(I234,[1]!Countries[#Data],3,FALSE)</f>
        <v>#REF!</v>
      </c>
    </row>
    <row r="235" spans="1:17" x14ac:dyDescent="0.2">
      <c r="A235" s="5">
        <v>10335</v>
      </c>
      <c r="B235" s="5" t="s">
        <v>63</v>
      </c>
      <c r="C235" s="5" t="s">
        <v>8</v>
      </c>
      <c r="D235" s="5">
        <v>25.6</v>
      </c>
      <c r="E235" s="5">
        <v>19.456000000000003</v>
      </c>
      <c r="F235" s="5">
        <v>6</v>
      </c>
      <c r="G235" s="5" t="s">
        <v>149</v>
      </c>
      <c r="H235" s="5" t="s">
        <v>150</v>
      </c>
      <c r="I235" s="5" t="s">
        <v>151</v>
      </c>
      <c r="J235" s="6">
        <v>41965</v>
      </c>
      <c r="K235" s="7">
        <f t="shared" si="9"/>
        <v>153.60000000000002</v>
      </c>
      <c r="L235" s="7">
        <f t="shared" si="10"/>
        <v>116.73600000000002</v>
      </c>
      <c r="M235" s="4">
        <f>YEAR(Datos!$J235)</f>
        <v>2014</v>
      </c>
      <c r="N235" s="5" t="str">
        <f t="shared" si="11"/>
        <v>noviembre</v>
      </c>
      <c r="O235" s="5" t="str">
        <f>VLOOKUP(C235,[2]!ProdManager[#Data],2,FALSE)</f>
        <v>Peter Stone</v>
      </c>
      <c r="P235" s="5" t="e">
        <f>VLOOKUP(I235,[1]!Countries[#Data],2,FALSE)</f>
        <v>#REF!</v>
      </c>
      <c r="Q235" s="5" t="e">
        <f>VLOOKUP(I235,[1]!Countries[#Data],3,FALSE)</f>
        <v>#REF!</v>
      </c>
    </row>
    <row r="236" spans="1:17" x14ac:dyDescent="0.2">
      <c r="A236" s="5">
        <v>10335</v>
      </c>
      <c r="B236" s="5" t="s">
        <v>15</v>
      </c>
      <c r="C236" s="5" t="s">
        <v>11</v>
      </c>
      <c r="D236" s="5">
        <v>42.4</v>
      </c>
      <c r="E236" s="5">
        <v>33.072000000000003</v>
      </c>
      <c r="F236" s="5">
        <v>48</v>
      </c>
      <c r="G236" s="5" t="s">
        <v>149</v>
      </c>
      <c r="H236" s="5" t="s">
        <v>150</v>
      </c>
      <c r="I236" s="5" t="s">
        <v>151</v>
      </c>
      <c r="J236" s="6">
        <v>41965</v>
      </c>
      <c r="K236" s="7">
        <f t="shared" si="9"/>
        <v>2035.1999999999998</v>
      </c>
      <c r="L236" s="7">
        <f t="shared" si="10"/>
        <v>1587.4560000000001</v>
      </c>
      <c r="M236" s="4">
        <f>YEAR(Datos!$J236)</f>
        <v>2014</v>
      </c>
      <c r="N236" s="5" t="str">
        <f t="shared" si="11"/>
        <v>noviembre</v>
      </c>
      <c r="O236" s="5" t="str">
        <f>VLOOKUP(C236,[2]!ProdManager[#Data],2,FALSE)</f>
        <v>Marc Caine</v>
      </c>
      <c r="P236" s="5" t="e">
        <f>VLOOKUP(I236,[1]!Countries[#Data],2,FALSE)</f>
        <v>#REF!</v>
      </c>
      <c r="Q236" s="5" t="e">
        <f>VLOOKUP(I236,[1]!Countries[#Data],3,FALSE)</f>
        <v>#REF!</v>
      </c>
    </row>
    <row r="237" spans="1:17" x14ac:dyDescent="0.2">
      <c r="A237" s="5">
        <v>10336</v>
      </c>
      <c r="B237" s="5" t="s">
        <v>162</v>
      </c>
      <c r="C237" s="5" t="s">
        <v>17</v>
      </c>
      <c r="D237" s="5">
        <v>17.600000000000001</v>
      </c>
      <c r="E237" s="5">
        <v>13.200000000000001</v>
      </c>
      <c r="F237" s="5">
        <v>18</v>
      </c>
      <c r="G237" s="5" t="s">
        <v>189</v>
      </c>
      <c r="H237" s="5" t="s">
        <v>179</v>
      </c>
      <c r="I237" s="5" t="s">
        <v>180</v>
      </c>
      <c r="J237" s="6">
        <v>41966</v>
      </c>
      <c r="K237" s="7">
        <f t="shared" si="9"/>
        <v>316.8</v>
      </c>
      <c r="L237" s="7">
        <f t="shared" si="10"/>
        <v>237.60000000000002</v>
      </c>
      <c r="M237" s="4">
        <f>YEAR(Datos!$J237)</f>
        <v>2014</v>
      </c>
      <c r="N237" s="5" t="str">
        <f t="shared" si="11"/>
        <v>noviembre</v>
      </c>
      <c r="O237" s="5" t="str">
        <f>VLOOKUP(C237,[2]!ProdManager[#Data],2,FALSE)</f>
        <v>Lydia Sinn</v>
      </c>
      <c r="P237" s="5" t="e">
        <f>VLOOKUP(I237,[1]!Countries[#Data],2,FALSE)</f>
        <v>#REF!</v>
      </c>
      <c r="Q237" s="5" t="e">
        <f>VLOOKUP(I237,[1]!Countries[#Data],3,FALSE)</f>
        <v>#REF!</v>
      </c>
    </row>
    <row r="238" spans="1:17" x14ac:dyDescent="0.2">
      <c r="A238" s="5">
        <v>10337</v>
      </c>
      <c r="B238" s="5" t="s">
        <v>7</v>
      </c>
      <c r="C238" s="5" t="s">
        <v>8</v>
      </c>
      <c r="D238" s="5">
        <v>27.8</v>
      </c>
      <c r="E238" s="5">
        <v>21.128</v>
      </c>
      <c r="F238" s="5">
        <v>25</v>
      </c>
      <c r="G238" s="5" t="s">
        <v>92</v>
      </c>
      <c r="H238" s="5" t="s">
        <v>93</v>
      </c>
      <c r="I238" s="5" t="s">
        <v>14</v>
      </c>
      <c r="J238" s="6">
        <v>41967</v>
      </c>
      <c r="K238" s="7">
        <f t="shared" si="9"/>
        <v>695</v>
      </c>
      <c r="L238" s="7">
        <f t="shared" si="10"/>
        <v>528.20000000000005</v>
      </c>
      <c r="M238" s="4">
        <f>YEAR(Datos!$J238)</f>
        <v>2014</v>
      </c>
      <c r="N238" s="5" t="str">
        <f t="shared" si="11"/>
        <v>noviembre</v>
      </c>
      <c r="O238" s="5" t="str">
        <f>VLOOKUP(C238,[2]!ProdManager[#Data],2,FALSE)</f>
        <v>Peter Stone</v>
      </c>
      <c r="P238" s="5" t="e">
        <f>VLOOKUP(I238,[1]!Countries[#Data],2,FALSE)</f>
        <v>#REF!</v>
      </c>
      <c r="Q238" s="5" t="e">
        <f>VLOOKUP(I238,[1]!Countries[#Data],3,FALSE)</f>
        <v>#REF!</v>
      </c>
    </row>
    <row r="239" spans="1:17" x14ac:dyDescent="0.2">
      <c r="A239" s="5">
        <v>10337</v>
      </c>
      <c r="B239" s="5" t="s">
        <v>68</v>
      </c>
      <c r="C239" s="5" t="s">
        <v>22</v>
      </c>
      <c r="D239" s="5">
        <v>20.8</v>
      </c>
      <c r="E239" s="5">
        <v>14.767999999999999</v>
      </c>
      <c r="F239" s="5">
        <v>28</v>
      </c>
      <c r="G239" s="5" t="s">
        <v>92</v>
      </c>
      <c r="H239" s="5" t="s">
        <v>93</v>
      </c>
      <c r="I239" s="5" t="s">
        <v>14</v>
      </c>
      <c r="J239" s="6">
        <v>41967</v>
      </c>
      <c r="K239" s="7">
        <f t="shared" si="9"/>
        <v>582.4</v>
      </c>
      <c r="L239" s="7">
        <f t="shared" si="10"/>
        <v>413.50399999999996</v>
      </c>
      <c r="M239" s="4">
        <f>YEAR(Datos!$J239)</f>
        <v>2014</v>
      </c>
      <c r="N239" s="5" t="str">
        <f t="shared" si="11"/>
        <v>noviembre</v>
      </c>
      <c r="O239" s="5" t="str">
        <f>VLOOKUP(C239,[2]!ProdManager[#Data],2,FALSE)</f>
        <v>Peter Stone</v>
      </c>
      <c r="P239" s="5" t="e">
        <f>VLOOKUP(I239,[1]!Countries[#Data],2,FALSE)</f>
        <v>#REF!</v>
      </c>
      <c r="Q239" s="5" t="e">
        <f>VLOOKUP(I239,[1]!Countries[#Data],3,FALSE)</f>
        <v>#REF!</v>
      </c>
    </row>
    <row r="240" spans="1:17" x14ac:dyDescent="0.2">
      <c r="A240" s="5">
        <v>10337</v>
      </c>
      <c r="B240" s="5" t="s">
        <v>190</v>
      </c>
      <c r="C240" s="5" t="s">
        <v>3</v>
      </c>
      <c r="D240" s="5">
        <v>7.2</v>
      </c>
      <c r="E240" s="5">
        <v>5.6160000000000005</v>
      </c>
      <c r="F240" s="5">
        <v>40</v>
      </c>
      <c r="G240" s="5" t="s">
        <v>92</v>
      </c>
      <c r="H240" s="5" t="s">
        <v>93</v>
      </c>
      <c r="I240" s="5" t="s">
        <v>14</v>
      </c>
      <c r="J240" s="6">
        <v>41967</v>
      </c>
      <c r="K240" s="7">
        <f t="shared" si="9"/>
        <v>288</v>
      </c>
      <c r="L240" s="7">
        <f t="shared" si="10"/>
        <v>224.64000000000001</v>
      </c>
      <c r="M240" s="4">
        <f>YEAR(Datos!$J240)</f>
        <v>2014</v>
      </c>
      <c r="N240" s="5" t="str">
        <f t="shared" si="11"/>
        <v>noviembre</v>
      </c>
      <c r="O240" s="5" t="str">
        <f>VLOOKUP(C240,[2]!ProdManager[#Data],2,FALSE)</f>
        <v>Marc Caine</v>
      </c>
      <c r="P240" s="5" t="e">
        <f>VLOOKUP(I240,[1]!Countries[#Data],2,FALSE)</f>
        <v>#REF!</v>
      </c>
      <c r="Q240" s="5" t="e">
        <f>VLOOKUP(I240,[1]!Countries[#Data],3,FALSE)</f>
        <v>#REF!</v>
      </c>
    </row>
    <row r="241" spans="1:17" x14ac:dyDescent="0.2">
      <c r="A241" s="5">
        <v>10337</v>
      </c>
      <c r="B241" s="5" t="s">
        <v>182</v>
      </c>
      <c r="C241" s="5" t="s">
        <v>28</v>
      </c>
      <c r="D241" s="5">
        <v>24.9</v>
      </c>
      <c r="E241" s="5">
        <v>17.180999999999997</v>
      </c>
      <c r="F241" s="5">
        <v>24</v>
      </c>
      <c r="G241" s="5" t="s">
        <v>92</v>
      </c>
      <c r="H241" s="5" t="s">
        <v>93</v>
      </c>
      <c r="I241" s="5" t="s">
        <v>14</v>
      </c>
      <c r="J241" s="6">
        <v>41967</v>
      </c>
      <c r="K241" s="7">
        <f t="shared" si="9"/>
        <v>597.59999999999991</v>
      </c>
      <c r="L241" s="7">
        <f t="shared" si="10"/>
        <v>412.34399999999994</v>
      </c>
      <c r="M241" s="4">
        <f>YEAR(Datos!$J241)</f>
        <v>2014</v>
      </c>
      <c r="N241" s="5" t="str">
        <f t="shared" si="11"/>
        <v>noviembre</v>
      </c>
      <c r="O241" s="5" t="str">
        <f>VLOOKUP(C241,[2]!ProdManager[#Data],2,FALSE)</f>
        <v>Lydia Sinn</v>
      </c>
      <c r="P241" s="5" t="e">
        <f>VLOOKUP(I241,[1]!Countries[#Data],2,FALSE)</f>
        <v>#REF!</v>
      </c>
      <c r="Q241" s="5" t="e">
        <f>VLOOKUP(I241,[1]!Countries[#Data],3,FALSE)</f>
        <v>#REF!</v>
      </c>
    </row>
    <row r="242" spans="1:17" x14ac:dyDescent="0.2">
      <c r="A242" s="5">
        <v>10337</v>
      </c>
      <c r="B242" s="5" t="s">
        <v>50</v>
      </c>
      <c r="C242" s="5" t="s">
        <v>22</v>
      </c>
      <c r="D242" s="5">
        <v>15.2</v>
      </c>
      <c r="E242" s="5">
        <v>12.16</v>
      </c>
      <c r="F242" s="5">
        <v>20</v>
      </c>
      <c r="G242" s="5" t="s">
        <v>92</v>
      </c>
      <c r="H242" s="5" t="s">
        <v>93</v>
      </c>
      <c r="I242" s="5" t="s">
        <v>14</v>
      </c>
      <c r="J242" s="6">
        <v>41967</v>
      </c>
      <c r="K242" s="7">
        <f t="shared" si="9"/>
        <v>304</v>
      </c>
      <c r="L242" s="7">
        <f t="shared" si="10"/>
        <v>243.2</v>
      </c>
      <c r="M242" s="4">
        <f>YEAR(Datos!$J242)</f>
        <v>2014</v>
      </c>
      <c r="N242" s="5" t="str">
        <f t="shared" si="11"/>
        <v>noviembre</v>
      </c>
      <c r="O242" s="5" t="str">
        <f>VLOOKUP(C242,[2]!ProdManager[#Data],2,FALSE)</f>
        <v>Peter Stone</v>
      </c>
      <c r="P242" s="5" t="e">
        <f>VLOOKUP(I242,[1]!Countries[#Data],2,FALSE)</f>
        <v>#REF!</v>
      </c>
      <c r="Q242" s="5" t="e">
        <f>VLOOKUP(I242,[1]!Countries[#Data],3,FALSE)</f>
        <v>#REF!</v>
      </c>
    </row>
    <row r="243" spans="1:17" x14ac:dyDescent="0.2">
      <c r="A243" s="5">
        <v>10338</v>
      </c>
      <c r="B243" s="5" t="s">
        <v>84</v>
      </c>
      <c r="C243" s="5" t="s">
        <v>39</v>
      </c>
      <c r="D243" s="5">
        <v>31.2</v>
      </c>
      <c r="E243" s="5">
        <v>23.712</v>
      </c>
      <c r="F243" s="5">
        <v>20</v>
      </c>
      <c r="G243" s="5" t="s">
        <v>157</v>
      </c>
      <c r="H243" s="5" t="s">
        <v>158</v>
      </c>
      <c r="I243" s="5" t="s">
        <v>77</v>
      </c>
      <c r="J243" s="6">
        <v>41968</v>
      </c>
      <c r="K243" s="7">
        <f t="shared" si="9"/>
        <v>624</v>
      </c>
      <c r="L243" s="7">
        <f t="shared" si="10"/>
        <v>474.24</v>
      </c>
      <c r="M243" s="4">
        <f>YEAR(Datos!$J243)</f>
        <v>2014</v>
      </c>
      <c r="N243" s="5" t="str">
        <f t="shared" si="11"/>
        <v>noviembre</v>
      </c>
      <c r="O243" s="5" t="str">
        <f>VLOOKUP(C243,[2]!ProdManager[#Data],2,FALSE)</f>
        <v>John Matter</v>
      </c>
      <c r="P243" s="5" t="e">
        <f>VLOOKUP(I243,[1]!Countries[#Data],2,FALSE)</f>
        <v>#REF!</v>
      </c>
      <c r="Q243" s="5" t="e">
        <f>VLOOKUP(I243,[1]!Countries[#Data],3,FALSE)</f>
        <v>#REF!</v>
      </c>
    </row>
    <row r="244" spans="1:17" x14ac:dyDescent="0.2">
      <c r="A244" s="5">
        <v>10338</v>
      </c>
      <c r="B244" s="5" t="s">
        <v>80</v>
      </c>
      <c r="C244" s="5" t="s">
        <v>22</v>
      </c>
      <c r="D244" s="5">
        <v>20.7</v>
      </c>
      <c r="E244" s="5">
        <v>15.524999999999999</v>
      </c>
      <c r="F244" s="5">
        <v>15</v>
      </c>
      <c r="G244" s="5" t="s">
        <v>157</v>
      </c>
      <c r="H244" s="5" t="s">
        <v>158</v>
      </c>
      <c r="I244" s="5" t="s">
        <v>77</v>
      </c>
      <c r="J244" s="6">
        <v>41968</v>
      </c>
      <c r="K244" s="7">
        <f t="shared" si="9"/>
        <v>310.5</v>
      </c>
      <c r="L244" s="7">
        <f t="shared" si="10"/>
        <v>232.87499999999997</v>
      </c>
      <c r="M244" s="4">
        <f>YEAR(Datos!$J244)</f>
        <v>2014</v>
      </c>
      <c r="N244" s="5" t="str">
        <f t="shared" si="11"/>
        <v>noviembre</v>
      </c>
      <c r="O244" s="5" t="str">
        <f>VLOOKUP(C244,[2]!ProdManager[#Data],2,FALSE)</f>
        <v>Peter Stone</v>
      </c>
      <c r="P244" s="5" t="e">
        <f>VLOOKUP(I244,[1]!Countries[#Data],2,FALSE)</f>
        <v>#REF!</v>
      </c>
      <c r="Q244" s="5" t="e">
        <f>VLOOKUP(I244,[1]!Countries[#Data],3,FALSE)</f>
        <v>#REF!</v>
      </c>
    </row>
    <row r="245" spans="1:17" x14ac:dyDescent="0.2">
      <c r="A245" s="5">
        <v>10339</v>
      </c>
      <c r="B245" s="5" t="s">
        <v>162</v>
      </c>
      <c r="C245" s="5" t="s">
        <v>17</v>
      </c>
      <c r="D245" s="5">
        <v>17.600000000000001</v>
      </c>
      <c r="E245" s="5">
        <v>14.080000000000002</v>
      </c>
      <c r="F245" s="5">
        <v>10</v>
      </c>
      <c r="G245" s="5" t="s">
        <v>185</v>
      </c>
      <c r="H245" s="5" t="s">
        <v>186</v>
      </c>
      <c r="I245" s="5" t="s">
        <v>187</v>
      </c>
      <c r="J245" s="6">
        <v>41971</v>
      </c>
      <c r="K245" s="7">
        <f t="shared" si="9"/>
        <v>176</v>
      </c>
      <c r="L245" s="7">
        <f t="shared" si="10"/>
        <v>140.80000000000001</v>
      </c>
      <c r="M245" s="4">
        <f>YEAR(Datos!$J245)</f>
        <v>2014</v>
      </c>
      <c r="N245" s="5" t="str">
        <f t="shared" si="11"/>
        <v>noviembre</v>
      </c>
      <c r="O245" s="5" t="str">
        <f>VLOOKUP(C245,[2]!ProdManager[#Data],2,FALSE)</f>
        <v>Lydia Sinn</v>
      </c>
      <c r="P245" s="5" t="e">
        <f>VLOOKUP(I245,[1]!Countries[#Data],2,FALSE)</f>
        <v>#REF!</v>
      </c>
      <c r="Q245" s="5" t="e">
        <f>VLOOKUP(I245,[1]!Countries[#Data],3,FALSE)</f>
        <v>#REF!</v>
      </c>
    </row>
    <row r="246" spans="1:17" x14ac:dyDescent="0.2">
      <c r="A246" s="5">
        <v>10339</v>
      </c>
      <c r="B246" s="5" t="s">
        <v>84</v>
      </c>
      <c r="C246" s="5" t="s">
        <v>39</v>
      </c>
      <c r="D246" s="5">
        <v>31.2</v>
      </c>
      <c r="E246" s="5">
        <v>23.712</v>
      </c>
      <c r="F246" s="5">
        <v>70</v>
      </c>
      <c r="G246" s="5" t="s">
        <v>185</v>
      </c>
      <c r="H246" s="5" t="s">
        <v>186</v>
      </c>
      <c r="I246" s="5" t="s">
        <v>187</v>
      </c>
      <c r="J246" s="6">
        <v>41971</v>
      </c>
      <c r="K246" s="7">
        <f t="shared" si="9"/>
        <v>2184</v>
      </c>
      <c r="L246" s="7">
        <f t="shared" si="10"/>
        <v>1659.84</v>
      </c>
      <c r="M246" s="4">
        <f>YEAR(Datos!$J246)</f>
        <v>2014</v>
      </c>
      <c r="N246" s="5" t="str">
        <f t="shared" si="11"/>
        <v>noviembre</v>
      </c>
      <c r="O246" s="5" t="str">
        <f>VLOOKUP(C246,[2]!ProdManager[#Data],2,FALSE)</f>
        <v>John Matter</v>
      </c>
      <c r="P246" s="5" t="e">
        <f>VLOOKUP(I246,[1]!Countries[#Data],2,FALSE)</f>
        <v>#REF!</v>
      </c>
      <c r="Q246" s="5" t="e">
        <f>VLOOKUP(I246,[1]!Countries[#Data],3,FALSE)</f>
        <v>#REF!</v>
      </c>
    </row>
    <row r="247" spans="1:17" x14ac:dyDescent="0.2">
      <c r="A247" s="5">
        <v>10339</v>
      </c>
      <c r="B247" s="5" t="s">
        <v>71</v>
      </c>
      <c r="C247" s="5" t="s">
        <v>28</v>
      </c>
      <c r="D247" s="5">
        <v>39.4</v>
      </c>
      <c r="E247" s="5">
        <v>26.791999999999998</v>
      </c>
      <c r="F247" s="5">
        <v>28</v>
      </c>
      <c r="G247" s="5" t="s">
        <v>185</v>
      </c>
      <c r="H247" s="5" t="s">
        <v>186</v>
      </c>
      <c r="I247" s="5" t="s">
        <v>187</v>
      </c>
      <c r="J247" s="6">
        <v>41971</v>
      </c>
      <c r="K247" s="7">
        <f t="shared" si="9"/>
        <v>1103.2</v>
      </c>
      <c r="L247" s="7">
        <f t="shared" si="10"/>
        <v>750.17599999999993</v>
      </c>
      <c r="M247" s="4">
        <f>YEAR(Datos!$J247)</f>
        <v>2014</v>
      </c>
      <c r="N247" s="5" t="str">
        <f t="shared" si="11"/>
        <v>noviembre</v>
      </c>
      <c r="O247" s="5" t="str">
        <f>VLOOKUP(C247,[2]!ProdManager[#Data],2,FALSE)</f>
        <v>Lydia Sinn</v>
      </c>
      <c r="P247" s="5" t="e">
        <f>VLOOKUP(I247,[1]!Countries[#Data],2,FALSE)</f>
        <v>#REF!</v>
      </c>
      <c r="Q247" s="5" t="e">
        <f>VLOOKUP(I247,[1]!Countries[#Data],3,FALSE)</f>
        <v>#REF!</v>
      </c>
    </row>
    <row r="248" spans="1:17" x14ac:dyDescent="0.2">
      <c r="A248" s="5">
        <v>10340</v>
      </c>
      <c r="B248" s="5" t="s">
        <v>147</v>
      </c>
      <c r="C248" s="5" t="s">
        <v>22</v>
      </c>
      <c r="D248" s="5">
        <v>50</v>
      </c>
      <c r="E248" s="5">
        <v>37</v>
      </c>
      <c r="F248" s="5">
        <v>20</v>
      </c>
      <c r="G248" s="5" t="s">
        <v>183</v>
      </c>
      <c r="H248" s="5" t="s">
        <v>184</v>
      </c>
      <c r="I248" s="5" t="s">
        <v>6</v>
      </c>
      <c r="J248" s="6">
        <v>41972</v>
      </c>
      <c r="K248" s="7">
        <f t="shared" si="9"/>
        <v>1000</v>
      </c>
      <c r="L248" s="7">
        <f t="shared" si="10"/>
        <v>740</v>
      </c>
      <c r="M248" s="4">
        <f>YEAR(Datos!$J248)</f>
        <v>2014</v>
      </c>
      <c r="N248" s="5" t="str">
        <f t="shared" si="11"/>
        <v>noviembre</v>
      </c>
      <c r="O248" s="5" t="str">
        <f>VLOOKUP(C248,[2]!ProdManager[#Data],2,FALSE)</f>
        <v>Peter Stone</v>
      </c>
      <c r="P248" s="5" t="e">
        <f>VLOOKUP(I248,[1]!Countries[#Data],2,FALSE)</f>
        <v>#REF!</v>
      </c>
      <c r="Q248" s="5" t="e">
        <f>VLOOKUP(I248,[1]!Countries[#Data],3,FALSE)</f>
        <v>#REF!</v>
      </c>
    </row>
    <row r="249" spans="1:17" x14ac:dyDescent="0.2">
      <c r="A249" s="5">
        <v>10340</v>
      </c>
      <c r="B249" s="5" t="s">
        <v>21</v>
      </c>
      <c r="C249" s="5" t="s">
        <v>22</v>
      </c>
      <c r="D249" s="5">
        <v>7.7</v>
      </c>
      <c r="E249" s="5">
        <v>6.16</v>
      </c>
      <c r="F249" s="5">
        <v>12</v>
      </c>
      <c r="G249" s="5" t="s">
        <v>183</v>
      </c>
      <c r="H249" s="5" t="s">
        <v>184</v>
      </c>
      <c r="I249" s="5" t="s">
        <v>6</v>
      </c>
      <c r="J249" s="6">
        <v>41972</v>
      </c>
      <c r="K249" s="7">
        <f t="shared" si="9"/>
        <v>92.4</v>
      </c>
      <c r="L249" s="7">
        <f t="shared" si="10"/>
        <v>73.92</v>
      </c>
      <c r="M249" s="4">
        <f>YEAR(Datos!$J249)</f>
        <v>2014</v>
      </c>
      <c r="N249" s="5" t="str">
        <f t="shared" si="11"/>
        <v>noviembre</v>
      </c>
      <c r="O249" s="5" t="str">
        <f>VLOOKUP(C249,[2]!ProdManager[#Data],2,FALSE)</f>
        <v>Peter Stone</v>
      </c>
      <c r="P249" s="5" t="e">
        <f>VLOOKUP(I249,[1]!Countries[#Data],2,FALSE)</f>
        <v>#REF!</v>
      </c>
      <c r="Q249" s="5" t="e">
        <f>VLOOKUP(I249,[1]!Countries[#Data],3,FALSE)</f>
        <v>#REF!</v>
      </c>
    </row>
    <row r="250" spans="1:17" x14ac:dyDescent="0.2">
      <c r="A250" s="5">
        <v>10340</v>
      </c>
      <c r="B250" s="5" t="s">
        <v>100</v>
      </c>
      <c r="C250" s="5" t="s">
        <v>36</v>
      </c>
      <c r="D250" s="5">
        <v>36.799999999999997</v>
      </c>
      <c r="E250" s="5">
        <v>33.856000000000002</v>
      </c>
      <c r="F250" s="5">
        <v>40</v>
      </c>
      <c r="G250" s="5" t="s">
        <v>183</v>
      </c>
      <c r="H250" s="5" t="s">
        <v>184</v>
      </c>
      <c r="I250" s="5" t="s">
        <v>6</v>
      </c>
      <c r="J250" s="6">
        <v>41972</v>
      </c>
      <c r="K250" s="7">
        <f t="shared" si="9"/>
        <v>1472</v>
      </c>
      <c r="L250" s="7">
        <f t="shared" si="10"/>
        <v>1354.24</v>
      </c>
      <c r="M250" s="4">
        <f>YEAR(Datos!$J250)</f>
        <v>2014</v>
      </c>
      <c r="N250" s="5" t="str">
        <f t="shared" si="11"/>
        <v>noviembre</v>
      </c>
      <c r="O250" s="5" t="str">
        <f>VLOOKUP(C250,[2]!ProdManager[#Data],2,FALSE)</f>
        <v>John Matter</v>
      </c>
      <c r="P250" s="5" t="e">
        <f>VLOOKUP(I250,[1]!Countries[#Data],2,FALSE)</f>
        <v>#REF!</v>
      </c>
      <c r="Q250" s="5" t="e">
        <f>VLOOKUP(I250,[1]!Countries[#Data],3,FALSE)</f>
        <v>#REF!</v>
      </c>
    </row>
    <row r="251" spans="1:17" x14ac:dyDescent="0.2">
      <c r="A251" s="5">
        <v>10341</v>
      </c>
      <c r="B251" s="5" t="s">
        <v>32</v>
      </c>
      <c r="C251" s="5" t="s">
        <v>8</v>
      </c>
      <c r="D251" s="5">
        <v>2</v>
      </c>
      <c r="E251" s="5">
        <v>1.58</v>
      </c>
      <c r="F251" s="5">
        <v>8</v>
      </c>
      <c r="G251" s="5" t="s">
        <v>191</v>
      </c>
      <c r="H251" s="5" t="s">
        <v>192</v>
      </c>
      <c r="I251" s="5" t="s">
        <v>193</v>
      </c>
      <c r="J251" s="6">
        <v>41972</v>
      </c>
      <c r="K251" s="7">
        <f t="shared" si="9"/>
        <v>16</v>
      </c>
      <c r="L251" s="7">
        <f t="shared" si="10"/>
        <v>12.64</v>
      </c>
      <c r="M251" s="4">
        <f>YEAR(Datos!$J251)</f>
        <v>2014</v>
      </c>
      <c r="N251" s="5" t="str">
        <f t="shared" si="11"/>
        <v>noviembre</v>
      </c>
      <c r="O251" s="5" t="str">
        <f>VLOOKUP(C251,[2]!ProdManager[#Data],2,FALSE)</f>
        <v>Peter Stone</v>
      </c>
      <c r="P251" s="5" t="e">
        <f>VLOOKUP(I251,[1]!Countries[#Data],2,FALSE)</f>
        <v>#REF!</v>
      </c>
      <c r="Q251" s="5" t="e">
        <f>VLOOKUP(I251,[1]!Countries[#Data],3,FALSE)</f>
        <v>#REF!</v>
      </c>
    </row>
    <row r="252" spans="1:17" x14ac:dyDescent="0.2">
      <c r="A252" s="5">
        <v>10341</v>
      </c>
      <c r="B252" s="5" t="s">
        <v>45</v>
      </c>
      <c r="C252" s="5" t="s">
        <v>8</v>
      </c>
      <c r="D252" s="5">
        <v>44</v>
      </c>
      <c r="E252" s="5">
        <v>36.96</v>
      </c>
      <c r="F252" s="5">
        <v>9</v>
      </c>
      <c r="G252" s="5" t="s">
        <v>191</v>
      </c>
      <c r="H252" s="5" t="s">
        <v>192</v>
      </c>
      <c r="I252" s="5" t="s">
        <v>193</v>
      </c>
      <c r="J252" s="6">
        <v>41972</v>
      </c>
      <c r="K252" s="7">
        <f t="shared" si="9"/>
        <v>396</v>
      </c>
      <c r="L252" s="7">
        <f t="shared" si="10"/>
        <v>332.64</v>
      </c>
      <c r="M252" s="4">
        <f>YEAR(Datos!$J252)</f>
        <v>2014</v>
      </c>
      <c r="N252" s="5" t="str">
        <f t="shared" si="11"/>
        <v>noviembre</v>
      </c>
      <c r="O252" s="5" t="str">
        <f>VLOOKUP(C252,[2]!ProdManager[#Data],2,FALSE)</f>
        <v>Peter Stone</v>
      </c>
      <c r="P252" s="5" t="e">
        <f>VLOOKUP(I252,[1]!Countries[#Data],2,FALSE)</f>
        <v>#REF!</v>
      </c>
      <c r="Q252" s="5" t="e">
        <f>VLOOKUP(I252,[1]!Countries[#Data],3,FALSE)</f>
        <v>#REF!</v>
      </c>
    </row>
    <row r="253" spans="1:17" x14ac:dyDescent="0.2">
      <c r="A253" s="5">
        <v>10342</v>
      </c>
      <c r="B253" s="5" t="s">
        <v>50</v>
      </c>
      <c r="C253" s="5" t="s">
        <v>22</v>
      </c>
      <c r="D253" s="5">
        <v>15.2</v>
      </c>
      <c r="E253" s="5">
        <v>10.792</v>
      </c>
      <c r="F253" s="5">
        <v>40</v>
      </c>
      <c r="G253" s="5" t="s">
        <v>92</v>
      </c>
      <c r="H253" s="5" t="s">
        <v>93</v>
      </c>
      <c r="I253" s="5" t="s">
        <v>14</v>
      </c>
      <c r="J253" s="6">
        <v>41973</v>
      </c>
      <c r="K253" s="7">
        <f t="shared" si="9"/>
        <v>608</v>
      </c>
      <c r="L253" s="7">
        <f t="shared" si="10"/>
        <v>431.68</v>
      </c>
      <c r="M253" s="4">
        <f>YEAR(Datos!$J253)</f>
        <v>2014</v>
      </c>
      <c r="N253" s="5" t="str">
        <f t="shared" si="11"/>
        <v>noviembre</v>
      </c>
      <c r="O253" s="5" t="str">
        <f>VLOOKUP(C253,[2]!ProdManager[#Data],2,FALSE)</f>
        <v>Peter Stone</v>
      </c>
      <c r="P253" s="5" t="e">
        <f>VLOOKUP(I253,[1]!Countries[#Data],2,FALSE)</f>
        <v>#REF!</v>
      </c>
      <c r="Q253" s="5" t="e">
        <f>VLOOKUP(I253,[1]!Countries[#Data],3,FALSE)</f>
        <v>#REF!</v>
      </c>
    </row>
    <row r="254" spans="1:17" x14ac:dyDescent="0.2">
      <c r="A254" s="5">
        <v>10342</v>
      </c>
      <c r="B254" s="5" t="s">
        <v>38</v>
      </c>
      <c r="C254" s="5" t="s">
        <v>39</v>
      </c>
      <c r="D254" s="5">
        <v>19.2</v>
      </c>
      <c r="E254" s="5">
        <v>14.783999999999999</v>
      </c>
      <c r="F254" s="5">
        <v>40</v>
      </c>
      <c r="G254" s="5" t="s">
        <v>92</v>
      </c>
      <c r="H254" s="5" t="s">
        <v>93</v>
      </c>
      <c r="I254" s="5" t="s">
        <v>14</v>
      </c>
      <c r="J254" s="6">
        <v>41973</v>
      </c>
      <c r="K254" s="7">
        <f t="shared" si="9"/>
        <v>768</v>
      </c>
      <c r="L254" s="7">
        <f t="shared" si="10"/>
        <v>591.3599999999999</v>
      </c>
      <c r="M254" s="4">
        <f>YEAR(Datos!$J254)</f>
        <v>2014</v>
      </c>
      <c r="N254" s="5" t="str">
        <f t="shared" si="11"/>
        <v>noviembre</v>
      </c>
      <c r="O254" s="5" t="str">
        <f>VLOOKUP(C254,[2]!ProdManager[#Data],2,FALSE)</f>
        <v>John Matter</v>
      </c>
      <c r="P254" s="5" t="e">
        <f>VLOOKUP(I254,[1]!Countries[#Data],2,FALSE)</f>
        <v>#REF!</v>
      </c>
      <c r="Q254" s="5" t="e">
        <f>VLOOKUP(I254,[1]!Countries[#Data],3,FALSE)</f>
        <v>#REF!</v>
      </c>
    </row>
    <row r="255" spans="1:17" x14ac:dyDescent="0.2">
      <c r="A255" s="5">
        <v>10342</v>
      </c>
      <c r="B255" s="5" t="s">
        <v>48</v>
      </c>
      <c r="C255" s="5" t="s">
        <v>36</v>
      </c>
      <c r="D255" s="5">
        <v>15.2</v>
      </c>
      <c r="E255" s="5">
        <v>13.984</v>
      </c>
      <c r="F255" s="5">
        <v>24</v>
      </c>
      <c r="G255" s="5" t="s">
        <v>92</v>
      </c>
      <c r="H255" s="5" t="s">
        <v>93</v>
      </c>
      <c r="I255" s="5" t="s">
        <v>14</v>
      </c>
      <c r="J255" s="6">
        <v>41973</v>
      </c>
      <c r="K255" s="7">
        <f t="shared" si="9"/>
        <v>364.79999999999995</v>
      </c>
      <c r="L255" s="7">
        <f t="shared" si="10"/>
        <v>335.61599999999999</v>
      </c>
      <c r="M255" s="4">
        <f>YEAR(Datos!$J255)</f>
        <v>2014</v>
      </c>
      <c r="N255" s="5" t="str">
        <f t="shared" si="11"/>
        <v>noviembre</v>
      </c>
      <c r="O255" s="5" t="str">
        <f>VLOOKUP(C255,[2]!ProdManager[#Data],2,FALSE)</f>
        <v>John Matter</v>
      </c>
      <c r="P255" s="5" t="e">
        <f>VLOOKUP(I255,[1]!Countries[#Data],2,FALSE)</f>
        <v>#REF!</v>
      </c>
      <c r="Q255" s="5" t="e">
        <f>VLOOKUP(I255,[1]!Countries[#Data],3,FALSE)</f>
        <v>#REF!</v>
      </c>
    </row>
    <row r="256" spans="1:17" x14ac:dyDescent="0.2">
      <c r="A256" s="5">
        <v>10342</v>
      </c>
      <c r="B256" s="5" t="s">
        <v>37</v>
      </c>
      <c r="C256" s="5" t="s">
        <v>8</v>
      </c>
      <c r="D256" s="5">
        <v>10</v>
      </c>
      <c r="E256" s="5">
        <v>8.5</v>
      </c>
      <c r="F256" s="5">
        <v>56</v>
      </c>
      <c r="G256" s="5" t="s">
        <v>92</v>
      </c>
      <c r="H256" s="5" t="s">
        <v>93</v>
      </c>
      <c r="I256" s="5" t="s">
        <v>14</v>
      </c>
      <c r="J256" s="6">
        <v>41973</v>
      </c>
      <c r="K256" s="7">
        <f t="shared" si="9"/>
        <v>560</v>
      </c>
      <c r="L256" s="7">
        <f t="shared" si="10"/>
        <v>476</v>
      </c>
      <c r="M256" s="4">
        <f>YEAR(Datos!$J256)</f>
        <v>2014</v>
      </c>
      <c r="N256" s="5" t="str">
        <f t="shared" si="11"/>
        <v>noviembre</v>
      </c>
      <c r="O256" s="5" t="str">
        <f>VLOOKUP(C256,[2]!ProdManager[#Data],2,FALSE)</f>
        <v>Peter Stone</v>
      </c>
      <c r="P256" s="5" t="e">
        <f>VLOOKUP(I256,[1]!Countries[#Data],2,FALSE)</f>
        <v>#REF!</v>
      </c>
      <c r="Q256" s="5" t="e">
        <f>VLOOKUP(I256,[1]!Countries[#Data],3,FALSE)</f>
        <v>#REF!</v>
      </c>
    </row>
    <row r="257" spans="1:17" x14ac:dyDescent="0.2">
      <c r="A257" s="5">
        <v>10343</v>
      </c>
      <c r="B257" s="5" t="s">
        <v>143</v>
      </c>
      <c r="C257" s="5" t="s">
        <v>3</v>
      </c>
      <c r="D257" s="5">
        <v>26.6</v>
      </c>
      <c r="E257" s="5">
        <v>21.28</v>
      </c>
      <c r="F257" s="5">
        <v>50</v>
      </c>
      <c r="G257" s="5" t="s">
        <v>120</v>
      </c>
      <c r="H257" s="5" t="s">
        <v>121</v>
      </c>
      <c r="I257" s="5" t="s">
        <v>14</v>
      </c>
      <c r="J257" s="6">
        <v>41974</v>
      </c>
      <c r="K257" s="7">
        <f t="shared" si="9"/>
        <v>1330</v>
      </c>
      <c r="L257" s="7">
        <f t="shared" si="10"/>
        <v>1064</v>
      </c>
      <c r="M257" s="4">
        <f>YEAR(Datos!$J257)</f>
        <v>2014</v>
      </c>
      <c r="N257" s="5" t="str">
        <f t="shared" si="11"/>
        <v>diciembre</v>
      </c>
      <c r="O257" s="5" t="str">
        <f>VLOOKUP(C257,[2]!ProdManager[#Data],2,FALSE)</f>
        <v>Marc Caine</v>
      </c>
      <c r="P257" s="5" t="e">
        <f>VLOOKUP(I257,[1]!Countries[#Data],2,FALSE)</f>
        <v>#REF!</v>
      </c>
      <c r="Q257" s="5" t="e">
        <f>VLOOKUP(I257,[1]!Countries[#Data],3,FALSE)</f>
        <v>#REF!</v>
      </c>
    </row>
    <row r="258" spans="1:17" x14ac:dyDescent="0.2">
      <c r="A258" s="5">
        <v>10343</v>
      </c>
      <c r="B258" s="5" t="s">
        <v>135</v>
      </c>
      <c r="C258" s="5" t="s">
        <v>28</v>
      </c>
      <c r="D258" s="5">
        <v>10</v>
      </c>
      <c r="E258" s="5">
        <v>6.7999999999999989</v>
      </c>
      <c r="F258" s="5">
        <v>4</v>
      </c>
      <c r="G258" s="5" t="s">
        <v>120</v>
      </c>
      <c r="H258" s="5" t="s">
        <v>121</v>
      </c>
      <c r="I258" s="5" t="s">
        <v>14</v>
      </c>
      <c r="J258" s="6">
        <v>41974</v>
      </c>
      <c r="K258" s="7">
        <f t="shared" si="9"/>
        <v>40</v>
      </c>
      <c r="L258" s="7">
        <f t="shared" si="10"/>
        <v>27.199999999999996</v>
      </c>
      <c r="M258" s="4">
        <f>YEAR(Datos!$J258)</f>
        <v>2014</v>
      </c>
      <c r="N258" s="5" t="str">
        <f t="shared" si="11"/>
        <v>diciembre</v>
      </c>
      <c r="O258" s="5" t="str">
        <f>VLOOKUP(C258,[2]!ProdManager[#Data],2,FALSE)</f>
        <v>Lydia Sinn</v>
      </c>
      <c r="P258" s="5" t="e">
        <f>VLOOKUP(I258,[1]!Countries[#Data],2,FALSE)</f>
        <v>#REF!</v>
      </c>
      <c r="Q258" s="5" t="e">
        <f>VLOOKUP(I258,[1]!Countries[#Data],3,FALSE)</f>
        <v>#REF!</v>
      </c>
    </row>
    <row r="259" spans="1:17" x14ac:dyDescent="0.2">
      <c r="A259" s="5">
        <v>10343</v>
      </c>
      <c r="B259" s="5" t="s">
        <v>94</v>
      </c>
      <c r="C259" s="5" t="s">
        <v>36</v>
      </c>
      <c r="D259" s="5">
        <v>14.4</v>
      </c>
      <c r="E259" s="5">
        <v>12.816000000000001</v>
      </c>
      <c r="F259" s="5">
        <v>15</v>
      </c>
      <c r="G259" s="5" t="s">
        <v>120</v>
      </c>
      <c r="H259" s="5" t="s">
        <v>121</v>
      </c>
      <c r="I259" s="5" t="s">
        <v>14</v>
      </c>
      <c r="J259" s="6">
        <v>41974</v>
      </c>
      <c r="K259" s="7">
        <f t="shared" ref="K259:K322" si="12">D259*F259</f>
        <v>216</v>
      </c>
      <c r="L259" s="7">
        <f t="shared" ref="L259:L322" si="13">E259*F259</f>
        <v>192.24</v>
      </c>
      <c r="M259" s="4">
        <f>YEAR(Datos!$J259)</f>
        <v>2014</v>
      </c>
      <c r="N259" s="5" t="str">
        <f t="shared" ref="N259:N322" si="14">TEXT(J259,"mmmm")</f>
        <v>diciembre</v>
      </c>
      <c r="O259" s="5" t="str">
        <f>VLOOKUP(C259,[2]!ProdManager[#Data],2,FALSE)</f>
        <v>John Matter</v>
      </c>
      <c r="P259" s="5" t="e">
        <f>VLOOKUP(I259,[1]!Countries[#Data],2,FALSE)</f>
        <v>#REF!</v>
      </c>
      <c r="Q259" s="5" t="e">
        <f>VLOOKUP(I259,[1]!Countries[#Data],3,FALSE)</f>
        <v>#REF!</v>
      </c>
    </row>
    <row r="260" spans="1:17" x14ac:dyDescent="0.2">
      <c r="A260" s="5">
        <v>10344</v>
      </c>
      <c r="B260" s="5" t="s">
        <v>162</v>
      </c>
      <c r="C260" s="5" t="s">
        <v>17</v>
      </c>
      <c r="D260" s="5">
        <v>17.600000000000001</v>
      </c>
      <c r="E260" s="5">
        <v>14.784000000000001</v>
      </c>
      <c r="F260" s="5">
        <v>35</v>
      </c>
      <c r="G260" s="5" t="s">
        <v>98</v>
      </c>
      <c r="H260" s="5" t="s">
        <v>99</v>
      </c>
      <c r="I260" s="5" t="s">
        <v>77</v>
      </c>
      <c r="J260" s="6">
        <v>41975</v>
      </c>
      <c r="K260" s="7">
        <f t="shared" si="12"/>
        <v>616</v>
      </c>
      <c r="L260" s="7">
        <f t="shared" si="13"/>
        <v>517.44000000000005</v>
      </c>
      <c r="M260" s="4">
        <f>YEAR(Datos!$J260)</f>
        <v>2014</v>
      </c>
      <c r="N260" s="5" t="str">
        <f t="shared" si="14"/>
        <v>diciembre</v>
      </c>
      <c r="O260" s="5" t="str">
        <f>VLOOKUP(C260,[2]!ProdManager[#Data],2,FALSE)</f>
        <v>Lydia Sinn</v>
      </c>
      <c r="P260" s="5" t="e">
        <f>VLOOKUP(I260,[1]!Countries[#Data],2,FALSE)</f>
        <v>#REF!</v>
      </c>
      <c r="Q260" s="5" t="e">
        <f>VLOOKUP(I260,[1]!Countries[#Data],3,FALSE)</f>
        <v>#REF!</v>
      </c>
    </row>
    <row r="261" spans="1:17" x14ac:dyDescent="0.2">
      <c r="A261" s="5">
        <v>10344</v>
      </c>
      <c r="B261" s="5" t="s">
        <v>194</v>
      </c>
      <c r="C261" s="5" t="s">
        <v>17</v>
      </c>
      <c r="D261" s="5">
        <v>32</v>
      </c>
      <c r="E261" s="5">
        <v>23.68</v>
      </c>
      <c r="F261" s="5">
        <v>70</v>
      </c>
      <c r="G261" s="5" t="s">
        <v>98</v>
      </c>
      <c r="H261" s="5" t="s">
        <v>99</v>
      </c>
      <c r="I261" s="5" t="s">
        <v>77</v>
      </c>
      <c r="J261" s="6">
        <v>41975</v>
      </c>
      <c r="K261" s="7">
        <f t="shared" si="12"/>
        <v>2240</v>
      </c>
      <c r="L261" s="7">
        <f t="shared" si="13"/>
        <v>1657.6</v>
      </c>
      <c r="M261" s="4">
        <f>YEAR(Datos!$J261)</f>
        <v>2014</v>
      </c>
      <c r="N261" s="5" t="str">
        <f t="shared" si="14"/>
        <v>diciembre</v>
      </c>
      <c r="O261" s="5" t="str">
        <f>VLOOKUP(C261,[2]!ProdManager[#Data],2,FALSE)</f>
        <v>Lydia Sinn</v>
      </c>
      <c r="P261" s="5" t="e">
        <f>VLOOKUP(I261,[1]!Countries[#Data],2,FALSE)</f>
        <v>#REF!</v>
      </c>
      <c r="Q261" s="5" t="e">
        <f>VLOOKUP(I261,[1]!Countries[#Data],3,FALSE)</f>
        <v>#REF!</v>
      </c>
    </row>
    <row r="262" spans="1:17" x14ac:dyDescent="0.2">
      <c r="A262" s="5">
        <v>10345</v>
      </c>
      <c r="B262" s="5" t="s">
        <v>194</v>
      </c>
      <c r="C262" s="5" t="s">
        <v>17</v>
      </c>
      <c r="D262" s="5">
        <v>32</v>
      </c>
      <c r="E262" s="5">
        <v>23.68</v>
      </c>
      <c r="F262" s="5">
        <v>70</v>
      </c>
      <c r="G262" s="5" t="s">
        <v>103</v>
      </c>
      <c r="H262" s="5" t="s">
        <v>104</v>
      </c>
      <c r="I262" s="5" t="s">
        <v>14</v>
      </c>
      <c r="J262" s="6">
        <v>41978</v>
      </c>
      <c r="K262" s="7">
        <f t="shared" si="12"/>
        <v>2240</v>
      </c>
      <c r="L262" s="7">
        <f t="shared" si="13"/>
        <v>1657.6</v>
      </c>
      <c r="M262" s="4">
        <f>YEAR(Datos!$J262)</f>
        <v>2014</v>
      </c>
      <c r="N262" s="5" t="str">
        <f t="shared" si="14"/>
        <v>diciembre</v>
      </c>
      <c r="O262" s="5" t="str">
        <f>VLOOKUP(C262,[2]!ProdManager[#Data],2,FALSE)</f>
        <v>Lydia Sinn</v>
      </c>
      <c r="P262" s="5" t="e">
        <f>VLOOKUP(I262,[1]!Countries[#Data],2,FALSE)</f>
        <v>#REF!</v>
      </c>
      <c r="Q262" s="5" t="e">
        <f>VLOOKUP(I262,[1]!Countries[#Data],3,FALSE)</f>
        <v>#REF!</v>
      </c>
    </row>
    <row r="263" spans="1:17" x14ac:dyDescent="0.2">
      <c r="A263" s="5">
        <v>10345</v>
      </c>
      <c r="B263" s="5" t="s">
        <v>123</v>
      </c>
      <c r="C263" s="5" t="s">
        <v>28</v>
      </c>
      <c r="D263" s="5">
        <v>7.3</v>
      </c>
      <c r="E263" s="5">
        <v>4.8179999999999996</v>
      </c>
      <c r="F263" s="5">
        <v>80</v>
      </c>
      <c r="G263" s="5" t="s">
        <v>103</v>
      </c>
      <c r="H263" s="5" t="s">
        <v>104</v>
      </c>
      <c r="I263" s="5" t="s">
        <v>14</v>
      </c>
      <c r="J263" s="6">
        <v>41978</v>
      </c>
      <c r="K263" s="7">
        <f t="shared" si="12"/>
        <v>584</v>
      </c>
      <c r="L263" s="7">
        <f t="shared" si="13"/>
        <v>385.43999999999994</v>
      </c>
      <c r="M263" s="4">
        <f>YEAR(Datos!$J263)</f>
        <v>2014</v>
      </c>
      <c r="N263" s="5" t="str">
        <f t="shared" si="14"/>
        <v>diciembre</v>
      </c>
      <c r="O263" s="5" t="str">
        <f>VLOOKUP(C263,[2]!ProdManager[#Data],2,FALSE)</f>
        <v>Lydia Sinn</v>
      </c>
      <c r="P263" s="5" t="e">
        <f>VLOOKUP(I263,[1]!Countries[#Data],2,FALSE)</f>
        <v>#REF!</v>
      </c>
      <c r="Q263" s="5" t="e">
        <f>VLOOKUP(I263,[1]!Countries[#Data],3,FALSE)</f>
        <v>#REF!</v>
      </c>
    </row>
    <row r="264" spans="1:17" x14ac:dyDescent="0.2">
      <c r="A264" s="5">
        <v>10345</v>
      </c>
      <c r="B264" s="5" t="s">
        <v>2</v>
      </c>
      <c r="C264" s="5" t="s">
        <v>3</v>
      </c>
      <c r="D264" s="5">
        <v>11.2</v>
      </c>
      <c r="E264" s="5">
        <v>8.6239999999999988</v>
      </c>
      <c r="F264" s="5">
        <v>9</v>
      </c>
      <c r="G264" s="5" t="s">
        <v>103</v>
      </c>
      <c r="H264" s="5" t="s">
        <v>104</v>
      </c>
      <c r="I264" s="5" t="s">
        <v>14</v>
      </c>
      <c r="J264" s="6">
        <v>41978</v>
      </c>
      <c r="K264" s="7">
        <f t="shared" si="12"/>
        <v>100.8</v>
      </c>
      <c r="L264" s="7">
        <f t="shared" si="13"/>
        <v>77.615999999999985</v>
      </c>
      <c r="M264" s="4">
        <f>YEAR(Datos!$J264)</f>
        <v>2014</v>
      </c>
      <c r="N264" s="5" t="str">
        <f t="shared" si="14"/>
        <v>diciembre</v>
      </c>
      <c r="O264" s="5" t="str">
        <f>VLOOKUP(C264,[2]!ProdManager[#Data],2,FALSE)</f>
        <v>Marc Caine</v>
      </c>
      <c r="P264" s="5" t="e">
        <f>VLOOKUP(I264,[1]!Countries[#Data],2,FALSE)</f>
        <v>#REF!</v>
      </c>
      <c r="Q264" s="5" t="e">
        <f>VLOOKUP(I264,[1]!Countries[#Data],3,FALSE)</f>
        <v>#REF!</v>
      </c>
    </row>
    <row r="265" spans="1:17" x14ac:dyDescent="0.2">
      <c r="A265" s="5">
        <v>10346</v>
      </c>
      <c r="B265" s="5" t="s">
        <v>84</v>
      </c>
      <c r="C265" s="5" t="s">
        <v>39</v>
      </c>
      <c r="D265" s="5">
        <v>31.2</v>
      </c>
      <c r="E265" s="5">
        <v>23.4</v>
      </c>
      <c r="F265" s="5">
        <v>36</v>
      </c>
      <c r="G265" s="5" t="s">
        <v>75</v>
      </c>
      <c r="H265" s="5" t="s">
        <v>76</v>
      </c>
      <c r="I265" s="5" t="s">
        <v>77</v>
      </c>
      <c r="J265" s="6">
        <v>41979</v>
      </c>
      <c r="K265" s="7">
        <f t="shared" si="12"/>
        <v>1123.2</v>
      </c>
      <c r="L265" s="7">
        <f t="shared" si="13"/>
        <v>842.4</v>
      </c>
      <c r="M265" s="4">
        <f>YEAR(Datos!$J265)</f>
        <v>2014</v>
      </c>
      <c r="N265" s="5" t="str">
        <f t="shared" si="14"/>
        <v>diciembre</v>
      </c>
      <c r="O265" s="5" t="str">
        <f>VLOOKUP(C265,[2]!ProdManager[#Data],2,FALSE)</f>
        <v>John Matter</v>
      </c>
      <c r="P265" s="5" t="e">
        <f>VLOOKUP(I265,[1]!Countries[#Data],2,FALSE)</f>
        <v>#REF!</v>
      </c>
      <c r="Q265" s="5" t="e">
        <f>VLOOKUP(I265,[1]!Countries[#Data],3,FALSE)</f>
        <v>#REF!</v>
      </c>
    </row>
    <row r="266" spans="1:17" x14ac:dyDescent="0.2">
      <c r="A266" s="5">
        <v>10346</v>
      </c>
      <c r="B266" s="5" t="s">
        <v>79</v>
      </c>
      <c r="C266" s="5" t="s">
        <v>3</v>
      </c>
      <c r="D266" s="5">
        <v>30.4</v>
      </c>
      <c r="E266" s="5">
        <v>24.928000000000001</v>
      </c>
      <c r="F266" s="5">
        <v>20</v>
      </c>
      <c r="G266" s="5" t="s">
        <v>75</v>
      </c>
      <c r="H266" s="5" t="s">
        <v>76</v>
      </c>
      <c r="I266" s="5" t="s">
        <v>77</v>
      </c>
      <c r="J266" s="6">
        <v>41979</v>
      </c>
      <c r="K266" s="7">
        <f t="shared" si="12"/>
        <v>608</v>
      </c>
      <c r="L266" s="7">
        <f t="shared" si="13"/>
        <v>498.56</v>
      </c>
      <c r="M266" s="4">
        <f>YEAR(Datos!$J266)</f>
        <v>2014</v>
      </c>
      <c r="N266" s="5" t="str">
        <f t="shared" si="14"/>
        <v>diciembre</v>
      </c>
      <c r="O266" s="5" t="str">
        <f>VLOOKUP(C266,[2]!ProdManager[#Data],2,FALSE)</f>
        <v>Marc Caine</v>
      </c>
      <c r="P266" s="5" t="e">
        <f>VLOOKUP(I266,[1]!Countries[#Data],2,FALSE)</f>
        <v>#REF!</v>
      </c>
      <c r="Q266" s="5" t="e">
        <f>VLOOKUP(I266,[1]!Countries[#Data],3,FALSE)</f>
        <v>#REF!</v>
      </c>
    </row>
    <row r="267" spans="1:17" x14ac:dyDescent="0.2">
      <c r="A267" s="5">
        <v>10347</v>
      </c>
      <c r="B267" s="5" t="s">
        <v>174</v>
      </c>
      <c r="C267" s="5" t="s">
        <v>28</v>
      </c>
      <c r="D267" s="5">
        <v>11.2</v>
      </c>
      <c r="E267" s="5">
        <v>7.7279999999999989</v>
      </c>
      <c r="F267" s="5">
        <v>10</v>
      </c>
      <c r="G267" s="5" t="s">
        <v>195</v>
      </c>
      <c r="H267" s="5" t="s">
        <v>145</v>
      </c>
      <c r="I267" s="5" t="s">
        <v>20</v>
      </c>
      <c r="J267" s="6">
        <v>41980</v>
      </c>
      <c r="K267" s="7">
        <f t="shared" si="12"/>
        <v>112</v>
      </c>
      <c r="L267" s="7">
        <f t="shared" si="13"/>
        <v>77.279999999999987</v>
      </c>
      <c r="M267" s="4">
        <f>YEAR(Datos!$J267)</f>
        <v>2014</v>
      </c>
      <c r="N267" s="5" t="str">
        <f t="shared" si="14"/>
        <v>diciembre</v>
      </c>
      <c r="O267" s="5" t="str">
        <f>VLOOKUP(C267,[2]!ProdManager[#Data],2,FALSE)</f>
        <v>Lydia Sinn</v>
      </c>
      <c r="P267" s="5" t="e">
        <f>VLOOKUP(I267,[1]!Countries[#Data],2,FALSE)</f>
        <v>#REF!</v>
      </c>
      <c r="Q267" s="5" t="e">
        <f>VLOOKUP(I267,[1]!Countries[#Data],3,FALSE)</f>
        <v>#REF!</v>
      </c>
    </row>
    <row r="268" spans="1:17" x14ac:dyDescent="0.2">
      <c r="A268" s="5">
        <v>10347</v>
      </c>
      <c r="B268" s="5" t="s">
        <v>35</v>
      </c>
      <c r="C268" s="5" t="s">
        <v>36</v>
      </c>
      <c r="D268" s="5">
        <v>14.4</v>
      </c>
      <c r="E268" s="5">
        <v>13.104000000000001</v>
      </c>
      <c r="F268" s="5">
        <v>50</v>
      </c>
      <c r="G268" s="5" t="s">
        <v>195</v>
      </c>
      <c r="H268" s="5" t="s">
        <v>145</v>
      </c>
      <c r="I268" s="5" t="s">
        <v>20</v>
      </c>
      <c r="J268" s="6">
        <v>41980</v>
      </c>
      <c r="K268" s="7">
        <f t="shared" si="12"/>
        <v>720</v>
      </c>
      <c r="L268" s="7">
        <f t="shared" si="13"/>
        <v>655.20000000000005</v>
      </c>
      <c r="M268" s="4">
        <f>YEAR(Datos!$J268)</f>
        <v>2014</v>
      </c>
      <c r="N268" s="5" t="str">
        <f t="shared" si="14"/>
        <v>diciembre</v>
      </c>
      <c r="O268" s="5" t="str">
        <f>VLOOKUP(C268,[2]!ProdManager[#Data],2,FALSE)</f>
        <v>John Matter</v>
      </c>
      <c r="P268" s="5" t="e">
        <f>VLOOKUP(I268,[1]!Countries[#Data],2,FALSE)</f>
        <v>#REF!</v>
      </c>
      <c r="Q268" s="5" t="e">
        <f>VLOOKUP(I268,[1]!Countries[#Data],3,FALSE)</f>
        <v>#REF!</v>
      </c>
    </row>
    <row r="269" spans="1:17" x14ac:dyDescent="0.2">
      <c r="A269" s="5">
        <v>10347</v>
      </c>
      <c r="B269" s="5" t="s">
        <v>91</v>
      </c>
      <c r="C269" s="5" t="s">
        <v>22</v>
      </c>
      <c r="D269" s="5">
        <v>14.7</v>
      </c>
      <c r="E269" s="5">
        <v>10.584</v>
      </c>
      <c r="F269" s="5">
        <v>4</v>
      </c>
      <c r="G269" s="5" t="s">
        <v>195</v>
      </c>
      <c r="H269" s="5" t="s">
        <v>145</v>
      </c>
      <c r="I269" s="5" t="s">
        <v>20</v>
      </c>
      <c r="J269" s="6">
        <v>41980</v>
      </c>
      <c r="K269" s="7">
        <f t="shared" si="12"/>
        <v>58.8</v>
      </c>
      <c r="L269" s="7">
        <f t="shared" si="13"/>
        <v>42.335999999999999</v>
      </c>
      <c r="M269" s="4">
        <f>YEAR(Datos!$J269)</f>
        <v>2014</v>
      </c>
      <c r="N269" s="5" t="str">
        <f t="shared" si="14"/>
        <v>diciembre</v>
      </c>
      <c r="O269" s="5" t="str">
        <f>VLOOKUP(C269,[2]!ProdManager[#Data],2,FALSE)</f>
        <v>Peter Stone</v>
      </c>
      <c r="P269" s="5" t="e">
        <f>VLOOKUP(I269,[1]!Countries[#Data],2,FALSE)</f>
        <v>#REF!</v>
      </c>
      <c r="Q269" s="5" t="e">
        <f>VLOOKUP(I269,[1]!Countries[#Data],3,FALSE)</f>
        <v>#REF!</v>
      </c>
    </row>
    <row r="270" spans="1:17" x14ac:dyDescent="0.2">
      <c r="A270" s="5">
        <v>10347</v>
      </c>
      <c r="B270" s="5" t="s">
        <v>122</v>
      </c>
      <c r="C270" s="5" t="s">
        <v>36</v>
      </c>
      <c r="D270" s="5">
        <v>6.2</v>
      </c>
      <c r="E270" s="5">
        <v>5.6420000000000003</v>
      </c>
      <c r="F270" s="5">
        <v>6</v>
      </c>
      <c r="G270" s="5" t="s">
        <v>195</v>
      </c>
      <c r="H270" s="5" t="s">
        <v>145</v>
      </c>
      <c r="I270" s="5" t="s">
        <v>20</v>
      </c>
      <c r="J270" s="6">
        <v>41980</v>
      </c>
      <c r="K270" s="7">
        <f t="shared" si="12"/>
        <v>37.200000000000003</v>
      </c>
      <c r="L270" s="7">
        <f t="shared" si="13"/>
        <v>33.852000000000004</v>
      </c>
      <c r="M270" s="4">
        <f>YEAR(Datos!$J270)</f>
        <v>2014</v>
      </c>
      <c r="N270" s="5" t="str">
        <f t="shared" si="14"/>
        <v>diciembre</v>
      </c>
      <c r="O270" s="5" t="str">
        <f>VLOOKUP(C270,[2]!ProdManager[#Data],2,FALSE)</f>
        <v>John Matter</v>
      </c>
      <c r="P270" s="5" t="e">
        <f>VLOOKUP(I270,[1]!Countries[#Data],2,FALSE)</f>
        <v>#REF!</v>
      </c>
      <c r="Q270" s="5" t="e">
        <f>VLOOKUP(I270,[1]!Countries[#Data],3,FALSE)</f>
        <v>#REF!</v>
      </c>
    </row>
    <row r="271" spans="1:17" x14ac:dyDescent="0.2">
      <c r="A271" s="5">
        <v>10348</v>
      </c>
      <c r="B271" s="5" t="s">
        <v>131</v>
      </c>
      <c r="C271" s="5" t="s">
        <v>36</v>
      </c>
      <c r="D271" s="5">
        <v>14.4</v>
      </c>
      <c r="E271" s="5">
        <v>12.672000000000001</v>
      </c>
      <c r="F271" s="5">
        <v>15</v>
      </c>
      <c r="G271" s="5" t="s">
        <v>153</v>
      </c>
      <c r="H271" s="5" t="s">
        <v>154</v>
      </c>
      <c r="I271" s="5" t="s">
        <v>14</v>
      </c>
      <c r="J271" s="6">
        <v>41981</v>
      </c>
      <c r="K271" s="7">
        <f t="shared" si="12"/>
        <v>216</v>
      </c>
      <c r="L271" s="7">
        <f t="shared" si="13"/>
        <v>190.08</v>
      </c>
      <c r="M271" s="4">
        <f>YEAR(Datos!$J271)</f>
        <v>2014</v>
      </c>
      <c r="N271" s="5" t="str">
        <f t="shared" si="14"/>
        <v>diciembre</v>
      </c>
      <c r="O271" s="5" t="str">
        <f>VLOOKUP(C271,[2]!ProdManager[#Data],2,FALSE)</f>
        <v>John Matter</v>
      </c>
      <c r="P271" s="5" t="e">
        <f>VLOOKUP(I271,[1]!Countries[#Data],2,FALSE)</f>
        <v>#REF!</v>
      </c>
      <c r="Q271" s="5" t="e">
        <f>VLOOKUP(I271,[1]!Countries[#Data],3,FALSE)</f>
        <v>#REF!</v>
      </c>
    </row>
    <row r="272" spans="1:17" x14ac:dyDescent="0.2">
      <c r="A272" s="5">
        <v>10348</v>
      </c>
      <c r="B272" s="5" t="s">
        <v>190</v>
      </c>
      <c r="C272" s="5" t="s">
        <v>3</v>
      </c>
      <c r="D272" s="5">
        <v>7.2</v>
      </c>
      <c r="E272" s="5">
        <v>5.9040000000000008</v>
      </c>
      <c r="F272" s="5">
        <v>25</v>
      </c>
      <c r="G272" s="5" t="s">
        <v>153</v>
      </c>
      <c r="H272" s="5" t="s">
        <v>154</v>
      </c>
      <c r="I272" s="5" t="s">
        <v>14</v>
      </c>
      <c r="J272" s="6">
        <v>41981</v>
      </c>
      <c r="K272" s="7">
        <f t="shared" si="12"/>
        <v>180</v>
      </c>
      <c r="L272" s="7">
        <f t="shared" si="13"/>
        <v>147.60000000000002</v>
      </c>
      <c r="M272" s="4">
        <f>YEAR(Datos!$J272)</f>
        <v>2014</v>
      </c>
      <c r="N272" s="5" t="str">
        <f t="shared" si="14"/>
        <v>diciembre</v>
      </c>
      <c r="O272" s="5" t="str">
        <f>VLOOKUP(C272,[2]!ProdManager[#Data],2,FALSE)</f>
        <v>Marc Caine</v>
      </c>
      <c r="P272" s="5" t="e">
        <f>VLOOKUP(I272,[1]!Countries[#Data],2,FALSE)</f>
        <v>#REF!</v>
      </c>
      <c r="Q272" s="5" t="e">
        <f>VLOOKUP(I272,[1]!Countries[#Data],3,FALSE)</f>
        <v>#REF!</v>
      </c>
    </row>
    <row r="273" spans="1:17" x14ac:dyDescent="0.2">
      <c r="A273" s="5">
        <v>10349</v>
      </c>
      <c r="B273" s="5" t="s">
        <v>138</v>
      </c>
      <c r="C273" s="5" t="s">
        <v>39</v>
      </c>
      <c r="D273" s="5">
        <v>5.9</v>
      </c>
      <c r="E273" s="5">
        <v>4.6610000000000005</v>
      </c>
      <c r="F273" s="5">
        <v>24</v>
      </c>
      <c r="G273" s="5" t="s">
        <v>101</v>
      </c>
      <c r="H273" s="5" t="s">
        <v>102</v>
      </c>
      <c r="I273" s="5" t="s">
        <v>77</v>
      </c>
      <c r="J273" s="6">
        <v>41982</v>
      </c>
      <c r="K273" s="7">
        <f t="shared" si="12"/>
        <v>141.60000000000002</v>
      </c>
      <c r="L273" s="7">
        <f t="shared" si="13"/>
        <v>111.864</v>
      </c>
      <c r="M273" s="4">
        <f>YEAR(Datos!$J273)</f>
        <v>2014</v>
      </c>
      <c r="N273" s="5" t="str">
        <f t="shared" si="14"/>
        <v>diciembre</v>
      </c>
      <c r="O273" s="5" t="str">
        <f>VLOOKUP(C273,[2]!ProdManager[#Data],2,FALSE)</f>
        <v>John Matter</v>
      </c>
      <c r="P273" s="5" t="e">
        <f>VLOOKUP(I273,[1]!Countries[#Data],2,FALSE)</f>
        <v>#REF!</v>
      </c>
      <c r="Q273" s="5" t="e">
        <f>VLOOKUP(I273,[1]!Countries[#Data],3,FALSE)</f>
        <v>#REF!</v>
      </c>
    </row>
    <row r="274" spans="1:17" x14ac:dyDescent="0.2">
      <c r="A274" s="5">
        <v>10350</v>
      </c>
      <c r="B274" s="5" t="s">
        <v>196</v>
      </c>
      <c r="C274" s="5" t="s">
        <v>28</v>
      </c>
      <c r="D274" s="5">
        <v>13</v>
      </c>
      <c r="E274" s="5">
        <v>9.1</v>
      </c>
      <c r="F274" s="5">
        <v>15</v>
      </c>
      <c r="G274" s="5" t="s">
        <v>197</v>
      </c>
      <c r="H274" s="5" t="s">
        <v>198</v>
      </c>
      <c r="I274" s="5" t="s">
        <v>6</v>
      </c>
      <c r="J274" s="6">
        <v>41985</v>
      </c>
      <c r="K274" s="7">
        <f t="shared" si="12"/>
        <v>195</v>
      </c>
      <c r="L274" s="7">
        <f t="shared" si="13"/>
        <v>136.5</v>
      </c>
      <c r="M274" s="4">
        <f>YEAR(Datos!$J274)</f>
        <v>2014</v>
      </c>
      <c r="N274" s="5" t="str">
        <f t="shared" si="14"/>
        <v>diciembre</v>
      </c>
      <c r="O274" s="5" t="str">
        <f>VLOOKUP(C274,[2]!ProdManager[#Data],2,FALSE)</f>
        <v>Lydia Sinn</v>
      </c>
      <c r="P274" s="5" t="e">
        <f>VLOOKUP(I274,[1]!Countries[#Data],2,FALSE)</f>
        <v>#REF!</v>
      </c>
      <c r="Q274" s="5" t="e">
        <f>VLOOKUP(I274,[1]!Countries[#Data],3,FALSE)</f>
        <v>#REF!</v>
      </c>
    </row>
    <row r="275" spans="1:17" x14ac:dyDescent="0.2">
      <c r="A275" s="5">
        <v>10350</v>
      </c>
      <c r="B275" s="5" t="s">
        <v>148</v>
      </c>
      <c r="C275" s="5" t="s">
        <v>8</v>
      </c>
      <c r="D275" s="5">
        <v>28.8</v>
      </c>
      <c r="E275" s="5">
        <v>23.040000000000003</v>
      </c>
      <c r="F275" s="5">
        <v>18</v>
      </c>
      <c r="G275" s="5" t="s">
        <v>197</v>
      </c>
      <c r="H275" s="5" t="s">
        <v>198</v>
      </c>
      <c r="I275" s="5" t="s">
        <v>6</v>
      </c>
      <c r="J275" s="6">
        <v>41985</v>
      </c>
      <c r="K275" s="7">
        <f t="shared" si="12"/>
        <v>518.4</v>
      </c>
      <c r="L275" s="7">
        <f t="shared" si="13"/>
        <v>414.72</v>
      </c>
      <c r="M275" s="4">
        <f>YEAR(Datos!$J275)</f>
        <v>2014</v>
      </c>
      <c r="N275" s="5" t="str">
        <f t="shared" si="14"/>
        <v>diciembre</v>
      </c>
      <c r="O275" s="5" t="str">
        <f>VLOOKUP(C275,[2]!ProdManager[#Data],2,FALSE)</f>
        <v>Peter Stone</v>
      </c>
      <c r="P275" s="5" t="e">
        <f>VLOOKUP(I275,[1]!Countries[#Data],2,FALSE)</f>
        <v>#REF!</v>
      </c>
      <c r="Q275" s="5" t="e">
        <f>VLOOKUP(I275,[1]!Countries[#Data],3,FALSE)</f>
        <v>#REF!</v>
      </c>
    </row>
    <row r="276" spans="1:17" x14ac:dyDescent="0.2">
      <c r="A276" s="5">
        <v>10351</v>
      </c>
      <c r="B276" s="5" t="s">
        <v>16</v>
      </c>
      <c r="C276" s="5" t="s">
        <v>17</v>
      </c>
      <c r="D276" s="5">
        <v>16.8</v>
      </c>
      <c r="E276" s="5">
        <v>13.608000000000002</v>
      </c>
      <c r="F276" s="5">
        <v>10</v>
      </c>
      <c r="G276" s="5" t="s">
        <v>59</v>
      </c>
      <c r="H276" s="5" t="s">
        <v>60</v>
      </c>
      <c r="I276" s="5" t="s">
        <v>61</v>
      </c>
      <c r="J276" s="6">
        <v>41985</v>
      </c>
      <c r="K276" s="7">
        <f t="shared" si="12"/>
        <v>168</v>
      </c>
      <c r="L276" s="7">
        <f t="shared" si="13"/>
        <v>136.08000000000001</v>
      </c>
      <c r="M276" s="4">
        <f>YEAR(Datos!$J276)</f>
        <v>2014</v>
      </c>
      <c r="N276" s="5" t="str">
        <f t="shared" si="14"/>
        <v>diciembre</v>
      </c>
      <c r="O276" s="5" t="str">
        <f>VLOOKUP(C276,[2]!ProdManager[#Data],2,FALSE)</f>
        <v>Lydia Sinn</v>
      </c>
      <c r="P276" s="5" t="e">
        <f>VLOOKUP(I276,[1]!Countries[#Data],2,FALSE)</f>
        <v>#REF!</v>
      </c>
      <c r="Q276" s="5" t="e">
        <f>VLOOKUP(I276,[1]!Countries[#Data],3,FALSE)</f>
        <v>#REF!</v>
      </c>
    </row>
    <row r="277" spans="1:17" x14ac:dyDescent="0.2">
      <c r="A277" s="5">
        <v>10351</v>
      </c>
      <c r="B277" s="5" t="s">
        <v>181</v>
      </c>
      <c r="C277" s="5" t="s">
        <v>36</v>
      </c>
      <c r="D277" s="5">
        <v>210.8</v>
      </c>
      <c r="E277" s="5">
        <v>185.50400000000002</v>
      </c>
      <c r="F277" s="5">
        <v>20</v>
      </c>
      <c r="G277" s="5" t="s">
        <v>59</v>
      </c>
      <c r="H277" s="5" t="s">
        <v>60</v>
      </c>
      <c r="I277" s="5" t="s">
        <v>61</v>
      </c>
      <c r="J277" s="6">
        <v>41985</v>
      </c>
      <c r="K277" s="7">
        <f t="shared" si="12"/>
        <v>4216</v>
      </c>
      <c r="L277" s="7">
        <f t="shared" si="13"/>
        <v>3710.0800000000004</v>
      </c>
      <c r="M277" s="4">
        <f>YEAR(Datos!$J277)</f>
        <v>2014</v>
      </c>
      <c r="N277" s="5" t="str">
        <f t="shared" si="14"/>
        <v>diciembre</v>
      </c>
      <c r="O277" s="5" t="str">
        <f>VLOOKUP(C277,[2]!ProdManager[#Data],2,FALSE)</f>
        <v>John Matter</v>
      </c>
      <c r="P277" s="5" t="e">
        <f>VLOOKUP(I277,[1]!Countries[#Data],2,FALSE)</f>
        <v>#REF!</v>
      </c>
      <c r="Q277" s="5" t="e">
        <f>VLOOKUP(I277,[1]!Countries[#Data],3,FALSE)</f>
        <v>#REF!</v>
      </c>
    </row>
    <row r="278" spans="1:17" x14ac:dyDescent="0.2">
      <c r="A278" s="5">
        <v>10351</v>
      </c>
      <c r="B278" s="5" t="s">
        <v>21</v>
      </c>
      <c r="C278" s="5" t="s">
        <v>22</v>
      </c>
      <c r="D278" s="5">
        <v>7.7</v>
      </c>
      <c r="E278" s="5">
        <v>6.237000000000001</v>
      </c>
      <c r="F278" s="5">
        <v>13</v>
      </c>
      <c r="G278" s="5" t="s">
        <v>59</v>
      </c>
      <c r="H278" s="5" t="s">
        <v>60</v>
      </c>
      <c r="I278" s="5" t="s">
        <v>61</v>
      </c>
      <c r="J278" s="6">
        <v>41985</v>
      </c>
      <c r="K278" s="7">
        <f t="shared" si="12"/>
        <v>100.10000000000001</v>
      </c>
      <c r="L278" s="7">
        <f t="shared" si="13"/>
        <v>81.081000000000017</v>
      </c>
      <c r="M278" s="4">
        <f>YEAR(Datos!$J278)</f>
        <v>2014</v>
      </c>
      <c r="N278" s="5" t="str">
        <f t="shared" si="14"/>
        <v>diciembre</v>
      </c>
      <c r="O278" s="5" t="str">
        <f>VLOOKUP(C278,[2]!ProdManager[#Data],2,FALSE)</f>
        <v>Peter Stone</v>
      </c>
      <c r="P278" s="5" t="e">
        <f>VLOOKUP(I278,[1]!Countries[#Data],2,FALSE)</f>
        <v>#REF!</v>
      </c>
      <c r="Q278" s="5" t="e">
        <f>VLOOKUP(I278,[1]!Countries[#Data],3,FALSE)</f>
        <v>#REF!</v>
      </c>
    </row>
    <row r="279" spans="1:17" x14ac:dyDescent="0.2">
      <c r="A279" s="5">
        <v>10351</v>
      </c>
      <c r="B279" s="5" t="s">
        <v>115</v>
      </c>
      <c r="C279" s="5" t="s">
        <v>17</v>
      </c>
      <c r="D279" s="5">
        <v>15.5</v>
      </c>
      <c r="E279" s="5">
        <v>12.4</v>
      </c>
      <c r="F279" s="5">
        <v>77</v>
      </c>
      <c r="G279" s="5" t="s">
        <v>59</v>
      </c>
      <c r="H279" s="5" t="s">
        <v>60</v>
      </c>
      <c r="I279" s="5" t="s">
        <v>61</v>
      </c>
      <c r="J279" s="6">
        <v>41985</v>
      </c>
      <c r="K279" s="7">
        <f t="shared" si="12"/>
        <v>1193.5</v>
      </c>
      <c r="L279" s="7">
        <f t="shared" si="13"/>
        <v>954.80000000000007</v>
      </c>
      <c r="M279" s="4">
        <f>YEAR(Datos!$J279)</f>
        <v>2014</v>
      </c>
      <c r="N279" s="5" t="str">
        <f t="shared" si="14"/>
        <v>diciembre</v>
      </c>
      <c r="O279" s="5" t="str">
        <f>VLOOKUP(C279,[2]!ProdManager[#Data],2,FALSE)</f>
        <v>Lydia Sinn</v>
      </c>
      <c r="P279" s="5" t="e">
        <f>VLOOKUP(I279,[1]!Countries[#Data],2,FALSE)</f>
        <v>#REF!</v>
      </c>
      <c r="Q279" s="5" t="e">
        <f>VLOOKUP(I279,[1]!Countries[#Data],3,FALSE)</f>
        <v>#REF!</v>
      </c>
    </row>
    <row r="280" spans="1:17" x14ac:dyDescent="0.2">
      <c r="A280" s="5">
        <v>10352</v>
      </c>
      <c r="B280" s="5" t="s">
        <v>44</v>
      </c>
      <c r="C280" s="5" t="s">
        <v>36</v>
      </c>
      <c r="D280" s="5">
        <v>3.6</v>
      </c>
      <c r="E280" s="5">
        <v>3.2040000000000002</v>
      </c>
      <c r="F280" s="5">
        <v>10</v>
      </c>
      <c r="G280" s="5" t="s">
        <v>178</v>
      </c>
      <c r="H280" s="5" t="s">
        <v>179</v>
      </c>
      <c r="I280" s="5" t="s">
        <v>180</v>
      </c>
      <c r="J280" s="6">
        <v>41986</v>
      </c>
      <c r="K280" s="7">
        <f t="shared" si="12"/>
        <v>36</v>
      </c>
      <c r="L280" s="7">
        <f t="shared" si="13"/>
        <v>32.04</v>
      </c>
      <c r="M280" s="4">
        <f>YEAR(Datos!$J280)</f>
        <v>2014</v>
      </c>
      <c r="N280" s="5" t="str">
        <f t="shared" si="14"/>
        <v>diciembre</v>
      </c>
      <c r="O280" s="5" t="str">
        <f>VLOOKUP(C280,[2]!ProdManager[#Data],2,FALSE)</f>
        <v>John Matter</v>
      </c>
      <c r="P280" s="5" t="e">
        <f>VLOOKUP(I280,[1]!Countries[#Data],2,FALSE)</f>
        <v>#REF!</v>
      </c>
      <c r="Q280" s="5" t="e">
        <f>VLOOKUP(I280,[1]!Countries[#Data],3,FALSE)</f>
        <v>#REF!</v>
      </c>
    </row>
    <row r="281" spans="1:17" x14ac:dyDescent="0.2">
      <c r="A281" s="5">
        <v>10352</v>
      </c>
      <c r="B281" s="5" t="s">
        <v>138</v>
      </c>
      <c r="C281" s="5" t="s">
        <v>39</v>
      </c>
      <c r="D281" s="5">
        <v>5.9</v>
      </c>
      <c r="E281" s="5">
        <v>4.6610000000000005</v>
      </c>
      <c r="F281" s="5">
        <v>20</v>
      </c>
      <c r="G281" s="5" t="s">
        <v>178</v>
      </c>
      <c r="H281" s="5" t="s">
        <v>179</v>
      </c>
      <c r="I281" s="5" t="s">
        <v>180</v>
      </c>
      <c r="J281" s="6">
        <v>41986</v>
      </c>
      <c r="K281" s="7">
        <f t="shared" si="12"/>
        <v>118</v>
      </c>
      <c r="L281" s="7">
        <f t="shared" si="13"/>
        <v>93.220000000000013</v>
      </c>
      <c r="M281" s="4">
        <f>YEAR(Datos!$J281)</f>
        <v>2014</v>
      </c>
      <c r="N281" s="5" t="str">
        <f t="shared" si="14"/>
        <v>diciembre</v>
      </c>
      <c r="O281" s="5" t="str">
        <f>VLOOKUP(C281,[2]!ProdManager[#Data],2,FALSE)</f>
        <v>John Matter</v>
      </c>
      <c r="P281" s="5" t="e">
        <f>VLOOKUP(I281,[1]!Countries[#Data],2,FALSE)</f>
        <v>#REF!</v>
      </c>
      <c r="Q281" s="5" t="e">
        <f>VLOOKUP(I281,[1]!Countries[#Data],3,FALSE)</f>
        <v>#REF!</v>
      </c>
    </row>
    <row r="282" spans="1:17" x14ac:dyDescent="0.2">
      <c r="A282" s="5">
        <v>10353</v>
      </c>
      <c r="B282" s="5" t="s">
        <v>9</v>
      </c>
      <c r="C282" s="5" t="s">
        <v>8</v>
      </c>
      <c r="D282" s="5">
        <v>16.8</v>
      </c>
      <c r="E282" s="5">
        <v>13.776000000000002</v>
      </c>
      <c r="F282" s="5">
        <v>12</v>
      </c>
      <c r="G282" s="5" t="s">
        <v>199</v>
      </c>
      <c r="H282" s="5" t="s">
        <v>200</v>
      </c>
      <c r="I282" s="5" t="s">
        <v>61</v>
      </c>
      <c r="J282" s="6">
        <v>41987</v>
      </c>
      <c r="K282" s="7">
        <f t="shared" si="12"/>
        <v>201.60000000000002</v>
      </c>
      <c r="L282" s="7">
        <f t="shared" si="13"/>
        <v>165.31200000000001</v>
      </c>
      <c r="M282" s="4">
        <f>YEAR(Datos!$J282)</f>
        <v>2014</v>
      </c>
      <c r="N282" s="5" t="str">
        <f t="shared" si="14"/>
        <v>diciembre</v>
      </c>
      <c r="O282" s="5" t="str">
        <f>VLOOKUP(C282,[2]!ProdManager[#Data],2,FALSE)</f>
        <v>Peter Stone</v>
      </c>
      <c r="P282" s="5" t="e">
        <f>VLOOKUP(I282,[1]!Countries[#Data],2,FALSE)</f>
        <v>#REF!</v>
      </c>
      <c r="Q282" s="5" t="e">
        <f>VLOOKUP(I282,[1]!Countries[#Data],3,FALSE)</f>
        <v>#REF!</v>
      </c>
    </row>
    <row r="283" spans="1:17" x14ac:dyDescent="0.2">
      <c r="A283" s="5">
        <v>10353</v>
      </c>
      <c r="B283" s="5" t="s">
        <v>181</v>
      </c>
      <c r="C283" s="5" t="s">
        <v>36</v>
      </c>
      <c r="D283" s="5">
        <v>210.8</v>
      </c>
      <c r="E283" s="5">
        <v>187.61200000000002</v>
      </c>
      <c r="F283" s="5">
        <v>50</v>
      </c>
      <c r="G283" s="5" t="s">
        <v>199</v>
      </c>
      <c r="H283" s="5" t="s">
        <v>200</v>
      </c>
      <c r="I283" s="5" t="s">
        <v>61</v>
      </c>
      <c r="J283" s="6">
        <v>41987</v>
      </c>
      <c r="K283" s="7">
        <f t="shared" si="12"/>
        <v>10540</v>
      </c>
      <c r="L283" s="7">
        <f t="shared" si="13"/>
        <v>9380.6</v>
      </c>
      <c r="M283" s="4">
        <f>YEAR(Datos!$J283)</f>
        <v>2014</v>
      </c>
      <c r="N283" s="5" t="str">
        <f t="shared" si="14"/>
        <v>diciembre</v>
      </c>
      <c r="O283" s="5" t="str">
        <f>VLOOKUP(C283,[2]!ProdManager[#Data],2,FALSE)</f>
        <v>John Matter</v>
      </c>
      <c r="P283" s="5" t="e">
        <f>VLOOKUP(I283,[1]!Countries[#Data],2,FALSE)</f>
        <v>#REF!</v>
      </c>
      <c r="Q283" s="5" t="e">
        <f>VLOOKUP(I283,[1]!Countries[#Data],3,FALSE)</f>
        <v>#REF!</v>
      </c>
    </row>
    <row r="284" spans="1:17" x14ac:dyDescent="0.2">
      <c r="A284" s="5">
        <v>10354</v>
      </c>
      <c r="B284" s="5" t="s">
        <v>131</v>
      </c>
      <c r="C284" s="5" t="s">
        <v>36</v>
      </c>
      <c r="D284" s="5">
        <v>14.4</v>
      </c>
      <c r="E284" s="5">
        <v>12.96</v>
      </c>
      <c r="F284" s="5">
        <v>12</v>
      </c>
      <c r="G284" s="5" t="s">
        <v>171</v>
      </c>
      <c r="H284" s="5" t="s">
        <v>66</v>
      </c>
      <c r="I284" s="5" t="s">
        <v>67</v>
      </c>
      <c r="J284" s="6">
        <v>41988</v>
      </c>
      <c r="K284" s="7">
        <f t="shared" si="12"/>
        <v>172.8</v>
      </c>
      <c r="L284" s="7">
        <f t="shared" si="13"/>
        <v>155.52000000000001</v>
      </c>
      <c r="M284" s="4">
        <f>YEAR(Datos!$J284)</f>
        <v>2014</v>
      </c>
      <c r="N284" s="5" t="str">
        <f t="shared" si="14"/>
        <v>diciembre</v>
      </c>
      <c r="O284" s="5" t="str">
        <f>VLOOKUP(C284,[2]!ProdManager[#Data],2,FALSE)</f>
        <v>John Matter</v>
      </c>
      <c r="P284" s="5" t="e">
        <f>VLOOKUP(I284,[1]!Countries[#Data],2,FALSE)</f>
        <v>#REF!</v>
      </c>
      <c r="Q284" s="5" t="e">
        <f>VLOOKUP(I284,[1]!Countries[#Data],3,FALSE)</f>
        <v>#REF!</v>
      </c>
    </row>
    <row r="285" spans="1:17" x14ac:dyDescent="0.2">
      <c r="A285" s="5">
        <v>10354</v>
      </c>
      <c r="B285" s="5" t="s">
        <v>95</v>
      </c>
      <c r="C285" s="5" t="s">
        <v>39</v>
      </c>
      <c r="D285" s="5">
        <v>99</v>
      </c>
      <c r="E285" s="5">
        <v>77.22</v>
      </c>
      <c r="F285" s="5">
        <v>4</v>
      </c>
      <c r="G285" s="5" t="s">
        <v>171</v>
      </c>
      <c r="H285" s="5" t="s">
        <v>66</v>
      </c>
      <c r="I285" s="5" t="s">
        <v>67</v>
      </c>
      <c r="J285" s="6">
        <v>41988</v>
      </c>
      <c r="K285" s="7">
        <f t="shared" si="12"/>
        <v>396</v>
      </c>
      <c r="L285" s="7">
        <f t="shared" si="13"/>
        <v>308.88</v>
      </c>
      <c r="M285" s="4">
        <f>YEAR(Datos!$J285)</f>
        <v>2014</v>
      </c>
      <c r="N285" s="5" t="str">
        <f t="shared" si="14"/>
        <v>diciembre</v>
      </c>
      <c r="O285" s="5" t="str">
        <f>VLOOKUP(C285,[2]!ProdManager[#Data],2,FALSE)</f>
        <v>John Matter</v>
      </c>
      <c r="P285" s="5" t="e">
        <f>VLOOKUP(I285,[1]!Countries[#Data],2,FALSE)</f>
        <v>#REF!</v>
      </c>
      <c r="Q285" s="5" t="e">
        <f>VLOOKUP(I285,[1]!Countries[#Data],3,FALSE)</f>
        <v>#REF!</v>
      </c>
    </row>
    <row r="286" spans="1:17" x14ac:dyDescent="0.2">
      <c r="A286" s="5">
        <v>10355</v>
      </c>
      <c r="B286" s="5" t="s">
        <v>44</v>
      </c>
      <c r="C286" s="5" t="s">
        <v>36</v>
      </c>
      <c r="D286" s="5">
        <v>3.6</v>
      </c>
      <c r="E286" s="5">
        <v>3.1680000000000001</v>
      </c>
      <c r="F286" s="5">
        <v>25</v>
      </c>
      <c r="G286" s="5" t="s">
        <v>201</v>
      </c>
      <c r="H286" s="5" t="s">
        <v>202</v>
      </c>
      <c r="I286" s="5" t="s">
        <v>142</v>
      </c>
      <c r="J286" s="6">
        <v>41989</v>
      </c>
      <c r="K286" s="7">
        <f t="shared" si="12"/>
        <v>90</v>
      </c>
      <c r="L286" s="7">
        <f t="shared" si="13"/>
        <v>79.2</v>
      </c>
      <c r="M286" s="4">
        <f>YEAR(Datos!$J286)</f>
        <v>2014</v>
      </c>
      <c r="N286" s="5" t="str">
        <f t="shared" si="14"/>
        <v>diciembre</v>
      </c>
      <c r="O286" s="5" t="str">
        <f>VLOOKUP(C286,[2]!ProdManager[#Data],2,FALSE)</f>
        <v>John Matter</v>
      </c>
      <c r="P286" s="5" t="e">
        <f>VLOOKUP(I286,[1]!Countries[#Data],2,FALSE)</f>
        <v>#REF!</v>
      </c>
      <c r="Q286" s="5" t="e">
        <f>VLOOKUP(I286,[1]!Countries[#Data],3,FALSE)</f>
        <v>#REF!</v>
      </c>
    </row>
    <row r="287" spans="1:17" x14ac:dyDescent="0.2">
      <c r="A287" s="5">
        <v>10355</v>
      </c>
      <c r="B287" s="5" t="s">
        <v>26</v>
      </c>
      <c r="C287" s="5" t="s">
        <v>3</v>
      </c>
      <c r="D287" s="5">
        <v>15.6</v>
      </c>
      <c r="E287" s="5">
        <v>12.48</v>
      </c>
      <c r="F287" s="5">
        <v>25</v>
      </c>
      <c r="G287" s="5" t="s">
        <v>201</v>
      </c>
      <c r="H287" s="5" t="s">
        <v>202</v>
      </c>
      <c r="I287" s="5" t="s">
        <v>142</v>
      </c>
      <c r="J287" s="6">
        <v>41989</v>
      </c>
      <c r="K287" s="7">
        <f t="shared" si="12"/>
        <v>390</v>
      </c>
      <c r="L287" s="7">
        <f t="shared" si="13"/>
        <v>312</v>
      </c>
      <c r="M287" s="4">
        <f>YEAR(Datos!$J287)</f>
        <v>2014</v>
      </c>
      <c r="N287" s="5" t="str">
        <f t="shared" si="14"/>
        <v>diciembre</v>
      </c>
      <c r="O287" s="5" t="str">
        <f>VLOOKUP(C287,[2]!ProdManager[#Data],2,FALSE)</f>
        <v>Marc Caine</v>
      </c>
      <c r="P287" s="5" t="e">
        <f>VLOOKUP(I287,[1]!Countries[#Data],2,FALSE)</f>
        <v>#REF!</v>
      </c>
      <c r="Q287" s="5" t="e">
        <f>VLOOKUP(I287,[1]!Countries[#Data],3,FALSE)</f>
        <v>#REF!</v>
      </c>
    </row>
    <row r="288" spans="1:17" x14ac:dyDescent="0.2">
      <c r="A288" s="5">
        <v>10356</v>
      </c>
      <c r="B288" s="5" t="s">
        <v>37</v>
      </c>
      <c r="C288" s="5" t="s">
        <v>8</v>
      </c>
      <c r="D288" s="5">
        <v>10</v>
      </c>
      <c r="E288" s="5">
        <v>7.5</v>
      </c>
      <c r="F288" s="5">
        <v>30</v>
      </c>
      <c r="G288" s="5" t="s">
        <v>153</v>
      </c>
      <c r="H288" s="5" t="s">
        <v>154</v>
      </c>
      <c r="I288" s="5" t="s">
        <v>14</v>
      </c>
      <c r="J288" s="6">
        <v>41992</v>
      </c>
      <c r="K288" s="7">
        <f t="shared" si="12"/>
        <v>300</v>
      </c>
      <c r="L288" s="7">
        <f t="shared" si="13"/>
        <v>225</v>
      </c>
      <c r="M288" s="4">
        <f>YEAR(Datos!$J288)</f>
        <v>2014</v>
      </c>
      <c r="N288" s="5" t="str">
        <f t="shared" si="14"/>
        <v>diciembre</v>
      </c>
      <c r="O288" s="5" t="str">
        <f>VLOOKUP(C288,[2]!ProdManager[#Data],2,FALSE)</f>
        <v>Peter Stone</v>
      </c>
      <c r="P288" s="5" t="e">
        <f>VLOOKUP(I288,[1]!Countries[#Data],2,FALSE)</f>
        <v>#REF!</v>
      </c>
      <c r="Q288" s="5" t="e">
        <f>VLOOKUP(I288,[1]!Countries[#Data],3,FALSE)</f>
        <v>#REF!</v>
      </c>
    </row>
    <row r="289" spans="1:17" x14ac:dyDescent="0.2">
      <c r="A289" s="5">
        <v>10356</v>
      </c>
      <c r="B289" s="5" t="s">
        <v>38</v>
      </c>
      <c r="C289" s="5" t="s">
        <v>39</v>
      </c>
      <c r="D289" s="5">
        <v>19.2</v>
      </c>
      <c r="E289" s="5">
        <v>14.591999999999999</v>
      </c>
      <c r="F289" s="5">
        <v>12</v>
      </c>
      <c r="G289" s="5" t="s">
        <v>153</v>
      </c>
      <c r="H289" s="5" t="s">
        <v>154</v>
      </c>
      <c r="I289" s="5" t="s">
        <v>14</v>
      </c>
      <c r="J289" s="6">
        <v>41992</v>
      </c>
      <c r="K289" s="7">
        <f t="shared" si="12"/>
        <v>230.39999999999998</v>
      </c>
      <c r="L289" s="7">
        <f t="shared" si="13"/>
        <v>175.10399999999998</v>
      </c>
      <c r="M289" s="4">
        <f>YEAR(Datos!$J289)</f>
        <v>2014</v>
      </c>
      <c r="N289" s="5" t="str">
        <f t="shared" si="14"/>
        <v>diciembre</v>
      </c>
      <c r="O289" s="5" t="str">
        <f>VLOOKUP(C289,[2]!ProdManager[#Data],2,FALSE)</f>
        <v>John Matter</v>
      </c>
      <c r="P289" s="5" t="e">
        <f>VLOOKUP(I289,[1]!Countries[#Data],2,FALSE)</f>
        <v>#REF!</v>
      </c>
      <c r="Q289" s="5" t="e">
        <f>VLOOKUP(I289,[1]!Countries[#Data],3,FALSE)</f>
        <v>#REF!</v>
      </c>
    </row>
    <row r="290" spans="1:17" x14ac:dyDescent="0.2">
      <c r="A290" s="5">
        <v>10356</v>
      </c>
      <c r="B290" s="5" t="s">
        <v>148</v>
      </c>
      <c r="C290" s="5" t="s">
        <v>8</v>
      </c>
      <c r="D290" s="5">
        <v>28.8</v>
      </c>
      <c r="E290" s="5">
        <v>22.176000000000002</v>
      </c>
      <c r="F290" s="5">
        <v>20</v>
      </c>
      <c r="G290" s="5" t="s">
        <v>153</v>
      </c>
      <c r="H290" s="5" t="s">
        <v>154</v>
      </c>
      <c r="I290" s="5" t="s">
        <v>14</v>
      </c>
      <c r="J290" s="6">
        <v>41992</v>
      </c>
      <c r="K290" s="7">
        <f t="shared" si="12"/>
        <v>576</v>
      </c>
      <c r="L290" s="7">
        <f t="shared" si="13"/>
        <v>443.52000000000004</v>
      </c>
      <c r="M290" s="4">
        <f>YEAR(Datos!$J290)</f>
        <v>2014</v>
      </c>
      <c r="N290" s="5" t="str">
        <f t="shared" si="14"/>
        <v>diciembre</v>
      </c>
      <c r="O290" s="5" t="str">
        <f>VLOOKUP(C290,[2]!ProdManager[#Data],2,FALSE)</f>
        <v>Peter Stone</v>
      </c>
      <c r="P290" s="5" t="e">
        <f>VLOOKUP(I290,[1]!Countries[#Data],2,FALSE)</f>
        <v>#REF!</v>
      </c>
      <c r="Q290" s="5" t="e">
        <f>VLOOKUP(I290,[1]!Countries[#Data],3,FALSE)</f>
        <v>#REF!</v>
      </c>
    </row>
    <row r="291" spans="1:17" x14ac:dyDescent="0.2">
      <c r="A291" s="5">
        <v>10357</v>
      </c>
      <c r="B291" s="5" t="s">
        <v>105</v>
      </c>
      <c r="C291" s="5" t="s">
        <v>22</v>
      </c>
      <c r="D291" s="5">
        <v>24.8</v>
      </c>
      <c r="E291" s="5">
        <v>18.848000000000003</v>
      </c>
      <c r="F291" s="5">
        <v>30</v>
      </c>
      <c r="G291" s="5" t="s">
        <v>128</v>
      </c>
      <c r="H291" s="5" t="s">
        <v>129</v>
      </c>
      <c r="I291" s="5" t="s">
        <v>58</v>
      </c>
      <c r="J291" s="6">
        <v>41993</v>
      </c>
      <c r="K291" s="7">
        <f t="shared" si="12"/>
        <v>744</v>
      </c>
      <c r="L291" s="7">
        <f t="shared" si="13"/>
        <v>565.44000000000005</v>
      </c>
      <c r="M291" s="4">
        <f>YEAR(Datos!$J291)</f>
        <v>2014</v>
      </c>
      <c r="N291" s="5" t="str">
        <f t="shared" si="14"/>
        <v>diciembre</v>
      </c>
      <c r="O291" s="5" t="str">
        <f>VLOOKUP(C291,[2]!ProdManager[#Data],2,FALSE)</f>
        <v>Peter Stone</v>
      </c>
      <c r="P291" s="5" t="e">
        <f>VLOOKUP(I291,[1]!Countries[#Data],2,FALSE)</f>
        <v>#REF!</v>
      </c>
      <c r="Q291" s="5" t="e">
        <f>VLOOKUP(I291,[1]!Countries[#Data],3,FALSE)</f>
        <v>#REF!</v>
      </c>
    </row>
    <row r="292" spans="1:17" x14ac:dyDescent="0.2">
      <c r="A292" s="5">
        <v>10357</v>
      </c>
      <c r="B292" s="5" t="s">
        <v>182</v>
      </c>
      <c r="C292" s="5" t="s">
        <v>28</v>
      </c>
      <c r="D292" s="5">
        <v>24.9</v>
      </c>
      <c r="E292" s="5">
        <v>16.184999999999999</v>
      </c>
      <c r="F292" s="5">
        <v>16</v>
      </c>
      <c r="G292" s="5" t="s">
        <v>128</v>
      </c>
      <c r="H292" s="5" t="s">
        <v>129</v>
      </c>
      <c r="I292" s="5" t="s">
        <v>58</v>
      </c>
      <c r="J292" s="6">
        <v>41993</v>
      </c>
      <c r="K292" s="7">
        <f t="shared" si="12"/>
        <v>398.4</v>
      </c>
      <c r="L292" s="7">
        <f t="shared" si="13"/>
        <v>258.95999999999998</v>
      </c>
      <c r="M292" s="4">
        <f>YEAR(Datos!$J292)</f>
        <v>2014</v>
      </c>
      <c r="N292" s="5" t="str">
        <f t="shared" si="14"/>
        <v>diciembre</v>
      </c>
      <c r="O292" s="5" t="str">
        <f>VLOOKUP(C292,[2]!ProdManager[#Data],2,FALSE)</f>
        <v>Lydia Sinn</v>
      </c>
      <c r="P292" s="5" t="e">
        <f>VLOOKUP(I292,[1]!Countries[#Data],2,FALSE)</f>
        <v>#REF!</v>
      </c>
      <c r="Q292" s="5" t="e">
        <f>VLOOKUP(I292,[1]!Countries[#Data],3,FALSE)</f>
        <v>#REF!</v>
      </c>
    </row>
    <row r="293" spans="1:17" x14ac:dyDescent="0.2">
      <c r="A293" s="5">
        <v>10357</v>
      </c>
      <c r="B293" s="5" t="s">
        <v>33</v>
      </c>
      <c r="C293" s="5" t="s">
        <v>8</v>
      </c>
      <c r="D293" s="5">
        <v>27.2</v>
      </c>
      <c r="E293" s="5">
        <v>21.76</v>
      </c>
      <c r="F293" s="5">
        <v>8</v>
      </c>
      <c r="G293" s="5" t="s">
        <v>128</v>
      </c>
      <c r="H293" s="5" t="s">
        <v>129</v>
      </c>
      <c r="I293" s="5" t="s">
        <v>58</v>
      </c>
      <c r="J293" s="6">
        <v>41993</v>
      </c>
      <c r="K293" s="7">
        <f t="shared" si="12"/>
        <v>217.6</v>
      </c>
      <c r="L293" s="7">
        <f t="shared" si="13"/>
        <v>174.08</v>
      </c>
      <c r="M293" s="4">
        <f>YEAR(Datos!$J293)</f>
        <v>2014</v>
      </c>
      <c r="N293" s="5" t="str">
        <f t="shared" si="14"/>
        <v>diciembre</v>
      </c>
      <c r="O293" s="5" t="str">
        <f>VLOOKUP(C293,[2]!ProdManager[#Data],2,FALSE)</f>
        <v>Peter Stone</v>
      </c>
      <c r="P293" s="5" t="e">
        <f>VLOOKUP(I293,[1]!Countries[#Data],2,FALSE)</f>
        <v>#REF!</v>
      </c>
      <c r="Q293" s="5" t="e">
        <f>VLOOKUP(I293,[1]!Countries[#Data],3,FALSE)</f>
        <v>#REF!</v>
      </c>
    </row>
    <row r="294" spans="1:17" x14ac:dyDescent="0.2">
      <c r="A294" s="5">
        <v>10358</v>
      </c>
      <c r="B294" s="5" t="s">
        <v>50</v>
      </c>
      <c r="C294" s="5" t="s">
        <v>22</v>
      </c>
      <c r="D294" s="5">
        <v>15.2</v>
      </c>
      <c r="E294" s="5">
        <v>12.311999999999999</v>
      </c>
      <c r="F294" s="5">
        <v>20</v>
      </c>
      <c r="G294" s="5" t="s">
        <v>197</v>
      </c>
      <c r="H294" s="5" t="s">
        <v>198</v>
      </c>
      <c r="I294" s="5" t="s">
        <v>6</v>
      </c>
      <c r="J294" s="6">
        <v>41994</v>
      </c>
      <c r="K294" s="7">
        <f t="shared" si="12"/>
        <v>304</v>
      </c>
      <c r="L294" s="7">
        <f t="shared" si="13"/>
        <v>246.23999999999998</v>
      </c>
      <c r="M294" s="4">
        <f>YEAR(Datos!$J294)</f>
        <v>2014</v>
      </c>
      <c r="N294" s="5" t="str">
        <f t="shared" si="14"/>
        <v>diciembre</v>
      </c>
      <c r="O294" s="5" t="str">
        <f>VLOOKUP(C294,[2]!ProdManager[#Data],2,FALSE)</f>
        <v>Peter Stone</v>
      </c>
      <c r="P294" s="5" t="e">
        <f>VLOOKUP(I294,[1]!Countries[#Data],2,FALSE)</f>
        <v>#REF!</v>
      </c>
      <c r="Q294" s="5" t="e">
        <f>VLOOKUP(I294,[1]!Countries[#Data],3,FALSE)</f>
        <v>#REF!</v>
      </c>
    </row>
    <row r="295" spans="1:17" x14ac:dyDescent="0.2">
      <c r="A295" s="5">
        <v>10358</v>
      </c>
      <c r="B295" s="5" t="s">
        <v>44</v>
      </c>
      <c r="C295" s="5" t="s">
        <v>36</v>
      </c>
      <c r="D295" s="5">
        <v>3.6</v>
      </c>
      <c r="E295" s="5">
        <v>3.2040000000000002</v>
      </c>
      <c r="F295" s="5">
        <v>10</v>
      </c>
      <c r="G295" s="5" t="s">
        <v>197</v>
      </c>
      <c r="H295" s="5" t="s">
        <v>198</v>
      </c>
      <c r="I295" s="5" t="s">
        <v>6</v>
      </c>
      <c r="J295" s="6">
        <v>41994</v>
      </c>
      <c r="K295" s="7">
        <f t="shared" si="12"/>
        <v>36</v>
      </c>
      <c r="L295" s="7">
        <f t="shared" si="13"/>
        <v>32.04</v>
      </c>
      <c r="M295" s="4">
        <f>YEAR(Datos!$J295)</f>
        <v>2014</v>
      </c>
      <c r="N295" s="5" t="str">
        <f t="shared" si="14"/>
        <v>diciembre</v>
      </c>
      <c r="O295" s="5" t="str">
        <f>VLOOKUP(C295,[2]!ProdManager[#Data],2,FALSE)</f>
        <v>John Matter</v>
      </c>
      <c r="P295" s="5" t="e">
        <f>VLOOKUP(I295,[1]!Countries[#Data],2,FALSE)</f>
        <v>#REF!</v>
      </c>
      <c r="Q295" s="5" t="e">
        <f>VLOOKUP(I295,[1]!Countries[#Data],3,FALSE)</f>
        <v>#REF!</v>
      </c>
    </row>
    <row r="296" spans="1:17" x14ac:dyDescent="0.2">
      <c r="A296" s="5">
        <v>10358</v>
      </c>
      <c r="B296" s="5" t="s">
        <v>133</v>
      </c>
      <c r="C296" s="5" t="s">
        <v>36</v>
      </c>
      <c r="D296" s="5">
        <v>11.2</v>
      </c>
      <c r="E296" s="5">
        <v>10.192</v>
      </c>
      <c r="F296" s="5">
        <v>10</v>
      </c>
      <c r="G296" s="5" t="s">
        <v>197</v>
      </c>
      <c r="H296" s="5" t="s">
        <v>198</v>
      </c>
      <c r="I296" s="5" t="s">
        <v>6</v>
      </c>
      <c r="J296" s="6">
        <v>41994</v>
      </c>
      <c r="K296" s="7">
        <f t="shared" si="12"/>
        <v>112</v>
      </c>
      <c r="L296" s="7">
        <f t="shared" si="13"/>
        <v>101.92</v>
      </c>
      <c r="M296" s="4">
        <f>YEAR(Datos!$J296)</f>
        <v>2014</v>
      </c>
      <c r="N296" s="5" t="str">
        <f t="shared" si="14"/>
        <v>diciembre</v>
      </c>
      <c r="O296" s="5" t="str">
        <f>VLOOKUP(C296,[2]!ProdManager[#Data],2,FALSE)</f>
        <v>John Matter</v>
      </c>
      <c r="P296" s="5" t="e">
        <f>VLOOKUP(I296,[1]!Countries[#Data],2,FALSE)</f>
        <v>#REF!</v>
      </c>
      <c r="Q296" s="5" t="e">
        <f>VLOOKUP(I296,[1]!Countries[#Data],3,FALSE)</f>
        <v>#REF!</v>
      </c>
    </row>
    <row r="297" spans="1:17" x14ac:dyDescent="0.2">
      <c r="A297" s="5">
        <v>10359</v>
      </c>
      <c r="B297" s="5" t="s">
        <v>33</v>
      </c>
      <c r="C297" s="5" t="s">
        <v>8</v>
      </c>
      <c r="D297" s="5">
        <v>27.2</v>
      </c>
      <c r="E297" s="5">
        <v>22.847999999999999</v>
      </c>
      <c r="F297" s="5">
        <v>80</v>
      </c>
      <c r="G297" s="5" t="s">
        <v>203</v>
      </c>
      <c r="H297" s="5" t="s">
        <v>141</v>
      </c>
      <c r="I297" s="5" t="s">
        <v>142</v>
      </c>
      <c r="J297" s="6">
        <v>41995</v>
      </c>
      <c r="K297" s="7">
        <f t="shared" si="12"/>
        <v>2176</v>
      </c>
      <c r="L297" s="7">
        <f t="shared" si="13"/>
        <v>1827.84</v>
      </c>
      <c r="M297" s="4">
        <f>YEAR(Datos!$J297)</f>
        <v>2014</v>
      </c>
      <c r="N297" s="5" t="str">
        <f t="shared" si="14"/>
        <v>diciembre</v>
      </c>
      <c r="O297" s="5" t="str">
        <f>VLOOKUP(C297,[2]!ProdManager[#Data],2,FALSE)</f>
        <v>Peter Stone</v>
      </c>
      <c r="P297" s="5" t="e">
        <f>VLOOKUP(I297,[1]!Countries[#Data],2,FALSE)</f>
        <v>#REF!</v>
      </c>
      <c r="Q297" s="5" t="e">
        <f>VLOOKUP(I297,[1]!Countries[#Data],3,FALSE)</f>
        <v>#REF!</v>
      </c>
    </row>
    <row r="298" spans="1:17" x14ac:dyDescent="0.2">
      <c r="A298" s="5">
        <v>10359</v>
      </c>
      <c r="B298" s="5" t="s">
        <v>49</v>
      </c>
      <c r="C298" s="5" t="s">
        <v>28</v>
      </c>
      <c r="D298" s="5">
        <v>13.9</v>
      </c>
      <c r="E298" s="5">
        <v>9.0350000000000001</v>
      </c>
      <c r="F298" s="5">
        <v>56</v>
      </c>
      <c r="G298" s="5" t="s">
        <v>203</v>
      </c>
      <c r="H298" s="5" t="s">
        <v>141</v>
      </c>
      <c r="I298" s="5" t="s">
        <v>142</v>
      </c>
      <c r="J298" s="6">
        <v>41995</v>
      </c>
      <c r="K298" s="7">
        <f t="shared" si="12"/>
        <v>778.4</v>
      </c>
      <c r="L298" s="7">
        <f t="shared" si="13"/>
        <v>505.96000000000004</v>
      </c>
      <c r="M298" s="4">
        <f>YEAR(Datos!$J298)</f>
        <v>2014</v>
      </c>
      <c r="N298" s="5" t="str">
        <f t="shared" si="14"/>
        <v>diciembre</v>
      </c>
      <c r="O298" s="5" t="str">
        <f>VLOOKUP(C298,[2]!ProdManager[#Data],2,FALSE)</f>
        <v>Lydia Sinn</v>
      </c>
      <c r="P298" s="5" t="e">
        <f>VLOOKUP(I298,[1]!Countries[#Data],2,FALSE)</f>
        <v>#REF!</v>
      </c>
      <c r="Q298" s="5" t="e">
        <f>VLOOKUP(I298,[1]!Countries[#Data],3,FALSE)</f>
        <v>#REF!</v>
      </c>
    </row>
    <row r="299" spans="1:17" x14ac:dyDescent="0.2">
      <c r="A299" s="5">
        <v>10359</v>
      </c>
      <c r="B299" s="5" t="s">
        <v>37</v>
      </c>
      <c r="C299" s="5" t="s">
        <v>8</v>
      </c>
      <c r="D299" s="5">
        <v>10</v>
      </c>
      <c r="E299" s="5">
        <v>8.4</v>
      </c>
      <c r="F299" s="5">
        <v>70</v>
      </c>
      <c r="G299" s="5" t="s">
        <v>203</v>
      </c>
      <c r="H299" s="5" t="s">
        <v>141</v>
      </c>
      <c r="I299" s="5" t="s">
        <v>142</v>
      </c>
      <c r="J299" s="6">
        <v>41995</v>
      </c>
      <c r="K299" s="7">
        <f t="shared" si="12"/>
        <v>700</v>
      </c>
      <c r="L299" s="7">
        <f t="shared" si="13"/>
        <v>588</v>
      </c>
      <c r="M299" s="4">
        <f>YEAR(Datos!$J299)</f>
        <v>2014</v>
      </c>
      <c r="N299" s="5" t="str">
        <f t="shared" si="14"/>
        <v>diciembre</v>
      </c>
      <c r="O299" s="5" t="str">
        <f>VLOOKUP(C299,[2]!ProdManager[#Data],2,FALSE)</f>
        <v>Peter Stone</v>
      </c>
      <c r="P299" s="5" t="e">
        <f>VLOOKUP(I299,[1]!Countries[#Data],2,FALSE)</f>
        <v>#REF!</v>
      </c>
      <c r="Q299" s="5" t="e">
        <f>VLOOKUP(I299,[1]!Countries[#Data],3,FALSE)</f>
        <v>#REF!</v>
      </c>
    </row>
    <row r="300" spans="1:17" x14ac:dyDescent="0.2">
      <c r="A300" s="5">
        <v>10360</v>
      </c>
      <c r="B300" s="5" t="s">
        <v>114</v>
      </c>
      <c r="C300" s="5" t="s">
        <v>11</v>
      </c>
      <c r="D300" s="5">
        <v>36.4</v>
      </c>
      <c r="E300" s="5">
        <v>28.027999999999999</v>
      </c>
      <c r="F300" s="5">
        <v>30</v>
      </c>
      <c r="G300" s="5" t="s">
        <v>85</v>
      </c>
      <c r="H300" s="5" t="s">
        <v>86</v>
      </c>
      <c r="I300" s="5" t="s">
        <v>6</v>
      </c>
      <c r="J300" s="6">
        <v>41996</v>
      </c>
      <c r="K300" s="7">
        <f t="shared" si="12"/>
        <v>1092</v>
      </c>
      <c r="L300" s="7">
        <f t="shared" si="13"/>
        <v>840.83999999999992</v>
      </c>
      <c r="M300" s="4">
        <f>YEAR(Datos!$J300)</f>
        <v>2014</v>
      </c>
      <c r="N300" s="5" t="str">
        <f t="shared" si="14"/>
        <v>diciembre</v>
      </c>
      <c r="O300" s="5" t="str">
        <f>VLOOKUP(C300,[2]!ProdManager[#Data],2,FALSE)</f>
        <v>Marc Caine</v>
      </c>
      <c r="P300" s="5" t="e">
        <f>VLOOKUP(I300,[1]!Countries[#Data],2,FALSE)</f>
        <v>#REF!</v>
      </c>
      <c r="Q300" s="5" t="e">
        <f>VLOOKUP(I300,[1]!Countries[#Data],3,FALSE)</f>
        <v>#REF!</v>
      </c>
    </row>
    <row r="301" spans="1:17" x14ac:dyDescent="0.2">
      <c r="A301" s="5">
        <v>10360</v>
      </c>
      <c r="B301" s="5" t="s">
        <v>95</v>
      </c>
      <c r="C301" s="5" t="s">
        <v>39</v>
      </c>
      <c r="D301" s="5">
        <v>99</v>
      </c>
      <c r="E301" s="5">
        <v>76.23</v>
      </c>
      <c r="F301" s="5">
        <v>35</v>
      </c>
      <c r="G301" s="5" t="s">
        <v>85</v>
      </c>
      <c r="H301" s="5" t="s">
        <v>86</v>
      </c>
      <c r="I301" s="5" t="s">
        <v>6</v>
      </c>
      <c r="J301" s="6">
        <v>41996</v>
      </c>
      <c r="K301" s="7">
        <f t="shared" si="12"/>
        <v>3465</v>
      </c>
      <c r="L301" s="7">
        <f t="shared" si="13"/>
        <v>2668.05</v>
      </c>
      <c r="M301" s="4">
        <f>YEAR(Datos!$J301)</f>
        <v>2014</v>
      </c>
      <c r="N301" s="5" t="str">
        <f t="shared" si="14"/>
        <v>diciembre</v>
      </c>
      <c r="O301" s="5" t="str">
        <f>VLOOKUP(C301,[2]!ProdManager[#Data],2,FALSE)</f>
        <v>John Matter</v>
      </c>
      <c r="P301" s="5" t="e">
        <f>VLOOKUP(I301,[1]!Countries[#Data],2,FALSE)</f>
        <v>#REF!</v>
      </c>
      <c r="Q301" s="5" t="e">
        <f>VLOOKUP(I301,[1]!Countries[#Data],3,FALSE)</f>
        <v>#REF!</v>
      </c>
    </row>
    <row r="302" spans="1:17" x14ac:dyDescent="0.2">
      <c r="A302" s="5">
        <v>10360</v>
      </c>
      <c r="B302" s="5" t="s">
        <v>181</v>
      </c>
      <c r="C302" s="5" t="s">
        <v>36</v>
      </c>
      <c r="D302" s="5">
        <v>210.8</v>
      </c>
      <c r="E302" s="5">
        <v>189.72000000000003</v>
      </c>
      <c r="F302" s="5">
        <v>10</v>
      </c>
      <c r="G302" s="5" t="s">
        <v>85</v>
      </c>
      <c r="H302" s="5" t="s">
        <v>86</v>
      </c>
      <c r="I302" s="5" t="s">
        <v>6</v>
      </c>
      <c r="J302" s="6">
        <v>41996</v>
      </c>
      <c r="K302" s="7">
        <f t="shared" si="12"/>
        <v>2108</v>
      </c>
      <c r="L302" s="7">
        <f t="shared" si="13"/>
        <v>1897.2000000000003</v>
      </c>
      <c r="M302" s="4">
        <f>YEAR(Datos!$J302)</f>
        <v>2014</v>
      </c>
      <c r="N302" s="5" t="str">
        <f t="shared" si="14"/>
        <v>diciembre</v>
      </c>
      <c r="O302" s="5" t="str">
        <f>VLOOKUP(C302,[2]!ProdManager[#Data],2,FALSE)</f>
        <v>John Matter</v>
      </c>
      <c r="P302" s="5" t="e">
        <f>VLOOKUP(I302,[1]!Countries[#Data],2,FALSE)</f>
        <v>#REF!</v>
      </c>
      <c r="Q302" s="5" t="e">
        <f>VLOOKUP(I302,[1]!Countries[#Data],3,FALSE)</f>
        <v>#REF!</v>
      </c>
    </row>
    <row r="303" spans="1:17" x14ac:dyDescent="0.2">
      <c r="A303" s="5">
        <v>10360</v>
      </c>
      <c r="B303" s="5" t="s">
        <v>34</v>
      </c>
      <c r="C303" s="5" t="s">
        <v>28</v>
      </c>
      <c r="D303" s="5">
        <v>16</v>
      </c>
      <c r="E303" s="5">
        <v>11.04</v>
      </c>
      <c r="F303" s="5">
        <v>35</v>
      </c>
      <c r="G303" s="5" t="s">
        <v>85</v>
      </c>
      <c r="H303" s="5" t="s">
        <v>86</v>
      </c>
      <c r="I303" s="5" t="s">
        <v>6</v>
      </c>
      <c r="J303" s="6">
        <v>41996</v>
      </c>
      <c r="K303" s="7">
        <f t="shared" si="12"/>
        <v>560</v>
      </c>
      <c r="L303" s="7">
        <f t="shared" si="13"/>
        <v>386.4</v>
      </c>
      <c r="M303" s="4">
        <f>YEAR(Datos!$J303)</f>
        <v>2014</v>
      </c>
      <c r="N303" s="5" t="str">
        <f t="shared" si="14"/>
        <v>diciembre</v>
      </c>
      <c r="O303" s="5" t="str">
        <f>VLOOKUP(C303,[2]!ProdManager[#Data],2,FALSE)</f>
        <v>Lydia Sinn</v>
      </c>
      <c r="P303" s="5" t="e">
        <f>VLOOKUP(I303,[1]!Countries[#Data],2,FALSE)</f>
        <v>#REF!</v>
      </c>
      <c r="Q303" s="5" t="e">
        <f>VLOOKUP(I303,[1]!Countries[#Data],3,FALSE)</f>
        <v>#REF!</v>
      </c>
    </row>
    <row r="304" spans="1:17" x14ac:dyDescent="0.2">
      <c r="A304" s="5">
        <v>10360</v>
      </c>
      <c r="B304" s="5" t="s">
        <v>138</v>
      </c>
      <c r="C304" s="5" t="s">
        <v>39</v>
      </c>
      <c r="D304" s="5">
        <v>5.9</v>
      </c>
      <c r="E304" s="5">
        <v>4.7790000000000008</v>
      </c>
      <c r="F304" s="5">
        <v>28</v>
      </c>
      <c r="G304" s="5" t="s">
        <v>85</v>
      </c>
      <c r="H304" s="5" t="s">
        <v>86</v>
      </c>
      <c r="I304" s="5" t="s">
        <v>6</v>
      </c>
      <c r="J304" s="6">
        <v>41996</v>
      </c>
      <c r="K304" s="7">
        <f t="shared" si="12"/>
        <v>165.20000000000002</v>
      </c>
      <c r="L304" s="7">
        <f t="shared" si="13"/>
        <v>133.81200000000001</v>
      </c>
      <c r="M304" s="4">
        <f>YEAR(Datos!$J304)</f>
        <v>2014</v>
      </c>
      <c r="N304" s="5" t="str">
        <f t="shared" si="14"/>
        <v>diciembre</v>
      </c>
      <c r="O304" s="5" t="str">
        <f>VLOOKUP(C304,[2]!ProdManager[#Data],2,FALSE)</f>
        <v>John Matter</v>
      </c>
      <c r="P304" s="5" t="e">
        <f>VLOOKUP(I304,[1]!Countries[#Data],2,FALSE)</f>
        <v>#REF!</v>
      </c>
      <c r="Q304" s="5" t="e">
        <f>VLOOKUP(I304,[1]!Countries[#Data],3,FALSE)</f>
        <v>#REF!</v>
      </c>
    </row>
    <row r="305" spans="1:17" x14ac:dyDescent="0.2">
      <c r="A305" s="5">
        <v>10361</v>
      </c>
      <c r="B305" s="5" t="s">
        <v>35</v>
      </c>
      <c r="C305" s="5" t="s">
        <v>36</v>
      </c>
      <c r="D305" s="5">
        <v>14.4</v>
      </c>
      <c r="E305" s="5">
        <v>12.816000000000001</v>
      </c>
      <c r="F305" s="5">
        <v>54</v>
      </c>
      <c r="G305" s="5" t="s">
        <v>103</v>
      </c>
      <c r="H305" s="5" t="s">
        <v>104</v>
      </c>
      <c r="I305" s="5" t="s">
        <v>14</v>
      </c>
      <c r="J305" s="6">
        <v>41996</v>
      </c>
      <c r="K305" s="7">
        <f t="shared" si="12"/>
        <v>777.6</v>
      </c>
      <c r="L305" s="7">
        <f t="shared" si="13"/>
        <v>692.06400000000008</v>
      </c>
      <c r="M305" s="4">
        <f>YEAR(Datos!$J305)</f>
        <v>2014</v>
      </c>
      <c r="N305" s="5" t="str">
        <f t="shared" si="14"/>
        <v>diciembre</v>
      </c>
      <c r="O305" s="5" t="str">
        <f>VLOOKUP(C305,[2]!ProdManager[#Data],2,FALSE)</f>
        <v>John Matter</v>
      </c>
      <c r="P305" s="5" t="e">
        <f>VLOOKUP(I305,[1]!Countries[#Data],2,FALSE)</f>
        <v>#REF!</v>
      </c>
      <c r="Q305" s="5" t="e">
        <f>VLOOKUP(I305,[1]!Countries[#Data],3,FALSE)</f>
        <v>#REF!</v>
      </c>
    </row>
    <row r="306" spans="1:17" x14ac:dyDescent="0.2">
      <c r="A306" s="5">
        <v>10361</v>
      </c>
      <c r="B306" s="5" t="s">
        <v>33</v>
      </c>
      <c r="C306" s="5" t="s">
        <v>8</v>
      </c>
      <c r="D306" s="5">
        <v>27.2</v>
      </c>
      <c r="E306" s="5">
        <v>20.672000000000001</v>
      </c>
      <c r="F306" s="5">
        <v>55</v>
      </c>
      <c r="G306" s="5" t="s">
        <v>103</v>
      </c>
      <c r="H306" s="5" t="s">
        <v>104</v>
      </c>
      <c r="I306" s="5" t="s">
        <v>14</v>
      </c>
      <c r="J306" s="6">
        <v>41996</v>
      </c>
      <c r="K306" s="7">
        <f t="shared" si="12"/>
        <v>1496</v>
      </c>
      <c r="L306" s="7">
        <f t="shared" si="13"/>
        <v>1136.96</v>
      </c>
      <c r="M306" s="4">
        <f>YEAR(Datos!$J306)</f>
        <v>2014</v>
      </c>
      <c r="N306" s="5" t="str">
        <f t="shared" si="14"/>
        <v>diciembre</v>
      </c>
      <c r="O306" s="5" t="str">
        <f>VLOOKUP(C306,[2]!ProdManager[#Data],2,FALSE)</f>
        <v>Peter Stone</v>
      </c>
      <c r="P306" s="5" t="e">
        <f>VLOOKUP(I306,[1]!Countries[#Data],2,FALSE)</f>
        <v>#REF!</v>
      </c>
      <c r="Q306" s="5" t="e">
        <f>VLOOKUP(I306,[1]!Countries[#Data],3,FALSE)</f>
        <v>#REF!</v>
      </c>
    </row>
    <row r="307" spans="1:17" x14ac:dyDescent="0.2">
      <c r="A307" s="5">
        <v>10362</v>
      </c>
      <c r="B307" s="5" t="s">
        <v>15</v>
      </c>
      <c r="C307" s="5" t="s">
        <v>11</v>
      </c>
      <c r="D307" s="5">
        <v>42.4</v>
      </c>
      <c r="E307" s="5">
        <v>33.92</v>
      </c>
      <c r="F307" s="5">
        <v>20</v>
      </c>
      <c r="G307" s="5" t="s">
        <v>183</v>
      </c>
      <c r="H307" s="5" t="s">
        <v>184</v>
      </c>
      <c r="I307" s="5" t="s">
        <v>6</v>
      </c>
      <c r="J307" s="6">
        <v>41999</v>
      </c>
      <c r="K307" s="7">
        <f t="shared" si="12"/>
        <v>848</v>
      </c>
      <c r="L307" s="7">
        <f t="shared" si="13"/>
        <v>678.40000000000009</v>
      </c>
      <c r="M307" s="4">
        <f>YEAR(Datos!$J307)</f>
        <v>2014</v>
      </c>
      <c r="N307" s="5" t="str">
        <f t="shared" si="14"/>
        <v>diciembre</v>
      </c>
      <c r="O307" s="5" t="str">
        <f>VLOOKUP(C307,[2]!ProdManager[#Data],2,FALSE)</f>
        <v>Marc Caine</v>
      </c>
      <c r="P307" s="5" t="e">
        <f>VLOOKUP(I307,[1]!Countries[#Data],2,FALSE)</f>
        <v>#REF!</v>
      </c>
      <c r="Q307" s="5" t="e">
        <f>VLOOKUP(I307,[1]!Countries[#Data],3,FALSE)</f>
        <v>#REF!</v>
      </c>
    </row>
    <row r="308" spans="1:17" x14ac:dyDescent="0.2">
      <c r="A308" s="5">
        <v>10362</v>
      </c>
      <c r="B308" s="5" t="s">
        <v>138</v>
      </c>
      <c r="C308" s="5" t="s">
        <v>39</v>
      </c>
      <c r="D308" s="5">
        <v>5.9</v>
      </c>
      <c r="E308" s="5">
        <v>4.6020000000000003</v>
      </c>
      <c r="F308" s="5">
        <v>24</v>
      </c>
      <c r="G308" s="5" t="s">
        <v>183</v>
      </c>
      <c r="H308" s="5" t="s">
        <v>184</v>
      </c>
      <c r="I308" s="5" t="s">
        <v>6</v>
      </c>
      <c r="J308" s="6">
        <v>41999</v>
      </c>
      <c r="K308" s="7">
        <f t="shared" si="12"/>
        <v>141.60000000000002</v>
      </c>
      <c r="L308" s="7">
        <f t="shared" si="13"/>
        <v>110.44800000000001</v>
      </c>
      <c r="M308" s="4">
        <f>YEAR(Datos!$J308)</f>
        <v>2014</v>
      </c>
      <c r="N308" s="5" t="str">
        <f t="shared" si="14"/>
        <v>diciembre</v>
      </c>
      <c r="O308" s="5" t="str">
        <f>VLOOKUP(C308,[2]!ProdManager[#Data],2,FALSE)</f>
        <v>John Matter</v>
      </c>
      <c r="P308" s="5" t="e">
        <f>VLOOKUP(I308,[1]!Countries[#Data],2,FALSE)</f>
        <v>#REF!</v>
      </c>
      <c r="Q308" s="5" t="e">
        <f>VLOOKUP(I308,[1]!Countries[#Data],3,FALSE)</f>
        <v>#REF!</v>
      </c>
    </row>
    <row r="309" spans="1:17" x14ac:dyDescent="0.2">
      <c r="A309" s="5">
        <v>10362</v>
      </c>
      <c r="B309" s="5" t="s">
        <v>174</v>
      </c>
      <c r="C309" s="5" t="s">
        <v>28</v>
      </c>
      <c r="D309" s="5">
        <v>11.2</v>
      </c>
      <c r="E309" s="5">
        <v>7.5039999999999987</v>
      </c>
      <c r="F309" s="5">
        <v>50</v>
      </c>
      <c r="G309" s="5" t="s">
        <v>183</v>
      </c>
      <c r="H309" s="5" t="s">
        <v>184</v>
      </c>
      <c r="I309" s="5" t="s">
        <v>6</v>
      </c>
      <c r="J309" s="6">
        <v>41999</v>
      </c>
      <c r="K309" s="7">
        <f t="shared" si="12"/>
        <v>560</v>
      </c>
      <c r="L309" s="7">
        <f t="shared" si="13"/>
        <v>375.19999999999993</v>
      </c>
      <c r="M309" s="4">
        <f>YEAR(Datos!$J309)</f>
        <v>2014</v>
      </c>
      <c r="N309" s="5" t="str">
        <f t="shared" si="14"/>
        <v>diciembre</v>
      </c>
      <c r="O309" s="5" t="str">
        <f>VLOOKUP(C309,[2]!ProdManager[#Data],2,FALSE)</f>
        <v>Lydia Sinn</v>
      </c>
      <c r="P309" s="5" t="e">
        <f>VLOOKUP(I309,[1]!Countries[#Data],2,FALSE)</f>
        <v>#REF!</v>
      </c>
      <c r="Q309" s="5" t="e">
        <f>VLOOKUP(I309,[1]!Countries[#Data],3,FALSE)</f>
        <v>#REF!</v>
      </c>
    </row>
    <row r="310" spans="1:17" x14ac:dyDescent="0.2">
      <c r="A310" s="5">
        <v>10363</v>
      </c>
      <c r="B310" s="5" t="s">
        <v>37</v>
      </c>
      <c r="C310" s="5" t="s">
        <v>8</v>
      </c>
      <c r="D310" s="5">
        <v>10</v>
      </c>
      <c r="E310" s="5">
        <v>7.5</v>
      </c>
      <c r="F310" s="5">
        <v>20</v>
      </c>
      <c r="G310" s="5" t="s">
        <v>204</v>
      </c>
      <c r="H310" s="5" t="s">
        <v>205</v>
      </c>
      <c r="I310" s="5" t="s">
        <v>14</v>
      </c>
      <c r="J310" s="6">
        <v>42000</v>
      </c>
      <c r="K310" s="7">
        <f t="shared" si="12"/>
        <v>200</v>
      </c>
      <c r="L310" s="7">
        <f t="shared" si="13"/>
        <v>150</v>
      </c>
      <c r="M310" s="4">
        <f>YEAR(Datos!$J310)</f>
        <v>2014</v>
      </c>
      <c r="N310" s="5" t="str">
        <f t="shared" si="14"/>
        <v>diciembre</v>
      </c>
      <c r="O310" s="5" t="str">
        <f>VLOOKUP(C310,[2]!ProdManager[#Data],2,FALSE)</f>
        <v>Peter Stone</v>
      </c>
      <c r="P310" s="5" t="e">
        <f>VLOOKUP(I310,[1]!Countries[#Data],2,FALSE)</f>
        <v>#REF!</v>
      </c>
      <c r="Q310" s="5" t="e">
        <f>VLOOKUP(I310,[1]!Countries[#Data],3,FALSE)</f>
        <v>#REF!</v>
      </c>
    </row>
    <row r="311" spans="1:17" x14ac:dyDescent="0.2">
      <c r="A311" s="5">
        <v>10363</v>
      </c>
      <c r="B311" s="5" t="s">
        <v>122</v>
      </c>
      <c r="C311" s="5" t="s">
        <v>36</v>
      </c>
      <c r="D311" s="5">
        <v>6.2</v>
      </c>
      <c r="E311" s="5">
        <v>5.4560000000000004</v>
      </c>
      <c r="F311" s="5">
        <v>12</v>
      </c>
      <c r="G311" s="5" t="s">
        <v>204</v>
      </c>
      <c r="H311" s="5" t="s">
        <v>205</v>
      </c>
      <c r="I311" s="5" t="s">
        <v>14</v>
      </c>
      <c r="J311" s="6">
        <v>42000</v>
      </c>
      <c r="K311" s="7">
        <f t="shared" si="12"/>
        <v>74.400000000000006</v>
      </c>
      <c r="L311" s="7">
        <f t="shared" si="13"/>
        <v>65.472000000000008</v>
      </c>
      <c r="M311" s="4">
        <f>YEAR(Datos!$J311)</f>
        <v>2014</v>
      </c>
      <c r="N311" s="5" t="str">
        <f t="shared" si="14"/>
        <v>diciembre</v>
      </c>
      <c r="O311" s="5" t="str">
        <f>VLOOKUP(C311,[2]!ProdManager[#Data],2,FALSE)</f>
        <v>John Matter</v>
      </c>
      <c r="P311" s="5" t="e">
        <f>VLOOKUP(I311,[1]!Countries[#Data],2,FALSE)</f>
        <v>#REF!</v>
      </c>
      <c r="Q311" s="5" t="e">
        <f>VLOOKUP(I311,[1]!Countries[#Data],3,FALSE)</f>
        <v>#REF!</v>
      </c>
    </row>
    <row r="312" spans="1:17" x14ac:dyDescent="0.2">
      <c r="A312" s="5">
        <v>10363</v>
      </c>
      <c r="B312" s="5" t="s">
        <v>94</v>
      </c>
      <c r="C312" s="5" t="s">
        <v>36</v>
      </c>
      <c r="D312" s="5">
        <v>14.4</v>
      </c>
      <c r="E312" s="5">
        <v>12.816000000000001</v>
      </c>
      <c r="F312" s="5">
        <v>12</v>
      </c>
      <c r="G312" s="5" t="s">
        <v>204</v>
      </c>
      <c r="H312" s="5" t="s">
        <v>205</v>
      </c>
      <c r="I312" s="5" t="s">
        <v>14</v>
      </c>
      <c r="J312" s="6">
        <v>42000</v>
      </c>
      <c r="K312" s="7">
        <f t="shared" si="12"/>
        <v>172.8</v>
      </c>
      <c r="L312" s="7">
        <f t="shared" si="13"/>
        <v>153.792</v>
      </c>
      <c r="M312" s="4">
        <f>YEAR(Datos!$J312)</f>
        <v>2014</v>
      </c>
      <c r="N312" s="5" t="str">
        <f t="shared" si="14"/>
        <v>diciembre</v>
      </c>
      <c r="O312" s="5" t="str">
        <f>VLOOKUP(C312,[2]!ProdManager[#Data],2,FALSE)</f>
        <v>John Matter</v>
      </c>
      <c r="P312" s="5" t="e">
        <f>VLOOKUP(I312,[1]!Countries[#Data],2,FALSE)</f>
        <v>#REF!</v>
      </c>
      <c r="Q312" s="5" t="e">
        <f>VLOOKUP(I312,[1]!Countries[#Data],3,FALSE)</f>
        <v>#REF!</v>
      </c>
    </row>
    <row r="313" spans="1:17" x14ac:dyDescent="0.2">
      <c r="A313" s="5">
        <v>10364</v>
      </c>
      <c r="B313" s="5" t="s">
        <v>106</v>
      </c>
      <c r="C313" s="5" t="s">
        <v>8</v>
      </c>
      <c r="D313" s="5">
        <v>17.2</v>
      </c>
      <c r="E313" s="5">
        <v>13.244</v>
      </c>
      <c r="F313" s="5">
        <v>5</v>
      </c>
      <c r="G313" s="5" t="s">
        <v>206</v>
      </c>
      <c r="H313" s="5" t="s">
        <v>141</v>
      </c>
      <c r="I313" s="5" t="s">
        <v>142</v>
      </c>
      <c r="J313" s="6">
        <v>42000</v>
      </c>
      <c r="K313" s="7">
        <f t="shared" si="12"/>
        <v>86</v>
      </c>
      <c r="L313" s="7">
        <f t="shared" si="13"/>
        <v>66.22</v>
      </c>
      <c r="M313" s="4">
        <f>YEAR(Datos!$J313)</f>
        <v>2014</v>
      </c>
      <c r="N313" s="5" t="str">
        <f t="shared" si="14"/>
        <v>diciembre</v>
      </c>
      <c r="O313" s="5" t="str">
        <f>VLOOKUP(C313,[2]!ProdManager[#Data],2,FALSE)</f>
        <v>Peter Stone</v>
      </c>
      <c r="P313" s="5" t="e">
        <f>VLOOKUP(I313,[1]!Countries[#Data],2,FALSE)</f>
        <v>#REF!</v>
      </c>
      <c r="Q313" s="5" t="e">
        <f>VLOOKUP(I313,[1]!Countries[#Data],3,FALSE)</f>
        <v>#REF!</v>
      </c>
    </row>
    <row r="314" spans="1:17" x14ac:dyDescent="0.2">
      <c r="A314" s="5">
        <v>10364</v>
      </c>
      <c r="B314" s="5" t="s">
        <v>148</v>
      </c>
      <c r="C314" s="5" t="s">
        <v>8</v>
      </c>
      <c r="D314" s="5">
        <v>28.8</v>
      </c>
      <c r="E314" s="5">
        <v>24.48</v>
      </c>
      <c r="F314" s="5">
        <v>30</v>
      </c>
      <c r="G314" s="5" t="s">
        <v>206</v>
      </c>
      <c r="H314" s="5" t="s">
        <v>141</v>
      </c>
      <c r="I314" s="5" t="s">
        <v>142</v>
      </c>
      <c r="J314" s="6">
        <v>42000</v>
      </c>
      <c r="K314" s="7">
        <f t="shared" si="12"/>
        <v>864</v>
      </c>
      <c r="L314" s="7">
        <f t="shared" si="13"/>
        <v>734.4</v>
      </c>
      <c r="M314" s="4">
        <f>YEAR(Datos!$J314)</f>
        <v>2014</v>
      </c>
      <c r="N314" s="5" t="str">
        <f t="shared" si="14"/>
        <v>diciembre</v>
      </c>
      <c r="O314" s="5" t="str">
        <f>VLOOKUP(C314,[2]!ProdManager[#Data],2,FALSE)</f>
        <v>Peter Stone</v>
      </c>
      <c r="P314" s="5" t="e">
        <f>VLOOKUP(I314,[1]!Countries[#Data],2,FALSE)</f>
        <v>#REF!</v>
      </c>
      <c r="Q314" s="5" t="e">
        <f>VLOOKUP(I314,[1]!Countries[#Data],3,FALSE)</f>
        <v>#REF!</v>
      </c>
    </row>
    <row r="315" spans="1:17" x14ac:dyDescent="0.2">
      <c r="A315" s="5">
        <v>10365</v>
      </c>
      <c r="B315" s="5" t="s">
        <v>9</v>
      </c>
      <c r="C315" s="5" t="s">
        <v>8</v>
      </c>
      <c r="D315" s="5">
        <v>16.8</v>
      </c>
      <c r="E315" s="5">
        <v>13.440000000000001</v>
      </c>
      <c r="F315" s="5">
        <v>24</v>
      </c>
      <c r="G315" s="5" t="s">
        <v>207</v>
      </c>
      <c r="H315" s="5" t="s">
        <v>66</v>
      </c>
      <c r="I315" s="5" t="s">
        <v>67</v>
      </c>
      <c r="J315" s="6">
        <v>42001</v>
      </c>
      <c r="K315" s="7">
        <f t="shared" si="12"/>
        <v>403.20000000000005</v>
      </c>
      <c r="L315" s="7">
        <f t="shared" si="13"/>
        <v>322.56000000000006</v>
      </c>
      <c r="M315" s="4">
        <f>YEAR(Datos!$J315)</f>
        <v>2014</v>
      </c>
      <c r="N315" s="5" t="str">
        <f t="shared" si="14"/>
        <v>diciembre</v>
      </c>
      <c r="O315" s="5" t="str">
        <f>VLOOKUP(C315,[2]!ProdManager[#Data],2,FALSE)</f>
        <v>Peter Stone</v>
      </c>
      <c r="P315" s="5" t="e">
        <f>VLOOKUP(I315,[1]!Countries[#Data],2,FALSE)</f>
        <v>#REF!</v>
      </c>
      <c r="Q315" s="5" t="e">
        <f>VLOOKUP(I315,[1]!Countries[#Data],3,FALSE)</f>
        <v>#REF!</v>
      </c>
    </row>
    <row r="316" spans="1:17" x14ac:dyDescent="0.2">
      <c r="A316" s="5">
        <v>10366</v>
      </c>
      <c r="B316" s="5" t="s">
        <v>54</v>
      </c>
      <c r="C316" s="5" t="s">
        <v>17</v>
      </c>
      <c r="D316" s="5">
        <v>10.4</v>
      </c>
      <c r="E316" s="5">
        <v>7.2799999999999994</v>
      </c>
      <c r="F316" s="5">
        <v>5</v>
      </c>
      <c r="G316" s="5" t="s">
        <v>208</v>
      </c>
      <c r="H316" s="5" t="s">
        <v>209</v>
      </c>
      <c r="I316" s="5" t="s">
        <v>126</v>
      </c>
      <c r="J316" s="6">
        <v>42002</v>
      </c>
      <c r="K316" s="7">
        <f t="shared" si="12"/>
        <v>52</v>
      </c>
      <c r="L316" s="7">
        <f t="shared" si="13"/>
        <v>36.4</v>
      </c>
      <c r="M316" s="4">
        <f>YEAR(Datos!$J316)</f>
        <v>2014</v>
      </c>
      <c r="N316" s="5" t="str">
        <f t="shared" si="14"/>
        <v>diciembre</v>
      </c>
      <c r="O316" s="5" t="str">
        <f>VLOOKUP(C316,[2]!ProdManager[#Data],2,FALSE)</f>
        <v>Lydia Sinn</v>
      </c>
      <c r="P316" s="5" t="e">
        <f>VLOOKUP(I316,[1]!Countries[#Data],2,FALSE)</f>
        <v>#REF!</v>
      </c>
      <c r="Q316" s="5" t="e">
        <f>VLOOKUP(I316,[1]!Countries[#Data],3,FALSE)</f>
        <v>#REF!</v>
      </c>
    </row>
    <row r="317" spans="1:17" x14ac:dyDescent="0.2">
      <c r="A317" s="5">
        <v>10366</v>
      </c>
      <c r="B317" s="5" t="s">
        <v>16</v>
      </c>
      <c r="C317" s="5" t="s">
        <v>17</v>
      </c>
      <c r="D317" s="5">
        <v>16.8</v>
      </c>
      <c r="E317" s="5">
        <v>12.263999999999999</v>
      </c>
      <c r="F317" s="5">
        <v>5</v>
      </c>
      <c r="G317" s="5" t="s">
        <v>208</v>
      </c>
      <c r="H317" s="5" t="s">
        <v>209</v>
      </c>
      <c r="I317" s="5" t="s">
        <v>126</v>
      </c>
      <c r="J317" s="6">
        <v>42002</v>
      </c>
      <c r="K317" s="7">
        <f t="shared" si="12"/>
        <v>84</v>
      </c>
      <c r="L317" s="7">
        <f t="shared" si="13"/>
        <v>61.319999999999993</v>
      </c>
      <c r="M317" s="4">
        <f>YEAR(Datos!$J317)</f>
        <v>2014</v>
      </c>
      <c r="N317" s="5" t="str">
        <f t="shared" si="14"/>
        <v>diciembre</v>
      </c>
      <c r="O317" s="5" t="str">
        <f>VLOOKUP(C317,[2]!ProdManager[#Data],2,FALSE)</f>
        <v>Lydia Sinn</v>
      </c>
      <c r="P317" s="5" t="e">
        <f>VLOOKUP(I317,[1]!Countries[#Data],2,FALSE)</f>
        <v>#REF!</v>
      </c>
      <c r="Q317" s="5" t="e">
        <f>VLOOKUP(I317,[1]!Countries[#Data],3,FALSE)</f>
        <v>#REF!</v>
      </c>
    </row>
    <row r="318" spans="1:17" x14ac:dyDescent="0.2">
      <c r="A318" s="5">
        <v>10367</v>
      </c>
      <c r="B318" s="5" t="s">
        <v>133</v>
      </c>
      <c r="C318" s="5" t="s">
        <v>36</v>
      </c>
      <c r="D318" s="5">
        <v>11.2</v>
      </c>
      <c r="E318" s="5">
        <v>10.304</v>
      </c>
      <c r="F318" s="5">
        <v>36</v>
      </c>
      <c r="G318" s="5" t="s">
        <v>210</v>
      </c>
      <c r="H318" s="5" t="s">
        <v>211</v>
      </c>
      <c r="I318" s="5" t="s">
        <v>193</v>
      </c>
      <c r="J318" s="6">
        <v>42002</v>
      </c>
      <c r="K318" s="7">
        <f t="shared" si="12"/>
        <v>403.2</v>
      </c>
      <c r="L318" s="7">
        <f t="shared" si="13"/>
        <v>370.94400000000002</v>
      </c>
      <c r="M318" s="4">
        <f>YEAR(Datos!$J318)</f>
        <v>2014</v>
      </c>
      <c r="N318" s="5" t="str">
        <f t="shared" si="14"/>
        <v>diciembre</v>
      </c>
      <c r="O318" s="5" t="str">
        <f>VLOOKUP(C318,[2]!ProdManager[#Data],2,FALSE)</f>
        <v>John Matter</v>
      </c>
      <c r="P318" s="5" t="e">
        <f>VLOOKUP(I318,[1]!Countries[#Data],2,FALSE)</f>
        <v>#REF!</v>
      </c>
      <c r="Q318" s="5" t="e">
        <f>VLOOKUP(I318,[1]!Countries[#Data],3,FALSE)</f>
        <v>#REF!</v>
      </c>
    </row>
    <row r="319" spans="1:17" x14ac:dyDescent="0.2">
      <c r="A319" s="5">
        <v>10367</v>
      </c>
      <c r="B319" s="5" t="s">
        <v>138</v>
      </c>
      <c r="C319" s="5" t="s">
        <v>39</v>
      </c>
      <c r="D319" s="5">
        <v>5.9</v>
      </c>
      <c r="E319" s="5">
        <v>4.7790000000000008</v>
      </c>
      <c r="F319" s="5">
        <v>18</v>
      </c>
      <c r="G319" s="5" t="s">
        <v>210</v>
      </c>
      <c r="H319" s="5" t="s">
        <v>211</v>
      </c>
      <c r="I319" s="5" t="s">
        <v>193</v>
      </c>
      <c r="J319" s="6">
        <v>42367</v>
      </c>
      <c r="K319" s="7">
        <f t="shared" si="12"/>
        <v>106.2</v>
      </c>
      <c r="L319" s="7">
        <f t="shared" si="13"/>
        <v>86.02200000000002</v>
      </c>
      <c r="M319" s="4">
        <f>YEAR(Datos!$J319)</f>
        <v>2015</v>
      </c>
      <c r="N319" s="5" t="str">
        <f t="shared" si="14"/>
        <v>diciembre</v>
      </c>
      <c r="O319" s="5" t="str">
        <f>VLOOKUP(C319,[2]!ProdManager[#Data],2,FALSE)</f>
        <v>John Matter</v>
      </c>
      <c r="P319" s="5" t="e">
        <f>VLOOKUP(I319,[1]!Countries[#Data],2,FALSE)</f>
        <v>#REF!</v>
      </c>
      <c r="Q319" s="5" t="e">
        <f>VLOOKUP(I319,[1]!Countries[#Data],3,FALSE)</f>
        <v>#REF!</v>
      </c>
    </row>
    <row r="320" spans="1:17" x14ac:dyDescent="0.2">
      <c r="A320" s="5">
        <v>10367</v>
      </c>
      <c r="B320" s="5" t="s">
        <v>16</v>
      </c>
      <c r="C320" s="5" t="s">
        <v>17</v>
      </c>
      <c r="D320" s="5">
        <v>16.8</v>
      </c>
      <c r="E320" s="5">
        <v>12.600000000000001</v>
      </c>
      <c r="F320" s="5">
        <v>15</v>
      </c>
      <c r="G320" s="5" t="s">
        <v>210</v>
      </c>
      <c r="H320" s="5" t="s">
        <v>211</v>
      </c>
      <c r="I320" s="5" t="s">
        <v>193</v>
      </c>
      <c r="J320" s="6">
        <v>42367</v>
      </c>
      <c r="K320" s="7">
        <f t="shared" si="12"/>
        <v>252</v>
      </c>
      <c r="L320" s="7">
        <f t="shared" si="13"/>
        <v>189.00000000000003</v>
      </c>
      <c r="M320" s="4">
        <f>YEAR(Datos!$J320)</f>
        <v>2015</v>
      </c>
      <c r="N320" s="5" t="str">
        <f t="shared" si="14"/>
        <v>diciembre</v>
      </c>
      <c r="O320" s="5" t="str">
        <f>VLOOKUP(C320,[2]!ProdManager[#Data],2,FALSE)</f>
        <v>Lydia Sinn</v>
      </c>
      <c r="P320" s="5" t="e">
        <f>VLOOKUP(I320,[1]!Countries[#Data],2,FALSE)</f>
        <v>#REF!</v>
      </c>
      <c r="Q320" s="5" t="e">
        <f>VLOOKUP(I320,[1]!Countries[#Data],3,FALSE)</f>
        <v>#REF!</v>
      </c>
    </row>
    <row r="321" spans="1:17" x14ac:dyDescent="0.2">
      <c r="A321" s="5">
        <v>10367</v>
      </c>
      <c r="B321" s="5" t="s">
        <v>54</v>
      </c>
      <c r="C321" s="5" t="s">
        <v>17</v>
      </c>
      <c r="D321" s="5">
        <v>10.4</v>
      </c>
      <c r="E321" s="5">
        <v>7.8000000000000007</v>
      </c>
      <c r="F321" s="5">
        <v>7</v>
      </c>
      <c r="G321" s="5" t="s">
        <v>210</v>
      </c>
      <c r="H321" s="5" t="s">
        <v>211</v>
      </c>
      <c r="I321" s="5" t="s">
        <v>193</v>
      </c>
      <c r="J321" s="6">
        <v>42367</v>
      </c>
      <c r="K321" s="7">
        <f t="shared" si="12"/>
        <v>72.8</v>
      </c>
      <c r="L321" s="7">
        <f t="shared" si="13"/>
        <v>54.600000000000009</v>
      </c>
      <c r="M321" s="4">
        <f>YEAR(Datos!$J321)</f>
        <v>2015</v>
      </c>
      <c r="N321" s="5" t="str">
        <f t="shared" si="14"/>
        <v>diciembre</v>
      </c>
      <c r="O321" s="5" t="str">
        <f>VLOOKUP(C321,[2]!ProdManager[#Data],2,FALSE)</f>
        <v>Lydia Sinn</v>
      </c>
      <c r="P321" s="5" t="e">
        <f>VLOOKUP(I321,[1]!Countries[#Data],2,FALSE)</f>
        <v>#REF!</v>
      </c>
      <c r="Q321" s="5" t="e">
        <f>VLOOKUP(I321,[1]!Countries[#Data],3,FALSE)</f>
        <v>#REF!</v>
      </c>
    </row>
    <row r="322" spans="1:17" x14ac:dyDescent="0.2">
      <c r="A322" s="5">
        <v>10368</v>
      </c>
      <c r="B322" s="5" t="s">
        <v>64</v>
      </c>
      <c r="C322" s="5" t="s">
        <v>28</v>
      </c>
      <c r="D322" s="5">
        <v>8</v>
      </c>
      <c r="E322" s="5">
        <v>5.3599999999999994</v>
      </c>
      <c r="F322" s="5">
        <v>5</v>
      </c>
      <c r="G322" s="5" t="s">
        <v>59</v>
      </c>
      <c r="H322" s="5" t="s">
        <v>60</v>
      </c>
      <c r="I322" s="5" t="s">
        <v>61</v>
      </c>
      <c r="J322" s="6">
        <v>42368</v>
      </c>
      <c r="K322" s="7">
        <f t="shared" si="12"/>
        <v>40</v>
      </c>
      <c r="L322" s="7">
        <f t="shared" si="13"/>
        <v>26.799999999999997</v>
      </c>
      <c r="M322" s="4">
        <f>YEAR(Datos!$J322)</f>
        <v>2015</v>
      </c>
      <c r="N322" s="5" t="str">
        <f t="shared" si="14"/>
        <v>diciembre</v>
      </c>
      <c r="O322" s="5" t="str">
        <f>VLOOKUP(C322,[2]!ProdManager[#Data],2,FALSE)</f>
        <v>Lydia Sinn</v>
      </c>
      <c r="P322" s="5" t="e">
        <f>VLOOKUP(I322,[1]!Countries[#Data],2,FALSE)</f>
        <v>#REF!</v>
      </c>
      <c r="Q322" s="5" t="e">
        <f>VLOOKUP(I322,[1]!Countries[#Data],3,FALSE)</f>
        <v>#REF!</v>
      </c>
    </row>
    <row r="323" spans="1:17" x14ac:dyDescent="0.2">
      <c r="A323" s="5">
        <v>10368</v>
      </c>
      <c r="B323" s="5" t="s">
        <v>143</v>
      </c>
      <c r="C323" s="5" t="s">
        <v>3</v>
      </c>
      <c r="D323" s="5">
        <v>26.6</v>
      </c>
      <c r="E323" s="5">
        <v>20.216000000000001</v>
      </c>
      <c r="F323" s="5">
        <v>35</v>
      </c>
      <c r="G323" s="5" t="s">
        <v>59</v>
      </c>
      <c r="H323" s="5" t="s">
        <v>60</v>
      </c>
      <c r="I323" s="5" t="s">
        <v>61</v>
      </c>
      <c r="J323" s="6">
        <v>42368</v>
      </c>
      <c r="K323" s="7">
        <f t="shared" ref="K323:K386" si="15">D323*F323</f>
        <v>931</v>
      </c>
      <c r="L323" s="7">
        <f t="shared" ref="L323:L386" si="16">E323*F323</f>
        <v>707.56000000000006</v>
      </c>
      <c r="M323" s="4">
        <f>YEAR(Datos!$J323)</f>
        <v>2015</v>
      </c>
      <c r="N323" s="5" t="str">
        <f t="shared" ref="N323:N386" si="17">TEXT(J323,"mmmm")</f>
        <v>diciembre</v>
      </c>
      <c r="O323" s="5" t="str">
        <f>VLOOKUP(C323,[2]!ProdManager[#Data],2,FALSE)</f>
        <v>Marc Caine</v>
      </c>
      <c r="P323" s="5" t="e">
        <f>VLOOKUP(I323,[1]!Countries[#Data],2,FALSE)</f>
        <v>#REF!</v>
      </c>
      <c r="Q323" s="5" t="e">
        <f>VLOOKUP(I323,[1]!Countries[#Data],3,FALSE)</f>
        <v>#REF!</v>
      </c>
    </row>
    <row r="324" spans="1:17" x14ac:dyDescent="0.2">
      <c r="A324" s="5">
        <v>10368</v>
      </c>
      <c r="B324" s="5" t="s">
        <v>114</v>
      </c>
      <c r="C324" s="5" t="s">
        <v>11</v>
      </c>
      <c r="D324" s="5">
        <v>36.4</v>
      </c>
      <c r="E324" s="5">
        <v>27.663999999999998</v>
      </c>
      <c r="F324" s="5">
        <v>13</v>
      </c>
      <c r="G324" s="5" t="s">
        <v>59</v>
      </c>
      <c r="H324" s="5" t="s">
        <v>60</v>
      </c>
      <c r="I324" s="5" t="s">
        <v>61</v>
      </c>
      <c r="J324" s="6">
        <v>42368</v>
      </c>
      <c r="K324" s="7">
        <f t="shared" si="15"/>
        <v>473.2</v>
      </c>
      <c r="L324" s="7">
        <f t="shared" si="16"/>
        <v>359.63199999999995</v>
      </c>
      <c r="M324" s="4">
        <f>YEAR(Datos!$J324)</f>
        <v>2015</v>
      </c>
      <c r="N324" s="5" t="str">
        <f t="shared" si="17"/>
        <v>diciembre</v>
      </c>
      <c r="O324" s="5" t="str">
        <f>VLOOKUP(C324,[2]!ProdManager[#Data],2,FALSE)</f>
        <v>Marc Caine</v>
      </c>
      <c r="P324" s="5" t="e">
        <f>VLOOKUP(I324,[1]!Countries[#Data],2,FALSE)</f>
        <v>#REF!</v>
      </c>
      <c r="Q324" s="5" t="e">
        <f>VLOOKUP(I324,[1]!Countries[#Data],3,FALSE)</f>
        <v>#REF!</v>
      </c>
    </row>
    <row r="325" spans="1:17" x14ac:dyDescent="0.2">
      <c r="A325" s="5">
        <v>10368</v>
      </c>
      <c r="B325" s="5" t="s">
        <v>26</v>
      </c>
      <c r="C325" s="5" t="s">
        <v>3</v>
      </c>
      <c r="D325" s="5">
        <v>15.6</v>
      </c>
      <c r="E325" s="5">
        <v>12.792</v>
      </c>
      <c r="F325" s="5">
        <v>25</v>
      </c>
      <c r="G325" s="5" t="s">
        <v>59</v>
      </c>
      <c r="H325" s="5" t="s">
        <v>60</v>
      </c>
      <c r="I325" s="5" t="s">
        <v>61</v>
      </c>
      <c r="J325" s="6">
        <v>42368</v>
      </c>
      <c r="K325" s="7">
        <f t="shared" si="15"/>
        <v>390</v>
      </c>
      <c r="L325" s="7">
        <f t="shared" si="16"/>
        <v>319.8</v>
      </c>
      <c r="M325" s="4">
        <f>YEAR(Datos!$J325)</f>
        <v>2015</v>
      </c>
      <c r="N325" s="5" t="str">
        <f t="shared" si="17"/>
        <v>diciembre</v>
      </c>
      <c r="O325" s="5" t="str">
        <f>VLOOKUP(C325,[2]!ProdManager[#Data],2,FALSE)</f>
        <v>Marc Caine</v>
      </c>
      <c r="P325" s="5" t="e">
        <f>VLOOKUP(I325,[1]!Countries[#Data],2,FALSE)</f>
        <v>#REF!</v>
      </c>
      <c r="Q325" s="5" t="e">
        <f>VLOOKUP(I325,[1]!Countries[#Data],3,FALSE)</f>
        <v>#REF!</v>
      </c>
    </row>
    <row r="326" spans="1:17" x14ac:dyDescent="0.2">
      <c r="A326" s="5">
        <v>10369</v>
      </c>
      <c r="B326" s="5" t="s">
        <v>95</v>
      </c>
      <c r="C326" s="5" t="s">
        <v>39</v>
      </c>
      <c r="D326" s="5">
        <v>99</v>
      </c>
      <c r="E326" s="5">
        <v>75.239999999999995</v>
      </c>
      <c r="F326" s="5">
        <v>20</v>
      </c>
      <c r="G326" s="5" t="s">
        <v>101</v>
      </c>
      <c r="H326" s="5" t="s">
        <v>102</v>
      </c>
      <c r="I326" s="5" t="s">
        <v>77</v>
      </c>
      <c r="J326" s="6">
        <v>42006</v>
      </c>
      <c r="K326" s="7">
        <f t="shared" si="15"/>
        <v>1980</v>
      </c>
      <c r="L326" s="7">
        <f t="shared" si="16"/>
        <v>1504.8</v>
      </c>
      <c r="M326" s="4">
        <f>YEAR(Datos!$J326)</f>
        <v>2015</v>
      </c>
      <c r="N326" s="5" t="str">
        <f t="shared" si="17"/>
        <v>enero</v>
      </c>
      <c r="O326" s="5" t="str">
        <f>VLOOKUP(C326,[2]!ProdManager[#Data],2,FALSE)</f>
        <v>John Matter</v>
      </c>
      <c r="P326" s="5" t="e">
        <f>VLOOKUP(I326,[1]!Countries[#Data],2,FALSE)</f>
        <v>#REF!</v>
      </c>
      <c r="Q326" s="5" t="e">
        <f>VLOOKUP(I326,[1]!Countries[#Data],3,FALSE)</f>
        <v>#REF!</v>
      </c>
    </row>
    <row r="327" spans="1:17" x14ac:dyDescent="0.2">
      <c r="A327" s="5">
        <v>10369</v>
      </c>
      <c r="B327" s="5" t="s">
        <v>79</v>
      </c>
      <c r="C327" s="5" t="s">
        <v>3</v>
      </c>
      <c r="D327" s="5">
        <v>30.4</v>
      </c>
      <c r="E327" s="5">
        <v>24.623999999999999</v>
      </c>
      <c r="F327" s="5">
        <v>18</v>
      </c>
      <c r="G327" s="5" t="s">
        <v>101</v>
      </c>
      <c r="H327" s="5" t="s">
        <v>102</v>
      </c>
      <c r="I327" s="5" t="s">
        <v>77</v>
      </c>
      <c r="J327" s="6">
        <v>42006</v>
      </c>
      <c r="K327" s="7">
        <f t="shared" si="15"/>
        <v>547.19999999999993</v>
      </c>
      <c r="L327" s="7">
        <f t="shared" si="16"/>
        <v>443.23199999999997</v>
      </c>
      <c r="M327" s="4">
        <f>YEAR(Datos!$J327)</f>
        <v>2015</v>
      </c>
      <c r="N327" s="5" t="str">
        <f t="shared" si="17"/>
        <v>enero</v>
      </c>
      <c r="O327" s="5" t="str">
        <f>VLOOKUP(C327,[2]!ProdManager[#Data],2,FALSE)</f>
        <v>Marc Caine</v>
      </c>
      <c r="P327" s="5" t="e">
        <f>VLOOKUP(I327,[1]!Countries[#Data],2,FALSE)</f>
        <v>#REF!</v>
      </c>
      <c r="Q327" s="5" t="e">
        <f>VLOOKUP(I327,[1]!Countries[#Data],3,FALSE)</f>
        <v>#REF!</v>
      </c>
    </row>
    <row r="328" spans="1:17" x14ac:dyDescent="0.2">
      <c r="A328" s="5">
        <v>10370</v>
      </c>
      <c r="B328" s="5" t="s">
        <v>131</v>
      </c>
      <c r="C328" s="5" t="s">
        <v>36</v>
      </c>
      <c r="D328" s="5">
        <v>14.4</v>
      </c>
      <c r="E328" s="5">
        <v>12.816000000000001</v>
      </c>
      <c r="F328" s="5">
        <v>15</v>
      </c>
      <c r="G328" s="5" t="s">
        <v>40</v>
      </c>
      <c r="H328" s="5" t="s">
        <v>41</v>
      </c>
      <c r="I328" s="5" t="s">
        <v>42</v>
      </c>
      <c r="J328" s="6">
        <v>42007</v>
      </c>
      <c r="K328" s="7">
        <f t="shared" si="15"/>
        <v>216</v>
      </c>
      <c r="L328" s="7">
        <f t="shared" si="16"/>
        <v>192.24</v>
      </c>
      <c r="M328" s="4">
        <f>YEAR(Datos!$J328)</f>
        <v>2015</v>
      </c>
      <c r="N328" s="5" t="str">
        <f t="shared" si="17"/>
        <v>enero</v>
      </c>
      <c r="O328" s="5" t="str">
        <f>VLOOKUP(C328,[2]!ProdManager[#Data],2,FALSE)</f>
        <v>John Matter</v>
      </c>
      <c r="P328" s="5" t="e">
        <f>VLOOKUP(I328,[1]!Countries[#Data],2,FALSE)</f>
        <v>#REF!</v>
      </c>
      <c r="Q328" s="5" t="e">
        <f>VLOOKUP(I328,[1]!Countries[#Data],3,FALSE)</f>
        <v>#REF!</v>
      </c>
    </row>
    <row r="329" spans="1:17" x14ac:dyDescent="0.2">
      <c r="A329" s="5">
        <v>10370</v>
      </c>
      <c r="B329" s="5" t="s">
        <v>143</v>
      </c>
      <c r="C329" s="5" t="s">
        <v>3</v>
      </c>
      <c r="D329" s="5">
        <v>26.6</v>
      </c>
      <c r="E329" s="5">
        <v>19.950000000000003</v>
      </c>
      <c r="F329" s="5">
        <v>30</v>
      </c>
      <c r="G329" s="5" t="s">
        <v>40</v>
      </c>
      <c r="H329" s="5" t="s">
        <v>41</v>
      </c>
      <c r="I329" s="5" t="s">
        <v>42</v>
      </c>
      <c r="J329" s="6">
        <v>42007</v>
      </c>
      <c r="K329" s="7">
        <f t="shared" si="15"/>
        <v>798</v>
      </c>
      <c r="L329" s="7">
        <f t="shared" si="16"/>
        <v>598.50000000000011</v>
      </c>
      <c r="M329" s="4">
        <f>YEAR(Datos!$J329)</f>
        <v>2015</v>
      </c>
      <c r="N329" s="5" t="str">
        <f t="shared" si="17"/>
        <v>enero</v>
      </c>
      <c r="O329" s="5" t="str">
        <f>VLOOKUP(C329,[2]!ProdManager[#Data],2,FALSE)</f>
        <v>Marc Caine</v>
      </c>
      <c r="P329" s="5" t="e">
        <f>VLOOKUP(I329,[1]!Countries[#Data],2,FALSE)</f>
        <v>#REF!</v>
      </c>
      <c r="Q329" s="5" t="e">
        <f>VLOOKUP(I329,[1]!Countries[#Data],3,FALSE)</f>
        <v>#REF!</v>
      </c>
    </row>
    <row r="330" spans="1:17" x14ac:dyDescent="0.2">
      <c r="A330" s="5">
        <v>10370</v>
      </c>
      <c r="B330" s="5" t="s">
        <v>43</v>
      </c>
      <c r="C330" s="5" t="s">
        <v>11</v>
      </c>
      <c r="D330" s="5">
        <v>8</v>
      </c>
      <c r="E330" s="5">
        <v>6.32</v>
      </c>
      <c r="F330" s="5">
        <v>20</v>
      </c>
      <c r="G330" s="5" t="s">
        <v>40</v>
      </c>
      <c r="H330" s="5" t="s">
        <v>41</v>
      </c>
      <c r="I330" s="5" t="s">
        <v>42</v>
      </c>
      <c r="J330" s="6">
        <v>42007</v>
      </c>
      <c r="K330" s="7">
        <f t="shared" si="15"/>
        <v>160</v>
      </c>
      <c r="L330" s="7">
        <f t="shared" si="16"/>
        <v>126.4</v>
      </c>
      <c r="M330" s="4">
        <f>YEAR(Datos!$J330)</f>
        <v>2015</v>
      </c>
      <c r="N330" s="5" t="str">
        <f t="shared" si="17"/>
        <v>enero</v>
      </c>
      <c r="O330" s="5" t="str">
        <f>VLOOKUP(C330,[2]!ProdManager[#Data],2,FALSE)</f>
        <v>Marc Caine</v>
      </c>
      <c r="P330" s="5" t="e">
        <f>VLOOKUP(I330,[1]!Countries[#Data],2,FALSE)</f>
        <v>#REF!</v>
      </c>
      <c r="Q330" s="5" t="e">
        <f>VLOOKUP(I330,[1]!Countries[#Data],3,FALSE)</f>
        <v>#REF!</v>
      </c>
    </row>
    <row r="331" spans="1:17" x14ac:dyDescent="0.2">
      <c r="A331" s="5">
        <v>10371</v>
      </c>
      <c r="B331" s="5" t="s">
        <v>50</v>
      </c>
      <c r="C331" s="5" t="s">
        <v>22</v>
      </c>
      <c r="D331" s="5">
        <v>15.2</v>
      </c>
      <c r="E331" s="5">
        <v>12.16</v>
      </c>
      <c r="F331" s="5">
        <v>6</v>
      </c>
      <c r="G331" s="5" t="s">
        <v>197</v>
      </c>
      <c r="H331" s="5" t="s">
        <v>198</v>
      </c>
      <c r="I331" s="5" t="s">
        <v>6</v>
      </c>
      <c r="J331" s="6">
        <v>42007</v>
      </c>
      <c r="K331" s="7">
        <f t="shared" si="15"/>
        <v>91.199999999999989</v>
      </c>
      <c r="L331" s="7">
        <f t="shared" si="16"/>
        <v>72.960000000000008</v>
      </c>
      <c r="M331" s="4">
        <f>YEAR(Datos!$J331)</f>
        <v>2015</v>
      </c>
      <c r="N331" s="5" t="str">
        <f t="shared" si="17"/>
        <v>enero</v>
      </c>
      <c r="O331" s="5" t="str">
        <f>VLOOKUP(C331,[2]!ProdManager[#Data],2,FALSE)</f>
        <v>Peter Stone</v>
      </c>
      <c r="P331" s="5" t="e">
        <f>VLOOKUP(I331,[1]!Countries[#Data],2,FALSE)</f>
        <v>#REF!</v>
      </c>
      <c r="Q331" s="5" t="e">
        <f>VLOOKUP(I331,[1]!Countries[#Data],3,FALSE)</f>
        <v>#REF!</v>
      </c>
    </row>
    <row r="332" spans="1:17" x14ac:dyDescent="0.2">
      <c r="A332" s="5">
        <v>10372</v>
      </c>
      <c r="B332" s="5" t="s">
        <v>7</v>
      </c>
      <c r="C332" s="5" t="s">
        <v>8</v>
      </c>
      <c r="D332" s="5">
        <v>27.8</v>
      </c>
      <c r="E332" s="5">
        <v>22.240000000000002</v>
      </c>
      <c r="F332" s="5">
        <v>42</v>
      </c>
      <c r="G332" s="5" t="s">
        <v>212</v>
      </c>
      <c r="H332" s="5" t="s">
        <v>145</v>
      </c>
      <c r="I332" s="5" t="s">
        <v>20</v>
      </c>
      <c r="J332" s="6">
        <v>42008</v>
      </c>
      <c r="K332" s="7">
        <f t="shared" si="15"/>
        <v>1167.6000000000001</v>
      </c>
      <c r="L332" s="7">
        <f t="shared" si="16"/>
        <v>934.08</v>
      </c>
      <c r="M332" s="4">
        <f>YEAR(Datos!$J332)</f>
        <v>2015</v>
      </c>
      <c r="N332" s="5" t="str">
        <f t="shared" si="17"/>
        <v>enero</v>
      </c>
      <c r="O332" s="5" t="str">
        <f>VLOOKUP(C332,[2]!ProdManager[#Data],2,FALSE)</f>
        <v>Peter Stone</v>
      </c>
      <c r="P332" s="5" t="e">
        <f>VLOOKUP(I332,[1]!Countries[#Data],2,FALSE)</f>
        <v>#REF!</v>
      </c>
      <c r="Q332" s="5" t="e">
        <f>VLOOKUP(I332,[1]!Countries[#Data],3,FALSE)</f>
        <v>#REF!</v>
      </c>
    </row>
    <row r="333" spans="1:17" x14ac:dyDescent="0.2">
      <c r="A333" s="5">
        <v>10372</v>
      </c>
      <c r="B333" s="5" t="s">
        <v>33</v>
      </c>
      <c r="C333" s="5" t="s">
        <v>8</v>
      </c>
      <c r="D333" s="5">
        <v>27.2</v>
      </c>
      <c r="E333" s="5">
        <v>21.76</v>
      </c>
      <c r="F333" s="5">
        <v>70</v>
      </c>
      <c r="G333" s="5" t="s">
        <v>212</v>
      </c>
      <c r="H333" s="5" t="s">
        <v>145</v>
      </c>
      <c r="I333" s="5" t="s">
        <v>20</v>
      </c>
      <c r="J333" s="6">
        <v>42008</v>
      </c>
      <c r="K333" s="7">
        <f t="shared" si="15"/>
        <v>1904</v>
      </c>
      <c r="L333" s="7">
        <f t="shared" si="16"/>
        <v>1523.2</v>
      </c>
      <c r="M333" s="4">
        <f>YEAR(Datos!$J333)</f>
        <v>2015</v>
      </c>
      <c r="N333" s="5" t="str">
        <f t="shared" si="17"/>
        <v>enero</v>
      </c>
      <c r="O333" s="5" t="str">
        <f>VLOOKUP(C333,[2]!ProdManager[#Data],2,FALSE)</f>
        <v>Peter Stone</v>
      </c>
      <c r="P333" s="5" t="e">
        <f>VLOOKUP(I333,[1]!Countries[#Data],2,FALSE)</f>
        <v>#REF!</v>
      </c>
      <c r="Q333" s="5" t="e">
        <f>VLOOKUP(I333,[1]!Countries[#Data],3,FALSE)</f>
        <v>#REF!</v>
      </c>
    </row>
    <row r="334" spans="1:17" x14ac:dyDescent="0.2">
      <c r="A334" s="5">
        <v>10372</v>
      </c>
      <c r="B334" s="5" t="s">
        <v>27</v>
      </c>
      <c r="C334" s="5" t="s">
        <v>28</v>
      </c>
      <c r="D334" s="5">
        <v>64.8</v>
      </c>
      <c r="E334" s="5">
        <v>45.359999999999992</v>
      </c>
      <c r="F334" s="5">
        <v>12</v>
      </c>
      <c r="G334" s="5" t="s">
        <v>212</v>
      </c>
      <c r="H334" s="5" t="s">
        <v>145</v>
      </c>
      <c r="I334" s="5" t="s">
        <v>20</v>
      </c>
      <c r="J334" s="6">
        <v>42008</v>
      </c>
      <c r="K334" s="7">
        <f t="shared" si="15"/>
        <v>777.59999999999991</v>
      </c>
      <c r="L334" s="7">
        <f t="shared" si="16"/>
        <v>544.31999999999994</v>
      </c>
      <c r="M334" s="4">
        <f>YEAR(Datos!$J334)</f>
        <v>2015</v>
      </c>
      <c r="N334" s="5" t="str">
        <f t="shared" si="17"/>
        <v>enero</v>
      </c>
      <c r="O334" s="5" t="str">
        <f>VLOOKUP(C334,[2]!ProdManager[#Data],2,FALSE)</f>
        <v>Lydia Sinn</v>
      </c>
      <c r="P334" s="5" t="e">
        <f>VLOOKUP(I334,[1]!Countries[#Data],2,FALSE)</f>
        <v>#REF!</v>
      </c>
      <c r="Q334" s="5" t="e">
        <f>VLOOKUP(I334,[1]!Countries[#Data],3,FALSE)</f>
        <v>#REF!</v>
      </c>
    </row>
    <row r="335" spans="1:17" x14ac:dyDescent="0.2">
      <c r="A335" s="5">
        <v>10372</v>
      </c>
      <c r="B335" s="5" t="s">
        <v>181</v>
      </c>
      <c r="C335" s="5" t="s">
        <v>36</v>
      </c>
      <c r="D335" s="5">
        <v>210.8</v>
      </c>
      <c r="E335" s="5">
        <v>191.828</v>
      </c>
      <c r="F335" s="5">
        <v>40</v>
      </c>
      <c r="G335" s="5" t="s">
        <v>212</v>
      </c>
      <c r="H335" s="5" t="s">
        <v>145</v>
      </c>
      <c r="I335" s="5" t="s">
        <v>20</v>
      </c>
      <c r="J335" s="6">
        <v>42008</v>
      </c>
      <c r="K335" s="7">
        <f t="shared" si="15"/>
        <v>8432</v>
      </c>
      <c r="L335" s="7">
        <f t="shared" si="16"/>
        <v>7673.12</v>
      </c>
      <c r="M335" s="4">
        <f>YEAR(Datos!$J335)</f>
        <v>2015</v>
      </c>
      <c r="N335" s="5" t="str">
        <f t="shared" si="17"/>
        <v>enero</v>
      </c>
      <c r="O335" s="5" t="str">
        <f>VLOOKUP(C335,[2]!ProdManager[#Data],2,FALSE)</f>
        <v>John Matter</v>
      </c>
      <c r="P335" s="5" t="e">
        <f>VLOOKUP(I335,[1]!Countries[#Data],2,FALSE)</f>
        <v>#REF!</v>
      </c>
      <c r="Q335" s="5" t="e">
        <f>VLOOKUP(I335,[1]!Countries[#Data],3,FALSE)</f>
        <v>#REF!</v>
      </c>
    </row>
    <row r="336" spans="1:17" x14ac:dyDescent="0.2">
      <c r="A336" s="5">
        <v>10373</v>
      </c>
      <c r="B336" s="5" t="s">
        <v>167</v>
      </c>
      <c r="C336" s="5" t="s">
        <v>22</v>
      </c>
      <c r="D336" s="5">
        <v>10.6</v>
      </c>
      <c r="E336" s="5">
        <v>8.6920000000000002</v>
      </c>
      <c r="F336" s="5">
        <v>80</v>
      </c>
      <c r="G336" s="5" t="s">
        <v>149</v>
      </c>
      <c r="H336" s="5" t="s">
        <v>150</v>
      </c>
      <c r="I336" s="5" t="s">
        <v>151</v>
      </c>
      <c r="J336" s="6">
        <v>42009</v>
      </c>
      <c r="K336" s="7">
        <f t="shared" si="15"/>
        <v>848</v>
      </c>
      <c r="L336" s="7">
        <f t="shared" si="16"/>
        <v>695.36</v>
      </c>
      <c r="M336" s="4">
        <f>YEAR(Datos!$J336)</f>
        <v>2015</v>
      </c>
      <c r="N336" s="5" t="str">
        <f t="shared" si="17"/>
        <v>enero</v>
      </c>
      <c r="O336" s="5" t="str">
        <f>VLOOKUP(C336,[2]!ProdManager[#Data],2,FALSE)</f>
        <v>Peter Stone</v>
      </c>
      <c r="P336" s="5" t="e">
        <f>VLOOKUP(I336,[1]!Countries[#Data],2,FALSE)</f>
        <v>#REF!</v>
      </c>
      <c r="Q336" s="5" t="e">
        <f>VLOOKUP(I336,[1]!Countries[#Data],3,FALSE)</f>
        <v>#REF!</v>
      </c>
    </row>
    <row r="337" spans="1:17" x14ac:dyDescent="0.2">
      <c r="A337" s="5">
        <v>10373</v>
      </c>
      <c r="B337" s="5" t="s">
        <v>106</v>
      </c>
      <c r="C337" s="5" t="s">
        <v>8</v>
      </c>
      <c r="D337" s="5">
        <v>17.2</v>
      </c>
      <c r="E337" s="5">
        <v>14.447999999999999</v>
      </c>
      <c r="F337" s="5">
        <v>50</v>
      </c>
      <c r="G337" s="5" t="s">
        <v>149</v>
      </c>
      <c r="H337" s="5" t="s">
        <v>150</v>
      </c>
      <c r="I337" s="5" t="s">
        <v>151</v>
      </c>
      <c r="J337" s="6">
        <v>42009</v>
      </c>
      <c r="K337" s="7">
        <f t="shared" si="15"/>
        <v>860</v>
      </c>
      <c r="L337" s="7">
        <f t="shared" si="16"/>
        <v>722.4</v>
      </c>
      <c r="M337" s="4">
        <f>YEAR(Datos!$J337)</f>
        <v>2015</v>
      </c>
      <c r="N337" s="5" t="str">
        <f t="shared" si="17"/>
        <v>enero</v>
      </c>
      <c r="O337" s="5" t="str">
        <f>VLOOKUP(C337,[2]!ProdManager[#Data],2,FALSE)</f>
        <v>Peter Stone</v>
      </c>
      <c r="P337" s="5" t="e">
        <f>VLOOKUP(I337,[1]!Countries[#Data],2,FALSE)</f>
        <v>#REF!</v>
      </c>
      <c r="Q337" s="5" t="e">
        <f>VLOOKUP(I337,[1]!Countries[#Data],3,FALSE)</f>
        <v>#REF!</v>
      </c>
    </row>
    <row r="338" spans="1:17" x14ac:dyDescent="0.2">
      <c r="A338" s="5">
        <v>10374</v>
      </c>
      <c r="B338" s="5" t="s">
        <v>167</v>
      </c>
      <c r="C338" s="5" t="s">
        <v>22</v>
      </c>
      <c r="D338" s="5">
        <v>10.6</v>
      </c>
      <c r="E338" s="5">
        <v>7.7379999999999995</v>
      </c>
      <c r="F338" s="5">
        <v>15</v>
      </c>
      <c r="G338" s="5" t="s">
        <v>213</v>
      </c>
      <c r="H338" s="5" t="s">
        <v>214</v>
      </c>
      <c r="I338" s="5" t="s">
        <v>215</v>
      </c>
      <c r="J338" s="6">
        <v>42009</v>
      </c>
      <c r="K338" s="7">
        <f t="shared" si="15"/>
        <v>159</v>
      </c>
      <c r="L338" s="7">
        <f t="shared" si="16"/>
        <v>116.07</v>
      </c>
      <c r="M338" s="4">
        <f>YEAR(Datos!$J338)</f>
        <v>2015</v>
      </c>
      <c r="N338" s="5" t="str">
        <f t="shared" si="17"/>
        <v>enero</v>
      </c>
      <c r="O338" s="5" t="str">
        <f>VLOOKUP(C338,[2]!ProdManager[#Data],2,FALSE)</f>
        <v>Peter Stone</v>
      </c>
      <c r="P338" s="5" t="e">
        <f>VLOOKUP(I338,[1]!Countries[#Data],2,FALSE)</f>
        <v>#REF!</v>
      </c>
      <c r="Q338" s="5" t="e">
        <f>VLOOKUP(I338,[1]!Countries[#Data],3,FALSE)</f>
        <v>#REF!</v>
      </c>
    </row>
    <row r="339" spans="1:17" x14ac:dyDescent="0.2">
      <c r="A339" s="5">
        <v>10374</v>
      </c>
      <c r="B339" s="5" t="s">
        <v>37</v>
      </c>
      <c r="C339" s="5" t="s">
        <v>8</v>
      </c>
      <c r="D339" s="5">
        <v>10</v>
      </c>
      <c r="E339" s="5">
        <v>8.5</v>
      </c>
      <c r="F339" s="5">
        <v>30</v>
      </c>
      <c r="G339" s="5" t="s">
        <v>213</v>
      </c>
      <c r="H339" s="5" t="s">
        <v>214</v>
      </c>
      <c r="I339" s="5" t="s">
        <v>215</v>
      </c>
      <c r="J339" s="6">
        <v>42009</v>
      </c>
      <c r="K339" s="7">
        <f t="shared" si="15"/>
        <v>300</v>
      </c>
      <c r="L339" s="7">
        <f t="shared" si="16"/>
        <v>255</v>
      </c>
      <c r="M339" s="4">
        <f>YEAR(Datos!$J339)</f>
        <v>2015</v>
      </c>
      <c r="N339" s="5" t="str">
        <f t="shared" si="17"/>
        <v>enero</v>
      </c>
      <c r="O339" s="5" t="str">
        <f>VLOOKUP(C339,[2]!ProdManager[#Data],2,FALSE)</f>
        <v>Peter Stone</v>
      </c>
      <c r="P339" s="5" t="e">
        <f>VLOOKUP(I339,[1]!Countries[#Data],2,FALSE)</f>
        <v>#REF!</v>
      </c>
      <c r="Q339" s="5" t="e">
        <f>VLOOKUP(I339,[1]!Countries[#Data],3,FALSE)</f>
        <v>#REF!</v>
      </c>
    </row>
    <row r="340" spans="1:17" x14ac:dyDescent="0.2">
      <c r="A340" s="5">
        <v>10375</v>
      </c>
      <c r="B340" s="5" t="s">
        <v>138</v>
      </c>
      <c r="C340" s="5" t="s">
        <v>39</v>
      </c>
      <c r="D340" s="5">
        <v>5.9</v>
      </c>
      <c r="E340" s="5">
        <v>4.4250000000000007</v>
      </c>
      <c r="F340" s="5">
        <v>10</v>
      </c>
      <c r="G340" s="5" t="s">
        <v>216</v>
      </c>
      <c r="H340" s="5" t="s">
        <v>217</v>
      </c>
      <c r="I340" s="5" t="s">
        <v>77</v>
      </c>
      <c r="J340" s="6">
        <v>42010</v>
      </c>
      <c r="K340" s="7">
        <f t="shared" si="15"/>
        <v>59</v>
      </c>
      <c r="L340" s="7">
        <f t="shared" si="16"/>
        <v>44.250000000000007</v>
      </c>
      <c r="M340" s="4">
        <f>YEAR(Datos!$J340)</f>
        <v>2015</v>
      </c>
      <c r="N340" s="5" t="str">
        <f t="shared" si="17"/>
        <v>enero</v>
      </c>
      <c r="O340" s="5" t="str">
        <f>VLOOKUP(C340,[2]!ProdManager[#Data],2,FALSE)</f>
        <v>John Matter</v>
      </c>
      <c r="P340" s="5" t="e">
        <f>VLOOKUP(I340,[1]!Countries[#Data],2,FALSE)</f>
        <v>#REF!</v>
      </c>
      <c r="Q340" s="5" t="e">
        <f>VLOOKUP(I340,[1]!Countries[#Data],3,FALSE)</f>
        <v>#REF!</v>
      </c>
    </row>
    <row r="341" spans="1:17" x14ac:dyDescent="0.2">
      <c r="A341" s="5">
        <v>10375</v>
      </c>
      <c r="B341" s="5" t="s">
        <v>10</v>
      </c>
      <c r="C341" s="5" t="s">
        <v>11</v>
      </c>
      <c r="D341" s="5">
        <v>18.600000000000001</v>
      </c>
      <c r="E341" s="5">
        <v>14.880000000000003</v>
      </c>
      <c r="F341" s="5">
        <v>15</v>
      </c>
      <c r="G341" s="5" t="s">
        <v>216</v>
      </c>
      <c r="H341" s="5" t="s">
        <v>217</v>
      </c>
      <c r="I341" s="5" t="s">
        <v>77</v>
      </c>
      <c r="J341" s="6">
        <v>42010</v>
      </c>
      <c r="K341" s="7">
        <f t="shared" si="15"/>
        <v>279</v>
      </c>
      <c r="L341" s="7">
        <f t="shared" si="16"/>
        <v>223.20000000000005</v>
      </c>
      <c r="M341" s="4">
        <f>YEAR(Datos!$J341)</f>
        <v>2015</v>
      </c>
      <c r="N341" s="5" t="str">
        <f t="shared" si="17"/>
        <v>enero</v>
      </c>
      <c r="O341" s="5" t="str">
        <f>VLOOKUP(C341,[2]!ProdManager[#Data],2,FALSE)</f>
        <v>Marc Caine</v>
      </c>
      <c r="P341" s="5" t="e">
        <f>VLOOKUP(I341,[1]!Countries[#Data],2,FALSE)</f>
        <v>#REF!</v>
      </c>
      <c r="Q341" s="5" t="e">
        <f>VLOOKUP(I341,[1]!Countries[#Data],3,FALSE)</f>
        <v>#REF!</v>
      </c>
    </row>
    <row r="342" spans="1:17" x14ac:dyDescent="0.2">
      <c r="A342" s="5">
        <v>10376</v>
      </c>
      <c r="B342" s="5" t="s">
        <v>37</v>
      </c>
      <c r="C342" s="5" t="s">
        <v>8</v>
      </c>
      <c r="D342" s="5">
        <v>10</v>
      </c>
      <c r="E342" s="5">
        <v>7.8000000000000007</v>
      </c>
      <c r="F342" s="5">
        <v>42</v>
      </c>
      <c r="G342" s="5" t="s">
        <v>185</v>
      </c>
      <c r="H342" s="5" t="s">
        <v>186</v>
      </c>
      <c r="I342" s="5" t="s">
        <v>187</v>
      </c>
      <c r="J342" s="6">
        <v>42013</v>
      </c>
      <c r="K342" s="7">
        <f t="shared" si="15"/>
        <v>420</v>
      </c>
      <c r="L342" s="7">
        <f t="shared" si="16"/>
        <v>327.60000000000002</v>
      </c>
      <c r="M342" s="4">
        <f>YEAR(Datos!$J342)</f>
        <v>2015</v>
      </c>
      <c r="N342" s="5" t="str">
        <f t="shared" si="17"/>
        <v>enero</v>
      </c>
      <c r="O342" s="5" t="str">
        <f>VLOOKUP(C342,[2]!ProdManager[#Data],2,FALSE)</f>
        <v>Peter Stone</v>
      </c>
      <c r="P342" s="5" t="e">
        <f>VLOOKUP(I342,[1]!Countries[#Data],2,FALSE)</f>
        <v>#REF!</v>
      </c>
      <c r="Q342" s="5" t="e">
        <f>VLOOKUP(I342,[1]!Countries[#Data],3,FALSE)</f>
        <v>#REF!</v>
      </c>
    </row>
    <row r="343" spans="1:17" x14ac:dyDescent="0.2">
      <c r="A343" s="5">
        <v>10377</v>
      </c>
      <c r="B343" s="5" t="s">
        <v>114</v>
      </c>
      <c r="C343" s="5" t="s">
        <v>11</v>
      </c>
      <c r="D343" s="5">
        <v>36.4</v>
      </c>
      <c r="E343" s="5">
        <v>28.027999999999999</v>
      </c>
      <c r="F343" s="5">
        <v>20</v>
      </c>
      <c r="G343" s="5" t="s">
        <v>203</v>
      </c>
      <c r="H343" s="5" t="s">
        <v>141</v>
      </c>
      <c r="I343" s="5" t="s">
        <v>142</v>
      </c>
      <c r="J343" s="6">
        <v>42013</v>
      </c>
      <c r="K343" s="7">
        <f t="shared" si="15"/>
        <v>728</v>
      </c>
      <c r="L343" s="7">
        <f t="shared" si="16"/>
        <v>560.55999999999995</v>
      </c>
      <c r="M343" s="4">
        <f>YEAR(Datos!$J343)</f>
        <v>2015</v>
      </c>
      <c r="N343" s="5" t="str">
        <f t="shared" si="17"/>
        <v>enero</v>
      </c>
      <c r="O343" s="5" t="str">
        <f>VLOOKUP(C343,[2]!ProdManager[#Data],2,FALSE)</f>
        <v>Marc Caine</v>
      </c>
      <c r="P343" s="5" t="e">
        <f>VLOOKUP(I343,[1]!Countries[#Data],2,FALSE)</f>
        <v>#REF!</v>
      </c>
      <c r="Q343" s="5" t="e">
        <f>VLOOKUP(I343,[1]!Countries[#Data],3,FALSE)</f>
        <v>#REF!</v>
      </c>
    </row>
    <row r="344" spans="1:17" x14ac:dyDescent="0.2">
      <c r="A344" s="5">
        <v>10377</v>
      </c>
      <c r="B344" s="5" t="s">
        <v>35</v>
      </c>
      <c r="C344" s="5" t="s">
        <v>36</v>
      </c>
      <c r="D344" s="5">
        <v>14.4</v>
      </c>
      <c r="E344" s="5">
        <v>13.104000000000001</v>
      </c>
      <c r="F344" s="5">
        <v>20</v>
      </c>
      <c r="G344" s="5" t="s">
        <v>203</v>
      </c>
      <c r="H344" s="5" t="s">
        <v>141</v>
      </c>
      <c r="I344" s="5" t="s">
        <v>142</v>
      </c>
      <c r="J344" s="6">
        <v>42013</v>
      </c>
      <c r="K344" s="7">
        <f t="shared" si="15"/>
        <v>288</v>
      </c>
      <c r="L344" s="7">
        <f t="shared" si="16"/>
        <v>262.08000000000004</v>
      </c>
      <c r="M344" s="4">
        <f>YEAR(Datos!$J344)</f>
        <v>2015</v>
      </c>
      <c r="N344" s="5" t="str">
        <f t="shared" si="17"/>
        <v>enero</v>
      </c>
      <c r="O344" s="5" t="str">
        <f>VLOOKUP(C344,[2]!ProdManager[#Data],2,FALSE)</f>
        <v>John Matter</v>
      </c>
      <c r="P344" s="5" t="e">
        <f>VLOOKUP(I344,[1]!Countries[#Data],2,FALSE)</f>
        <v>#REF!</v>
      </c>
      <c r="Q344" s="5" t="e">
        <f>VLOOKUP(I344,[1]!Countries[#Data],3,FALSE)</f>
        <v>#REF!</v>
      </c>
    </row>
    <row r="345" spans="1:17" x14ac:dyDescent="0.2">
      <c r="A345" s="5">
        <v>10378</v>
      </c>
      <c r="B345" s="5" t="s">
        <v>106</v>
      </c>
      <c r="C345" s="5" t="s">
        <v>8</v>
      </c>
      <c r="D345" s="5">
        <v>17.2</v>
      </c>
      <c r="E345" s="5">
        <v>14.447999999999999</v>
      </c>
      <c r="F345" s="5">
        <v>6</v>
      </c>
      <c r="G345" s="5" t="s">
        <v>81</v>
      </c>
      <c r="H345" s="5" t="s">
        <v>82</v>
      </c>
      <c r="I345" s="5" t="s">
        <v>83</v>
      </c>
      <c r="J345" s="6">
        <v>42014</v>
      </c>
      <c r="K345" s="7">
        <f t="shared" si="15"/>
        <v>103.19999999999999</v>
      </c>
      <c r="L345" s="7">
        <f t="shared" si="16"/>
        <v>86.687999999999988</v>
      </c>
      <c r="M345" s="4">
        <f>YEAR(Datos!$J345)</f>
        <v>2015</v>
      </c>
      <c r="N345" s="5" t="str">
        <f t="shared" si="17"/>
        <v>enero</v>
      </c>
      <c r="O345" s="5" t="str">
        <f>VLOOKUP(C345,[2]!ProdManager[#Data],2,FALSE)</f>
        <v>Peter Stone</v>
      </c>
      <c r="P345" s="5" t="e">
        <f>VLOOKUP(I345,[1]!Countries[#Data],2,FALSE)</f>
        <v>#REF!</v>
      </c>
      <c r="Q345" s="5" t="e">
        <f>VLOOKUP(I345,[1]!Countries[#Data],3,FALSE)</f>
        <v>#REF!</v>
      </c>
    </row>
    <row r="346" spans="1:17" x14ac:dyDescent="0.2">
      <c r="A346" s="5">
        <v>10379</v>
      </c>
      <c r="B346" s="5" t="s">
        <v>118</v>
      </c>
      <c r="C346" s="5" t="s">
        <v>17</v>
      </c>
      <c r="D346" s="5">
        <v>35.1</v>
      </c>
      <c r="E346" s="5">
        <v>29.484000000000002</v>
      </c>
      <c r="F346" s="5">
        <v>16</v>
      </c>
      <c r="G346" s="5" t="s">
        <v>73</v>
      </c>
      <c r="H346" s="5" t="s">
        <v>19</v>
      </c>
      <c r="I346" s="5" t="s">
        <v>20</v>
      </c>
      <c r="J346" s="6">
        <v>42015</v>
      </c>
      <c r="K346" s="7">
        <f t="shared" si="15"/>
        <v>561.6</v>
      </c>
      <c r="L346" s="7">
        <f t="shared" si="16"/>
        <v>471.74400000000003</v>
      </c>
      <c r="M346" s="4">
        <f>YEAR(Datos!$J346)</f>
        <v>2015</v>
      </c>
      <c r="N346" s="5" t="str">
        <f t="shared" si="17"/>
        <v>enero</v>
      </c>
      <c r="O346" s="5" t="str">
        <f>VLOOKUP(C346,[2]!ProdManager[#Data],2,FALSE)</f>
        <v>Lydia Sinn</v>
      </c>
      <c r="P346" s="5" t="e">
        <f>VLOOKUP(I346,[1]!Countries[#Data],2,FALSE)</f>
        <v>#REF!</v>
      </c>
      <c r="Q346" s="5" t="e">
        <f>VLOOKUP(I346,[1]!Countries[#Data],3,FALSE)</f>
        <v>#REF!</v>
      </c>
    </row>
    <row r="347" spans="1:17" x14ac:dyDescent="0.2">
      <c r="A347" s="5">
        <v>10379</v>
      </c>
      <c r="B347" s="5" t="s">
        <v>16</v>
      </c>
      <c r="C347" s="5" t="s">
        <v>17</v>
      </c>
      <c r="D347" s="5">
        <v>16.8</v>
      </c>
      <c r="E347" s="5">
        <v>14.28</v>
      </c>
      <c r="F347" s="5">
        <v>20</v>
      </c>
      <c r="G347" s="5" t="s">
        <v>73</v>
      </c>
      <c r="H347" s="5" t="s">
        <v>19</v>
      </c>
      <c r="I347" s="5" t="s">
        <v>20</v>
      </c>
      <c r="J347" s="6">
        <v>42015</v>
      </c>
      <c r="K347" s="7">
        <f t="shared" si="15"/>
        <v>336</v>
      </c>
      <c r="L347" s="7">
        <f t="shared" si="16"/>
        <v>285.59999999999997</v>
      </c>
      <c r="M347" s="4">
        <f>YEAR(Datos!$J347)</f>
        <v>2015</v>
      </c>
      <c r="N347" s="5" t="str">
        <f t="shared" si="17"/>
        <v>enero</v>
      </c>
      <c r="O347" s="5" t="str">
        <f>VLOOKUP(C347,[2]!ProdManager[#Data],2,FALSE)</f>
        <v>Lydia Sinn</v>
      </c>
      <c r="P347" s="5" t="e">
        <f>VLOOKUP(I347,[1]!Countries[#Data],2,FALSE)</f>
        <v>#REF!</v>
      </c>
      <c r="Q347" s="5" t="e">
        <f>VLOOKUP(I347,[1]!Countries[#Data],3,FALSE)</f>
        <v>#REF!</v>
      </c>
    </row>
    <row r="348" spans="1:17" x14ac:dyDescent="0.2">
      <c r="A348" s="5">
        <v>10379</v>
      </c>
      <c r="B348" s="5" t="s">
        <v>21</v>
      </c>
      <c r="C348" s="5" t="s">
        <v>22</v>
      </c>
      <c r="D348" s="5">
        <v>7.7</v>
      </c>
      <c r="E348" s="5">
        <v>5.39</v>
      </c>
      <c r="F348" s="5">
        <v>8</v>
      </c>
      <c r="G348" s="5" t="s">
        <v>73</v>
      </c>
      <c r="H348" s="5" t="s">
        <v>19</v>
      </c>
      <c r="I348" s="5" t="s">
        <v>20</v>
      </c>
      <c r="J348" s="6">
        <v>42015</v>
      </c>
      <c r="K348" s="7">
        <f t="shared" si="15"/>
        <v>61.6</v>
      </c>
      <c r="L348" s="7">
        <f t="shared" si="16"/>
        <v>43.12</v>
      </c>
      <c r="M348" s="4">
        <f>YEAR(Datos!$J348)</f>
        <v>2015</v>
      </c>
      <c r="N348" s="5" t="str">
        <f t="shared" si="17"/>
        <v>enero</v>
      </c>
      <c r="O348" s="5" t="str">
        <f>VLOOKUP(C348,[2]!ProdManager[#Data],2,FALSE)</f>
        <v>Peter Stone</v>
      </c>
      <c r="P348" s="5" t="e">
        <f>VLOOKUP(I348,[1]!Countries[#Data],2,FALSE)</f>
        <v>#REF!</v>
      </c>
      <c r="Q348" s="5" t="e">
        <f>VLOOKUP(I348,[1]!Countries[#Data],3,FALSE)</f>
        <v>#REF!</v>
      </c>
    </row>
    <row r="349" spans="1:17" x14ac:dyDescent="0.2">
      <c r="A349" s="5">
        <v>10380</v>
      </c>
      <c r="B349" s="5" t="s">
        <v>51</v>
      </c>
      <c r="C349" s="5" t="s">
        <v>39</v>
      </c>
      <c r="D349" s="5">
        <v>26.2</v>
      </c>
      <c r="E349" s="5">
        <v>20.698</v>
      </c>
      <c r="F349" s="5">
        <v>20</v>
      </c>
      <c r="G349" s="5" t="s">
        <v>149</v>
      </c>
      <c r="H349" s="5" t="s">
        <v>150</v>
      </c>
      <c r="I349" s="5" t="s">
        <v>151</v>
      </c>
      <c r="J349" s="6">
        <v>42016</v>
      </c>
      <c r="K349" s="7">
        <f t="shared" si="15"/>
        <v>524</v>
      </c>
      <c r="L349" s="7">
        <f t="shared" si="16"/>
        <v>413.96000000000004</v>
      </c>
      <c r="M349" s="4">
        <f>YEAR(Datos!$J349)</f>
        <v>2015</v>
      </c>
      <c r="N349" s="5" t="str">
        <f t="shared" si="17"/>
        <v>enero</v>
      </c>
      <c r="O349" s="5" t="str">
        <f>VLOOKUP(C349,[2]!ProdManager[#Data],2,FALSE)</f>
        <v>John Matter</v>
      </c>
      <c r="P349" s="5" t="e">
        <f>VLOOKUP(I349,[1]!Countries[#Data],2,FALSE)</f>
        <v>#REF!</v>
      </c>
      <c r="Q349" s="5" t="e">
        <f>VLOOKUP(I349,[1]!Countries[#Data],3,FALSE)</f>
        <v>#REF!</v>
      </c>
    </row>
    <row r="350" spans="1:17" x14ac:dyDescent="0.2">
      <c r="A350" s="5">
        <v>10380</v>
      </c>
      <c r="B350" s="5" t="s">
        <v>33</v>
      </c>
      <c r="C350" s="5" t="s">
        <v>8</v>
      </c>
      <c r="D350" s="5">
        <v>27.2</v>
      </c>
      <c r="E350" s="5">
        <v>22.304000000000002</v>
      </c>
      <c r="F350" s="5">
        <v>6</v>
      </c>
      <c r="G350" s="5" t="s">
        <v>149</v>
      </c>
      <c r="H350" s="5" t="s">
        <v>150</v>
      </c>
      <c r="I350" s="5" t="s">
        <v>151</v>
      </c>
      <c r="J350" s="6">
        <v>42016</v>
      </c>
      <c r="K350" s="7">
        <f t="shared" si="15"/>
        <v>163.19999999999999</v>
      </c>
      <c r="L350" s="7">
        <f t="shared" si="16"/>
        <v>133.82400000000001</v>
      </c>
      <c r="M350" s="4">
        <f>YEAR(Datos!$J350)</f>
        <v>2015</v>
      </c>
      <c r="N350" s="5" t="str">
        <f t="shared" si="17"/>
        <v>enero</v>
      </c>
      <c r="O350" s="5" t="str">
        <f>VLOOKUP(C350,[2]!ProdManager[#Data],2,FALSE)</f>
        <v>Peter Stone</v>
      </c>
      <c r="P350" s="5" t="e">
        <f>VLOOKUP(I350,[1]!Countries[#Data],2,FALSE)</f>
        <v>#REF!</v>
      </c>
      <c r="Q350" s="5" t="e">
        <f>VLOOKUP(I350,[1]!Countries[#Data],3,FALSE)</f>
        <v>#REF!</v>
      </c>
    </row>
    <row r="351" spans="1:17" x14ac:dyDescent="0.2">
      <c r="A351" s="5">
        <v>10380</v>
      </c>
      <c r="B351" s="5" t="s">
        <v>72</v>
      </c>
      <c r="C351" s="5" t="s">
        <v>36</v>
      </c>
      <c r="D351" s="5">
        <v>12</v>
      </c>
      <c r="E351" s="5">
        <v>11.040000000000001</v>
      </c>
      <c r="F351" s="5">
        <v>30</v>
      </c>
      <c r="G351" s="5" t="s">
        <v>149</v>
      </c>
      <c r="H351" s="5" t="s">
        <v>150</v>
      </c>
      <c r="I351" s="5" t="s">
        <v>151</v>
      </c>
      <c r="J351" s="6">
        <v>42016</v>
      </c>
      <c r="K351" s="7">
        <f t="shared" si="15"/>
        <v>360</v>
      </c>
      <c r="L351" s="7">
        <f t="shared" si="16"/>
        <v>331.20000000000005</v>
      </c>
      <c r="M351" s="4">
        <f>YEAR(Datos!$J351)</f>
        <v>2015</v>
      </c>
      <c r="N351" s="5" t="str">
        <f t="shared" si="17"/>
        <v>enero</v>
      </c>
      <c r="O351" s="5" t="str">
        <f>VLOOKUP(C351,[2]!ProdManager[#Data],2,FALSE)</f>
        <v>John Matter</v>
      </c>
      <c r="P351" s="5" t="e">
        <f>VLOOKUP(I351,[1]!Countries[#Data],2,FALSE)</f>
        <v>#REF!</v>
      </c>
      <c r="Q351" s="5" t="e">
        <f>VLOOKUP(I351,[1]!Countries[#Data],3,FALSE)</f>
        <v>#REF!</v>
      </c>
    </row>
    <row r="352" spans="1:17" x14ac:dyDescent="0.2">
      <c r="A352" s="5">
        <v>10380</v>
      </c>
      <c r="B352" s="5" t="s">
        <v>80</v>
      </c>
      <c r="C352" s="5" t="s">
        <v>22</v>
      </c>
      <c r="D352" s="5">
        <v>20.7</v>
      </c>
      <c r="E352" s="5">
        <v>16.559999999999999</v>
      </c>
      <c r="F352" s="5">
        <v>18</v>
      </c>
      <c r="G352" s="5" t="s">
        <v>149</v>
      </c>
      <c r="H352" s="5" t="s">
        <v>150</v>
      </c>
      <c r="I352" s="5" t="s">
        <v>151</v>
      </c>
      <c r="J352" s="6">
        <v>42016</v>
      </c>
      <c r="K352" s="7">
        <f t="shared" si="15"/>
        <v>372.59999999999997</v>
      </c>
      <c r="L352" s="7">
        <f t="shared" si="16"/>
        <v>298.08</v>
      </c>
      <c r="M352" s="4">
        <f>YEAR(Datos!$J352)</f>
        <v>2015</v>
      </c>
      <c r="N352" s="5" t="str">
        <f t="shared" si="17"/>
        <v>enero</v>
      </c>
      <c r="O352" s="5" t="str">
        <f>VLOOKUP(C352,[2]!ProdManager[#Data],2,FALSE)</f>
        <v>Peter Stone</v>
      </c>
      <c r="P352" s="5" t="e">
        <f>VLOOKUP(I352,[1]!Countries[#Data],2,FALSE)</f>
        <v>#REF!</v>
      </c>
      <c r="Q352" s="5" t="e">
        <f>VLOOKUP(I352,[1]!Countries[#Data],3,FALSE)</f>
        <v>#REF!</v>
      </c>
    </row>
    <row r="353" spans="1:17" x14ac:dyDescent="0.2">
      <c r="A353" s="5">
        <v>10381</v>
      </c>
      <c r="B353" s="5" t="s">
        <v>43</v>
      </c>
      <c r="C353" s="5" t="s">
        <v>11</v>
      </c>
      <c r="D353" s="5">
        <v>8</v>
      </c>
      <c r="E353" s="5">
        <v>6.24</v>
      </c>
      <c r="F353" s="5">
        <v>14</v>
      </c>
      <c r="G353" s="5" t="s">
        <v>128</v>
      </c>
      <c r="H353" s="5" t="s">
        <v>129</v>
      </c>
      <c r="I353" s="5" t="s">
        <v>58</v>
      </c>
      <c r="J353" s="6">
        <v>42016</v>
      </c>
      <c r="K353" s="7">
        <f t="shared" si="15"/>
        <v>112</v>
      </c>
      <c r="L353" s="7">
        <f t="shared" si="16"/>
        <v>87.36</v>
      </c>
      <c r="M353" s="4">
        <f>YEAR(Datos!$J353)</f>
        <v>2015</v>
      </c>
      <c r="N353" s="5" t="str">
        <f t="shared" si="17"/>
        <v>enero</v>
      </c>
      <c r="O353" s="5" t="str">
        <f>VLOOKUP(C353,[2]!ProdManager[#Data],2,FALSE)</f>
        <v>Marc Caine</v>
      </c>
      <c r="P353" s="5" t="e">
        <f>VLOOKUP(I353,[1]!Countries[#Data],2,FALSE)</f>
        <v>#REF!</v>
      </c>
      <c r="Q353" s="5" t="e">
        <f>VLOOKUP(I353,[1]!Countries[#Data],3,FALSE)</f>
        <v>#REF!</v>
      </c>
    </row>
    <row r="354" spans="1:17" x14ac:dyDescent="0.2">
      <c r="A354" s="5">
        <v>10382</v>
      </c>
      <c r="B354" s="5" t="s">
        <v>95</v>
      </c>
      <c r="C354" s="5" t="s">
        <v>39</v>
      </c>
      <c r="D354" s="5">
        <v>99</v>
      </c>
      <c r="E354" s="5">
        <v>77.22</v>
      </c>
      <c r="F354" s="5">
        <v>14</v>
      </c>
      <c r="G354" s="5" t="s">
        <v>59</v>
      </c>
      <c r="H354" s="5" t="s">
        <v>60</v>
      </c>
      <c r="I354" s="5" t="s">
        <v>61</v>
      </c>
      <c r="J354" s="6">
        <v>42017</v>
      </c>
      <c r="K354" s="7">
        <f t="shared" si="15"/>
        <v>1386</v>
      </c>
      <c r="L354" s="7">
        <f t="shared" si="16"/>
        <v>1081.08</v>
      </c>
      <c r="M354" s="4">
        <f>YEAR(Datos!$J354)</f>
        <v>2015</v>
      </c>
      <c r="N354" s="5" t="str">
        <f t="shared" si="17"/>
        <v>enero</v>
      </c>
      <c r="O354" s="5" t="str">
        <f>VLOOKUP(C354,[2]!ProdManager[#Data],2,FALSE)</f>
        <v>John Matter</v>
      </c>
      <c r="P354" s="5" t="e">
        <f>VLOOKUP(I354,[1]!Countries[#Data],2,FALSE)</f>
        <v>#REF!</v>
      </c>
      <c r="Q354" s="5" t="e">
        <f>VLOOKUP(I354,[1]!Countries[#Data],3,FALSE)</f>
        <v>#REF!</v>
      </c>
    </row>
    <row r="355" spans="1:17" x14ac:dyDescent="0.2">
      <c r="A355" s="5">
        <v>10382</v>
      </c>
      <c r="B355" s="5" t="s">
        <v>32</v>
      </c>
      <c r="C355" s="5" t="s">
        <v>8</v>
      </c>
      <c r="D355" s="5">
        <v>2</v>
      </c>
      <c r="E355" s="5">
        <v>1.52</v>
      </c>
      <c r="F355" s="5">
        <v>60</v>
      </c>
      <c r="G355" s="5" t="s">
        <v>59</v>
      </c>
      <c r="H355" s="5" t="s">
        <v>60</v>
      </c>
      <c r="I355" s="5" t="s">
        <v>61</v>
      </c>
      <c r="J355" s="6">
        <v>42017</v>
      </c>
      <c r="K355" s="7">
        <f t="shared" si="15"/>
        <v>120</v>
      </c>
      <c r="L355" s="7">
        <f t="shared" si="16"/>
        <v>91.2</v>
      </c>
      <c r="M355" s="4">
        <f>YEAR(Datos!$J355)</f>
        <v>2015</v>
      </c>
      <c r="N355" s="5" t="str">
        <f t="shared" si="17"/>
        <v>enero</v>
      </c>
      <c r="O355" s="5" t="str">
        <f>VLOOKUP(C355,[2]!ProdManager[#Data],2,FALSE)</f>
        <v>Peter Stone</v>
      </c>
      <c r="P355" s="5" t="e">
        <f>VLOOKUP(I355,[1]!Countries[#Data],2,FALSE)</f>
        <v>#REF!</v>
      </c>
      <c r="Q355" s="5" t="e">
        <f>VLOOKUP(I355,[1]!Countries[#Data],3,FALSE)</f>
        <v>#REF!</v>
      </c>
    </row>
    <row r="356" spans="1:17" x14ac:dyDescent="0.2">
      <c r="A356" s="5">
        <v>10382</v>
      </c>
      <c r="B356" s="5" t="s">
        <v>147</v>
      </c>
      <c r="C356" s="5" t="s">
        <v>22</v>
      </c>
      <c r="D356" s="5">
        <v>50</v>
      </c>
      <c r="E356" s="5">
        <v>36.5</v>
      </c>
      <c r="F356" s="5">
        <v>9</v>
      </c>
      <c r="G356" s="5" t="s">
        <v>59</v>
      </c>
      <c r="H356" s="5" t="s">
        <v>60</v>
      </c>
      <c r="I356" s="5" t="s">
        <v>61</v>
      </c>
      <c r="J356" s="6">
        <v>42017</v>
      </c>
      <c r="K356" s="7">
        <f t="shared" si="15"/>
        <v>450</v>
      </c>
      <c r="L356" s="7">
        <f t="shared" si="16"/>
        <v>328.5</v>
      </c>
      <c r="M356" s="4">
        <f>YEAR(Datos!$J356)</f>
        <v>2015</v>
      </c>
      <c r="N356" s="5" t="str">
        <f t="shared" si="17"/>
        <v>enero</v>
      </c>
      <c r="O356" s="5" t="str">
        <f>VLOOKUP(C356,[2]!ProdManager[#Data],2,FALSE)</f>
        <v>Peter Stone</v>
      </c>
      <c r="P356" s="5" t="e">
        <f>VLOOKUP(I356,[1]!Countries[#Data],2,FALSE)</f>
        <v>#REF!</v>
      </c>
      <c r="Q356" s="5" t="e">
        <f>VLOOKUP(I356,[1]!Countries[#Data],3,FALSE)</f>
        <v>#REF!</v>
      </c>
    </row>
    <row r="357" spans="1:17" x14ac:dyDescent="0.2">
      <c r="A357" s="5">
        <v>10382</v>
      </c>
      <c r="B357" s="5" t="s">
        <v>62</v>
      </c>
      <c r="C357" s="5" t="s">
        <v>17</v>
      </c>
      <c r="D357" s="5">
        <v>17</v>
      </c>
      <c r="E357" s="5">
        <v>14.45</v>
      </c>
      <c r="F357" s="5">
        <v>32</v>
      </c>
      <c r="G357" s="5" t="s">
        <v>59</v>
      </c>
      <c r="H357" s="5" t="s">
        <v>60</v>
      </c>
      <c r="I357" s="5" t="s">
        <v>61</v>
      </c>
      <c r="J357" s="6">
        <v>42017</v>
      </c>
      <c r="K357" s="7">
        <f t="shared" si="15"/>
        <v>544</v>
      </c>
      <c r="L357" s="7">
        <f t="shared" si="16"/>
        <v>462.4</v>
      </c>
      <c r="M357" s="4">
        <f>YEAR(Datos!$J357)</f>
        <v>2015</v>
      </c>
      <c r="N357" s="5" t="str">
        <f t="shared" si="17"/>
        <v>enero</v>
      </c>
      <c r="O357" s="5" t="str">
        <f>VLOOKUP(C357,[2]!ProdManager[#Data],2,FALSE)</f>
        <v>Lydia Sinn</v>
      </c>
      <c r="P357" s="5" t="e">
        <f>VLOOKUP(I357,[1]!Countries[#Data],2,FALSE)</f>
        <v>#REF!</v>
      </c>
      <c r="Q357" s="5" t="e">
        <f>VLOOKUP(I357,[1]!Countries[#Data],3,FALSE)</f>
        <v>#REF!</v>
      </c>
    </row>
    <row r="358" spans="1:17" x14ac:dyDescent="0.2">
      <c r="A358" s="5">
        <v>10382</v>
      </c>
      <c r="B358" s="5" t="s">
        <v>43</v>
      </c>
      <c r="C358" s="5" t="s">
        <v>11</v>
      </c>
      <c r="D358" s="5">
        <v>8</v>
      </c>
      <c r="E358" s="5">
        <v>6.32</v>
      </c>
      <c r="F358" s="5">
        <v>50</v>
      </c>
      <c r="G358" s="5" t="s">
        <v>59</v>
      </c>
      <c r="H358" s="5" t="s">
        <v>60</v>
      </c>
      <c r="I358" s="5" t="s">
        <v>61</v>
      </c>
      <c r="J358" s="6">
        <v>42017</v>
      </c>
      <c r="K358" s="7">
        <f t="shared" si="15"/>
        <v>400</v>
      </c>
      <c r="L358" s="7">
        <f t="shared" si="16"/>
        <v>316</v>
      </c>
      <c r="M358" s="4">
        <f>YEAR(Datos!$J358)</f>
        <v>2015</v>
      </c>
      <c r="N358" s="5" t="str">
        <f t="shared" si="17"/>
        <v>enero</v>
      </c>
      <c r="O358" s="5" t="str">
        <f>VLOOKUP(C358,[2]!ProdManager[#Data],2,FALSE)</f>
        <v>Marc Caine</v>
      </c>
      <c r="P358" s="5" t="e">
        <f>VLOOKUP(I358,[1]!Countries[#Data],2,FALSE)</f>
        <v>#REF!</v>
      </c>
      <c r="Q358" s="5" t="e">
        <f>VLOOKUP(I358,[1]!Countries[#Data],3,FALSE)</f>
        <v>#REF!</v>
      </c>
    </row>
    <row r="359" spans="1:17" x14ac:dyDescent="0.2">
      <c r="A359" s="5">
        <v>10383</v>
      </c>
      <c r="B359" s="5" t="s">
        <v>111</v>
      </c>
      <c r="C359" s="5" t="s">
        <v>22</v>
      </c>
      <c r="D359" s="5">
        <v>4.8</v>
      </c>
      <c r="E359" s="5">
        <v>3.5999999999999996</v>
      </c>
      <c r="F359" s="5">
        <v>20</v>
      </c>
      <c r="G359" s="5" t="s">
        <v>201</v>
      </c>
      <c r="H359" s="5" t="s">
        <v>202</v>
      </c>
      <c r="I359" s="5" t="s">
        <v>142</v>
      </c>
      <c r="J359" s="6">
        <v>42020</v>
      </c>
      <c r="K359" s="7">
        <f t="shared" si="15"/>
        <v>96</v>
      </c>
      <c r="L359" s="7">
        <f t="shared" si="16"/>
        <v>72</v>
      </c>
      <c r="M359" s="4">
        <f>YEAR(Datos!$J359)</f>
        <v>2015</v>
      </c>
      <c r="N359" s="5" t="str">
        <f t="shared" si="17"/>
        <v>enero</v>
      </c>
      <c r="O359" s="5" t="str">
        <f>VLOOKUP(C359,[2]!ProdManager[#Data],2,FALSE)</f>
        <v>Peter Stone</v>
      </c>
      <c r="P359" s="5" t="e">
        <f>VLOOKUP(I359,[1]!Countries[#Data],2,FALSE)</f>
        <v>#REF!</v>
      </c>
      <c r="Q359" s="5" t="e">
        <f>VLOOKUP(I359,[1]!Countries[#Data],3,FALSE)</f>
        <v>#REF!</v>
      </c>
    </row>
    <row r="360" spans="1:17" x14ac:dyDescent="0.2">
      <c r="A360" s="5">
        <v>10383</v>
      </c>
      <c r="B360" s="5" t="s">
        <v>196</v>
      </c>
      <c r="C360" s="5" t="s">
        <v>28</v>
      </c>
      <c r="D360" s="5">
        <v>13</v>
      </c>
      <c r="E360" s="5">
        <v>8.4500000000000011</v>
      </c>
      <c r="F360" s="5">
        <v>15</v>
      </c>
      <c r="G360" s="5" t="s">
        <v>201</v>
      </c>
      <c r="H360" s="5" t="s">
        <v>202</v>
      </c>
      <c r="I360" s="5" t="s">
        <v>142</v>
      </c>
      <c r="J360" s="6">
        <v>42020</v>
      </c>
      <c r="K360" s="7">
        <f t="shared" si="15"/>
        <v>195</v>
      </c>
      <c r="L360" s="7">
        <f t="shared" si="16"/>
        <v>126.75000000000001</v>
      </c>
      <c r="M360" s="4">
        <f>YEAR(Datos!$J360)</f>
        <v>2015</v>
      </c>
      <c r="N360" s="5" t="str">
        <f t="shared" si="17"/>
        <v>enero</v>
      </c>
      <c r="O360" s="5" t="str">
        <f>VLOOKUP(C360,[2]!ProdManager[#Data],2,FALSE)</f>
        <v>Lydia Sinn</v>
      </c>
      <c r="P360" s="5" t="e">
        <f>VLOOKUP(I360,[1]!Countries[#Data],2,FALSE)</f>
        <v>#REF!</v>
      </c>
      <c r="Q360" s="5" t="e">
        <f>VLOOKUP(I360,[1]!Countries[#Data],3,FALSE)</f>
        <v>#REF!</v>
      </c>
    </row>
    <row r="361" spans="1:17" x14ac:dyDescent="0.2">
      <c r="A361" s="5">
        <v>10383</v>
      </c>
      <c r="B361" s="5" t="s">
        <v>79</v>
      </c>
      <c r="C361" s="5" t="s">
        <v>3</v>
      </c>
      <c r="D361" s="5">
        <v>30.4</v>
      </c>
      <c r="E361" s="5">
        <v>24.015999999999998</v>
      </c>
      <c r="F361" s="5">
        <v>20</v>
      </c>
      <c r="G361" s="5" t="s">
        <v>201</v>
      </c>
      <c r="H361" s="5" t="s">
        <v>202</v>
      </c>
      <c r="I361" s="5" t="s">
        <v>142</v>
      </c>
      <c r="J361" s="6">
        <v>42020</v>
      </c>
      <c r="K361" s="7">
        <f t="shared" si="15"/>
        <v>608</v>
      </c>
      <c r="L361" s="7">
        <f t="shared" si="16"/>
        <v>480.31999999999994</v>
      </c>
      <c r="M361" s="4">
        <f>YEAR(Datos!$J361)</f>
        <v>2015</v>
      </c>
      <c r="N361" s="5" t="str">
        <f t="shared" si="17"/>
        <v>enero</v>
      </c>
      <c r="O361" s="5" t="str">
        <f>VLOOKUP(C361,[2]!ProdManager[#Data],2,FALSE)</f>
        <v>Marc Caine</v>
      </c>
      <c r="P361" s="5" t="e">
        <f>VLOOKUP(I361,[1]!Countries[#Data],2,FALSE)</f>
        <v>#REF!</v>
      </c>
      <c r="Q361" s="5" t="e">
        <f>VLOOKUP(I361,[1]!Countries[#Data],3,FALSE)</f>
        <v>#REF!</v>
      </c>
    </row>
    <row r="362" spans="1:17" x14ac:dyDescent="0.2">
      <c r="A362" s="5">
        <v>10384</v>
      </c>
      <c r="B362" s="5" t="s">
        <v>27</v>
      </c>
      <c r="C362" s="5" t="s">
        <v>28</v>
      </c>
      <c r="D362" s="5">
        <v>64.8</v>
      </c>
      <c r="E362" s="5">
        <v>42.767999999999994</v>
      </c>
      <c r="F362" s="5">
        <v>28</v>
      </c>
      <c r="G362" s="5" t="s">
        <v>116</v>
      </c>
      <c r="H362" s="5" t="s">
        <v>117</v>
      </c>
      <c r="I362" s="5" t="s">
        <v>83</v>
      </c>
      <c r="J362" s="6">
        <v>42020</v>
      </c>
      <c r="K362" s="7">
        <f t="shared" si="15"/>
        <v>1814.3999999999999</v>
      </c>
      <c r="L362" s="7">
        <f t="shared" si="16"/>
        <v>1197.5039999999999</v>
      </c>
      <c r="M362" s="4">
        <f>YEAR(Datos!$J362)</f>
        <v>2015</v>
      </c>
      <c r="N362" s="5" t="str">
        <f t="shared" si="17"/>
        <v>enero</v>
      </c>
      <c r="O362" s="5" t="str">
        <f>VLOOKUP(C362,[2]!ProdManager[#Data],2,FALSE)</f>
        <v>Lydia Sinn</v>
      </c>
      <c r="P362" s="5" t="e">
        <f>VLOOKUP(I362,[1]!Countries[#Data],2,FALSE)</f>
        <v>#REF!</v>
      </c>
      <c r="Q362" s="5" t="e">
        <f>VLOOKUP(I362,[1]!Countries[#Data],3,FALSE)</f>
        <v>#REF!</v>
      </c>
    </row>
    <row r="363" spans="1:17" x14ac:dyDescent="0.2">
      <c r="A363" s="5">
        <v>10384</v>
      </c>
      <c r="B363" s="5" t="s">
        <v>33</v>
      </c>
      <c r="C363" s="5" t="s">
        <v>8</v>
      </c>
      <c r="D363" s="5">
        <v>27.2</v>
      </c>
      <c r="E363" s="5">
        <v>20.399999999999999</v>
      </c>
      <c r="F363" s="5">
        <v>15</v>
      </c>
      <c r="G363" s="5" t="s">
        <v>116</v>
      </c>
      <c r="H363" s="5" t="s">
        <v>117</v>
      </c>
      <c r="I363" s="5" t="s">
        <v>83</v>
      </c>
      <c r="J363" s="6">
        <v>42020</v>
      </c>
      <c r="K363" s="7">
        <f t="shared" si="15"/>
        <v>408</v>
      </c>
      <c r="L363" s="7">
        <f t="shared" si="16"/>
        <v>306</v>
      </c>
      <c r="M363" s="4">
        <f>YEAR(Datos!$J363)</f>
        <v>2015</v>
      </c>
      <c r="N363" s="5" t="str">
        <f t="shared" si="17"/>
        <v>enero</v>
      </c>
      <c r="O363" s="5" t="str">
        <f>VLOOKUP(C363,[2]!ProdManager[#Data],2,FALSE)</f>
        <v>Peter Stone</v>
      </c>
      <c r="P363" s="5" t="e">
        <f>VLOOKUP(I363,[1]!Countries[#Data],2,FALSE)</f>
        <v>#REF!</v>
      </c>
      <c r="Q363" s="5" t="e">
        <f>VLOOKUP(I363,[1]!Countries[#Data],3,FALSE)</f>
        <v>#REF!</v>
      </c>
    </row>
    <row r="364" spans="1:17" x14ac:dyDescent="0.2">
      <c r="A364" s="5">
        <v>10385</v>
      </c>
      <c r="B364" s="5" t="s">
        <v>78</v>
      </c>
      <c r="C364" s="5" t="s">
        <v>11</v>
      </c>
      <c r="D364" s="5">
        <v>24</v>
      </c>
      <c r="E364" s="5">
        <v>18.96</v>
      </c>
      <c r="F364" s="5">
        <v>10</v>
      </c>
      <c r="G364" s="5" t="s">
        <v>101</v>
      </c>
      <c r="H364" s="5" t="s">
        <v>102</v>
      </c>
      <c r="I364" s="5" t="s">
        <v>77</v>
      </c>
      <c r="J364" s="6">
        <v>42021</v>
      </c>
      <c r="K364" s="7">
        <f t="shared" si="15"/>
        <v>240</v>
      </c>
      <c r="L364" s="7">
        <f t="shared" si="16"/>
        <v>189.60000000000002</v>
      </c>
      <c r="M364" s="4">
        <f>YEAR(Datos!$J364)</f>
        <v>2015</v>
      </c>
      <c r="N364" s="5" t="str">
        <f t="shared" si="17"/>
        <v>enero</v>
      </c>
      <c r="O364" s="5" t="str">
        <f>VLOOKUP(C364,[2]!ProdManager[#Data],2,FALSE)</f>
        <v>Marc Caine</v>
      </c>
      <c r="P364" s="5" t="e">
        <f>VLOOKUP(I364,[1]!Countries[#Data],2,FALSE)</f>
        <v>#REF!</v>
      </c>
      <c r="Q364" s="5" t="e">
        <f>VLOOKUP(I364,[1]!Countries[#Data],3,FALSE)</f>
        <v>#REF!</v>
      </c>
    </row>
    <row r="365" spans="1:17" x14ac:dyDescent="0.2">
      <c r="A365" s="5">
        <v>10385</v>
      </c>
      <c r="B365" s="5" t="s">
        <v>33</v>
      </c>
      <c r="C365" s="5" t="s">
        <v>8</v>
      </c>
      <c r="D365" s="5">
        <v>27.2</v>
      </c>
      <c r="E365" s="5">
        <v>20.399999999999999</v>
      </c>
      <c r="F365" s="5">
        <v>20</v>
      </c>
      <c r="G365" s="5" t="s">
        <v>101</v>
      </c>
      <c r="H365" s="5" t="s">
        <v>102</v>
      </c>
      <c r="I365" s="5" t="s">
        <v>77</v>
      </c>
      <c r="J365" s="6">
        <v>42021</v>
      </c>
      <c r="K365" s="7">
        <f t="shared" si="15"/>
        <v>544</v>
      </c>
      <c r="L365" s="7">
        <f t="shared" si="16"/>
        <v>408</v>
      </c>
      <c r="M365" s="4">
        <f>YEAR(Datos!$J365)</f>
        <v>2015</v>
      </c>
      <c r="N365" s="5" t="str">
        <f t="shared" si="17"/>
        <v>enero</v>
      </c>
      <c r="O365" s="5" t="str">
        <f>VLOOKUP(C365,[2]!ProdManager[#Data],2,FALSE)</f>
        <v>Peter Stone</v>
      </c>
      <c r="P365" s="5" t="e">
        <f>VLOOKUP(I365,[1]!Countries[#Data],2,FALSE)</f>
        <v>#REF!</v>
      </c>
      <c r="Q365" s="5" t="e">
        <f>VLOOKUP(I365,[1]!Countries[#Data],3,FALSE)</f>
        <v>#REF!</v>
      </c>
    </row>
    <row r="366" spans="1:17" x14ac:dyDescent="0.2">
      <c r="A366" s="5">
        <v>10385</v>
      </c>
      <c r="B366" s="5" t="s">
        <v>135</v>
      </c>
      <c r="C366" s="5" t="s">
        <v>28</v>
      </c>
      <c r="D366" s="5">
        <v>10</v>
      </c>
      <c r="E366" s="5">
        <v>6.7999999999999989</v>
      </c>
      <c r="F366" s="5">
        <v>8</v>
      </c>
      <c r="G366" s="5" t="s">
        <v>101</v>
      </c>
      <c r="H366" s="5" t="s">
        <v>102</v>
      </c>
      <c r="I366" s="5" t="s">
        <v>77</v>
      </c>
      <c r="J366" s="6">
        <v>42021</v>
      </c>
      <c r="K366" s="7">
        <f t="shared" si="15"/>
        <v>80</v>
      </c>
      <c r="L366" s="7">
        <f t="shared" si="16"/>
        <v>54.399999999999991</v>
      </c>
      <c r="M366" s="4">
        <f>YEAR(Datos!$J366)</f>
        <v>2015</v>
      </c>
      <c r="N366" s="5" t="str">
        <f t="shared" si="17"/>
        <v>enero</v>
      </c>
      <c r="O366" s="5" t="str">
        <f>VLOOKUP(C366,[2]!ProdManager[#Data],2,FALSE)</f>
        <v>Lydia Sinn</v>
      </c>
      <c r="P366" s="5" t="e">
        <f>VLOOKUP(I366,[1]!Countries[#Data],2,FALSE)</f>
        <v>#REF!</v>
      </c>
      <c r="Q366" s="5" t="e">
        <f>VLOOKUP(I366,[1]!Countries[#Data],3,FALSE)</f>
        <v>#REF!</v>
      </c>
    </row>
    <row r="367" spans="1:17" x14ac:dyDescent="0.2">
      <c r="A367" s="5">
        <v>10386</v>
      </c>
      <c r="B367" s="5" t="s">
        <v>44</v>
      </c>
      <c r="C367" s="5" t="s">
        <v>36</v>
      </c>
      <c r="D367" s="5">
        <v>3.6</v>
      </c>
      <c r="E367" s="5">
        <v>3.3120000000000003</v>
      </c>
      <c r="F367" s="5">
        <v>15</v>
      </c>
      <c r="G367" s="5" t="s">
        <v>195</v>
      </c>
      <c r="H367" s="5" t="s">
        <v>145</v>
      </c>
      <c r="I367" s="5" t="s">
        <v>20</v>
      </c>
      <c r="J367" s="6">
        <v>42022</v>
      </c>
      <c r="K367" s="7">
        <f t="shared" si="15"/>
        <v>54</v>
      </c>
      <c r="L367" s="7">
        <f t="shared" si="16"/>
        <v>49.680000000000007</v>
      </c>
      <c r="M367" s="4">
        <f>YEAR(Datos!$J367)</f>
        <v>2015</v>
      </c>
      <c r="N367" s="5" t="str">
        <f t="shared" si="17"/>
        <v>enero</v>
      </c>
      <c r="O367" s="5" t="str">
        <f>VLOOKUP(C367,[2]!ProdManager[#Data],2,FALSE)</f>
        <v>John Matter</v>
      </c>
      <c r="P367" s="5" t="e">
        <f>VLOOKUP(I367,[1]!Countries[#Data],2,FALSE)</f>
        <v>#REF!</v>
      </c>
      <c r="Q367" s="5" t="e">
        <f>VLOOKUP(I367,[1]!Countries[#Data],3,FALSE)</f>
        <v>#REF!</v>
      </c>
    </row>
    <row r="368" spans="1:17" x14ac:dyDescent="0.2">
      <c r="A368" s="5">
        <v>10386</v>
      </c>
      <c r="B368" s="5" t="s">
        <v>133</v>
      </c>
      <c r="C368" s="5" t="s">
        <v>36</v>
      </c>
      <c r="D368" s="5">
        <v>11.2</v>
      </c>
      <c r="E368" s="5">
        <v>10.192</v>
      </c>
      <c r="F368" s="5">
        <v>10</v>
      </c>
      <c r="G368" s="5" t="s">
        <v>195</v>
      </c>
      <c r="H368" s="5" t="s">
        <v>145</v>
      </c>
      <c r="I368" s="5" t="s">
        <v>20</v>
      </c>
      <c r="J368" s="6">
        <v>42022</v>
      </c>
      <c r="K368" s="7">
        <f t="shared" si="15"/>
        <v>112</v>
      </c>
      <c r="L368" s="7">
        <f t="shared" si="16"/>
        <v>101.92</v>
      </c>
      <c r="M368" s="4">
        <f>YEAR(Datos!$J368)</f>
        <v>2015</v>
      </c>
      <c r="N368" s="5" t="str">
        <f t="shared" si="17"/>
        <v>enero</v>
      </c>
      <c r="O368" s="5" t="str">
        <f>VLOOKUP(C368,[2]!ProdManager[#Data],2,FALSE)</f>
        <v>John Matter</v>
      </c>
      <c r="P368" s="5" t="e">
        <f>VLOOKUP(I368,[1]!Countries[#Data],2,FALSE)</f>
        <v>#REF!</v>
      </c>
      <c r="Q368" s="5" t="e">
        <f>VLOOKUP(I368,[1]!Countries[#Data],3,FALSE)</f>
        <v>#REF!</v>
      </c>
    </row>
    <row r="369" spans="1:17" x14ac:dyDescent="0.2">
      <c r="A369" s="5">
        <v>10387</v>
      </c>
      <c r="B369" s="5" t="s">
        <v>44</v>
      </c>
      <c r="C369" s="5" t="s">
        <v>36</v>
      </c>
      <c r="D369" s="5">
        <v>3.6</v>
      </c>
      <c r="E369" s="5">
        <v>3.24</v>
      </c>
      <c r="F369" s="5">
        <v>15</v>
      </c>
      <c r="G369" s="5" t="s">
        <v>218</v>
      </c>
      <c r="H369" s="5" t="s">
        <v>219</v>
      </c>
      <c r="I369" s="5" t="s">
        <v>220</v>
      </c>
      <c r="J369" s="6">
        <v>42022</v>
      </c>
      <c r="K369" s="7">
        <f t="shared" si="15"/>
        <v>54</v>
      </c>
      <c r="L369" s="7">
        <f t="shared" si="16"/>
        <v>48.6</v>
      </c>
      <c r="M369" s="4">
        <f>YEAR(Datos!$J369)</f>
        <v>2015</v>
      </c>
      <c r="N369" s="5" t="str">
        <f t="shared" si="17"/>
        <v>enero</v>
      </c>
      <c r="O369" s="5" t="str">
        <f>VLOOKUP(C369,[2]!ProdManager[#Data],2,FALSE)</f>
        <v>John Matter</v>
      </c>
      <c r="P369" s="5" t="e">
        <f>VLOOKUP(I369,[1]!Countries[#Data],2,FALSE)</f>
        <v>#REF!</v>
      </c>
      <c r="Q369" s="5" t="e">
        <f>VLOOKUP(I369,[1]!Countries[#Data],3,FALSE)</f>
        <v>#REF!</v>
      </c>
    </row>
    <row r="370" spans="1:17" x14ac:dyDescent="0.2">
      <c r="A370" s="5">
        <v>10387</v>
      </c>
      <c r="B370" s="5" t="s">
        <v>114</v>
      </c>
      <c r="C370" s="5" t="s">
        <v>11</v>
      </c>
      <c r="D370" s="5">
        <v>36.4</v>
      </c>
      <c r="E370" s="5">
        <v>29.484000000000002</v>
      </c>
      <c r="F370" s="5">
        <v>6</v>
      </c>
      <c r="G370" s="5" t="s">
        <v>218</v>
      </c>
      <c r="H370" s="5" t="s">
        <v>219</v>
      </c>
      <c r="I370" s="5" t="s">
        <v>220</v>
      </c>
      <c r="J370" s="6">
        <v>42022</v>
      </c>
      <c r="K370" s="7">
        <f t="shared" si="15"/>
        <v>218.39999999999998</v>
      </c>
      <c r="L370" s="7">
        <f t="shared" si="16"/>
        <v>176.904</v>
      </c>
      <c r="M370" s="4">
        <f>YEAR(Datos!$J370)</f>
        <v>2015</v>
      </c>
      <c r="N370" s="5" t="str">
        <f t="shared" si="17"/>
        <v>enero</v>
      </c>
      <c r="O370" s="5" t="str">
        <f>VLOOKUP(C370,[2]!ProdManager[#Data],2,FALSE)</f>
        <v>Marc Caine</v>
      </c>
      <c r="P370" s="5" t="e">
        <f>VLOOKUP(I370,[1]!Countries[#Data],2,FALSE)</f>
        <v>#REF!</v>
      </c>
      <c r="Q370" s="5" t="e">
        <f>VLOOKUP(I370,[1]!Countries[#Data],3,FALSE)</f>
        <v>#REF!</v>
      </c>
    </row>
    <row r="371" spans="1:17" x14ac:dyDescent="0.2">
      <c r="A371" s="5">
        <v>10387</v>
      </c>
      <c r="B371" s="5" t="s">
        <v>45</v>
      </c>
      <c r="C371" s="5" t="s">
        <v>8</v>
      </c>
      <c r="D371" s="5">
        <v>44</v>
      </c>
      <c r="E371" s="5">
        <v>35.200000000000003</v>
      </c>
      <c r="F371" s="5">
        <v>12</v>
      </c>
      <c r="G371" s="5" t="s">
        <v>218</v>
      </c>
      <c r="H371" s="5" t="s">
        <v>219</v>
      </c>
      <c r="I371" s="5" t="s">
        <v>220</v>
      </c>
      <c r="J371" s="6">
        <v>42022</v>
      </c>
      <c r="K371" s="7">
        <f t="shared" si="15"/>
        <v>528</v>
      </c>
      <c r="L371" s="7">
        <f t="shared" si="16"/>
        <v>422.40000000000003</v>
      </c>
      <c r="M371" s="4">
        <f>YEAR(Datos!$J371)</f>
        <v>2015</v>
      </c>
      <c r="N371" s="5" t="str">
        <f t="shared" si="17"/>
        <v>enero</v>
      </c>
      <c r="O371" s="5" t="str">
        <f>VLOOKUP(C371,[2]!ProdManager[#Data],2,FALSE)</f>
        <v>Peter Stone</v>
      </c>
      <c r="P371" s="5" t="e">
        <f>VLOOKUP(I371,[1]!Countries[#Data],2,FALSE)</f>
        <v>#REF!</v>
      </c>
      <c r="Q371" s="5" t="e">
        <f>VLOOKUP(I371,[1]!Countries[#Data],3,FALSE)</f>
        <v>#REF!</v>
      </c>
    </row>
    <row r="372" spans="1:17" x14ac:dyDescent="0.2">
      <c r="A372" s="5">
        <v>10387</v>
      </c>
      <c r="B372" s="5" t="s">
        <v>106</v>
      </c>
      <c r="C372" s="5" t="s">
        <v>8</v>
      </c>
      <c r="D372" s="5">
        <v>17.2</v>
      </c>
      <c r="E372" s="5">
        <v>14.447999999999999</v>
      </c>
      <c r="F372" s="5">
        <v>15</v>
      </c>
      <c r="G372" s="5" t="s">
        <v>218</v>
      </c>
      <c r="H372" s="5" t="s">
        <v>219</v>
      </c>
      <c r="I372" s="5" t="s">
        <v>220</v>
      </c>
      <c r="J372" s="6">
        <v>42022</v>
      </c>
      <c r="K372" s="7">
        <f t="shared" si="15"/>
        <v>258</v>
      </c>
      <c r="L372" s="7">
        <f t="shared" si="16"/>
        <v>216.71999999999997</v>
      </c>
      <c r="M372" s="4">
        <f>YEAR(Datos!$J372)</f>
        <v>2015</v>
      </c>
      <c r="N372" s="5" t="str">
        <f t="shared" si="17"/>
        <v>enero</v>
      </c>
      <c r="O372" s="5" t="str">
        <f>VLOOKUP(C372,[2]!ProdManager[#Data],2,FALSE)</f>
        <v>Peter Stone</v>
      </c>
      <c r="P372" s="5" t="e">
        <f>VLOOKUP(I372,[1]!Countries[#Data],2,FALSE)</f>
        <v>#REF!</v>
      </c>
      <c r="Q372" s="5" t="e">
        <f>VLOOKUP(I372,[1]!Countries[#Data],3,FALSE)</f>
        <v>#REF!</v>
      </c>
    </row>
    <row r="373" spans="1:17" x14ac:dyDescent="0.2">
      <c r="A373" s="5">
        <v>10388</v>
      </c>
      <c r="B373" s="5" t="s">
        <v>221</v>
      </c>
      <c r="C373" s="5" t="s">
        <v>22</v>
      </c>
      <c r="D373" s="5">
        <v>7.6</v>
      </c>
      <c r="E373" s="5">
        <v>6.0039999999999996</v>
      </c>
      <c r="F373" s="5">
        <v>15</v>
      </c>
      <c r="G373" s="5" t="s">
        <v>203</v>
      </c>
      <c r="H373" s="5" t="s">
        <v>141</v>
      </c>
      <c r="I373" s="5" t="s">
        <v>142</v>
      </c>
      <c r="J373" s="6">
        <v>42023</v>
      </c>
      <c r="K373" s="7">
        <f t="shared" si="15"/>
        <v>114</v>
      </c>
      <c r="L373" s="7">
        <f t="shared" si="16"/>
        <v>90.059999999999988</v>
      </c>
      <c r="M373" s="4">
        <f>YEAR(Datos!$J373)</f>
        <v>2015</v>
      </c>
      <c r="N373" s="5" t="str">
        <f t="shared" si="17"/>
        <v>enero</v>
      </c>
      <c r="O373" s="5" t="str">
        <f>VLOOKUP(C373,[2]!ProdManager[#Data],2,FALSE)</f>
        <v>Peter Stone</v>
      </c>
      <c r="P373" s="5" t="e">
        <f>VLOOKUP(I373,[1]!Countries[#Data],2,FALSE)</f>
        <v>#REF!</v>
      </c>
      <c r="Q373" s="5" t="e">
        <f>VLOOKUP(I373,[1]!Countries[#Data],3,FALSE)</f>
        <v>#REF!</v>
      </c>
    </row>
    <row r="374" spans="1:17" x14ac:dyDescent="0.2">
      <c r="A374" s="5">
        <v>10388</v>
      </c>
      <c r="B374" s="5" t="s">
        <v>51</v>
      </c>
      <c r="C374" s="5" t="s">
        <v>39</v>
      </c>
      <c r="D374" s="5">
        <v>26.2</v>
      </c>
      <c r="E374" s="5">
        <v>21.484000000000002</v>
      </c>
      <c r="F374" s="5">
        <v>40</v>
      </c>
      <c r="G374" s="5" t="s">
        <v>203</v>
      </c>
      <c r="H374" s="5" t="s">
        <v>141</v>
      </c>
      <c r="I374" s="5" t="s">
        <v>142</v>
      </c>
      <c r="J374" s="6">
        <v>42023</v>
      </c>
      <c r="K374" s="7">
        <f t="shared" si="15"/>
        <v>1048</v>
      </c>
      <c r="L374" s="7">
        <f t="shared" si="16"/>
        <v>859.36000000000013</v>
      </c>
      <c r="M374" s="4">
        <f>YEAR(Datos!$J374)</f>
        <v>2015</v>
      </c>
      <c r="N374" s="5" t="str">
        <f t="shared" si="17"/>
        <v>enero</v>
      </c>
      <c r="O374" s="5" t="str">
        <f>VLOOKUP(C374,[2]!ProdManager[#Data],2,FALSE)</f>
        <v>John Matter</v>
      </c>
      <c r="P374" s="5" t="e">
        <f>VLOOKUP(I374,[1]!Countries[#Data],2,FALSE)</f>
        <v>#REF!</v>
      </c>
      <c r="Q374" s="5" t="e">
        <f>VLOOKUP(I374,[1]!Countries[#Data],3,FALSE)</f>
        <v>#REF!</v>
      </c>
    </row>
    <row r="375" spans="1:17" x14ac:dyDescent="0.2">
      <c r="A375" s="5">
        <v>10388</v>
      </c>
      <c r="B375" s="5" t="s">
        <v>170</v>
      </c>
      <c r="C375" s="5" t="s">
        <v>3</v>
      </c>
      <c r="D375" s="5">
        <v>5.6</v>
      </c>
      <c r="E375" s="5">
        <v>4.3679999999999994</v>
      </c>
      <c r="F375" s="5">
        <v>20</v>
      </c>
      <c r="G375" s="5" t="s">
        <v>203</v>
      </c>
      <c r="H375" s="5" t="s">
        <v>141</v>
      </c>
      <c r="I375" s="5" t="s">
        <v>142</v>
      </c>
      <c r="J375" s="6">
        <v>42023</v>
      </c>
      <c r="K375" s="7">
        <f t="shared" si="15"/>
        <v>112</v>
      </c>
      <c r="L375" s="7">
        <f t="shared" si="16"/>
        <v>87.359999999999985</v>
      </c>
      <c r="M375" s="4">
        <f>YEAR(Datos!$J375)</f>
        <v>2015</v>
      </c>
      <c r="N375" s="5" t="str">
        <f t="shared" si="17"/>
        <v>enero</v>
      </c>
      <c r="O375" s="5" t="str">
        <f>VLOOKUP(C375,[2]!ProdManager[#Data],2,FALSE)</f>
        <v>Marc Caine</v>
      </c>
      <c r="P375" s="5" t="e">
        <f>VLOOKUP(I375,[1]!Countries[#Data],2,FALSE)</f>
        <v>#REF!</v>
      </c>
      <c r="Q375" s="5" t="e">
        <f>VLOOKUP(I375,[1]!Countries[#Data],3,FALSE)</f>
        <v>#REF!</v>
      </c>
    </row>
    <row r="376" spans="1:17" x14ac:dyDescent="0.2">
      <c r="A376" s="5">
        <v>10389</v>
      </c>
      <c r="B376" s="5" t="s">
        <v>105</v>
      </c>
      <c r="C376" s="5" t="s">
        <v>22</v>
      </c>
      <c r="D376" s="5">
        <v>24.8</v>
      </c>
      <c r="E376" s="5">
        <v>19.840000000000003</v>
      </c>
      <c r="F376" s="5">
        <v>16</v>
      </c>
      <c r="G376" s="5" t="s">
        <v>222</v>
      </c>
      <c r="H376" s="5" t="s">
        <v>223</v>
      </c>
      <c r="I376" s="5" t="s">
        <v>187</v>
      </c>
      <c r="J376" s="6">
        <v>42024</v>
      </c>
      <c r="K376" s="7">
        <f t="shared" si="15"/>
        <v>396.8</v>
      </c>
      <c r="L376" s="7">
        <f t="shared" si="16"/>
        <v>317.44000000000005</v>
      </c>
      <c r="M376" s="4">
        <f>YEAR(Datos!$J376)</f>
        <v>2015</v>
      </c>
      <c r="N376" s="5" t="str">
        <f t="shared" si="17"/>
        <v>enero</v>
      </c>
      <c r="O376" s="5" t="str">
        <f>VLOOKUP(C376,[2]!ProdManager[#Data],2,FALSE)</f>
        <v>Peter Stone</v>
      </c>
      <c r="P376" s="5" t="e">
        <f>VLOOKUP(I376,[1]!Countries[#Data],2,FALSE)</f>
        <v>#REF!</v>
      </c>
      <c r="Q376" s="5" t="e">
        <f>VLOOKUP(I376,[1]!Countries[#Data],3,FALSE)</f>
        <v>#REF!</v>
      </c>
    </row>
    <row r="377" spans="1:17" x14ac:dyDescent="0.2">
      <c r="A377" s="5">
        <v>10389</v>
      </c>
      <c r="B377" s="5" t="s">
        <v>38</v>
      </c>
      <c r="C377" s="5" t="s">
        <v>39</v>
      </c>
      <c r="D377" s="5">
        <v>19.2</v>
      </c>
      <c r="E377" s="5">
        <v>14.591999999999999</v>
      </c>
      <c r="F377" s="5">
        <v>15</v>
      </c>
      <c r="G377" s="5" t="s">
        <v>222</v>
      </c>
      <c r="H377" s="5" t="s">
        <v>223</v>
      </c>
      <c r="I377" s="5" t="s">
        <v>187</v>
      </c>
      <c r="J377" s="6">
        <v>42024</v>
      </c>
      <c r="K377" s="7">
        <f t="shared" si="15"/>
        <v>288</v>
      </c>
      <c r="L377" s="7">
        <f t="shared" si="16"/>
        <v>218.88</v>
      </c>
      <c r="M377" s="4">
        <f>YEAR(Datos!$J377)</f>
        <v>2015</v>
      </c>
      <c r="N377" s="5" t="str">
        <f t="shared" si="17"/>
        <v>enero</v>
      </c>
      <c r="O377" s="5" t="str">
        <f>VLOOKUP(C377,[2]!ProdManager[#Data],2,FALSE)</f>
        <v>John Matter</v>
      </c>
      <c r="P377" s="5" t="e">
        <f>VLOOKUP(I377,[1]!Countries[#Data],2,FALSE)</f>
        <v>#REF!</v>
      </c>
      <c r="Q377" s="5" t="e">
        <f>VLOOKUP(I377,[1]!Countries[#Data],3,FALSE)</f>
        <v>#REF!</v>
      </c>
    </row>
    <row r="378" spans="1:17" x14ac:dyDescent="0.2">
      <c r="A378" s="5">
        <v>10389</v>
      </c>
      <c r="B378" s="5" t="s">
        <v>71</v>
      </c>
      <c r="C378" s="5" t="s">
        <v>28</v>
      </c>
      <c r="D378" s="5">
        <v>39.4</v>
      </c>
      <c r="E378" s="5">
        <v>26.791999999999998</v>
      </c>
      <c r="F378" s="5">
        <v>20</v>
      </c>
      <c r="G378" s="5" t="s">
        <v>222</v>
      </c>
      <c r="H378" s="5" t="s">
        <v>223</v>
      </c>
      <c r="I378" s="5" t="s">
        <v>187</v>
      </c>
      <c r="J378" s="6">
        <v>42024</v>
      </c>
      <c r="K378" s="7">
        <f t="shared" si="15"/>
        <v>788</v>
      </c>
      <c r="L378" s="7">
        <f t="shared" si="16"/>
        <v>535.83999999999992</v>
      </c>
      <c r="M378" s="4">
        <f>YEAR(Datos!$J378)</f>
        <v>2015</v>
      </c>
      <c r="N378" s="5" t="str">
        <f t="shared" si="17"/>
        <v>enero</v>
      </c>
      <c r="O378" s="5" t="str">
        <f>VLOOKUP(C378,[2]!ProdManager[#Data],2,FALSE)</f>
        <v>Lydia Sinn</v>
      </c>
      <c r="P378" s="5" t="e">
        <f>VLOOKUP(I378,[1]!Countries[#Data],2,FALSE)</f>
        <v>#REF!</v>
      </c>
      <c r="Q378" s="5" t="e">
        <f>VLOOKUP(I378,[1]!Countries[#Data],3,FALSE)</f>
        <v>#REF!</v>
      </c>
    </row>
    <row r="379" spans="1:17" x14ac:dyDescent="0.2">
      <c r="A379" s="5">
        <v>10389</v>
      </c>
      <c r="B379" s="5" t="s">
        <v>72</v>
      </c>
      <c r="C379" s="5" t="s">
        <v>36</v>
      </c>
      <c r="D379" s="5">
        <v>12</v>
      </c>
      <c r="E379" s="5">
        <v>11.040000000000001</v>
      </c>
      <c r="F379" s="5">
        <v>30</v>
      </c>
      <c r="G379" s="5" t="s">
        <v>222</v>
      </c>
      <c r="H379" s="5" t="s">
        <v>223</v>
      </c>
      <c r="I379" s="5" t="s">
        <v>187</v>
      </c>
      <c r="J379" s="6">
        <v>42024</v>
      </c>
      <c r="K379" s="7">
        <f t="shared" si="15"/>
        <v>360</v>
      </c>
      <c r="L379" s="7">
        <f t="shared" si="16"/>
        <v>331.20000000000005</v>
      </c>
      <c r="M379" s="4">
        <f>YEAR(Datos!$J379)</f>
        <v>2015</v>
      </c>
      <c r="N379" s="5" t="str">
        <f t="shared" si="17"/>
        <v>enero</v>
      </c>
      <c r="O379" s="5" t="str">
        <f>VLOOKUP(C379,[2]!ProdManager[#Data],2,FALSE)</f>
        <v>John Matter</v>
      </c>
      <c r="P379" s="5" t="e">
        <f>VLOOKUP(I379,[1]!Countries[#Data],2,FALSE)</f>
        <v>#REF!</v>
      </c>
      <c r="Q379" s="5" t="e">
        <f>VLOOKUP(I379,[1]!Countries[#Data],3,FALSE)</f>
        <v>#REF!</v>
      </c>
    </row>
    <row r="380" spans="1:17" x14ac:dyDescent="0.2">
      <c r="A380" s="5">
        <v>10390</v>
      </c>
      <c r="B380" s="5" t="s">
        <v>74</v>
      </c>
      <c r="C380" s="5" t="s">
        <v>36</v>
      </c>
      <c r="D380" s="5">
        <v>14.4</v>
      </c>
      <c r="E380" s="5">
        <v>13.248000000000001</v>
      </c>
      <c r="F380" s="5">
        <v>40</v>
      </c>
      <c r="G380" s="5" t="s">
        <v>59</v>
      </c>
      <c r="H380" s="5" t="s">
        <v>60</v>
      </c>
      <c r="I380" s="5" t="s">
        <v>61</v>
      </c>
      <c r="J380" s="6">
        <v>42027</v>
      </c>
      <c r="K380" s="7">
        <f t="shared" si="15"/>
        <v>576</v>
      </c>
      <c r="L380" s="7">
        <f t="shared" si="16"/>
        <v>529.92000000000007</v>
      </c>
      <c r="M380" s="4">
        <f>YEAR(Datos!$J380)</f>
        <v>2015</v>
      </c>
      <c r="N380" s="5" t="str">
        <f t="shared" si="17"/>
        <v>enero</v>
      </c>
      <c r="O380" s="5" t="str">
        <f>VLOOKUP(C380,[2]!ProdManager[#Data],2,FALSE)</f>
        <v>John Matter</v>
      </c>
      <c r="P380" s="5" t="e">
        <f>VLOOKUP(I380,[1]!Countries[#Data],2,FALSE)</f>
        <v>#REF!</v>
      </c>
      <c r="Q380" s="5" t="e">
        <f>VLOOKUP(I380,[1]!Countries[#Data],3,FALSE)</f>
        <v>#REF!</v>
      </c>
    </row>
    <row r="381" spans="1:17" x14ac:dyDescent="0.2">
      <c r="A381" s="5">
        <v>10390</v>
      </c>
      <c r="B381" s="5" t="s">
        <v>134</v>
      </c>
      <c r="C381" s="5" t="s">
        <v>22</v>
      </c>
      <c r="D381" s="5">
        <v>9.6</v>
      </c>
      <c r="E381" s="5">
        <v>7.2959999999999994</v>
      </c>
      <c r="F381" s="5">
        <v>45</v>
      </c>
      <c r="G381" s="5" t="s">
        <v>59</v>
      </c>
      <c r="H381" s="5" t="s">
        <v>60</v>
      </c>
      <c r="I381" s="5" t="s">
        <v>61</v>
      </c>
      <c r="J381" s="6">
        <v>42027</v>
      </c>
      <c r="K381" s="7">
        <f t="shared" si="15"/>
        <v>432</v>
      </c>
      <c r="L381" s="7">
        <f t="shared" si="16"/>
        <v>328.32</v>
      </c>
      <c r="M381" s="4">
        <f>YEAR(Datos!$J381)</f>
        <v>2015</v>
      </c>
      <c r="N381" s="5" t="str">
        <f t="shared" si="17"/>
        <v>enero</v>
      </c>
      <c r="O381" s="5" t="str">
        <f>VLOOKUP(C381,[2]!ProdManager[#Data],2,FALSE)</f>
        <v>Peter Stone</v>
      </c>
      <c r="P381" s="5" t="e">
        <f>VLOOKUP(I381,[1]!Countries[#Data],2,FALSE)</f>
        <v>#REF!</v>
      </c>
      <c r="Q381" s="5" t="e">
        <f>VLOOKUP(I381,[1]!Countries[#Data],3,FALSE)</f>
        <v>#REF!</v>
      </c>
    </row>
    <row r="382" spans="1:17" x14ac:dyDescent="0.2">
      <c r="A382" s="5">
        <v>10390</v>
      </c>
      <c r="B382" s="5" t="s">
        <v>37</v>
      </c>
      <c r="C382" s="5" t="s">
        <v>8</v>
      </c>
      <c r="D382" s="5">
        <v>10</v>
      </c>
      <c r="E382" s="5">
        <v>7.5</v>
      </c>
      <c r="F382" s="5">
        <v>60</v>
      </c>
      <c r="G382" s="5" t="s">
        <v>59</v>
      </c>
      <c r="H382" s="5" t="s">
        <v>60</v>
      </c>
      <c r="I382" s="5" t="s">
        <v>61</v>
      </c>
      <c r="J382" s="6">
        <v>42027</v>
      </c>
      <c r="K382" s="7">
        <f t="shared" si="15"/>
        <v>600</v>
      </c>
      <c r="L382" s="7">
        <f t="shared" si="16"/>
        <v>450</v>
      </c>
      <c r="M382" s="4">
        <f>YEAR(Datos!$J382)</f>
        <v>2015</v>
      </c>
      <c r="N382" s="5" t="str">
        <f t="shared" si="17"/>
        <v>enero</v>
      </c>
      <c r="O382" s="5" t="str">
        <f>VLOOKUP(C382,[2]!ProdManager[#Data],2,FALSE)</f>
        <v>Peter Stone</v>
      </c>
      <c r="P382" s="5" t="e">
        <f>VLOOKUP(I382,[1]!Countries[#Data],2,FALSE)</f>
        <v>#REF!</v>
      </c>
      <c r="Q382" s="5" t="e">
        <f>VLOOKUP(I382,[1]!Countries[#Data],3,FALSE)</f>
        <v>#REF!</v>
      </c>
    </row>
    <row r="383" spans="1:17" x14ac:dyDescent="0.2">
      <c r="A383" s="5">
        <v>10390</v>
      </c>
      <c r="B383" s="5" t="s">
        <v>7</v>
      </c>
      <c r="C383" s="5" t="s">
        <v>8</v>
      </c>
      <c r="D383" s="5">
        <v>27.8</v>
      </c>
      <c r="E383" s="5">
        <v>23.63</v>
      </c>
      <c r="F383" s="5">
        <v>24</v>
      </c>
      <c r="G383" s="5" t="s">
        <v>59</v>
      </c>
      <c r="H383" s="5" t="s">
        <v>60</v>
      </c>
      <c r="I383" s="5" t="s">
        <v>61</v>
      </c>
      <c r="J383" s="6">
        <v>42027</v>
      </c>
      <c r="K383" s="7">
        <f t="shared" si="15"/>
        <v>667.2</v>
      </c>
      <c r="L383" s="7">
        <f t="shared" si="16"/>
        <v>567.12</v>
      </c>
      <c r="M383" s="4">
        <f>YEAR(Datos!$J383)</f>
        <v>2015</v>
      </c>
      <c r="N383" s="5" t="str">
        <f t="shared" si="17"/>
        <v>enero</v>
      </c>
      <c r="O383" s="5" t="str">
        <f>VLOOKUP(C383,[2]!ProdManager[#Data],2,FALSE)</f>
        <v>Peter Stone</v>
      </c>
      <c r="P383" s="5" t="e">
        <f>VLOOKUP(I383,[1]!Countries[#Data],2,FALSE)</f>
        <v>#REF!</v>
      </c>
      <c r="Q383" s="5" t="e">
        <f>VLOOKUP(I383,[1]!Countries[#Data],3,FALSE)</f>
        <v>#REF!</v>
      </c>
    </row>
    <row r="384" spans="1:17" x14ac:dyDescent="0.2">
      <c r="A384" s="5">
        <v>10391</v>
      </c>
      <c r="B384" s="5" t="s">
        <v>111</v>
      </c>
      <c r="C384" s="5" t="s">
        <v>22</v>
      </c>
      <c r="D384" s="5">
        <v>4.8</v>
      </c>
      <c r="E384" s="5">
        <v>3.7919999999999998</v>
      </c>
      <c r="F384" s="5">
        <v>18</v>
      </c>
      <c r="G384" s="5" t="s">
        <v>204</v>
      </c>
      <c r="H384" s="5" t="s">
        <v>205</v>
      </c>
      <c r="I384" s="5" t="s">
        <v>14</v>
      </c>
      <c r="J384" s="6">
        <v>42027</v>
      </c>
      <c r="K384" s="7">
        <f t="shared" si="15"/>
        <v>86.399999999999991</v>
      </c>
      <c r="L384" s="7">
        <f t="shared" si="16"/>
        <v>68.256</v>
      </c>
      <c r="M384" s="4">
        <f>YEAR(Datos!$J384)</f>
        <v>2015</v>
      </c>
      <c r="N384" s="5" t="str">
        <f t="shared" si="17"/>
        <v>enero</v>
      </c>
      <c r="O384" s="5" t="str">
        <f>VLOOKUP(C384,[2]!ProdManager[#Data],2,FALSE)</f>
        <v>Peter Stone</v>
      </c>
      <c r="P384" s="5" t="e">
        <f>VLOOKUP(I384,[1]!Countries[#Data],2,FALSE)</f>
        <v>#REF!</v>
      </c>
      <c r="Q384" s="5" t="e">
        <f>VLOOKUP(I384,[1]!Countries[#Data],3,FALSE)</f>
        <v>#REF!</v>
      </c>
    </row>
    <row r="385" spans="1:17" x14ac:dyDescent="0.2">
      <c r="A385" s="5">
        <v>10392</v>
      </c>
      <c r="B385" s="5" t="s">
        <v>148</v>
      </c>
      <c r="C385" s="5" t="s">
        <v>8</v>
      </c>
      <c r="D385" s="5">
        <v>28.8</v>
      </c>
      <c r="E385" s="5">
        <v>22.176000000000002</v>
      </c>
      <c r="F385" s="5">
        <v>50</v>
      </c>
      <c r="G385" s="5" t="s">
        <v>199</v>
      </c>
      <c r="H385" s="5" t="s">
        <v>200</v>
      </c>
      <c r="I385" s="5" t="s">
        <v>61</v>
      </c>
      <c r="J385" s="6">
        <v>42028</v>
      </c>
      <c r="K385" s="7">
        <f t="shared" si="15"/>
        <v>1440</v>
      </c>
      <c r="L385" s="7">
        <f t="shared" si="16"/>
        <v>1108.8000000000002</v>
      </c>
      <c r="M385" s="4">
        <f>YEAR(Datos!$J385)</f>
        <v>2015</v>
      </c>
      <c r="N385" s="5" t="str">
        <f t="shared" si="17"/>
        <v>enero</v>
      </c>
      <c r="O385" s="5" t="str">
        <f>VLOOKUP(C385,[2]!ProdManager[#Data],2,FALSE)</f>
        <v>Peter Stone</v>
      </c>
      <c r="P385" s="5" t="e">
        <f>VLOOKUP(I385,[1]!Countries[#Data],2,FALSE)</f>
        <v>#REF!</v>
      </c>
      <c r="Q385" s="5" t="e">
        <f>VLOOKUP(I385,[1]!Countries[#Data],3,FALSE)</f>
        <v>#REF!</v>
      </c>
    </row>
    <row r="386" spans="1:17" x14ac:dyDescent="0.2">
      <c r="A386" s="5">
        <v>10393</v>
      </c>
      <c r="B386" s="5" t="s">
        <v>37</v>
      </c>
      <c r="C386" s="5" t="s">
        <v>8</v>
      </c>
      <c r="D386" s="5">
        <v>10</v>
      </c>
      <c r="E386" s="5">
        <v>7.7</v>
      </c>
      <c r="F386" s="5">
        <v>32</v>
      </c>
      <c r="G386" s="5" t="s">
        <v>175</v>
      </c>
      <c r="H386" s="5" t="s">
        <v>176</v>
      </c>
      <c r="I386" s="5" t="s">
        <v>77</v>
      </c>
      <c r="J386" s="6">
        <v>42029</v>
      </c>
      <c r="K386" s="7">
        <f t="shared" si="15"/>
        <v>320</v>
      </c>
      <c r="L386" s="7">
        <f t="shared" si="16"/>
        <v>246.4</v>
      </c>
      <c r="M386" s="4">
        <f>YEAR(Datos!$J386)</f>
        <v>2015</v>
      </c>
      <c r="N386" s="5" t="str">
        <f t="shared" si="17"/>
        <v>enero</v>
      </c>
      <c r="O386" s="5" t="str">
        <f>VLOOKUP(C386,[2]!ProdManager[#Data],2,FALSE)</f>
        <v>Peter Stone</v>
      </c>
      <c r="P386" s="5" t="e">
        <f>VLOOKUP(I386,[1]!Countries[#Data],2,FALSE)</f>
        <v>#REF!</v>
      </c>
      <c r="Q386" s="5" t="e">
        <f>VLOOKUP(I386,[1]!Countries[#Data],3,FALSE)</f>
        <v>#REF!</v>
      </c>
    </row>
    <row r="387" spans="1:17" x14ac:dyDescent="0.2">
      <c r="A387" s="5">
        <v>10393</v>
      </c>
      <c r="B387" s="5" t="s">
        <v>48</v>
      </c>
      <c r="C387" s="5" t="s">
        <v>36</v>
      </c>
      <c r="D387" s="5">
        <v>15.2</v>
      </c>
      <c r="E387" s="5">
        <v>13.984</v>
      </c>
      <c r="F387" s="5">
        <v>25</v>
      </c>
      <c r="G387" s="5" t="s">
        <v>175</v>
      </c>
      <c r="H387" s="5" t="s">
        <v>176</v>
      </c>
      <c r="I387" s="5" t="s">
        <v>77</v>
      </c>
      <c r="J387" s="6">
        <v>42029</v>
      </c>
      <c r="K387" s="7">
        <f t="shared" ref="K387:K450" si="18">D387*F387</f>
        <v>380</v>
      </c>
      <c r="L387" s="7">
        <f t="shared" ref="L387:L450" si="19">E387*F387</f>
        <v>349.6</v>
      </c>
      <c r="M387" s="4">
        <f>YEAR(Datos!$J387)</f>
        <v>2015</v>
      </c>
      <c r="N387" s="5" t="str">
        <f t="shared" ref="N387:N450" si="20">TEXT(J387,"mmmm")</f>
        <v>enero</v>
      </c>
      <c r="O387" s="5" t="str">
        <f>VLOOKUP(C387,[2]!ProdManager[#Data],2,FALSE)</f>
        <v>John Matter</v>
      </c>
      <c r="P387" s="5" t="e">
        <f>VLOOKUP(I387,[1]!Countries[#Data],2,FALSE)</f>
        <v>#REF!</v>
      </c>
      <c r="Q387" s="5" t="e">
        <f>VLOOKUP(I387,[1]!Countries[#Data],3,FALSE)</f>
        <v>#REF!</v>
      </c>
    </row>
    <row r="388" spans="1:17" x14ac:dyDescent="0.2">
      <c r="A388" s="5">
        <v>10393</v>
      </c>
      <c r="B388" s="5" t="s">
        <v>10</v>
      </c>
      <c r="C388" s="5" t="s">
        <v>11</v>
      </c>
      <c r="D388" s="5">
        <v>18.600000000000001</v>
      </c>
      <c r="E388" s="5">
        <v>14.136000000000001</v>
      </c>
      <c r="F388" s="5">
        <v>42</v>
      </c>
      <c r="G388" s="5" t="s">
        <v>175</v>
      </c>
      <c r="H388" s="5" t="s">
        <v>176</v>
      </c>
      <c r="I388" s="5" t="s">
        <v>77</v>
      </c>
      <c r="J388" s="6">
        <v>42029</v>
      </c>
      <c r="K388" s="7">
        <f t="shared" si="18"/>
        <v>781.2</v>
      </c>
      <c r="L388" s="7">
        <f t="shared" si="19"/>
        <v>593.71199999999999</v>
      </c>
      <c r="M388" s="4">
        <f>YEAR(Datos!$J388)</f>
        <v>2015</v>
      </c>
      <c r="N388" s="5" t="str">
        <f t="shared" si="20"/>
        <v>enero</v>
      </c>
      <c r="O388" s="5" t="str">
        <f>VLOOKUP(C388,[2]!ProdManager[#Data],2,FALSE)</f>
        <v>Marc Caine</v>
      </c>
      <c r="P388" s="5" t="e">
        <f>VLOOKUP(I388,[1]!Countries[#Data],2,FALSE)</f>
        <v>#REF!</v>
      </c>
      <c r="Q388" s="5" t="e">
        <f>VLOOKUP(I388,[1]!Countries[#Data],3,FALSE)</f>
        <v>#REF!</v>
      </c>
    </row>
    <row r="389" spans="1:17" x14ac:dyDescent="0.2">
      <c r="A389" s="5">
        <v>10393</v>
      </c>
      <c r="B389" s="5" t="s">
        <v>174</v>
      </c>
      <c r="C389" s="5" t="s">
        <v>28</v>
      </c>
      <c r="D389" s="5">
        <v>11.2</v>
      </c>
      <c r="E389" s="5">
        <v>7.3919999999999986</v>
      </c>
      <c r="F389" s="5">
        <v>7</v>
      </c>
      <c r="G389" s="5" t="s">
        <v>175</v>
      </c>
      <c r="H389" s="5" t="s">
        <v>176</v>
      </c>
      <c r="I389" s="5" t="s">
        <v>77</v>
      </c>
      <c r="J389" s="6">
        <v>42029</v>
      </c>
      <c r="K389" s="7">
        <f t="shared" si="18"/>
        <v>78.399999999999991</v>
      </c>
      <c r="L389" s="7">
        <f t="shared" si="19"/>
        <v>51.743999999999993</v>
      </c>
      <c r="M389" s="4">
        <f>YEAR(Datos!$J389)</f>
        <v>2015</v>
      </c>
      <c r="N389" s="5" t="str">
        <f t="shared" si="20"/>
        <v>enero</v>
      </c>
      <c r="O389" s="5" t="str">
        <f>VLOOKUP(C389,[2]!ProdManager[#Data],2,FALSE)</f>
        <v>Lydia Sinn</v>
      </c>
      <c r="P389" s="5" t="e">
        <f>VLOOKUP(I389,[1]!Countries[#Data],2,FALSE)</f>
        <v>#REF!</v>
      </c>
      <c r="Q389" s="5" t="e">
        <f>VLOOKUP(I389,[1]!Countries[#Data],3,FALSE)</f>
        <v>#REF!</v>
      </c>
    </row>
    <row r="390" spans="1:17" x14ac:dyDescent="0.2">
      <c r="A390" s="5">
        <v>10393</v>
      </c>
      <c r="B390" s="5" t="s">
        <v>182</v>
      </c>
      <c r="C390" s="5" t="s">
        <v>28</v>
      </c>
      <c r="D390" s="5">
        <v>24.9</v>
      </c>
      <c r="E390" s="5">
        <v>16.931999999999999</v>
      </c>
      <c r="F390" s="5">
        <v>70</v>
      </c>
      <c r="G390" s="5" t="s">
        <v>175</v>
      </c>
      <c r="H390" s="5" t="s">
        <v>176</v>
      </c>
      <c r="I390" s="5" t="s">
        <v>77</v>
      </c>
      <c r="J390" s="6">
        <v>42029</v>
      </c>
      <c r="K390" s="7">
        <f t="shared" si="18"/>
        <v>1743</v>
      </c>
      <c r="L390" s="7">
        <f t="shared" si="19"/>
        <v>1185.24</v>
      </c>
      <c r="M390" s="4">
        <f>YEAR(Datos!$J390)</f>
        <v>2015</v>
      </c>
      <c r="N390" s="5" t="str">
        <f t="shared" si="20"/>
        <v>enero</v>
      </c>
      <c r="O390" s="5" t="str">
        <f>VLOOKUP(C390,[2]!ProdManager[#Data],2,FALSE)</f>
        <v>Lydia Sinn</v>
      </c>
      <c r="P390" s="5" t="e">
        <f>VLOOKUP(I390,[1]!Countries[#Data],2,FALSE)</f>
        <v>#REF!</v>
      </c>
      <c r="Q390" s="5" t="e">
        <f>VLOOKUP(I390,[1]!Countries[#Data],3,FALSE)</f>
        <v>#REF!</v>
      </c>
    </row>
    <row r="391" spans="1:17" x14ac:dyDescent="0.2">
      <c r="A391" s="5">
        <v>10394</v>
      </c>
      <c r="B391" s="5" t="s">
        <v>71</v>
      </c>
      <c r="C391" s="5" t="s">
        <v>28</v>
      </c>
      <c r="D391" s="5">
        <v>39.4</v>
      </c>
      <c r="E391" s="5">
        <v>27.58</v>
      </c>
      <c r="F391" s="5">
        <v>10</v>
      </c>
      <c r="G391" s="5" t="s">
        <v>216</v>
      </c>
      <c r="H391" s="5" t="s">
        <v>217</v>
      </c>
      <c r="I391" s="5" t="s">
        <v>77</v>
      </c>
      <c r="J391" s="6">
        <v>42029</v>
      </c>
      <c r="K391" s="7">
        <f t="shared" si="18"/>
        <v>394</v>
      </c>
      <c r="L391" s="7">
        <f t="shared" si="19"/>
        <v>275.79999999999995</v>
      </c>
      <c r="M391" s="4">
        <f>YEAR(Datos!$J391)</f>
        <v>2015</v>
      </c>
      <c r="N391" s="5" t="str">
        <f t="shared" si="20"/>
        <v>enero</v>
      </c>
      <c r="O391" s="5" t="str">
        <f>VLOOKUP(C391,[2]!ProdManager[#Data],2,FALSE)</f>
        <v>Lydia Sinn</v>
      </c>
      <c r="P391" s="5" t="e">
        <f>VLOOKUP(I391,[1]!Countries[#Data],2,FALSE)</f>
        <v>#REF!</v>
      </c>
      <c r="Q391" s="5" t="e">
        <f>VLOOKUP(I391,[1]!Countries[#Data],3,FALSE)</f>
        <v>#REF!</v>
      </c>
    </row>
    <row r="392" spans="1:17" x14ac:dyDescent="0.2">
      <c r="A392" s="5">
        <v>10394</v>
      </c>
      <c r="B392" s="5" t="s">
        <v>111</v>
      </c>
      <c r="C392" s="5" t="s">
        <v>22</v>
      </c>
      <c r="D392" s="5">
        <v>4.8</v>
      </c>
      <c r="E392" s="5">
        <v>3.552</v>
      </c>
      <c r="F392" s="5">
        <v>10</v>
      </c>
      <c r="G392" s="5" t="s">
        <v>216</v>
      </c>
      <c r="H392" s="5" t="s">
        <v>217</v>
      </c>
      <c r="I392" s="5" t="s">
        <v>77</v>
      </c>
      <c r="J392" s="6">
        <v>42029</v>
      </c>
      <c r="K392" s="7">
        <f t="shared" si="18"/>
        <v>48</v>
      </c>
      <c r="L392" s="7">
        <f t="shared" si="19"/>
        <v>35.520000000000003</v>
      </c>
      <c r="M392" s="4">
        <f>YEAR(Datos!$J392)</f>
        <v>2015</v>
      </c>
      <c r="N392" s="5" t="str">
        <f t="shared" si="20"/>
        <v>enero</v>
      </c>
      <c r="O392" s="5" t="str">
        <f>VLOOKUP(C392,[2]!ProdManager[#Data],2,FALSE)</f>
        <v>Peter Stone</v>
      </c>
      <c r="P392" s="5" t="e">
        <f>VLOOKUP(I392,[1]!Countries[#Data],2,FALSE)</f>
        <v>#REF!</v>
      </c>
      <c r="Q392" s="5" t="e">
        <f>VLOOKUP(I392,[1]!Countries[#Data],3,FALSE)</f>
        <v>#REF!</v>
      </c>
    </row>
    <row r="393" spans="1:17" x14ac:dyDescent="0.2">
      <c r="A393" s="5">
        <v>10395</v>
      </c>
      <c r="B393" s="5" t="s">
        <v>134</v>
      </c>
      <c r="C393" s="5" t="s">
        <v>22</v>
      </c>
      <c r="D393" s="5">
        <v>9.6</v>
      </c>
      <c r="E393" s="5">
        <v>7.68</v>
      </c>
      <c r="F393" s="5">
        <v>28</v>
      </c>
      <c r="G393" s="5" t="s">
        <v>56</v>
      </c>
      <c r="H393" s="5" t="s">
        <v>57</v>
      </c>
      <c r="I393" s="5" t="s">
        <v>58</v>
      </c>
      <c r="J393" s="6">
        <v>42030</v>
      </c>
      <c r="K393" s="7">
        <f t="shared" si="18"/>
        <v>268.8</v>
      </c>
      <c r="L393" s="7">
        <f t="shared" si="19"/>
        <v>215.04</v>
      </c>
      <c r="M393" s="4">
        <f>YEAR(Datos!$J393)</f>
        <v>2015</v>
      </c>
      <c r="N393" s="5" t="str">
        <f t="shared" si="20"/>
        <v>enero</v>
      </c>
      <c r="O393" s="5" t="str">
        <f>VLOOKUP(C393,[2]!ProdManager[#Data],2,FALSE)</f>
        <v>Peter Stone</v>
      </c>
      <c r="P393" s="5" t="e">
        <f>VLOOKUP(I393,[1]!Countries[#Data],2,FALSE)</f>
        <v>#REF!</v>
      </c>
      <c r="Q393" s="5" t="e">
        <f>VLOOKUP(I393,[1]!Countries[#Data],3,FALSE)</f>
        <v>#REF!</v>
      </c>
    </row>
    <row r="394" spans="1:17" x14ac:dyDescent="0.2">
      <c r="A394" s="5">
        <v>10395</v>
      </c>
      <c r="B394" s="5" t="s">
        <v>51</v>
      </c>
      <c r="C394" s="5" t="s">
        <v>39</v>
      </c>
      <c r="D394" s="5">
        <v>26.2</v>
      </c>
      <c r="E394" s="5">
        <v>20.436</v>
      </c>
      <c r="F394" s="5">
        <v>70</v>
      </c>
      <c r="G394" s="5" t="s">
        <v>56</v>
      </c>
      <c r="H394" s="5" t="s">
        <v>57</v>
      </c>
      <c r="I394" s="5" t="s">
        <v>58</v>
      </c>
      <c r="J394" s="6">
        <v>42030</v>
      </c>
      <c r="K394" s="7">
        <f t="shared" si="18"/>
        <v>1834</v>
      </c>
      <c r="L394" s="7">
        <f t="shared" si="19"/>
        <v>1430.52</v>
      </c>
      <c r="M394" s="4">
        <f>YEAR(Datos!$J394)</f>
        <v>2015</v>
      </c>
      <c r="N394" s="5" t="str">
        <f t="shared" si="20"/>
        <v>enero</v>
      </c>
      <c r="O394" s="5" t="str">
        <f>VLOOKUP(C394,[2]!ProdManager[#Data],2,FALSE)</f>
        <v>John Matter</v>
      </c>
      <c r="P394" s="5" t="e">
        <f>VLOOKUP(I394,[1]!Countries[#Data],2,FALSE)</f>
        <v>#REF!</v>
      </c>
      <c r="Q394" s="5" t="e">
        <f>VLOOKUP(I394,[1]!Countries[#Data],3,FALSE)</f>
        <v>#REF!</v>
      </c>
    </row>
    <row r="395" spans="1:17" x14ac:dyDescent="0.2">
      <c r="A395" s="5">
        <v>10395</v>
      </c>
      <c r="B395" s="5" t="s">
        <v>148</v>
      </c>
      <c r="C395" s="5" t="s">
        <v>8</v>
      </c>
      <c r="D395" s="5">
        <v>28.8</v>
      </c>
      <c r="E395" s="5">
        <v>23.616000000000003</v>
      </c>
      <c r="F395" s="5">
        <v>8</v>
      </c>
      <c r="G395" s="5" t="s">
        <v>56</v>
      </c>
      <c r="H395" s="5" t="s">
        <v>57</v>
      </c>
      <c r="I395" s="5" t="s">
        <v>58</v>
      </c>
      <c r="J395" s="6">
        <v>42030</v>
      </c>
      <c r="K395" s="7">
        <f t="shared" si="18"/>
        <v>230.4</v>
      </c>
      <c r="L395" s="7">
        <f t="shared" si="19"/>
        <v>188.92800000000003</v>
      </c>
      <c r="M395" s="4">
        <f>YEAR(Datos!$J395)</f>
        <v>2015</v>
      </c>
      <c r="N395" s="5" t="str">
        <f t="shared" si="20"/>
        <v>enero</v>
      </c>
      <c r="O395" s="5" t="str">
        <f>VLOOKUP(C395,[2]!ProdManager[#Data],2,FALSE)</f>
        <v>Peter Stone</v>
      </c>
      <c r="P395" s="5" t="e">
        <f>VLOOKUP(I395,[1]!Countries[#Data],2,FALSE)</f>
        <v>#REF!</v>
      </c>
      <c r="Q395" s="5" t="e">
        <f>VLOOKUP(I395,[1]!Countries[#Data],3,FALSE)</f>
        <v>#REF!</v>
      </c>
    </row>
    <row r="396" spans="1:17" x14ac:dyDescent="0.2">
      <c r="A396" s="5">
        <v>10396</v>
      </c>
      <c r="B396" s="5" t="s">
        <v>7</v>
      </c>
      <c r="C396" s="5" t="s">
        <v>8</v>
      </c>
      <c r="D396" s="5">
        <v>27.8</v>
      </c>
      <c r="E396" s="5">
        <v>23.352</v>
      </c>
      <c r="F396" s="5">
        <v>21</v>
      </c>
      <c r="G396" s="5" t="s">
        <v>92</v>
      </c>
      <c r="H396" s="5" t="s">
        <v>93</v>
      </c>
      <c r="I396" s="5" t="s">
        <v>14</v>
      </c>
      <c r="J396" s="6">
        <v>42031</v>
      </c>
      <c r="K396" s="7">
        <f t="shared" si="18"/>
        <v>583.80000000000007</v>
      </c>
      <c r="L396" s="7">
        <f t="shared" si="19"/>
        <v>490.392</v>
      </c>
      <c r="M396" s="4">
        <f>YEAR(Datos!$J396)</f>
        <v>2015</v>
      </c>
      <c r="N396" s="5" t="str">
        <f t="shared" si="20"/>
        <v>enero</v>
      </c>
      <c r="O396" s="5" t="str">
        <f>VLOOKUP(C396,[2]!ProdManager[#Data],2,FALSE)</f>
        <v>Peter Stone</v>
      </c>
      <c r="P396" s="5" t="e">
        <f>VLOOKUP(I396,[1]!Countries[#Data],2,FALSE)</f>
        <v>#REF!</v>
      </c>
      <c r="Q396" s="5" t="e">
        <f>VLOOKUP(I396,[1]!Countries[#Data],3,FALSE)</f>
        <v>#REF!</v>
      </c>
    </row>
    <row r="397" spans="1:17" x14ac:dyDescent="0.2">
      <c r="A397" s="5">
        <v>10396</v>
      </c>
      <c r="B397" s="5" t="s">
        <v>190</v>
      </c>
      <c r="C397" s="5" t="s">
        <v>3</v>
      </c>
      <c r="D397" s="5">
        <v>7.2</v>
      </c>
      <c r="E397" s="5">
        <v>5.7600000000000007</v>
      </c>
      <c r="F397" s="5">
        <v>40</v>
      </c>
      <c r="G397" s="5" t="s">
        <v>92</v>
      </c>
      <c r="H397" s="5" t="s">
        <v>93</v>
      </c>
      <c r="I397" s="5" t="s">
        <v>14</v>
      </c>
      <c r="J397" s="6">
        <v>42031</v>
      </c>
      <c r="K397" s="7">
        <f t="shared" si="18"/>
        <v>288</v>
      </c>
      <c r="L397" s="7">
        <f t="shared" si="19"/>
        <v>230.40000000000003</v>
      </c>
      <c r="M397" s="4">
        <f>YEAR(Datos!$J397)</f>
        <v>2015</v>
      </c>
      <c r="N397" s="5" t="str">
        <f t="shared" si="20"/>
        <v>enero</v>
      </c>
      <c r="O397" s="5" t="str">
        <f>VLOOKUP(C397,[2]!ProdManager[#Data],2,FALSE)</f>
        <v>Marc Caine</v>
      </c>
      <c r="P397" s="5" t="e">
        <f>VLOOKUP(I397,[1]!Countries[#Data],2,FALSE)</f>
        <v>#REF!</v>
      </c>
      <c r="Q397" s="5" t="e">
        <f>VLOOKUP(I397,[1]!Countries[#Data],3,FALSE)</f>
        <v>#REF!</v>
      </c>
    </row>
    <row r="398" spans="1:17" x14ac:dyDescent="0.2">
      <c r="A398" s="5">
        <v>10396</v>
      </c>
      <c r="B398" s="5" t="s">
        <v>106</v>
      </c>
      <c r="C398" s="5" t="s">
        <v>8</v>
      </c>
      <c r="D398" s="5">
        <v>17.2</v>
      </c>
      <c r="E398" s="5">
        <v>14.104000000000001</v>
      </c>
      <c r="F398" s="5">
        <v>60</v>
      </c>
      <c r="G398" s="5" t="s">
        <v>92</v>
      </c>
      <c r="H398" s="5" t="s">
        <v>93</v>
      </c>
      <c r="I398" s="5" t="s">
        <v>14</v>
      </c>
      <c r="J398" s="6">
        <v>42031</v>
      </c>
      <c r="K398" s="7">
        <f t="shared" si="18"/>
        <v>1032</v>
      </c>
      <c r="L398" s="7">
        <f t="shared" si="19"/>
        <v>846.24</v>
      </c>
      <c r="M398" s="4">
        <f>YEAR(Datos!$J398)</f>
        <v>2015</v>
      </c>
      <c r="N398" s="5" t="str">
        <f t="shared" si="20"/>
        <v>enero</v>
      </c>
      <c r="O398" s="5" t="str">
        <f>VLOOKUP(C398,[2]!ProdManager[#Data],2,FALSE)</f>
        <v>Peter Stone</v>
      </c>
      <c r="P398" s="5" t="e">
        <f>VLOOKUP(I398,[1]!Countries[#Data],2,FALSE)</f>
        <v>#REF!</v>
      </c>
      <c r="Q398" s="5" t="e">
        <f>VLOOKUP(I398,[1]!Countries[#Data],3,FALSE)</f>
        <v>#REF!</v>
      </c>
    </row>
    <row r="399" spans="1:17" x14ac:dyDescent="0.2">
      <c r="A399" s="5">
        <v>10397</v>
      </c>
      <c r="B399" s="5" t="s">
        <v>64</v>
      </c>
      <c r="C399" s="5" t="s">
        <v>28</v>
      </c>
      <c r="D399" s="5">
        <v>8</v>
      </c>
      <c r="E399" s="5">
        <v>5.6</v>
      </c>
      <c r="F399" s="5">
        <v>10</v>
      </c>
      <c r="G399" s="5" t="s">
        <v>189</v>
      </c>
      <c r="H399" s="5" t="s">
        <v>179</v>
      </c>
      <c r="I399" s="5" t="s">
        <v>180</v>
      </c>
      <c r="J399" s="6">
        <v>42031</v>
      </c>
      <c r="K399" s="7">
        <f t="shared" si="18"/>
        <v>80</v>
      </c>
      <c r="L399" s="7">
        <f t="shared" si="19"/>
        <v>56</v>
      </c>
      <c r="M399" s="4">
        <f>YEAR(Datos!$J399)</f>
        <v>2015</v>
      </c>
      <c r="N399" s="5" t="str">
        <f t="shared" si="20"/>
        <v>enero</v>
      </c>
      <c r="O399" s="5" t="str">
        <f>VLOOKUP(C399,[2]!ProdManager[#Data],2,FALSE)</f>
        <v>Lydia Sinn</v>
      </c>
      <c r="P399" s="5" t="e">
        <f>VLOOKUP(I399,[1]!Countries[#Data],2,FALSE)</f>
        <v>#REF!</v>
      </c>
      <c r="Q399" s="5" t="e">
        <f>VLOOKUP(I399,[1]!Countries[#Data],3,FALSE)</f>
        <v>#REF!</v>
      </c>
    </row>
    <row r="400" spans="1:17" x14ac:dyDescent="0.2">
      <c r="A400" s="5">
        <v>10397</v>
      </c>
      <c r="B400" s="5" t="s">
        <v>15</v>
      </c>
      <c r="C400" s="5" t="s">
        <v>11</v>
      </c>
      <c r="D400" s="5">
        <v>42.4</v>
      </c>
      <c r="E400" s="5">
        <v>32.647999999999996</v>
      </c>
      <c r="F400" s="5">
        <v>18</v>
      </c>
      <c r="G400" s="5" t="s">
        <v>189</v>
      </c>
      <c r="H400" s="5" t="s">
        <v>179</v>
      </c>
      <c r="I400" s="5" t="s">
        <v>180</v>
      </c>
      <c r="J400" s="6">
        <v>42031</v>
      </c>
      <c r="K400" s="7">
        <f t="shared" si="18"/>
        <v>763.19999999999993</v>
      </c>
      <c r="L400" s="7">
        <f t="shared" si="19"/>
        <v>587.66399999999999</v>
      </c>
      <c r="M400" s="4">
        <f>YEAR(Datos!$J400)</f>
        <v>2015</v>
      </c>
      <c r="N400" s="5" t="str">
        <f t="shared" si="20"/>
        <v>enero</v>
      </c>
      <c r="O400" s="5" t="str">
        <f>VLOOKUP(C400,[2]!ProdManager[#Data],2,FALSE)</f>
        <v>Marc Caine</v>
      </c>
      <c r="P400" s="5" t="e">
        <f>VLOOKUP(I400,[1]!Countries[#Data],2,FALSE)</f>
        <v>#REF!</v>
      </c>
      <c r="Q400" s="5" t="e">
        <f>VLOOKUP(I400,[1]!Countries[#Data],3,FALSE)</f>
        <v>#REF!</v>
      </c>
    </row>
    <row r="401" spans="1:17" x14ac:dyDescent="0.2">
      <c r="A401" s="5">
        <v>10398</v>
      </c>
      <c r="B401" s="5" t="s">
        <v>74</v>
      </c>
      <c r="C401" s="5" t="s">
        <v>36</v>
      </c>
      <c r="D401" s="5">
        <v>14.4</v>
      </c>
      <c r="E401" s="5">
        <v>12.96</v>
      </c>
      <c r="F401" s="5">
        <v>30</v>
      </c>
      <c r="G401" s="5" t="s">
        <v>175</v>
      </c>
      <c r="H401" s="5" t="s">
        <v>176</v>
      </c>
      <c r="I401" s="5" t="s">
        <v>77</v>
      </c>
      <c r="J401" s="6">
        <v>42034</v>
      </c>
      <c r="K401" s="7">
        <f t="shared" si="18"/>
        <v>432</v>
      </c>
      <c r="L401" s="7">
        <f t="shared" si="19"/>
        <v>388.8</v>
      </c>
      <c r="M401" s="4">
        <f>YEAR(Datos!$J401)</f>
        <v>2015</v>
      </c>
      <c r="N401" s="5" t="str">
        <f t="shared" si="20"/>
        <v>enero</v>
      </c>
      <c r="O401" s="5" t="str">
        <f>VLOOKUP(C401,[2]!ProdManager[#Data],2,FALSE)</f>
        <v>John Matter</v>
      </c>
      <c r="P401" s="5" t="e">
        <f>VLOOKUP(I401,[1]!Countries[#Data],2,FALSE)</f>
        <v>#REF!</v>
      </c>
      <c r="Q401" s="5" t="e">
        <f>VLOOKUP(I401,[1]!Countries[#Data],3,FALSE)</f>
        <v>#REF!</v>
      </c>
    </row>
    <row r="402" spans="1:17" x14ac:dyDescent="0.2">
      <c r="A402" s="5">
        <v>10398</v>
      </c>
      <c r="B402" s="5" t="s">
        <v>38</v>
      </c>
      <c r="C402" s="5" t="s">
        <v>39</v>
      </c>
      <c r="D402" s="5">
        <v>19.2</v>
      </c>
      <c r="E402" s="5">
        <v>14.591999999999999</v>
      </c>
      <c r="F402" s="5">
        <v>120</v>
      </c>
      <c r="G402" s="5" t="s">
        <v>175</v>
      </c>
      <c r="H402" s="5" t="s">
        <v>176</v>
      </c>
      <c r="I402" s="5" t="s">
        <v>77</v>
      </c>
      <c r="J402" s="6">
        <v>42034</v>
      </c>
      <c r="K402" s="7">
        <f t="shared" si="18"/>
        <v>2304</v>
      </c>
      <c r="L402" s="7">
        <f t="shared" si="19"/>
        <v>1751.04</v>
      </c>
      <c r="M402" s="4">
        <f>YEAR(Datos!$J402)</f>
        <v>2015</v>
      </c>
      <c r="N402" s="5" t="str">
        <f t="shared" si="20"/>
        <v>enero</v>
      </c>
      <c r="O402" s="5" t="str">
        <f>VLOOKUP(C402,[2]!ProdManager[#Data],2,FALSE)</f>
        <v>John Matter</v>
      </c>
      <c r="P402" s="5" t="e">
        <f>VLOOKUP(I402,[1]!Countries[#Data],2,FALSE)</f>
        <v>#REF!</v>
      </c>
      <c r="Q402" s="5" t="e">
        <f>VLOOKUP(I402,[1]!Countries[#Data],3,FALSE)</f>
        <v>#REF!</v>
      </c>
    </row>
    <row r="403" spans="1:17" x14ac:dyDescent="0.2">
      <c r="A403" s="5">
        <v>10399</v>
      </c>
      <c r="B403" s="5" t="s">
        <v>54</v>
      </c>
      <c r="C403" s="5" t="s">
        <v>17</v>
      </c>
      <c r="D403" s="5">
        <v>10.4</v>
      </c>
      <c r="E403" s="5">
        <v>8.0080000000000009</v>
      </c>
      <c r="F403" s="5">
        <v>14</v>
      </c>
      <c r="G403" s="5" t="s">
        <v>210</v>
      </c>
      <c r="H403" s="5" t="s">
        <v>211</v>
      </c>
      <c r="I403" s="5" t="s">
        <v>193</v>
      </c>
      <c r="J403" s="6">
        <v>42035</v>
      </c>
      <c r="K403" s="7">
        <f t="shared" si="18"/>
        <v>145.6</v>
      </c>
      <c r="L403" s="7">
        <f t="shared" si="19"/>
        <v>112.11200000000001</v>
      </c>
      <c r="M403" s="4">
        <f>YEAR(Datos!$J403)</f>
        <v>2015</v>
      </c>
      <c r="N403" s="5" t="str">
        <f t="shared" si="20"/>
        <v>enero</v>
      </c>
      <c r="O403" s="5" t="str">
        <f>VLOOKUP(C403,[2]!ProdManager[#Data],2,FALSE)</f>
        <v>Lydia Sinn</v>
      </c>
      <c r="P403" s="5" t="e">
        <f>VLOOKUP(I403,[1]!Countries[#Data],2,FALSE)</f>
        <v>#REF!</v>
      </c>
      <c r="Q403" s="5" t="e">
        <f>VLOOKUP(I403,[1]!Countries[#Data],3,FALSE)</f>
        <v>#REF!</v>
      </c>
    </row>
    <row r="404" spans="1:17" x14ac:dyDescent="0.2">
      <c r="A404" s="5">
        <v>10399</v>
      </c>
      <c r="B404" s="5" t="s">
        <v>135</v>
      </c>
      <c r="C404" s="5" t="s">
        <v>28</v>
      </c>
      <c r="D404" s="5">
        <v>10</v>
      </c>
      <c r="E404" s="5">
        <v>6.7999999999999989</v>
      </c>
      <c r="F404" s="5">
        <v>60</v>
      </c>
      <c r="G404" s="5" t="s">
        <v>210</v>
      </c>
      <c r="H404" s="5" t="s">
        <v>211</v>
      </c>
      <c r="I404" s="5" t="s">
        <v>193</v>
      </c>
      <c r="J404" s="6">
        <v>42035</v>
      </c>
      <c r="K404" s="7">
        <f t="shared" si="18"/>
        <v>600</v>
      </c>
      <c r="L404" s="7">
        <f t="shared" si="19"/>
        <v>407.99999999999994</v>
      </c>
      <c r="M404" s="4">
        <f>YEAR(Datos!$J404)</f>
        <v>2015</v>
      </c>
      <c r="N404" s="5" t="str">
        <f t="shared" si="20"/>
        <v>enero</v>
      </c>
      <c r="O404" s="5" t="str">
        <f>VLOOKUP(C404,[2]!ProdManager[#Data],2,FALSE)</f>
        <v>Lydia Sinn</v>
      </c>
      <c r="P404" s="5" t="e">
        <f>VLOOKUP(I404,[1]!Countries[#Data],2,FALSE)</f>
        <v>#REF!</v>
      </c>
      <c r="Q404" s="5" t="e">
        <f>VLOOKUP(I404,[1]!Countries[#Data],3,FALSE)</f>
        <v>#REF!</v>
      </c>
    </row>
    <row r="405" spans="1:17" x14ac:dyDescent="0.2">
      <c r="A405" s="5">
        <v>10399</v>
      </c>
      <c r="B405" s="5" t="s">
        <v>106</v>
      </c>
      <c r="C405" s="5" t="s">
        <v>8</v>
      </c>
      <c r="D405" s="5">
        <v>17.2</v>
      </c>
      <c r="E405" s="5">
        <v>14.275999999999998</v>
      </c>
      <c r="F405" s="5">
        <v>30</v>
      </c>
      <c r="G405" s="5" t="s">
        <v>210</v>
      </c>
      <c r="H405" s="5" t="s">
        <v>211</v>
      </c>
      <c r="I405" s="5" t="s">
        <v>193</v>
      </c>
      <c r="J405" s="6">
        <v>42035</v>
      </c>
      <c r="K405" s="7">
        <f t="shared" si="18"/>
        <v>516</v>
      </c>
      <c r="L405" s="7">
        <f t="shared" si="19"/>
        <v>428.27999999999992</v>
      </c>
      <c r="M405" s="4">
        <f>YEAR(Datos!$J405)</f>
        <v>2015</v>
      </c>
      <c r="N405" s="5" t="str">
        <f t="shared" si="20"/>
        <v>enero</v>
      </c>
      <c r="O405" s="5" t="str">
        <f>VLOOKUP(C405,[2]!ProdManager[#Data],2,FALSE)</f>
        <v>Peter Stone</v>
      </c>
      <c r="P405" s="5" t="e">
        <f>VLOOKUP(I405,[1]!Countries[#Data],2,FALSE)</f>
        <v>#REF!</v>
      </c>
      <c r="Q405" s="5" t="e">
        <f>VLOOKUP(I405,[1]!Countries[#Data],3,FALSE)</f>
        <v>#REF!</v>
      </c>
    </row>
    <row r="406" spans="1:17" x14ac:dyDescent="0.2">
      <c r="A406" s="5">
        <v>10399</v>
      </c>
      <c r="B406" s="5" t="s">
        <v>94</v>
      </c>
      <c r="C406" s="5" t="s">
        <v>36</v>
      </c>
      <c r="D406" s="5">
        <v>14.4</v>
      </c>
      <c r="E406" s="5">
        <v>13.104000000000001</v>
      </c>
      <c r="F406" s="5">
        <v>35</v>
      </c>
      <c r="G406" s="5" t="s">
        <v>210</v>
      </c>
      <c r="H406" s="5" t="s">
        <v>211</v>
      </c>
      <c r="I406" s="5" t="s">
        <v>193</v>
      </c>
      <c r="J406" s="6">
        <v>42035</v>
      </c>
      <c r="K406" s="7">
        <f t="shared" si="18"/>
        <v>504</v>
      </c>
      <c r="L406" s="7">
        <f t="shared" si="19"/>
        <v>458.64000000000004</v>
      </c>
      <c r="M406" s="4">
        <f>YEAR(Datos!$J406)</f>
        <v>2015</v>
      </c>
      <c r="N406" s="5" t="str">
        <f t="shared" si="20"/>
        <v>enero</v>
      </c>
      <c r="O406" s="5" t="str">
        <f>VLOOKUP(C406,[2]!ProdManager[#Data],2,FALSE)</f>
        <v>John Matter</v>
      </c>
      <c r="P406" s="5" t="e">
        <f>VLOOKUP(I406,[1]!Countries[#Data],2,FALSE)</f>
        <v>#REF!</v>
      </c>
      <c r="Q406" s="5" t="e">
        <f>VLOOKUP(I406,[1]!Countries[#Data],3,FALSE)</f>
        <v>#REF!</v>
      </c>
    </row>
    <row r="407" spans="1:17" x14ac:dyDescent="0.2">
      <c r="A407" s="5">
        <v>10400</v>
      </c>
      <c r="B407" s="5" t="s">
        <v>34</v>
      </c>
      <c r="C407" s="5" t="s">
        <v>28</v>
      </c>
      <c r="D407" s="5">
        <v>16</v>
      </c>
      <c r="E407" s="5">
        <v>11.2</v>
      </c>
      <c r="F407" s="5">
        <v>30</v>
      </c>
      <c r="G407" s="5" t="s">
        <v>206</v>
      </c>
      <c r="H407" s="5" t="s">
        <v>141</v>
      </c>
      <c r="I407" s="5" t="s">
        <v>142</v>
      </c>
      <c r="J407" s="6">
        <v>42036</v>
      </c>
      <c r="K407" s="7">
        <f t="shared" si="18"/>
        <v>480</v>
      </c>
      <c r="L407" s="7">
        <f t="shared" si="19"/>
        <v>336</v>
      </c>
      <c r="M407" s="4">
        <f>YEAR(Datos!$J407)</f>
        <v>2015</v>
      </c>
      <c r="N407" s="5" t="str">
        <f t="shared" si="20"/>
        <v>febrero</v>
      </c>
      <c r="O407" s="5" t="str">
        <f>VLOOKUP(C407,[2]!ProdManager[#Data],2,FALSE)</f>
        <v>Lydia Sinn</v>
      </c>
      <c r="P407" s="5" t="e">
        <f>VLOOKUP(I407,[1]!Countries[#Data],2,FALSE)</f>
        <v>#REF!</v>
      </c>
      <c r="Q407" s="5" t="e">
        <f>VLOOKUP(I407,[1]!Countries[#Data],3,FALSE)</f>
        <v>#REF!</v>
      </c>
    </row>
    <row r="408" spans="1:17" x14ac:dyDescent="0.2">
      <c r="A408" s="5">
        <v>10400</v>
      </c>
      <c r="B408" s="5" t="s">
        <v>74</v>
      </c>
      <c r="C408" s="5" t="s">
        <v>36</v>
      </c>
      <c r="D408" s="5">
        <v>14.4</v>
      </c>
      <c r="E408" s="5">
        <v>13.104000000000001</v>
      </c>
      <c r="F408" s="5">
        <v>35</v>
      </c>
      <c r="G408" s="5" t="s">
        <v>206</v>
      </c>
      <c r="H408" s="5" t="s">
        <v>141</v>
      </c>
      <c r="I408" s="5" t="s">
        <v>142</v>
      </c>
      <c r="J408" s="6">
        <v>42036</v>
      </c>
      <c r="K408" s="7">
        <f t="shared" si="18"/>
        <v>504</v>
      </c>
      <c r="L408" s="7">
        <f t="shared" si="19"/>
        <v>458.64000000000004</v>
      </c>
      <c r="M408" s="4">
        <f>YEAR(Datos!$J408)</f>
        <v>2015</v>
      </c>
      <c r="N408" s="5" t="str">
        <f t="shared" si="20"/>
        <v>febrero</v>
      </c>
      <c r="O408" s="5" t="str">
        <f>VLOOKUP(C408,[2]!ProdManager[#Data],2,FALSE)</f>
        <v>John Matter</v>
      </c>
      <c r="P408" s="5" t="e">
        <f>VLOOKUP(I408,[1]!Countries[#Data],2,FALSE)</f>
        <v>#REF!</v>
      </c>
      <c r="Q408" s="5" t="e">
        <f>VLOOKUP(I408,[1]!Countries[#Data],3,FALSE)</f>
        <v>#REF!</v>
      </c>
    </row>
    <row r="409" spans="1:17" x14ac:dyDescent="0.2">
      <c r="A409" s="5">
        <v>10400</v>
      </c>
      <c r="B409" s="5" t="s">
        <v>95</v>
      </c>
      <c r="C409" s="5" t="s">
        <v>39</v>
      </c>
      <c r="D409" s="5">
        <v>99</v>
      </c>
      <c r="E409" s="5">
        <v>81.180000000000007</v>
      </c>
      <c r="F409" s="5">
        <v>21</v>
      </c>
      <c r="G409" s="5" t="s">
        <v>206</v>
      </c>
      <c r="H409" s="5" t="s">
        <v>141</v>
      </c>
      <c r="I409" s="5" t="s">
        <v>142</v>
      </c>
      <c r="J409" s="6">
        <v>42036</v>
      </c>
      <c r="K409" s="7">
        <f t="shared" si="18"/>
        <v>2079</v>
      </c>
      <c r="L409" s="7">
        <f t="shared" si="19"/>
        <v>1704.7800000000002</v>
      </c>
      <c r="M409" s="4">
        <f>YEAR(Datos!$J409)</f>
        <v>2015</v>
      </c>
      <c r="N409" s="5" t="str">
        <f t="shared" si="20"/>
        <v>febrero</v>
      </c>
      <c r="O409" s="5" t="str">
        <f>VLOOKUP(C409,[2]!ProdManager[#Data],2,FALSE)</f>
        <v>John Matter</v>
      </c>
      <c r="P409" s="5" t="e">
        <f>VLOOKUP(I409,[1]!Countries[#Data],2,FALSE)</f>
        <v>#REF!</v>
      </c>
      <c r="Q409" s="5" t="e">
        <f>VLOOKUP(I409,[1]!Countries[#Data],3,FALSE)</f>
        <v>#REF!</v>
      </c>
    </row>
    <row r="410" spans="1:17" x14ac:dyDescent="0.2">
      <c r="A410" s="5">
        <v>10401</v>
      </c>
      <c r="B410" s="5" t="s">
        <v>80</v>
      </c>
      <c r="C410" s="5" t="s">
        <v>22</v>
      </c>
      <c r="D410" s="5">
        <v>20.7</v>
      </c>
      <c r="E410" s="5">
        <v>16.974</v>
      </c>
      <c r="F410" s="5">
        <v>18</v>
      </c>
      <c r="G410" s="5" t="s">
        <v>75</v>
      </c>
      <c r="H410" s="5" t="s">
        <v>76</v>
      </c>
      <c r="I410" s="5" t="s">
        <v>77</v>
      </c>
      <c r="J410" s="6">
        <v>42036</v>
      </c>
      <c r="K410" s="7">
        <f t="shared" si="18"/>
        <v>372.59999999999997</v>
      </c>
      <c r="L410" s="7">
        <f t="shared" si="19"/>
        <v>305.53199999999998</v>
      </c>
      <c r="M410" s="4">
        <f>YEAR(Datos!$J410)</f>
        <v>2015</v>
      </c>
      <c r="N410" s="5" t="str">
        <f t="shared" si="20"/>
        <v>febrero</v>
      </c>
      <c r="O410" s="5" t="str">
        <f>VLOOKUP(C410,[2]!ProdManager[#Data],2,FALSE)</f>
        <v>Peter Stone</v>
      </c>
      <c r="P410" s="5" t="e">
        <f>VLOOKUP(I410,[1]!Countries[#Data],2,FALSE)</f>
        <v>#REF!</v>
      </c>
      <c r="Q410" s="5" t="e">
        <f>VLOOKUP(I410,[1]!Countries[#Data],3,FALSE)</f>
        <v>#REF!</v>
      </c>
    </row>
    <row r="411" spans="1:17" x14ac:dyDescent="0.2">
      <c r="A411" s="5">
        <v>10401</v>
      </c>
      <c r="B411" s="5" t="s">
        <v>79</v>
      </c>
      <c r="C411" s="5" t="s">
        <v>3</v>
      </c>
      <c r="D411" s="5">
        <v>30.4</v>
      </c>
      <c r="E411" s="5">
        <v>22.799999999999997</v>
      </c>
      <c r="F411" s="5">
        <v>70</v>
      </c>
      <c r="G411" s="5" t="s">
        <v>75</v>
      </c>
      <c r="H411" s="5" t="s">
        <v>76</v>
      </c>
      <c r="I411" s="5" t="s">
        <v>77</v>
      </c>
      <c r="J411" s="6">
        <v>42036</v>
      </c>
      <c r="K411" s="7">
        <f t="shared" si="18"/>
        <v>2128</v>
      </c>
      <c r="L411" s="7">
        <f t="shared" si="19"/>
        <v>1595.9999999999998</v>
      </c>
      <c r="M411" s="4">
        <f>YEAR(Datos!$J411)</f>
        <v>2015</v>
      </c>
      <c r="N411" s="5" t="str">
        <f t="shared" si="20"/>
        <v>febrero</v>
      </c>
      <c r="O411" s="5" t="str">
        <f>VLOOKUP(C411,[2]!ProdManager[#Data],2,FALSE)</f>
        <v>Marc Caine</v>
      </c>
      <c r="P411" s="5" t="e">
        <f>VLOOKUP(I411,[1]!Countries[#Data],2,FALSE)</f>
        <v>#REF!</v>
      </c>
      <c r="Q411" s="5" t="e">
        <f>VLOOKUP(I411,[1]!Countries[#Data],3,FALSE)</f>
        <v>#REF!</v>
      </c>
    </row>
    <row r="412" spans="1:17" x14ac:dyDescent="0.2">
      <c r="A412" s="5">
        <v>10401</v>
      </c>
      <c r="B412" s="5" t="s">
        <v>16</v>
      </c>
      <c r="C412" s="5" t="s">
        <v>17</v>
      </c>
      <c r="D412" s="5">
        <v>16.8</v>
      </c>
      <c r="E412" s="5">
        <v>14.112</v>
      </c>
      <c r="F412" s="5">
        <v>20</v>
      </c>
      <c r="G412" s="5" t="s">
        <v>75</v>
      </c>
      <c r="H412" s="5" t="s">
        <v>76</v>
      </c>
      <c r="I412" s="5" t="s">
        <v>77</v>
      </c>
      <c r="J412" s="6">
        <v>42036</v>
      </c>
      <c r="K412" s="7">
        <f t="shared" si="18"/>
        <v>336</v>
      </c>
      <c r="L412" s="7">
        <f t="shared" si="19"/>
        <v>282.24</v>
      </c>
      <c r="M412" s="4">
        <f>YEAR(Datos!$J412)</f>
        <v>2015</v>
      </c>
      <c r="N412" s="5" t="str">
        <f t="shared" si="20"/>
        <v>febrero</v>
      </c>
      <c r="O412" s="5" t="str">
        <f>VLOOKUP(C412,[2]!ProdManager[#Data],2,FALSE)</f>
        <v>Lydia Sinn</v>
      </c>
      <c r="P412" s="5" t="e">
        <f>VLOOKUP(I412,[1]!Countries[#Data],2,FALSE)</f>
        <v>#REF!</v>
      </c>
      <c r="Q412" s="5" t="e">
        <f>VLOOKUP(I412,[1]!Countries[#Data],3,FALSE)</f>
        <v>#REF!</v>
      </c>
    </row>
    <row r="413" spans="1:17" x14ac:dyDescent="0.2">
      <c r="A413" s="5">
        <v>10401</v>
      </c>
      <c r="B413" s="5" t="s">
        <v>106</v>
      </c>
      <c r="C413" s="5" t="s">
        <v>8</v>
      </c>
      <c r="D413" s="5">
        <v>17.2</v>
      </c>
      <c r="E413" s="5">
        <v>13.932</v>
      </c>
      <c r="F413" s="5">
        <v>60</v>
      </c>
      <c r="G413" s="5" t="s">
        <v>75</v>
      </c>
      <c r="H413" s="5" t="s">
        <v>76</v>
      </c>
      <c r="I413" s="5" t="s">
        <v>77</v>
      </c>
      <c r="J413" s="6">
        <v>42036</v>
      </c>
      <c r="K413" s="7">
        <f t="shared" si="18"/>
        <v>1032</v>
      </c>
      <c r="L413" s="7">
        <f t="shared" si="19"/>
        <v>835.92000000000007</v>
      </c>
      <c r="M413" s="4">
        <f>YEAR(Datos!$J413)</f>
        <v>2015</v>
      </c>
      <c r="N413" s="5" t="str">
        <f t="shared" si="20"/>
        <v>febrero</v>
      </c>
      <c r="O413" s="5" t="str">
        <f>VLOOKUP(C413,[2]!ProdManager[#Data],2,FALSE)</f>
        <v>Peter Stone</v>
      </c>
      <c r="P413" s="5" t="e">
        <f>VLOOKUP(I413,[1]!Countries[#Data],2,FALSE)</f>
        <v>#REF!</v>
      </c>
      <c r="Q413" s="5" t="e">
        <f>VLOOKUP(I413,[1]!Countries[#Data],3,FALSE)</f>
        <v>#REF!</v>
      </c>
    </row>
    <row r="414" spans="1:17" x14ac:dyDescent="0.2">
      <c r="A414" s="5">
        <v>10402</v>
      </c>
      <c r="B414" s="5" t="s">
        <v>118</v>
      </c>
      <c r="C414" s="5" t="s">
        <v>17</v>
      </c>
      <c r="D414" s="5">
        <v>35.1</v>
      </c>
      <c r="E414" s="5">
        <v>25.974</v>
      </c>
      <c r="F414" s="5">
        <v>65</v>
      </c>
      <c r="G414" s="5" t="s">
        <v>59</v>
      </c>
      <c r="H414" s="5" t="s">
        <v>60</v>
      </c>
      <c r="I414" s="5" t="s">
        <v>61</v>
      </c>
      <c r="J414" s="6">
        <v>42037</v>
      </c>
      <c r="K414" s="7">
        <f t="shared" si="18"/>
        <v>2281.5</v>
      </c>
      <c r="L414" s="7">
        <f t="shared" si="19"/>
        <v>1688.31</v>
      </c>
      <c r="M414" s="4">
        <f>YEAR(Datos!$J414)</f>
        <v>2015</v>
      </c>
      <c r="N414" s="5" t="str">
        <f t="shared" si="20"/>
        <v>febrero</v>
      </c>
      <c r="O414" s="5" t="str">
        <f>VLOOKUP(C414,[2]!ProdManager[#Data],2,FALSE)</f>
        <v>Lydia Sinn</v>
      </c>
      <c r="P414" s="5" t="e">
        <f>VLOOKUP(I414,[1]!Countries[#Data],2,FALSE)</f>
        <v>#REF!</v>
      </c>
      <c r="Q414" s="5" t="e">
        <f>VLOOKUP(I414,[1]!Countries[#Data],3,FALSE)</f>
        <v>#REF!</v>
      </c>
    </row>
    <row r="415" spans="1:17" x14ac:dyDescent="0.2">
      <c r="A415" s="5">
        <v>10402</v>
      </c>
      <c r="B415" s="5" t="s">
        <v>190</v>
      </c>
      <c r="C415" s="5" t="s">
        <v>3</v>
      </c>
      <c r="D415" s="5">
        <v>7.2</v>
      </c>
      <c r="E415" s="5">
        <v>5.4720000000000004</v>
      </c>
      <c r="F415" s="5">
        <v>60</v>
      </c>
      <c r="G415" s="5" t="s">
        <v>59</v>
      </c>
      <c r="H415" s="5" t="s">
        <v>60</v>
      </c>
      <c r="I415" s="5" t="s">
        <v>61</v>
      </c>
      <c r="J415" s="6">
        <v>42037</v>
      </c>
      <c r="K415" s="7">
        <f t="shared" si="18"/>
        <v>432</v>
      </c>
      <c r="L415" s="7">
        <f t="shared" si="19"/>
        <v>328.32000000000005</v>
      </c>
      <c r="M415" s="4">
        <f>YEAR(Datos!$J415)</f>
        <v>2015</v>
      </c>
      <c r="N415" s="5" t="str">
        <f t="shared" si="20"/>
        <v>febrero</v>
      </c>
      <c r="O415" s="5" t="str">
        <f>VLOOKUP(C415,[2]!ProdManager[#Data],2,FALSE)</f>
        <v>Marc Caine</v>
      </c>
      <c r="P415" s="5" t="e">
        <f>VLOOKUP(I415,[1]!Countries[#Data],2,FALSE)</f>
        <v>#REF!</v>
      </c>
      <c r="Q415" s="5" t="e">
        <f>VLOOKUP(I415,[1]!Countries[#Data],3,FALSE)</f>
        <v>#REF!</v>
      </c>
    </row>
    <row r="416" spans="1:17" x14ac:dyDescent="0.2">
      <c r="A416" s="5">
        <v>10403</v>
      </c>
      <c r="B416" s="5" t="s">
        <v>49</v>
      </c>
      <c r="C416" s="5" t="s">
        <v>28</v>
      </c>
      <c r="D416" s="5">
        <v>13.9</v>
      </c>
      <c r="E416" s="5">
        <v>9.5909999999999993</v>
      </c>
      <c r="F416" s="5">
        <v>21</v>
      </c>
      <c r="G416" s="5" t="s">
        <v>59</v>
      </c>
      <c r="H416" s="5" t="s">
        <v>60</v>
      </c>
      <c r="I416" s="5" t="s">
        <v>61</v>
      </c>
      <c r="J416" s="6">
        <v>42038</v>
      </c>
      <c r="K416" s="7">
        <f t="shared" si="18"/>
        <v>291.90000000000003</v>
      </c>
      <c r="L416" s="7">
        <f t="shared" si="19"/>
        <v>201.41099999999997</v>
      </c>
      <c r="M416" s="4">
        <f>YEAR(Datos!$J416)</f>
        <v>2015</v>
      </c>
      <c r="N416" s="5" t="str">
        <f t="shared" si="20"/>
        <v>febrero</v>
      </c>
      <c r="O416" s="5" t="str">
        <f>VLOOKUP(C416,[2]!ProdManager[#Data],2,FALSE)</f>
        <v>Lydia Sinn</v>
      </c>
      <c r="P416" s="5" t="e">
        <f>VLOOKUP(I416,[1]!Countries[#Data],2,FALSE)</f>
        <v>#REF!</v>
      </c>
      <c r="Q416" s="5" t="e">
        <f>VLOOKUP(I416,[1]!Countries[#Data],3,FALSE)</f>
        <v>#REF!</v>
      </c>
    </row>
    <row r="417" spans="1:17" x14ac:dyDescent="0.2">
      <c r="A417" s="5">
        <v>10403</v>
      </c>
      <c r="B417" s="5" t="s">
        <v>224</v>
      </c>
      <c r="C417" s="5" t="s">
        <v>28</v>
      </c>
      <c r="D417" s="5">
        <v>10.199999999999999</v>
      </c>
      <c r="E417" s="5">
        <v>6.9359999999999991</v>
      </c>
      <c r="F417" s="5">
        <v>70</v>
      </c>
      <c r="G417" s="5" t="s">
        <v>59</v>
      </c>
      <c r="H417" s="5" t="s">
        <v>60</v>
      </c>
      <c r="I417" s="5" t="s">
        <v>61</v>
      </c>
      <c r="J417" s="6">
        <v>42038</v>
      </c>
      <c r="K417" s="7">
        <f t="shared" si="18"/>
        <v>714</v>
      </c>
      <c r="L417" s="7">
        <f t="shared" si="19"/>
        <v>485.51999999999992</v>
      </c>
      <c r="M417" s="4">
        <f>YEAR(Datos!$J417)</f>
        <v>2015</v>
      </c>
      <c r="N417" s="5" t="str">
        <f t="shared" si="20"/>
        <v>febrero</v>
      </c>
      <c r="O417" s="5" t="str">
        <f>VLOOKUP(C417,[2]!ProdManager[#Data],2,FALSE)</f>
        <v>Lydia Sinn</v>
      </c>
      <c r="P417" s="5" t="e">
        <f>VLOOKUP(I417,[1]!Countries[#Data],2,FALSE)</f>
        <v>#REF!</v>
      </c>
      <c r="Q417" s="5" t="e">
        <f>VLOOKUP(I417,[1]!Countries[#Data],3,FALSE)</f>
        <v>#REF!</v>
      </c>
    </row>
    <row r="418" spans="1:17" x14ac:dyDescent="0.2">
      <c r="A418" s="5">
        <v>10404</v>
      </c>
      <c r="B418" s="5" t="s">
        <v>182</v>
      </c>
      <c r="C418" s="5" t="s">
        <v>28</v>
      </c>
      <c r="D418" s="5">
        <v>24.9</v>
      </c>
      <c r="E418" s="5">
        <v>16.682999999999996</v>
      </c>
      <c r="F418" s="5">
        <v>30</v>
      </c>
      <c r="G418" s="5" t="s">
        <v>107</v>
      </c>
      <c r="H418" s="5" t="s">
        <v>108</v>
      </c>
      <c r="I418" s="5" t="s">
        <v>109</v>
      </c>
      <c r="J418" s="6">
        <v>42038</v>
      </c>
      <c r="K418" s="7">
        <f t="shared" si="18"/>
        <v>747</v>
      </c>
      <c r="L418" s="7">
        <f t="shared" si="19"/>
        <v>500.4899999999999</v>
      </c>
      <c r="M418" s="4">
        <f>YEAR(Datos!$J418)</f>
        <v>2015</v>
      </c>
      <c r="N418" s="5" t="str">
        <f t="shared" si="20"/>
        <v>febrero</v>
      </c>
      <c r="O418" s="5" t="str">
        <f>VLOOKUP(C418,[2]!ProdManager[#Data],2,FALSE)</f>
        <v>Lydia Sinn</v>
      </c>
      <c r="P418" s="5" t="e">
        <f>VLOOKUP(I418,[1]!Countries[#Data],2,FALSE)</f>
        <v>#REF!</v>
      </c>
      <c r="Q418" s="5" t="e">
        <f>VLOOKUP(I418,[1]!Countries[#Data],3,FALSE)</f>
        <v>#REF!</v>
      </c>
    </row>
    <row r="419" spans="1:17" x14ac:dyDescent="0.2">
      <c r="A419" s="5">
        <v>10404</v>
      </c>
      <c r="B419" s="5" t="s">
        <v>2</v>
      </c>
      <c r="C419" s="5" t="s">
        <v>3</v>
      </c>
      <c r="D419" s="5">
        <v>11.2</v>
      </c>
      <c r="E419" s="5">
        <v>9.0719999999999992</v>
      </c>
      <c r="F419" s="5">
        <v>40</v>
      </c>
      <c r="G419" s="5" t="s">
        <v>107</v>
      </c>
      <c r="H419" s="5" t="s">
        <v>108</v>
      </c>
      <c r="I419" s="5" t="s">
        <v>109</v>
      </c>
      <c r="J419" s="6">
        <v>42038</v>
      </c>
      <c r="K419" s="7">
        <f t="shared" si="18"/>
        <v>448</v>
      </c>
      <c r="L419" s="7">
        <f t="shared" si="19"/>
        <v>362.88</v>
      </c>
      <c r="M419" s="4">
        <f>YEAR(Datos!$J419)</f>
        <v>2015</v>
      </c>
      <c r="N419" s="5" t="str">
        <f t="shared" si="20"/>
        <v>febrero</v>
      </c>
      <c r="O419" s="5" t="str">
        <f>VLOOKUP(C419,[2]!ProdManager[#Data],2,FALSE)</f>
        <v>Marc Caine</v>
      </c>
      <c r="P419" s="5" t="e">
        <f>VLOOKUP(I419,[1]!Countries[#Data],2,FALSE)</f>
        <v>#REF!</v>
      </c>
      <c r="Q419" s="5" t="e">
        <f>VLOOKUP(I419,[1]!Countries[#Data],3,FALSE)</f>
        <v>#REF!</v>
      </c>
    </row>
    <row r="420" spans="1:17" x14ac:dyDescent="0.2">
      <c r="A420" s="5">
        <v>10404</v>
      </c>
      <c r="B420" s="5" t="s">
        <v>34</v>
      </c>
      <c r="C420" s="5" t="s">
        <v>28</v>
      </c>
      <c r="D420" s="5">
        <v>16</v>
      </c>
      <c r="E420" s="5">
        <v>10.879999999999999</v>
      </c>
      <c r="F420" s="5">
        <v>30</v>
      </c>
      <c r="G420" s="5" t="s">
        <v>107</v>
      </c>
      <c r="H420" s="5" t="s">
        <v>108</v>
      </c>
      <c r="I420" s="5" t="s">
        <v>109</v>
      </c>
      <c r="J420" s="6">
        <v>42038</v>
      </c>
      <c r="K420" s="7">
        <f t="shared" si="18"/>
        <v>480</v>
      </c>
      <c r="L420" s="7">
        <f t="shared" si="19"/>
        <v>326.39999999999998</v>
      </c>
      <c r="M420" s="4">
        <f>YEAR(Datos!$J420)</f>
        <v>2015</v>
      </c>
      <c r="N420" s="5" t="str">
        <f t="shared" si="20"/>
        <v>febrero</v>
      </c>
      <c r="O420" s="5" t="str">
        <f>VLOOKUP(C420,[2]!ProdManager[#Data],2,FALSE)</f>
        <v>Lydia Sinn</v>
      </c>
      <c r="P420" s="5" t="e">
        <f>VLOOKUP(I420,[1]!Countries[#Data],2,FALSE)</f>
        <v>#REF!</v>
      </c>
      <c r="Q420" s="5" t="e">
        <f>VLOOKUP(I420,[1]!Countries[#Data],3,FALSE)</f>
        <v>#REF!</v>
      </c>
    </row>
    <row r="421" spans="1:17" x14ac:dyDescent="0.2">
      <c r="A421" s="5">
        <v>10405</v>
      </c>
      <c r="B421" s="5" t="s">
        <v>139</v>
      </c>
      <c r="C421" s="5" t="s">
        <v>17</v>
      </c>
      <c r="D421" s="5">
        <v>8</v>
      </c>
      <c r="E421" s="5">
        <v>5.84</v>
      </c>
      <c r="F421" s="5">
        <v>50</v>
      </c>
      <c r="G421" s="5" t="s">
        <v>225</v>
      </c>
      <c r="H421" s="5" t="s">
        <v>226</v>
      </c>
      <c r="I421" s="5" t="s">
        <v>58</v>
      </c>
      <c r="J421" s="6">
        <v>42041</v>
      </c>
      <c r="K421" s="7">
        <f t="shared" si="18"/>
        <v>400</v>
      </c>
      <c r="L421" s="7">
        <f t="shared" si="19"/>
        <v>292</v>
      </c>
      <c r="M421" s="4">
        <f>YEAR(Datos!$J421)</f>
        <v>2015</v>
      </c>
      <c r="N421" s="5" t="str">
        <f t="shared" si="20"/>
        <v>febrero</v>
      </c>
      <c r="O421" s="5" t="str">
        <f>VLOOKUP(C421,[2]!ProdManager[#Data],2,FALSE)</f>
        <v>Lydia Sinn</v>
      </c>
      <c r="P421" s="5" t="e">
        <f>VLOOKUP(I421,[1]!Countries[#Data],2,FALSE)</f>
        <v>#REF!</v>
      </c>
      <c r="Q421" s="5" t="e">
        <f>VLOOKUP(I421,[1]!Countries[#Data],3,FALSE)</f>
        <v>#REF!</v>
      </c>
    </row>
    <row r="422" spans="1:17" x14ac:dyDescent="0.2">
      <c r="A422" s="5">
        <v>10406</v>
      </c>
      <c r="B422" s="5" t="s">
        <v>50</v>
      </c>
      <c r="C422" s="5" t="s">
        <v>22</v>
      </c>
      <c r="D422" s="5">
        <v>15.2</v>
      </c>
      <c r="E422" s="5">
        <v>11.247999999999999</v>
      </c>
      <c r="F422" s="5">
        <v>5</v>
      </c>
      <c r="G422" s="5" t="s">
        <v>212</v>
      </c>
      <c r="H422" s="5" t="s">
        <v>145</v>
      </c>
      <c r="I422" s="5" t="s">
        <v>20</v>
      </c>
      <c r="J422" s="6">
        <v>42042</v>
      </c>
      <c r="K422" s="7">
        <f t="shared" si="18"/>
        <v>76</v>
      </c>
      <c r="L422" s="7">
        <f t="shared" si="19"/>
        <v>56.239999999999995</v>
      </c>
      <c r="M422" s="4">
        <f>YEAR(Datos!$J422)</f>
        <v>2015</v>
      </c>
      <c r="N422" s="5" t="str">
        <f t="shared" si="20"/>
        <v>febrero</v>
      </c>
      <c r="O422" s="5" t="str">
        <f>VLOOKUP(C422,[2]!ProdManager[#Data],2,FALSE)</f>
        <v>Peter Stone</v>
      </c>
      <c r="P422" s="5" t="e">
        <f>VLOOKUP(I422,[1]!Countries[#Data],2,FALSE)</f>
        <v>#REF!</v>
      </c>
      <c r="Q422" s="5" t="e">
        <f>VLOOKUP(I422,[1]!Countries[#Data],3,FALSE)</f>
        <v>#REF!</v>
      </c>
    </row>
    <row r="423" spans="1:17" x14ac:dyDescent="0.2">
      <c r="A423" s="5">
        <v>10406</v>
      </c>
      <c r="B423" s="5" t="s">
        <v>114</v>
      </c>
      <c r="C423" s="5" t="s">
        <v>11</v>
      </c>
      <c r="D423" s="5">
        <v>36.4</v>
      </c>
      <c r="E423" s="5">
        <v>28.756</v>
      </c>
      <c r="F423" s="5">
        <v>42</v>
      </c>
      <c r="G423" s="5" t="s">
        <v>212</v>
      </c>
      <c r="H423" s="5" t="s">
        <v>145</v>
      </c>
      <c r="I423" s="5" t="s">
        <v>20</v>
      </c>
      <c r="J423" s="6">
        <v>42042</v>
      </c>
      <c r="K423" s="7">
        <f t="shared" si="18"/>
        <v>1528.8</v>
      </c>
      <c r="L423" s="7">
        <f t="shared" si="19"/>
        <v>1207.752</v>
      </c>
      <c r="M423" s="4">
        <f>YEAR(Datos!$J423)</f>
        <v>2015</v>
      </c>
      <c r="N423" s="5" t="str">
        <f t="shared" si="20"/>
        <v>febrero</v>
      </c>
      <c r="O423" s="5" t="str">
        <f>VLOOKUP(C423,[2]!ProdManager[#Data],2,FALSE)</f>
        <v>Marc Caine</v>
      </c>
      <c r="P423" s="5" t="e">
        <f>VLOOKUP(I423,[1]!Countries[#Data],2,FALSE)</f>
        <v>#REF!</v>
      </c>
      <c r="Q423" s="5" t="e">
        <f>VLOOKUP(I423,[1]!Countries[#Data],3,FALSE)</f>
        <v>#REF!</v>
      </c>
    </row>
    <row r="424" spans="1:17" x14ac:dyDescent="0.2">
      <c r="A424" s="5">
        <v>10406</v>
      </c>
      <c r="B424" s="5" t="s">
        <v>64</v>
      </c>
      <c r="C424" s="5" t="s">
        <v>28</v>
      </c>
      <c r="D424" s="5">
        <v>8</v>
      </c>
      <c r="E424" s="5">
        <v>5.4399999999999995</v>
      </c>
      <c r="F424" s="5">
        <v>30</v>
      </c>
      <c r="G424" s="5" t="s">
        <v>212</v>
      </c>
      <c r="H424" s="5" t="s">
        <v>145</v>
      </c>
      <c r="I424" s="5" t="s">
        <v>20</v>
      </c>
      <c r="J424" s="6">
        <v>42042</v>
      </c>
      <c r="K424" s="7">
        <f t="shared" si="18"/>
        <v>240</v>
      </c>
      <c r="L424" s="7">
        <f t="shared" si="19"/>
        <v>163.19999999999999</v>
      </c>
      <c r="M424" s="4">
        <f>YEAR(Datos!$J424)</f>
        <v>2015</v>
      </c>
      <c r="N424" s="5" t="str">
        <f t="shared" si="20"/>
        <v>febrero</v>
      </c>
      <c r="O424" s="5" t="str">
        <f>VLOOKUP(C424,[2]!ProdManager[#Data],2,FALSE)</f>
        <v>Lydia Sinn</v>
      </c>
      <c r="P424" s="5" t="e">
        <f>VLOOKUP(I424,[1]!Countries[#Data],2,FALSE)</f>
        <v>#REF!</v>
      </c>
      <c r="Q424" s="5" t="e">
        <f>VLOOKUP(I424,[1]!Countries[#Data],3,FALSE)</f>
        <v>#REF!</v>
      </c>
    </row>
    <row r="425" spans="1:17" x14ac:dyDescent="0.2">
      <c r="A425" s="5">
        <v>10406</v>
      </c>
      <c r="B425" s="5" t="s">
        <v>131</v>
      </c>
      <c r="C425" s="5" t="s">
        <v>36</v>
      </c>
      <c r="D425" s="5">
        <v>14.4</v>
      </c>
      <c r="E425" s="5">
        <v>12.96</v>
      </c>
      <c r="F425" s="5">
        <v>10</v>
      </c>
      <c r="G425" s="5" t="s">
        <v>212</v>
      </c>
      <c r="H425" s="5" t="s">
        <v>145</v>
      </c>
      <c r="I425" s="5" t="s">
        <v>20</v>
      </c>
      <c r="J425" s="6">
        <v>42042</v>
      </c>
      <c r="K425" s="7">
        <f t="shared" si="18"/>
        <v>144</v>
      </c>
      <c r="L425" s="7">
        <f t="shared" si="19"/>
        <v>129.60000000000002</v>
      </c>
      <c r="M425" s="4">
        <f>YEAR(Datos!$J425)</f>
        <v>2015</v>
      </c>
      <c r="N425" s="5" t="str">
        <f t="shared" si="20"/>
        <v>febrero</v>
      </c>
      <c r="O425" s="5" t="str">
        <f>VLOOKUP(C425,[2]!ProdManager[#Data],2,FALSE)</f>
        <v>John Matter</v>
      </c>
      <c r="P425" s="5" t="e">
        <f>VLOOKUP(I425,[1]!Countries[#Data],2,FALSE)</f>
        <v>#REF!</v>
      </c>
      <c r="Q425" s="5" t="e">
        <f>VLOOKUP(I425,[1]!Countries[#Data],3,FALSE)</f>
        <v>#REF!</v>
      </c>
    </row>
    <row r="426" spans="1:17" x14ac:dyDescent="0.2">
      <c r="A426" s="5">
        <v>10406</v>
      </c>
      <c r="B426" s="5" t="s">
        <v>91</v>
      </c>
      <c r="C426" s="5" t="s">
        <v>22</v>
      </c>
      <c r="D426" s="5">
        <v>14.7</v>
      </c>
      <c r="E426" s="5">
        <v>11.465999999999999</v>
      </c>
      <c r="F426" s="5">
        <v>2</v>
      </c>
      <c r="G426" s="5" t="s">
        <v>212</v>
      </c>
      <c r="H426" s="5" t="s">
        <v>145</v>
      </c>
      <c r="I426" s="5" t="s">
        <v>20</v>
      </c>
      <c r="J426" s="6">
        <v>42042</v>
      </c>
      <c r="K426" s="7">
        <f t="shared" si="18"/>
        <v>29.4</v>
      </c>
      <c r="L426" s="7">
        <f t="shared" si="19"/>
        <v>22.931999999999999</v>
      </c>
      <c r="M426" s="4">
        <f>YEAR(Datos!$J426)</f>
        <v>2015</v>
      </c>
      <c r="N426" s="5" t="str">
        <f t="shared" si="20"/>
        <v>febrero</v>
      </c>
      <c r="O426" s="5" t="str">
        <f>VLOOKUP(C426,[2]!ProdManager[#Data],2,FALSE)</f>
        <v>Peter Stone</v>
      </c>
      <c r="P426" s="5" t="e">
        <f>VLOOKUP(I426,[1]!Countries[#Data],2,FALSE)</f>
        <v>#REF!</v>
      </c>
      <c r="Q426" s="5" t="e">
        <f>VLOOKUP(I426,[1]!Countries[#Data],3,FALSE)</f>
        <v>#REF!</v>
      </c>
    </row>
    <row r="427" spans="1:17" x14ac:dyDescent="0.2">
      <c r="A427" s="5">
        <v>10407</v>
      </c>
      <c r="B427" s="5" t="s">
        <v>9</v>
      </c>
      <c r="C427" s="5" t="s">
        <v>8</v>
      </c>
      <c r="D427" s="5">
        <v>16.8</v>
      </c>
      <c r="E427" s="5">
        <v>12.768000000000001</v>
      </c>
      <c r="F427" s="5">
        <v>30</v>
      </c>
      <c r="G427" s="5" t="s">
        <v>69</v>
      </c>
      <c r="H427" s="5" t="s">
        <v>70</v>
      </c>
      <c r="I427" s="5" t="s">
        <v>14</v>
      </c>
      <c r="J427" s="6">
        <v>42042</v>
      </c>
      <c r="K427" s="7">
        <f t="shared" si="18"/>
        <v>504</v>
      </c>
      <c r="L427" s="7">
        <f t="shared" si="19"/>
        <v>383.04</v>
      </c>
      <c r="M427" s="4">
        <f>YEAR(Datos!$J427)</f>
        <v>2015</v>
      </c>
      <c r="N427" s="5" t="str">
        <f t="shared" si="20"/>
        <v>febrero</v>
      </c>
      <c r="O427" s="5" t="str">
        <f>VLOOKUP(C427,[2]!ProdManager[#Data],2,FALSE)</f>
        <v>Peter Stone</v>
      </c>
      <c r="P427" s="5" t="e">
        <f>VLOOKUP(I427,[1]!Countries[#Data],2,FALSE)</f>
        <v>#REF!</v>
      </c>
      <c r="Q427" s="5" t="e">
        <f>VLOOKUP(I427,[1]!Countries[#Data],3,FALSE)</f>
        <v>#REF!</v>
      </c>
    </row>
    <row r="428" spans="1:17" x14ac:dyDescent="0.2">
      <c r="A428" s="5">
        <v>10407</v>
      </c>
      <c r="B428" s="5" t="s">
        <v>148</v>
      </c>
      <c r="C428" s="5" t="s">
        <v>8</v>
      </c>
      <c r="D428" s="5">
        <v>28.8</v>
      </c>
      <c r="E428" s="5">
        <v>24.192</v>
      </c>
      <c r="F428" s="5">
        <v>15</v>
      </c>
      <c r="G428" s="5" t="s">
        <v>69</v>
      </c>
      <c r="H428" s="5" t="s">
        <v>70</v>
      </c>
      <c r="I428" s="5" t="s">
        <v>14</v>
      </c>
      <c r="J428" s="6">
        <v>42042</v>
      </c>
      <c r="K428" s="7">
        <f t="shared" si="18"/>
        <v>432</v>
      </c>
      <c r="L428" s="7">
        <f t="shared" si="19"/>
        <v>362.88</v>
      </c>
      <c r="M428" s="4">
        <f>YEAR(Datos!$J428)</f>
        <v>2015</v>
      </c>
      <c r="N428" s="5" t="str">
        <f t="shared" si="20"/>
        <v>febrero</v>
      </c>
      <c r="O428" s="5" t="str">
        <f>VLOOKUP(C428,[2]!ProdManager[#Data],2,FALSE)</f>
        <v>Peter Stone</v>
      </c>
      <c r="P428" s="5" t="e">
        <f>VLOOKUP(I428,[1]!Countries[#Data],2,FALSE)</f>
        <v>#REF!</v>
      </c>
      <c r="Q428" s="5" t="e">
        <f>VLOOKUP(I428,[1]!Countries[#Data],3,FALSE)</f>
        <v>#REF!</v>
      </c>
    </row>
    <row r="429" spans="1:17" x14ac:dyDescent="0.2">
      <c r="A429" s="5">
        <v>10407</v>
      </c>
      <c r="B429" s="5" t="s">
        <v>106</v>
      </c>
      <c r="C429" s="5" t="s">
        <v>8</v>
      </c>
      <c r="D429" s="5">
        <v>17.2</v>
      </c>
      <c r="E429" s="5">
        <v>12.899999999999999</v>
      </c>
      <c r="F429" s="5">
        <v>15</v>
      </c>
      <c r="G429" s="5" t="s">
        <v>69</v>
      </c>
      <c r="H429" s="5" t="s">
        <v>70</v>
      </c>
      <c r="I429" s="5" t="s">
        <v>14</v>
      </c>
      <c r="J429" s="6">
        <v>42042</v>
      </c>
      <c r="K429" s="7">
        <f t="shared" si="18"/>
        <v>258</v>
      </c>
      <c r="L429" s="7">
        <f t="shared" si="19"/>
        <v>193.49999999999997</v>
      </c>
      <c r="M429" s="4">
        <f>YEAR(Datos!$J429)</f>
        <v>2015</v>
      </c>
      <c r="N429" s="5" t="str">
        <f t="shared" si="20"/>
        <v>febrero</v>
      </c>
      <c r="O429" s="5" t="str">
        <f>VLOOKUP(C429,[2]!ProdManager[#Data],2,FALSE)</f>
        <v>Peter Stone</v>
      </c>
      <c r="P429" s="5" t="e">
        <f>VLOOKUP(I429,[1]!Countries[#Data],2,FALSE)</f>
        <v>#REF!</v>
      </c>
      <c r="Q429" s="5" t="e">
        <f>VLOOKUP(I429,[1]!Countries[#Data],3,FALSE)</f>
        <v>#REF!</v>
      </c>
    </row>
    <row r="430" spans="1:17" x14ac:dyDescent="0.2">
      <c r="A430" s="5">
        <v>10408</v>
      </c>
      <c r="B430" s="5" t="s">
        <v>71</v>
      </c>
      <c r="C430" s="5" t="s">
        <v>28</v>
      </c>
      <c r="D430" s="5">
        <v>39.4</v>
      </c>
      <c r="E430" s="5">
        <v>26.791999999999998</v>
      </c>
      <c r="F430" s="5">
        <v>35</v>
      </c>
      <c r="G430" s="5" t="s">
        <v>227</v>
      </c>
      <c r="H430" s="5" t="s">
        <v>228</v>
      </c>
      <c r="I430" s="5" t="s">
        <v>6</v>
      </c>
      <c r="J430" s="6">
        <v>42043</v>
      </c>
      <c r="K430" s="7">
        <f t="shared" si="18"/>
        <v>1379</v>
      </c>
      <c r="L430" s="7">
        <f t="shared" si="19"/>
        <v>937.71999999999991</v>
      </c>
      <c r="M430" s="4">
        <f>YEAR(Datos!$J430)</f>
        <v>2015</v>
      </c>
      <c r="N430" s="5" t="str">
        <f t="shared" si="20"/>
        <v>febrero</v>
      </c>
      <c r="O430" s="5" t="str">
        <f>VLOOKUP(C430,[2]!ProdManager[#Data],2,FALSE)</f>
        <v>Lydia Sinn</v>
      </c>
      <c r="P430" s="5" t="e">
        <f>VLOOKUP(I430,[1]!Countries[#Data],2,FALSE)</f>
        <v>#REF!</v>
      </c>
      <c r="Q430" s="5" t="e">
        <f>VLOOKUP(I430,[1]!Countries[#Data],3,FALSE)</f>
        <v>#REF!</v>
      </c>
    </row>
    <row r="431" spans="1:17" x14ac:dyDescent="0.2">
      <c r="A431" s="5">
        <v>10408</v>
      </c>
      <c r="B431" s="5" t="s">
        <v>68</v>
      </c>
      <c r="C431" s="5" t="s">
        <v>22</v>
      </c>
      <c r="D431" s="5">
        <v>20.8</v>
      </c>
      <c r="E431" s="5">
        <v>16.848000000000003</v>
      </c>
      <c r="F431" s="5">
        <v>10</v>
      </c>
      <c r="G431" s="5" t="s">
        <v>227</v>
      </c>
      <c r="H431" s="5" t="s">
        <v>228</v>
      </c>
      <c r="I431" s="5" t="s">
        <v>6</v>
      </c>
      <c r="J431" s="6">
        <v>42043</v>
      </c>
      <c r="K431" s="7">
        <f t="shared" si="18"/>
        <v>208</v>
      </c>
      <c r="L431" s="7">
        <f t="shared" si="19"/>
        <v>168.48000000000002</v>
      </c>
      <c r="M431" s="4">
        <f>YEAR(Datos!$J431)</f>
        <v>2015</v>
      </c>
      <c r="N431" s="5" t="str">
        <f t="shared" si="20"/>
        <v>febrero</v>
      </c>
      <c r="O431" s="5" t="str">
        <f>VLOOKUP(C431,[2]!ProdManager[#Data],2,FALSE)</f>
        <v>Peter Stone</v>
      </c>
      <c r="P431" s="5" t="e">
        <f>VLOOKUP(I431,[1]!Countries[#Data],2,FALSE)</f>
        <v>#REF!</v>
      </c>
      <c r="Q431" s="5" t="e">
        <f>VLOOKUP(I431,[1]!Countries[#Data],3,FALSE)</f>
        <v>#REF!</v>
      </c>
    </row>
    <row r="432" spans="1:17" x14ac:dyDescent="0.2">
      <c r="A432" s="5">
        <v>10408</v>
      </c>
      <c r="B432" s="5" t="s">
        <v>138</v>
      </c>
      <c r="C432" s="5" t="s">
        <v>39</v>
      </c>
      <c r="D432" s="5">
        <v>5.9</v>
      </c>
      <c r="E432" s="5">
        <v>4.7200000000000006</v>
      </c>
      <c r="F432" s="5">
        <v>6</v>
      </c>
      <c r="G432" s="5" t="s">
        <v>227</v>
      </c>
      <c r="H432" s="5" t="s">
        <v>228</v>
      </c>
      <c r="I432" s="5" t="s">
        <v>6</v>
      </c>
      <c r="J432" s="6">
        <v>42043</v>
      </c>
      <c r="K432" s="7">
        <f t="shared" si="18"/>
        <v>35.400000000000006</v>
      </c>
      <c r="L432" s="7">
        <f t="shared" si="19"/>
        <v>28.320000000000004</v>
      </c>
      <c r="M432" s="4">
        <f>YEAR(Datos!$J432)</f>
        <v>2015</v>
      </c>
      <c r="N432" s="5" t="str">
        <f t="shared" si="20"/>
        <v>febrero</v>
      </c>
      <c r="O432" s="5" t="str">
        <f>VLOOKUP(C432,[2]!ProdManager[#Data],2,FALSE)</f>
        <v>John Matter</v>
      </c>
      <c r="P432" s="5" t="e">
        <f>VLOOKUP(I432,[1]!Countries[#Data],2,FALSE)</f>
        <v>#REF!</v>
      </c>
      <c r="Q432" s="5" t="e">
        <f>VLOOKUP(I432,[1]!Countries[#Data],3,FALSE)</f>
        <v>#REF!</v>
      </c>
    </row>
    <row r="433" spans="1:17" x14ac:dyDescent="0.2">
      <c r="A433" s="5">
        <v>10409</v>
      </c>
      <c r="B433" s="5" t="s">
        <v>10</v>
      </c>
      <c r="C433" s="5" t="s">
        <v>11</v>
      </c>
      <c r="D433" s="5">
        <v>18.600000000000001</v>
      </c>
      <c r="E433" s="5">
        <v>15.252000000000002</v>
      </c>
      <c r="F433" s="5">
        <v>12</v>
      </c>
      <c r="G433" s="5" t="s">
        <v>229</v>
      </c>
      <c r="H433" s="5" t="s">
        <v>230</v>
      </c>
      <c r="I433" s="5" t="s">
        <v>231</v>
      </c>
      <c r="J433" s="6">
        <v>42044</v>
      </c>
      <c r="K433" s="7">
        <f t="shared" si="18"/>
        <v>223.20000000000002</v>
      </c>
      <c r="L433" s="7">
        <f t="shared" si="19"/>
        <v>183.02400000000003</v>
      </c>
      <c r="M433" s="4">
        <f>YEAR(Datos!$J433)</f>
        <v>2015</v>
      </c>
      <c r="N433" s="5" t="str">
        <f t="shared" si="20"/>
        <v>febrero</v>
      </c>
      <c r="O433" s="5" t="str">
        <f>VLOOKUP(C433,[2]!ProdManager[#Data],2,FALSE)</f>
        <v>Marc Caine</v>
      </c>
      <c r="P433" s="5" t="e">
        <f>VLOOKUP(I433,[1]!Countries[#Data],2,FALSE)</f>
        <v>#REF!</v>
      </c>
      <c r="Q433" s="5" t="e">
        <f>VLOOKUP(I433,[1]!Countries[#Data],3,FALSE)</f>
        <v>#REF!</v>
      </c>
    </row>
    <row r="434" spans="1:17" x14ac:dyDescent="0.2">
      <c r="A434" s="5">
        <v>10409</v>
      </c>
      <c r="B434" s="5" t="s">
        <v>64</v>
      </c>
      <c r="C434" s="5" t="s">
        <v>28</v>
      </c>
      <c r="D434" s="5">
        <v>8</v>
      </c>
      <c r="E434" s="5">
        <v>5.52</v>
      </c>
      <c r="F434" s="5">
        <v>12</v>
      </c>
      <c r="G434" s="5" t="s">
        <v>229</v>
      </c>
      <c r="H434" s="5" t="s">
        <v>230</v>
      </c>
      <c r="I434" s="5" t="s">
        <v>231</v>
      </c>
      <c r="J434" s="6">
        <v>42044</v>
      </c>
      <c r="K434" s="7">
        <f t="shared" si="18"/>
        <v>96</v>
      </c>
      <c r="L434" s="7">
        <f t="shared" si="19"/>
        <v>66.239999999999995</v>
      </c>
      <c r="M434" s="4">
        <f>YEAR(Datos!$J434)</f>
        <v>2015</v>
      </c>
      <c r="N434" s="5" t="str">
        <f t="shared" si="20"/>
        <v>febrero</v>
      </c>
      <c r="O434" s="5" t="str">
        <f>VLOOKUP(C434,[2]!ProdManager[#Data],2,FALSE)</f>
        <v>Lydia Sinn</v>
      </c>
      <c r="P434" s="5" t="e">
        <f>VLOOKUP(I434,[1]!Countries[#Data],2,FALSE)</f>
        <v>#REF!</v>
      </c>
      <c r="Q434" s="5" t="e">
        <f>VLOOKUP(I434,[1]!Countries[#Data],3,FALSE)</f>
        <v>#REF!</v>
      </c>
    </row>
    <row r="435" spans="1:17" x14ac:dyDescent="0.2">
      <c r="A435" s="5">
        <v>10410</v>
      </c>
      <c r="B435" s="5" t="s">
        <v>32</v>
      </c>
      <c r="C435" s="5" t="s">
        <v>8</v>
      </c>
      <c r="D435" s="5">
        <v>2</v>
      </c>
      <c r="E435" s="5">
        <v>1.56</v>
      </c>
      <c r="F435" s="5">
        <v>49</v>
      </c>
      <c r="G435" s="5" t="s">
        <v>222</v>
      </c>
      <c r="H435" s="5" t="s">
        <v>223</v>
      </c>
      <c r="I435" s="5" t="s">
        <v>187</v>
      </c>
      <c r="J435" s="6">
        <v>42045</v>
      </c>
      <c r="K435" s="7">
        <f t="shared" si="18"/>
        <v>98</v>
      </c>
      <c r="L435" s="7">
        <f t="shared" si="19"/>
        <v>76.44</v>
      </c>
      <c r="M435" s="4">
        <f>YEAR(Datos!$J435)</f>
        <v>2015</v>
      </c>
      <c r="N435" s="5" t="str">
        <f t="shared" si="20"/>
        <v>febrero</v>
      </c>
      <c r="O435" s="5" t="str">
        <f>VLOOKUP(C435,[2]!ProdManager[#Data],2,FALSE)</f>
        <v>Peter Stone</v>
      </c>
      <c r="P435" s="5" t="e">
        <f>VLOOKUP(I435,[1]!Countries[#Data],2,FALSE)</f>
        <v>#REF!</v>
      </c>
      <c r="Q435" s="5" t="e">
        <f>VLOOKUP(I435,[1]!Countries[#Data],3,FALSE)</f>
        <v>#REF!</v>
      </c>
    </row>
    <row r="436" spans="1:17" x14ac:dyDescent="0.2">
      <c r="A436" s="5">
        <v>10410</v>
      </c>
      <c r="B436" s="5" t="s">
        <v>45</v>
      </c>
      <c r="C436" s="5" t="s">
        <v>8</v>
      </c>
      <c r="D436" s="5">
        <v>44</v>
      </c>
      <c r="E436" s="5">
        <v>35.200000000000003</v>
      </c>
      <c r="F436" s="5">
        <v>16</v>
      </c>
      <c r="G436" s="5" t="s">
        <v>222</v>
      </c>
      <c r="H436" s="5" t="s">
        <v>223</v>
      </c>
      <c r="I436" s="5" t="s">
        <v>187</v>
      </c>
      <c r="J436" s="6">
        <v>42045</v>
      </c>
      <c r="K436" s="7">
        <f t="shared" si="18"/>
        <v>704</v>
      </c>
      <c r="L436" s="7">
        <f t="shared" si="19"/>
        <v>563.20000000000005</v>
      </c>
      <c r="M436" s="4">
        <f>YEAR(Datos!$J436)</f>
        <v>2015</v>
      </c>
      <c r="N436" s="5" t="str">
        <f t="shared" si="20"/>
        <v>febrero</v>
      </c>
      <c r="O436" s="5" t="str">
        <f>VLOOKUP(C436,[2]!ProdManager[#Data],2,FALSE)</f>
        <v>Peter Stone</v>
      </c>
      <c r="P436" s="5" t="e">
        <f>VLOOKUP(I436,[1]!Countries[#Data],2,FALSE)</f>
        <v>#REF!</v>
      </c>
      <c r="Q436" s="5" t="e">
        <f>VLOOKUP(I436,[1]!Countries[#Data],3,FALSE)</f>
        <v>#REF!</v>
      </c>
    </row>
    <row r="437" spans="1:17" x14ac:dyDescent="0.2">
      <c r="A437" s="5">
        <v>10411</v>
      </c>
      <c r="B437" s="5" t="s">
        <v>21</v>
      </c>
      <c r="C437" s="5" t="s">
        <v>22</v>
      </c>
      <c r="D437" s="5">
        <v>7.7</v>
      </c>
      <c r="E437" s="5">
        <v>5.7750000000000004</v>
      </c>
      <c r="F437" s="5">
        <v>25</v>
      </c>
      <c r="G437" s="5" t="s">
        <v>222</v>
      </c>
      <c r="H437" s="5" t="s">
        <v>223</v>
      </c>
      <c r="I437" s="5" t="s">
        <v>187</v>
      </c>
      <c r="J437" s="6">
        <v>42045</v>
      </c>
      <c r="K437" s="7">
        <f t="shared" si="18"/>
        <v>192.5</v>
      </c>
      <c r="L437" s="7">
        <f t="shared" si="19"/>
        <v>144.375</v>
      </c>
      <c r="M437" s="4">
        <f>YEAR(Datos!$J437)</f>
        <v>2015</v>
      </c>
      <c r="N437" s="5" t="str">
        <f t="shared" si="20"/>
        <v>febrero</v>
      </c>
      <c r="O437" s="5" t="str">
        <f>VLOOKUP(C437,[2]!ProdManager[#Data],2,FALSE)</f>
        <v>Peter Stone</v>
      </c>
      <c r="P437" s="5" t="e">
        <f>VLOOKUP(I437,[1]!Countries[#Data],2,FALSE)</f>
        <v>#REF!</v>
      </c>
      <c r="Q437" s="5" t="e">
        <f>VLOOKUP(I437,[1]!Countries[#Data],3,FALSE)</f>
        <v>#REF!</v>
      </c>
    </row>
    <row r="438" spans="1:17" x14ac:dyDescent="0.2">
      <c r="A438" s="5">
        <v>10411</v>
      </c>
      <c r="B438" s="5" t="s">
        <v>115</v>
      </c>
      <c r="C438" s="5" t="s">
        <v>17</v>
      </c>
      <c r="D438" s="5">
        <v>15.5</v>
      </c>
      <c r="E438" s="5">
        <v>12.245000000000001</v>
      </c>
      <c r="F438" s="5">
        <v>40</v>
      </c>
      <c r="G438" s="5" t="s">
        <v>222</v>
      </c>
      <c r="H438" s="5" t="s">
        <v>223</v>
      </c>
      <c r="I438" s="5" t="s">
        <v>187</v>
      </c>
      <c r="J438" s="6">
        <v>42045</v>
      </c>
      <c r="K438" s="7">
        <f t="shared" si="18"/>
        <v>620</v>
      </c>
      <c r="L438" s="7">
        <f t="shared" si="19"/>
        <v>489.80000000000007</v>
      </c>
      <c r="M438" s="4">
        <f>YEAR(Datos!$J438)</f>
        <v>2015</v>
      </c>
      <c r="N438" s="5" t="str">
        <f t="shared" si="20"/>
        <v>febrero</v>
      </c>
      <c r="O438" s="5" t="str">
        <f>VLOOKUP(C438,[2]!ProdManager[#Data],2,FALSE)</f>
        <v>Lydia Sinn</v>
      </c>
      <c r="P438" s="5" t="e">
        <f>VLOOKUP(I438,[1]!Countries[#Data],2,FALSE)</f>
        <v>#REF!</v>
      </c>
      <c r="Q438" s="5" t="e">
        <f>VLOOKUP(I438,[1]!Countries[#Data],3,FALSE)</f>
        <v>#REF!</v>
      </c>
    </row>
    <row r="439" spans="1:17" x14ac:dyDescent="0.2">
      <c r="A439" s="5">
        <v>10411</v>
      </c>
      <c r="B439" s="5" t="s">
        <v>45</v>
      </c>
      <c r="C439" s="5" t="s">
        <v>8</v>
      </c>
      <c r="D439" s="5">
        <v>44</v>
      </c>
      <c r="E439" s="5">
        <v>34.760000000000005</v>
      </c>
      <c r="F439" s="5">
        <v>9</v>
      </c>
      <c r="G439" s="5" t="s">
        <v>222</v>
      </c>
      <c r="H439" s="5" t="s">
        <v>223</v>
      </c>
      <c r="I439" s="5" t="s">
        <v>187</v>
      </c>
      <c r="J439" s="6">
        <v>42045</v>
      </c>
      <c r="K439" s="7">
        <f t="shared" si="18"/>
        <v>396</v>
      </c>
      <c r="L439" s="7">
        <f t="shared" si="19"/>
        <v>312.84000000000003</v>
      </c>
      <c r="M439" s="4">
        <f>YEAR(Datos!$J439)</f>
        <v>2015</v>
      </c>
      <c r="N439" s="5" t="str">
        <f t="shared" si="20"/>
        <v>febrero</v>
      </c>
      <c r="O439" s="5" t="str">
        <f>VLOOKUP(C439,[2]!ProdManager[#Data],2,FALSE)</f>
        <v>Peter Stone</v>
      </c>
      <c r="P439" s="5" t="e">
        <f>VLOOKUP(I439,[1]!Countries[#Data],2,FALSE)</f>
        <v>#REF!</v>
      </c>
      <c r="Q439" s="5" t="e">
        <f>VLOOKUP(I439,[1]!Countries[#Data],3,FALSE)</f>
        <v>#REF!</v>
      </c>
    </row>
    <row r="440" spans="1:17" x14ac:dyDescent="0.2">
      <c r="A440" s="5">
        <v>10412</v>
      </c>
      <c r="B440" s="5" t="s">
        <v>10</v>
      </c>
      <c r="C440" s="5" t="s">
        <v>11</v>
      </c>
      <c r="D440" s="5">
        <v>18.600000000000001</v>
      </c>
      <c r="E440" s="5">
        <v>15.066000000000003</v>
      </c>
      <c r="F440" s="5">
        <v>20</v>
      </c>
      <c r="G440" s="5" t="s">
        <v>88</v>
      </c>
      <c r="H440" s="5" t="s">
        <v>89</v>
      </c>
      <c r="I440" s="5" t="s">
        <v>90</v>
      </c>
      <c r="J440" s="6">
        <v>42048</v>
      </c>
      <c r="K440" s="7">
        <f t="shared" si="18"/>
        <v>372</v>
      </c>
      <c r="L440" s="7">
        <f t="shared" si="19"/>
        <v>301.32000000000005</v>
      </c>
      <c r="M440" s="4">
        <f>YEAR(Datos!$J440)</f>
        <v>2015</v>
      </c>
      <c r="N440" s="5" t="str">
        <f t="shared" si="20"/>
        <v>febrero</v>
      </c>
      <c r="O440" s="5" t="str">
        <f>VLOOKUP(C440,[2]!ProdManager[#Data],2,FALSE)</f>
        <v>Marc Caine</v>
      </c>
      <c r="P440" s="5" t="e">
        <f>VLOOKUP(I440,[1]!Countries[#Data],2,FALSE)</f>
        <v>#REF!</v>
      </c>
      <c r="Q440" s="5" t="e">
        <f>VLOOKUP(I440,[1]!Countries[#Data],3,FALSE)</f>
        <v>#REF!</v>
      </c>
    </row>
    <row r="441" spans="1:17" x14ac:dyDescent="0.2">
      <c r="A441" s="5">
        <v>10413</v>
      </c>
      <c r="B441" s="5" t="s">
        <v>94</v>
      </c>
      <c r="C441" s="5" t="s">
        <v>36</v>
      </c>
      <c r="D441" s="5">
        <v>14.4</v>
      </c>
      <c r="E441" s="5">
        <v>12.816000000000001</v>
      </c>
      <c r="F441" s="5">
        <v>14</v>
      </c>
      <c r="G441" s="5" t="s">
        <v>197</v>
      </c>
      <c r="H441" s="5" t="s">
        <v>198</v>
      </c>
      <c r="I441" s="5" t="s">
        <v>6</v>
      </c>
      <c r="J441" s="6">
        <v>42049</v>
      </c>
      <c r="K441" s="7">
        <f t="shared" si="18"/>
        <v>201.6</v>
      </c>
      <c r="L441" s="7">
        <f t="shared" si="19"/>
        <v>179.42400000000001</v>
      </c>
      <c r="M441" s="4">
        <f>YEAR(Datos!$J441)</f>
        <v>2015</v>
      </c>
      <c r="N441" s="5" t="str">
        <f t="shared" si="20"/>
        <v>febrero</v>
      </c>
      <c r="O441" s="5" t="str">
        <f>VLOOKUP(C441,[2]!ProdManager[#Data],2,FALSE)</f>
        <v>John Matter</v>
      </c>
      <c r="P441" s="5" t="e">
        <f>VLOOKUP(I441,[1]!Countries[#Data],2,FALSE)</f>
        <v>#REF!</v>
      </c>
      <c r="Q441" s="5" t="e">
        <f>VLOOKUP(I441,[1]!Countries[#Data],3,FALSE)</f>
        <v>#REF!</v>
      </c>
    </row>
    <row r="442" spans="1:17" x14ac:dyDescent="0.2">
      <c r="A442" s="5">
        <v>10413</v>
      </c>
      <c r="B442" s="5" t="s">
        <v>71</v>
      </c>
      <c r="C442" s="5" t="s">
        <v>28</v>
      </c>
      <c r="D442" s="5">
        <v>39.4</v>
      </c>
      <c r="E442" s="5">
        <v>26.397999999999996</v>
      </c>
      <c r="F442" s="5">
        <v>40</v>
      </c>
      <c r="G442" s="5" t="s">
        <v>197</v>
      </c>
      <c r="H442" s="5" t="s">
        <v>198</v>
      </c>
      <c r="I442" s="5" t="s">
        <v>6</v>
      </c>
      <c r="J442" s="6">
        <v>42049</v>
      </c>
      <c r="K442" s="7">
        <f t="shared" si="18"/>
        <v>1576</v>
      </c>
      <c r="L442" s="7">
        <f t="shared" si="19"/>
        <v>1055.9199999999998</v>
      </c>
      <c r="M442" s="4">
        <f>YEAR(Datos!$J442)</f>
        <v>2015</v>
      </c>
      <c r="N442" s="5" t="str">
        <f t="shared" si="20"/>
        <v>febrero</v>
      </c>
      <c r="O442" s="5" t="str">
        <f>VLOOKUP(C442,[2]!ProdManager[#Data],2,FALSE)</f>
        <v>Lydia Sinn</v>
      </c>
      <c r="P442" s="5" t="e">
        <f>VLOOKUP(I442,[1]!Countries[#Data],2,FALSE)</f>
        <v>#REF!</v>
      </c>
      <c r="Q442" s="5" t="e">
        <f>VLOOKUP(I442,[1]!Countries[#Data],3,FALSE)</f>
        <v>#REF!</v>
      </c>
    </row>
    <row r="443" spans="1:17" x14ac:dyDescent="0.2">
      <c r="A443" s="5">
        <v>10413</v>
      </c>
      <c r="B443" s="5" t="s">
        <v>131</v>
      </c>
      <c r="C443" s="5" t="s">
        <v>36</v>
      </c>
      <c r="D443" s="5">
        <v>14.4</v>
      </c>
      <c r="E443" s="5">
        <v>12.672000000000001</v>
      </c>
      <c r="F443" s="5">
        <v>24</v>
      </c>
      <c r="G443" s="5" t="s">
        <v>197</v>
      </c>
      <c r="H443" s="5" t="s">
        <v>198</v>
      </c>
      <c r="I443" s="5" t="s">
        <v>6</v>
      </c>
      <c r="J443" s="6">
        <v>42049</v>
      </c>
      <c r="K443" s="7">
        <f t="shared" si="18"/>
        <v>345.6</v>
      </c>
      <c r="L443" s="7">
        <f t="shared" si="19"/>
        <v>304.12800000000004</v>
      </c>
      <c r="M443" s="4">
        <f>YEAR(Datos!$J443)</f>
        <v>2015</v>
      </c>
      <c r="N443" s="5" t="str">
        <f t="shared" si="20"/>
        <v>febrero</v>
      </c>
      <c r="O443" s="5" t="str">
        <f>VLOOKUP(C443,[2]!ProdManager[#Data],2,FALSE)</f>
        <v>John Matter</v>
      </c>
      <c r="P443" s="5" t="e">
        <f>VLOOKUP(I443,[1]!Countries[#Data],2,FALSE)</f>
        <v>#REF!</v>
      </c>
      <c r="Q443" s="5" t="e">
        <f>VLOOKUP(I443,[1]!Countries[#Data],3,FALSE)</f>
        <v>#REF!</v>
      </c>
    </row>
    <row r="444" spans="1:17" x14ac:dyDescent="0.2">
      <c r="A444" s="5">
        <v>10414</v>
      </c>
      <c r="B444" s="5" t="s">
        <v>123</v>
      </c>
      <c r="C444" s="5" t="s">
        <v>28</v>
      </c>
      <c r="D444" s="5">
        <v>7.3</v>
      </c>
      <c r="E444" s="5">
        <v>4.8909999999999991</v>
      </c>
      <c r="F444" s="5">
        <v>18</v>
      </c>
      <c r="G444" s="5" t="s">
        <v>195</v>
      </c>
      <c r="H444" s="5" t="s">
        <v>145</v>
      </c>
      <c r="I444" s="5" t="s">
        <v>20</v>
      </c>
      <c r="J444" s="6">
        <v>42049</v>
      </c>
      <c r="K444" s="7">
        <f t="shared" si="18"/>
        <v>131.4</v>
      </c>
      <c r="L444" s="7">
        <f t="shared" si="19"/>
        <v>88.037999999999982</v>
      </c>
      <c r="M444" s="4">
        <f>YEAR(Datos!$J444)</f>
        <v>2015</v>
      </c>
      <c r="N444" s="5" t="str">
        <f t="shared" si="20"/>
        <v>febrero</v>
      </c>
      <c r="O444" s="5" t="str">
        <f>VLOOKUP(C444,[2]!ProdManager[#Data],2,FALSE)</f>
        <v>Lydia Sinn</v>
      </c>
      <c r="P444" s="5" t="e">
        <f>VLOOKUP(I444,[1]!Countries[#Data],2,FALSE)</f>
        <v>#REF!</v>
      </c>
      <c r="Q444" s="5" t="e">
        <f>VLOOKUP(I444,[1]!Countries[#Data],3,FALSE)</f>
        <v>#REF!</v>
      </c>
    </row>
    <row r="445" spans="1:17" x14ac:dyDescent="0.2">
      <c r="A445" s="5">
        <v>10414</v>
      </c>
      <c r="B445" s="5" t="s">
        <v>32</v>
      </c>
      <c r="C445" s="5" t="s">
        <v>8</v>
      </c>
      <c r="D445" s="5">
        <v>2</v>
      </c>
      <c r="E445" s="5">
        <v>1.54</v>
      </c>
      <c r="F445" s="5">
        <v>50</v>
      </c>
      <c r="G445" s="5" t="s">
        <v>195</v>
      </c>
      <c r="H445" s="5" t="s">
        <v>145</v>
      </c>
      <c r="I445" s="5" t="s">
        <v>20</v>
      </c>
      <c r="J445" s="6">
        <v>42049</v>
      </c>
      <c r="K445" s="7">
        <f t="shared" si="18"/>
        <v>100</v>
      </c>
      <c r="L445" s="7">
        <f t="shared" si="19"/>
        <v>77</v>
      </c>
      <c r="M445" s="4">
        <f>YEAR(Datos!$J445)</f>
        <v>2015</v>
      </c>
      <c r="N445" s="5" t="str">
        <f t="shared" si="20"/>
        <v>febrero</v>
      </c>
      <c r="O445" s="5" t="str">
        <f>VLOOKUP(C445,[2]!ProdManager[#Data],2,FALSE)</f>
        <v>Peter Stone</v>
      </c>
      <c r="P445" s="5" t="e">
        <f>VLOOKUP(I445,[1]!Countries[#Data],2,FALSE)</f>
        <v>#REF!</v>
      </c>
      <c r="Q445" s="5" t="e">
        <f>VLOOKUP(I445,[1]!Countries[#Data],3,FALSE)</f>
        <v>#REF!</v>
      </c>
    </row>
    <row r="446" spans="1:17" x14ac:dyDescent="0.2">
      <c r="A446" s="5">
        <v>10415</v>
      </c>
      <c r="B446" s="5" t="s">
        <v>84</v>
      </c>
      <c r="C446" s="5" t="s">
        <v>39</v>
      </c>
      <c r="D446" s="5">
        <v>31.2</v>
      </c>
      <c r="E446" s="5">
        <v>25.272000000000002</v>
      </c>
      <c r="F446" s="5">
        <v>2</v>
      </c>
      <c r="G446" s="5" t="s">
        <v>216</v>
      </c>
      <c r="H446" s="5" t="s">
        <v>217</v>
      </c>
      <c r="I446" s="5" t="s">
        <v>77</v>
      </c>
      <c r="J446" s="6">
        <v>42050</v>
      </c>
      <c r="K446" s="7">
        <f t="shared" si="18"/>
        <v>62.4</v>
      </c>
      <c r="L446" s="7">
        <f t="shared" si="19"/>
        <v>50.544000000000004</v>
      </c>
      <c r="M446" s="4">
        <f>YEAR(Datos!$J446)</f>
        <v>2015</v>
      </c>
      <c r="N446" s="5" t="str">
        <f t="shared" si="20"/>
        <v>febrero</v>
      </c>
      <c r="O446" s="5" t="str">
        <f>VLOOKUP(C446,[2]!ProdManager[#Data],2,FALSE)</f>
        <v>John Matter</v>
      </c>
      <c r="P446" s="5" t="e">
        <f>VLOOKUP(I446,[1]!Countries[#Data],2,FALSE)</f>
        <v>#REF!</v>
      </c>
      <c r="Q446" s="5" t="e">
        <f>VLOOKUP(I446,[1]!Countries[#Data],3,FALSE)</f>
        <v>#REF!</v>
      </c>
    </row>
    <row r="447" spans="1:17" x14ac:dyDescent="0.2">
      <c r="A447" s="5">
        <v>10415</v>
      </c>
      <c r="B447" s="5" t="s">
        <v>32</v>
      </c>
      <c r="C447" s="5" t="s">
        <v>8</v>
      </c>
      <c r="D447" s="5">
        <v>2</v>
      </c>
      <c r="E447" s="5">
        <v>1.54</v>
      </c>
      <c r="F447" s="5">
        <v>20</v>
      </c>
      <c r="G447" s="5" t="s">
        <v>216</v>
      </c>
      <c r="H447" s="5" t="s">
        <v>217</v>
      </c>
      <c r="I447" s="5" t="s">
        <v>77</v>
      </c>
      <c r="J447" s="6">
        <v>42050</v>
      </c>
      <c r="K447" s="7">
        <f t="shared" si="18"/>
        <v>40</v>
      </c>
      <c r="L447" s="7">
        <f t="shared" si="19"/>
        <v>30.8</v>
      </c>
      <c r="M447" s="4">
        <f>YEAR(Datos!$J447)</f>
        <v>2015</v>
      </c>
      <c r="N447" s="5" t="str">
        <f t="shared" si="20"/>
        <v>febrero</v>
      </c>
      <c r="O447" s="5" t="str">
        <f>VLOOKUP(C447,[2]!ProdManager[#Data],2,FALSE)</f>
        <v>Peter Stone</v>
      </c>
      <c r="P447" s="5" t="e">
        <f>VLOOKUP(I447,[1]!Countries[#Data],2,FALSE)</f>
        <v>#REF!</v>
      </c>
      <c r="Q447" s="5" t="e">
        <f>VLOOKUP(I447,[1]!Countries[#Data],3,FALSE)</f>
        <v>#REF!</v>
      </c>
    </row>
    <row r="448" spans="1:17" x14ac:dyDescent="0.2">
      <c r="A448" s="5">
        <v>10416</v>
      </c>
      <c r="B448" s="5" t="s">
        <v>123</v>
      </c>
      <c r="C448" s="5" t="s">
        <v>28</v>
      </c>
      <c r="D448" s="5">
        <v>7.3</v>
      </c>
      <c r="E448" s="5">
        <v>5.0369999999999999</v>
      </c>
      <c r="F448" s="5">
        <v>20</v>
      </c>
      <c r="G448" s="5" t="s">
        <v>88</v>
      </c>
      <c r="H448" s="5" t="s">
        <v>89</v>
      </c>
      <c r="I448" s="5" t="s">
        <v>90</v>
      </c>
      <c r="J448" s="6">
        <v>42051</v>
      </c>
      <c r="K448" s="7">
        <f t="shared" si="18"/>
        <v>146</v>
      </c>
      <c r="L448" s="7">
        <f t="shared" si="19"/>
        <v>100.74</v>
      </c>
      <c r="M448" s="4">
        <f>YEAR(Datos!$J448)</f>
        <v>2015</v>
      </c>
      <c r="N448" s="5" t="str">
        <f t="shared" si="20"/>
        <v>febrero</v>
      </c>
      <c r="O448" s="5" t="str">
        <f>VLOOKUP(C448,[2]!ProdManager[#Data],2,FALSE)</f>
        <v>Lydia Sinn</v>
      </c>
      <c r="P448" s="5" t="e">
        <f>VLOOKUP(I448,[1]!Countries[#Data],2,FALSE)</f>
        <v>#REF!</v>
      </c>
      <c r="Q448" s="5" t="e">
        <f>VLOOKUP(I448,[1]!Countries[#Data],3,FALSE)</f>
        <v>#REF!</v>
      </c>
    </row>
    <row r="449" spans="1:17" x14ac:dyDescent="0.2">
      <c r="A449" s="5">
        <v>10416</v>
      </c>
      <c r="B449" s="5" t="s">
        <v>51</v>
      </c>
      <c r="C449" s="5" t="s">
        <v>39</v>
      </c>
      <c r="D449" s="5">
        <v>26.2</v>
      </c>
      <c r="E449" s="5">
        <v>20.698</v>
      </c>
      <c r="F449" s="5">
        <v>10</v>
      </c>
      <c r="G449" s="5" t="s">
        <v>88</v>
      </c>
      <c r="H449" s="5" t="s">
        <v>89</v>
      </c>
      <c r="I449" s="5" t="s">
        <v>90</v>
      </c>
      <c r="J449" s="6">
        <v>42051</v>
      </c>
      <c r="K449" s="7">
        <f t="shared" si="18"/>
        <v>262</v>
      </c>
      <c r="L449" s="7">
        <f t="shared" si="19"/>
        <v>206.98000000000002</v>
      </c>
      <c r="M449" s="4">
        <f>YEAR(Datos!$J449)</f>
        <v>2015</v>
      </c>
      <c r="N449" s="5" t="str">
        <f t="shared" si="20"/>
        <v>febrero</v>
      </c>
      <c r="O449" s="5" t="str">
        <f>VLOOKUP(C449,[2]!ProdManager[#Data],2,FALSE)</f>
        <v>John Matter</v>
      </c>
      <c r="P449" s="5" t="e">
        <f>VLOOKUP(I449,[1]!Countries[#Data],2,FALSE)</f>
        <v>#REF!</v>
      </c>
      <c r="Q449" s="5" t="e">
        <f>VLOOKUP(I449,[1]!Countries[#Data],3,FALSE)</f>
        <v>#REF!</v>
      </c>
    </row>
    <row r="450" spans="1:17" x14ac:dyDescent="0.2">
      <c r="A450" s="5">
        <v>10416</v>
      </c>
      <c r="B450" s="5" t="s">
        <v>26</v>
      </c>
      <c r="C450" s="5" t="s">
        <v>3</v>
      </c>
      <c r="D450" s="5">
        <v>15.6</v>
      </c>
      <c r="E450" s="5">
        <v>12.636000000000001</v>
      </c>
      <c r="F450" s="5">
        <v>20</v>
      </c>
      <c r="G450" s="5" t="s">
        <v>88</v>
      </c>
      <c r="H450" s="5" t="s">
        <v>89</v>
      </c>
      <c r="I450" s="5" t="s">
        <v>90</v>
      </c>
      <c r="J450" s="6">
        <v>42051</v>
      </c>
      <c r="K450" s="7">
        <f t="shared" si="18"/>
        <v>312</v>
      </c>
      <c r="L450" s="7">
        <f t="shared" si="19"/>
        <v>252.72000000000003</v>
      </c>
      <c r="M450" s="4">
        <f>YEAR(Datos!$J450)</f>
        <v>2015</v>
      </c>
      <c r="N450" s="5" t="str">
        <f t="shared" si="20"/>
        <v>febrero</v>
      </c>
      <c r="O450" s="5" t="str">
        <f>VLOOKUP(C450,[2]!ProdManager[#Data],2,FALSE)</f>
        <v>Marc Caine</v>
      </c>
      <c r="P450" s="5" t="e">
        <f>VLOOKUP(I450,[1]!Countries[#Data],2,FALSE)</f>
        <v>#REF!</v>
      </c>
      <c r="Q450" s="5" t="e">
        <f>VLOOKUP(I450,[1]!Countries[#Data],3,FALSE)</f>
        <v>#REF!</v>
      </c>
    </row>
    <row r="451" spans="1:17" x14ac:dyDescent="0.2">
      <c r="A451" s="5">
        <v>10417</v>
      </c>
      <c r="B451" s="5" t="s">
        <v>181</v>
      </c>
      <c r="C451" s="5" t="s">
        <v>36</v>
      </c>
      <c r="D451" s="5">
        <v>210.8</v>
      </c>
      <c r="E451" s="5">
        <v>185.50400000000002</v>
      </c>
      <c r="F451" s="5">
        <v>50</v>
      </c>
      <c r="G451" s="5" t="s">
        <v>191</v>
      </c>
      <c r="H451" s="5" t="s">
        <v>192</v>
      </c>
      <c r="I451" s="5" t="s">
        <v>193</v>
      </c>
      <c r="J451" s="6">
        <v>42051</v>
      </c>
      <c r="K451" s="7">
        <f t="shared" ref="K451:K514" si="21">D451*F451</f>
        <v>10540</v>
      </c>
      <c r="L451" s="7">
        <f t="shared" ref="L451:L514" si="22">E451*F451</f>
        <v>9275.2000000000007</v>
      </c>
      <c r="M451" s="4">
        <f>YEAR(Datos!$J451)</f>
        <v>2015</v>
      </c>
      <c r="N451" s="5" t="str">
        <f t="shared" ref="N451:N514" si="23">TEXT(J451,"mmmm")</f>
        <v>febrero</v>
      </c>
      <c r="O451" s="5" t="str">
        <f>VLOOKUP(C451,[2]!ProdManager[#Data],2,FALSE)</f>
        <v>John Matter</v>
      </c>
      <c r="P451" s="5" t="e">
        <f>VLOOKUP(I451,[1]!Countries[#Data],2,FALSE)</f>
        <v>#REF!</v>
      </c>
      <c r="Q451" s="5" t="e">
        <f>VLOOKUP(I451,[1]!Countries[#Data],3,FALSE)</f>
        <v>#REF!</v>
      </c>
    </row>
    <row r="452" spans="1:17" x14ac:dyDescent="0.2">
      <c r="A452" s="5">
        <v>10417</v>
      </c>
      <c r="B452" s="5" t="s">
        <v>134</v>
      </c>
      <c r="C452" s="5" t="s">
        <v>22</v>
      </c>
      <c r="D452" s="5">
        <v>9.6</v>
      </c>
      <c r="E452" s="5">
        <v>6.72</v>
      </c>
      <c r="F452" s="5">
        <v>2</v>
      </c>
      <c r="G452" s="5" t="s">
        <v>191</v>
      </c>
      <c r="H452" s="5" t="s">
        <v>192</v>
      </c>
      <c r="I452" s="5" t="s">
        <v>193</v>
      </c>
      <c r="J452" s="6">
        <v>42051</v>
      </c>
      <c r="K452" s="7">
        <f t="shared" si="21"/>
        <v>19.2</v>
      </c>
      <c r="L452" s="7">
        <f t="shared" si="22"/>
        <v>13.44</v>
      </c>
      <c r="M452" s="4">
        <f>YEAR(Datos!$J452)</f>
        <v>2015</v>
      </c>
      <c r="N452" s="5" t="str">
        <f t="shared" si="23"/>
        <v>febrero</v>
      </c>
      <c r="O452" s="5" t="str">
        <f>VLOOKUP(C452,[2]!ProdManager[#Data],2,FALSE)</f>
        <v>Peter Stone</v>
      </c>
      <c r="P452" s="5" t="e">
        <f>VLOOKUP(I452,[1]!Countries[#Data],2,FALSE)</f>
        <v>#REF!</v>
      </c>
      <c r="Q452" s="5" t="e">
        <f>VLOOKUP(I452,[1]!Countries[#Data],3,FALSE)</f>
        <v>#REF!</v>
      </c>
    </row>
    <row r="453" spans="1:17" x14ac:dyDescent="0.2">
      <c r="A453" s="5">
        <v>10417</v>
      </c>
      <c r="B453" s="5" t="s">
        <v>135</v>
      </c>
      <c r="C453" s="5" t="s">
        <v>28</v>
      </c>
      <c r="D453" s="5">
        <v>10</v>
      </c>
      <c r="E453" s="5">
        <v>6.8999999999999995</v>
      </c>
      <c r="F453" s="5">
        <v>36</v>
      </c>
      <c r="G453" s="5" t="s">
        <v>191</v>
      </c>
      <c r="H453" s="5" t="s">
        <v>192</v>
      </c>
      <c r="I453" s="5" t="s">
        <v>193</v>
      </c>
      <c r="J453" s="6">
        <v>42051</v>
      </c>
      <c r="K453" s="7">
        <f t="shared" si="21"/>
        <v>360</v>
      </c>
      <c r="L453" s="7">
        <f t="shared" si="22"/>
        <v>248.39999999999998</v>
      </c>
      <c r="M453" s="4">
        <f>YEAR(Datos!$J453)</f>
        <v>2015</v>
      </c>
      <c r="N453" s="5" t="str">
        <f t="shared" si="23"/>
        <v>febrero</v>
      </c>
      <c r="O453" s="5" t="str">
        <f>VLOOKUP(C453,[2]!ProdManager[#Data],2,FALSE)</f>
        <v>Lydia Sinn</v>
      </c>
      <c r="P453" s="5" t="e">
        <f>VLOOKUP(I453,[1]!Countries[#Data],2,FALSE)</f>
        <v>#REF!</v>
      </c>
      <c r="Q453" s="5" t="e">
        <f>VLOOKUP(I453,[1]!Countries[#Data],3,FALSE)</f>
        <v>#REF!</v>
      </c>
    </row>
    <row r="454" spans="1:17" x14ac:dyDescent="0.2">
      <c r="A454" s="5">
        <v>10417</v>
      </c>
      <c r="B454" s="5" t="s">
        <v>54</v>
      </c>
      <c r="C454" s="5" t="s">
        <v>17</v>
      </c>
      <c r="D454" s="5">
        <v>10.4</v>
      </c>
      <c r="E454" s="5">
        <v>8.5280000000000005</v>
      </c>
      <c r="F454" s="5">
        <v>35</v>
      </c>
      <c r="G454" s="5" t="s">
        <v>191</v>
      </c>
      <c r="H454" s="5" t="s">
        <v>192</v>
      </c>
      <c r="I454" s="5" t="s">
        <v>193</v>
      </c>
      <c r="J454" s="6">
        <v>42051</v>
      </c>
      <c r="K454" s="7">
        <f t="shared" si="21"/>
        <v>364</v>
      </c>
      <c r="L454" s="7">
        <f t="shared" si="22"/>
        <v>298.48</v>
      </c>
      <c r="M454" s="4">
        <f>YEAR(Datos!$J454)</f>
        <v>2015</v>
      </c>
      <c r="N454" s="5" t="str">
        <f t="shared" si="23"/>
        <v>febrero</v>
      </c>
      <c r="O454" s="5" t="str">
        <f>VLOOKUP(C454,[2]!ProdManager[#Data],2,FALSE)</f>
        <v>Lydia Sinn</v>
      </c>
      <c r="P454" s="5" t="e">
        <f>VLOOKUP(I454,[1]!Countries[#Data],2,FALSE)</f>
        <v>#REF!</v>
      </c>
      <c r="Q454" s="5" t="e">
        <f>VLOOKUP(I454,[1]!Countries[#Data],3,FALSE)</f>
        <v>#REF!</v>
      </c>
    </row>
    <row r="455" spans="1:17" x14ac:dyDescent="0.2">
      <c r="A455" s="5">
        <v>10418</v>
      </c>
      <c r="B455" s="5" t="s">
        <v>232</v>
      </c>
      <c r="C455" s="5" t="s">
        <v>17</v>
      </c>
      <c r="D455" s="5">
        <v>22.8</v>
      </c>
      <c r="E455" s="5">
        <v>16.416</v>
      </c>
      <c r="F455" s="5">
        <v>16</v>
      </c>
      <c r="G455" s="5" t="s">
        <v>103</v>
      </c>
      <c r="H455" s="5" t="s">
        <v>104</v>
      </c>
      <c r="I455" s="5" t="s">
        <v>14</v>
      </c>
      <c r="J455" s="6">
        <v>42052</v>
      </c>
      <c r="K455" s="7">
        <f t="shared" si="21"/>
        <v>364.8</v>
      </c>
      <c r="L455" s="7">
        <f t="shared" si="22"/>
        <v>262.65600000000001</v>
      </c>
      <c r="M455" s="4">
        <f>YEAR(Datos!$J455)</f>
        <v>2015</v>
      </c>
      <c r="N455" s="5" t="str">
        <f t="shared" si="23"/>
        <v>febrero</v>
      </c>
      <c r="O455" s="5" t="str">
        <f>VLOOKUP(C455,[2]!ProdManager[#Data],2,FALSE)</f>
        <v>Lydia Sinn</v>
      </c>
      <c r="P455" s="5" t="e">
        <f>VLOOKUP(I455,[1]!Countries[#Data],2,FALSE)</f>
        <v>#REF!</v>
      </c>
      <c r="Q455" s="5" t="e">
        <f>VLOOKUP(I455,[1]!Countries[#Data],3,FALSE)</f>
        <v>#REF!</v>
      </c>
    </row>
    <row r="456" spans="1:17" x14ac:dyDescent="0.2">
      <c r="A456" s="5">
        <v>10418</v>
      </c>
      <c r="B456" s="5" t="s">
        <v>43</v>
      </c>
      <c r="C456" s="5" t="s">
        <v>11</v>
      </c>
      <c r="D456" s="5">
        <v>8</v>
      </c>
      <c r="E456" s="5">
        <v>6.48</v>
      </c>
      <c r="F456" s="5">
        <v>15</v>
      </c>
      <c r="G456" s="5" t="s">
        <v>103</v>
      </c>
      <c r="H456" s="5" t="s">
        <v>104</v>
      </c>
      <c r="I456" s="5" t="s">
        <v>14</v>
      </c>
      <c r="J456" s="6">
        <v>42052</v>
      </c>
      <c r="K456" s="7">
        <f t="shared" si="21"/>
        <v>120</v>
      </c>
      <c r="L456" s="7">
        <f t="shared" si="22"/>
        <v>97.2</v>
      </c>
      <c r="M456" s="4">
        <f>YEAR(Datos!$J456)</f>
        <v>2015</v>
      </c>
      <c r="N456" s="5" t="str">
        <f t="shared" si="23"/>
        <v>febrero</v>
      </c>
      <c r="O456" s="5" t="str">
        <f>VLOOKUP(C456,[2]!ProdManager[#Data],2,FALSE)</f>
        <v>Marc Caine</v>
      </c>
      <c r="P456" s="5" t="e">
        <f>VLOOKUP(I456,[1]!Countries[#Data],2,FALSE)</f>
        <v>#REF!</v>
      </c>
      <c r="Q456" s="5" t="e">
        <f>VLOOKUP(I456,[1]!Countries[#Data],3,FALSE)</f>
        <v>#REF!</v>
      </c>
    </row>
    <row r="457" spans="1:17" x14ac:dyDescent="0.2">
      <c r="A457" s="5">
        <v>10418</v>
      </c>
      <c r="B457" s="5" t="s">
        <v>48</v>
      </c>
      <c r="C457" s="5" t="s">
        <v>36</v>
      </c>
      <c r="D457" s="5">
        <v>15.2</v>
      </c>
      <c r="E457" s="5">
        <v>13.375999999999999</v>
      </c>
      <c r="F457" s="5">
        <v>60</v>
      </c>
      <c r="G457" s="5" t="s">
        <v>103</v>
      </c>
      <c r="H457" s="5" t="s">
        <v>104</v>
      </c>
      <c r="I457" s="5" t="s">
        <v>14</v>
      </c>
      <c r="J457" s="6">
        <v>42052</v>
      </c>
      <c r="K457" s="7">
        <f t="shared" si="21"/>
        <v>912</v>
      </c>
      <c r="L457" s="7">
        <f t="shared" si="22"/>
        <v>802.56</v>
      </c>
      <c r="M457" s="4">
        <f>YEAR(Datos!$J457)</f>
        <v>2015</v>
      </c>
      <c r="N457" s="5" t="str">
        <f t="shared" si="23"/>
        <v>febrero</v>
      </c>
      <c r="O457" s="5" t="str">
        <f>VLOOKUP(C457,[2]!ProdManager[#Data],2,FALSE)</f>
        <v>John Matter</v>
      </c>
      <c r="P457" s="5" t="e">
        <f>VLOOKUP(I457,[1]!Countries[#Data],2,FALSE)</f>
        <v>#REF!</v>
      </c>
      <c r="Q457" s="5" t="e">
        <f>VLOOKUP(I457,[1]!Countries[#Data],3,FALSE)</f>
        <v>#REF!</v>
      </c>
    </row>
    <row r="458" spans="1:17" x14ac:dyDescent="0.2">
      <c r="A458" s="5">
        <v>10418</v>
      </c>
      <c r="B458" s="5" t="s">
        <v>188</v>
      </c>
      <c r="C458" s="5" t="s">
        <v>28</v>
      </c>
      <c r="D458" s="5">
        <v>7.6</v>
      </c>
      <c r="E458" s="5">
        <v>5.0919999999999996</v>
      </c>
      <c r="F458" s="5">
        <v>55</v>
      </c>
      <c r="G458" s="5" t="s">
        <v>103</v>
      </c>
      <c r="H458" s="5" t="s">
        <v>104</v>
      </c>
      <c r="I458" s="5" t="s">
        <v>14</v>
      </c>
      <c r="J458" s="6">
        <v>42052</v>
      </c>
      <c r="K458" s="7">
        <f t="shared" si="21"/>
        <v>418</v>
      </c>
      <c r="L458" s="7">
        <f t="shared" si="22"/>
        <v>280.06</v>
      </c>
      <c r="M458" s="4">
        <f>YEAR(Datos!$J458)</f>
        <v>2015</v>
      </c>
      <c r="N458" s="5" t="str">
        <f t="shared" si="23"/>
        <v>febrero</v>
      </c>
      <c r="O458" s="5" t="str">
        <f>VLOOKUP(C458,[2]!ProdManager[#Data],2,FALSE)</f>
        <v>Lydia Sinn</v>
      </c>
      <c r="P458" s="5" t="e">
        <f>VLOOKUP(I458,[1]!Countries[#Data],2,FALSE)</f>
        <v>#REF!</v>
      </c>
      <c r="Q458" s="5" t="e">
        <f>VLOOKUP(I458,[1]!Countries[#Data],3,FALSE)</f>
        <v>#REF!</v>
      </c>
    </row>
    <row r="459" spans="1:17" x14ac:dyDescent="0.2">
      <c r="A459" s="5">
        <v>10419</v>
      </c>
      <c r="B459" s="5" t="s">
        <v>148</v>
      </c>
      <c r="C459" s="5" t="s">
        <v>8</v>
      </c>
      <c r="D459" s="5">
        <v>28.8</v>
      </c>
      <c r="E459" s="5">
        <v>23.328000000000003</v>
      </c>
      <c r="F459" s="5">
        <v>20</v>
      </c>
      <c r="G459" s="5" t="s">
        <v>46</v>
      </c>
      <c r="H459" s="5" t="s">
        <v>47</v>
      </c>
      <c r="I459" s="5" t="s">
        <v>42</v>
      </c>
      <c r="J459" s="6">
        <v>42055</v>
      </c>
      <c r="K459" s="7">
        <f t="shared" si="21"/>
        <v>576</v>
      </c>
      <c r="L459" s="7">
        <f t="shared" si="22"/>
        <v>466.56000000000006</v>
      </c>
      <c r="M459" s="4">
        <f>YEAR(Datos!$J459)</f>
        <v>2015</v>
      </c>
      <c r="N459" s="5" t="str">
        <f t="shared" si="23"/>
        <v>febrero</v>
      </c>
      <c r="O459" s="5" t="str">
        <f>VLOOKUP(C459,[2]!ProdManager[#Data],2,FALSE)</f>
        <v>Peter Stone</v>
      </c>
      <c r="P459" s="5" t="e">
        <f>VLOOKUP(I459,[1]!Countries[#Data],2,FALSE)</f>
        <v>#REF!</v>
      </c>
      <c r="Q459" s="5" t="e">
        <f>VLOOKUP(I459,[1]!Countries[#Data],3,FALSE)</f>
        <v>#REF!</v>
      </c>
    </row>
    <row r="460" spans="1:17" x14ac:dyDescent="0.2">
      <c r="A460" s="5">
        <v>10419</v>
      </c>
      <c r="B460" s="5" t="s">
        <v>33</v>
      </c>
      <c r="C460" s="5" t="s">
        <v>8</v>
      </c>
      <c r="D460" s="5">
        <v>27.2</v>
      </c>
      <c r="E460" s="5">
        <v>20.943999999999999</v>
      </c>
      <c r="F460" s="5">
        <v>60</v>
      </c>
      <c r="G460" s="5" t="s">
        <v>46</v>
      </c>
      <c r="H460" s="5" t="s">
        <v>47</v>
      </c>
      <c r="I460" s="5" t="s">
        <v>42</v>
      </c>
      <c r="J460" s="6">
        <v>42055</v>
      </c>
      <c r="K460" s="7">
        <f t="shared" si="21"/>
        <v>1632</v>
      </c>
      <c r="L460" s="7">
        <f t="shared" si="22"/>
        <v>1256.6399999999999</v>
      </c>
      <c r="M460" s="4">
        <f>YEAR(Datos!$J460)</f>
        <v>2015</v>
      </c>
      <c r="N460" s="5" t="str">
        <f t="shared" si="23"/>
        <v>febrero</v>
      </c>
      <c r="O460" s="5" t="str">
        <f>VLOOKUP(C460,[2]!ProdManager[#Data],2,FALSE)</f>
        <v>Peter Stone</v>
      </c>
      <c r="P460" s="5" t="e">
        <f>VLOOKUP(I460,[1]!Countries[#Data],2,FALSE)</f>
        <v>#REF!</v>
      </c>
      <c r="Q460" s="5" t="e">
        <f>VLOOKUP(I460,[1]!Countries[#Data],3,FALSE)</f>
        <v>#REF!</v>
      </c>
    </row>
    <row r="461" spans="1:17" x14ac:dyDescent="0.2">
      <c r="A461" s="5">
        <v>10420</v>
      </c>
      <c r="B461" s="5" t="s">
        <v>233</v>
      </c>
      <c r="C461" s="5" t="s">
        <v>39</v>
      </c>
      <c r="D461" s="5">
        <v>77.599999999999994</v>
      </c>
      <c r="E461" s="5">
        <v>63.631999999999998</v>
      </c>
      <c r="F461" s="5">
        <v>20</v>
      </c>
      <c r="G461" s="5" t="s">
        <v>52</v>
      </c>
      <c r="H461" s="5" t="s">
        <v>53</v>
      </c>
      <c r="I461" s="5" t="s">
        <v>20</v>
      </c>
      <c r="J461" s="6">
        <v>42056</v>
      </c>
      <c r="K461" s="7">
        <f t="shared" si="21"/>
        <v>1552</v>
      </c>
      <c r="L461" s="7">
        <f t="shared" si="22"/>
        <v>1272.6399999999999</v>
      </c>
      <c r="M461" s="4">
        <f>YEAR(Datos!$J461)</f>
        <v>2015</v>
      </c>
      <c r="N461" s="5" t="str">
        <f t="shared" si="23"/>
        <v>febrero</v>
      </c>
      <c r="O461" s="5" t="str">
        <f>VLOOKUP(C461,[2]!ProdManager[#Data],2,FALSE)</f>
        <v>John Matter</v>
      </c>
      <c r="P461" s="5" t="e">
        <f>VLOOKUP(I461,[1]!Countries[#Data],2,FALSE)</f>
        <v>#REF!</v>
      </c>
      <c r="Q461" s="5" t="e">
        <f>VLOOKUP(I461,[1]!Countries[#Data],3,FALSE)</f>
        <v>#REF!</v>
      </c>
    </row>
    <row r="462" spans="1:17" x14ac:dyDescent="0.2">
      <c r="A462" s="5">
        <v>10420</v>
      </c>
      <c r="B462" s="5" t="s">
        <v>111</v>
      </c>
      <c r="C462" s="5" t="s">
        <v>22</v>
      </c>
      <c r="D462" s="5">
        <v>4.8</v>
      </c>
      <c r="E462" s="5">
        <v>3.84</v>
      </c>
      <c r="F462" s="5">
        <v>2</v>
      </c>
      <c r="G462" s="5" t="s">
        <v>52</v>
      </c>
      <c r="H462" s="5" t="s">
        <v>53</v>
      </c>
      <c r="I462" s="5" t="s">
        <v>20</v>
      </c>
      <c r="J462" s="6">
        <v>42056</v>
      </c>
      <c r="K462" s="7">
        <f t="shared" si="21"/>
        <v>9.6</v>
      </c>
      <c r="L462" s="7">
        <f t="shared" si="22"/>
        <v>7.68</v>
      </c>
      <c r="M462" s="4">
        <f>YEAR(Datos!$J462)</f>
        <v>2015</v>
      </c>
      <c r="N462" s="5" t="str">
        <f t="shared" si="23"/>
        <v>febrero</v>
      </c>
      <c r="O462" s="5" t="str">
        <f>VLOOKUP(C462,[2]!ProdManager[#Data],2,FALSE)</f>
        <v>Peter Stone</v>
      </c>
      <c r="P462" s="5" t="e">
        <f>VLOOKUP(I462,[1]!Countries[#Data],2,FALSE)</f>
        <v>#REF!</v>
      </c>
      <c r="Q462" s="5" t="e">
        <f>VLOOKUP(I462,[1]!Countries[#Data],3,FALSE)</f>
        <v>#REF!</v>
      </c>
    </row>
    <row r="463" spans="1:17" x14ac:dyDescent="0.2">
      <c r="A463" s="5">
        <v>10420</v>
      </c>
      <c r="B463" s="5" t="s">
        <v>72</v>
      </c>
      <c r="C463" s="5" t="s">
        <v>36</v>
      </c>
      <c r="D463" s="5">
        <v>12</v>
      </c>
      <c r="E463" s="5">
        <v>10.8</v>
      </c>
      <c r="F463" s="5">
        <v>8</v>
      </c>
      <c r="G463" s="5" t="s">
        <v>52</v>
      </c>
      <c r="H463" s="5" t="s">
        <v>53</v>
      </c>
      <c r="I463" s="5" t="s">
        <v>20</v>
      </c>
      <c r="J463" s="6">
        <v>42056</v>
      </c>
      <c r="K463" s="7">
        <f t="shared" si="21"/>
        <v>96</v>
      </c>
      <c r="L463" s="7">
        <f t="shared" si="22"/>
        <v>86.4</v>
      </c>
      <c r="M463" s="4">
        <f>YEAR(Datos!$J463)</f>
        <v>2015</v>
      </c>
      <c r="N463" s="5" t="str">
        <f t="shared" si="23"/>
        <v>febrero</v>
      </c>
      <c r="O463" s="5" t="str">
        <f>VLOOKUP(C463,[2]!ProdManager[#Data],2,FALSE)</f>
        <v>John Matter</v>
      </c>
      <c r="P463" s="5" t="e">
        <f>VLOOKUP(I463,[1]!Countries[#Data],2,FALSE)</f>
        <v>#REF!</v>
      </c>
      <c r="Q463" s="5" t="e">
        <f>VLOOKUP(I463,[1]!Countries[#Data],3,FALSE)</f>
        <v>#REF!</v>
      </c>
    </row>
    <row r="464" spans="1:17" x14ac:dyDescent="0.2">
      <c r="A464" s="5">
        <v>10420</v>
      </c>
      <c r="B464" s="5" t="s">
        <v>119</v>
      </c>
      <c r="C464" s="5" t="s">
        <v>22</v>
      </c>
      <c r="D464" s="5">
        <v>12</v>
      </c>
      <c r="E464" s="5">
        <v>9.48</v>
      </c>
      <c r="F464" s="5">
        <v>20</v>
      </c>
      <c r="G464" s="5" t="s">
        <v>52</v>
      </c>
      <c r="H464" s="5" t="s">
        <v>53</v>
      </c>
      <c r="I464" s="5" t="s">
        <v>20</v>
      </c>
      <c r="J464" s="6">
        <v>42056</v>
      </c>
      <c r="K464" s="7">
        <f t="shared" si="21"/>
        <v>240</v>
      </c>
      <c r="L464" s="7">
        <f t="shared" si="22"/>
        <v>189.60000000000002</v>
      </c>
      <c r="M464" s="4">
        <f>YEAR(Datos!$J464)</f>
        <v>2015</v>
      </c>
      <c r="N464" s="5" t="str">
        <f t="shared" si="23"/>
        <v>febrero</v>
      </c>
      <c r="O464" s="5" t="str">
        <f>VLOOKUP(C464,[2]!ProdManager[#Data],2,FALSE)</f>
        <v>Peter Stone</v>
      </c>
      <c r="P464" s="5" t="e">
        <f>VLOOKUP(I464,[1]!Countries[#Data],2,FALSE)</f>
        <v>#REF!</v>
      </c>
      <c r="Q464" s="5" t="e">
        <f>VLOOKUP(I464,[1]!Countries[#Data],3,FALSE)</f>
        <v>#REF!</v>
      </c>
    </row>
    <row r="465" spans="1:17" x14ac:dyDescent="0.2">
      <c r="A465" s="5">
        <v>10421</v>
      </c>
      <c r="B465" s="5" t="s">
        <v>123</v>
      </c>
      <c r="C465" s="5" t="s">
        <v>28</v>
      </c>
      <c r="D465" s="5">
        <v>7.3</v>
      </c>
      <c r="E465" s="5">
        <v>5.1099999999999994</v>
      </c>
      <c r="F465" s="5">
        <v>4</v>
      </c>
      <c r="G465" s="5" t="s">
        <v>73</v>
      </c>
      <c r="H465" s="5" t="s">
        <v>19</v>
      </c>
      <c r="I465" s="5" t="s">
        <v>20</v>
      </c>
      <c r="J465" s="6">
        <v>42056</v>
      </c>
      <c r="K465" s="7">
        <f t="shared" si="21"/>
        <v>29.2</v>
      </c>
      <c r="L465" s="7">
        <f t="shared" si="22"/>
        <v>20.439999999999998</v>
      </c>
      <c r="M465" s="4">
        <f>YEAR(Datos!$J465)</f>
        <v>2015</v>
      </c>
      <c r="N465" s="5" t="str">
        <f t="shared" si="23"/>
        <v>febrero</v>
      </c>
      <c r="O465" s="5" t="str">
        <f>VLOOKUP(C465,[2]!ProdManager[#Data],2,FALSE)</f>
        <v>Lydia Sinn</v>
      </c>
      <c r="P465" s="5" t="e">
        <f>VLOOKUP(I465,[1]!Countries[#Data],2,FALSE)</f>
        <v>#REF!</v>
      </c>
      <c r="Q465" s="5" t="e">
        <f>VLOOKUP(I465,[1]!Countries[#Data],3,FALSE)</f>
        <v>#REF!</v>
      </c>
    </row>
    <row r="466" spans="1:17" x14ac:dyDescent="0.2">
      <c r="A466" s="5">
        <v>10421</v>
      </c>
      <c r="B466" s="5" t="s">
        <v>54</v>
      </c>
      <c r="C466" s="5" t="s">
        <v>17</v>
      </c>
      <c r="D466" s="5">
        <v>10.4</v>
      </c>
      <c r="E466" s="5">
        <v>7.2799999999999994</v>
      </c>
      <c r="F466" s="5">
        <v>10</v>
      </c>
      <c r="G466" s="5" t="s">
        <v>73</v>
      </c>
      <c r="H466" s="5" t="s">
        <v>19</v>
      </c>
      <c r="I466" s="5" t="s">
        <v>20</v>
      </c>
      <c r="J466" s="6">
        <v>42056</v>
      </c>
      <c r="K466" s="7">
        <f t="shared" si="21"/>
        <v>104</v>
      </c>
      <c r="L466" s="7">
        <f t="shared" si="22"/>
        <v>72.8</v>
      </c>
      <c r="M466" s="4">
        <f>YEAR(Datos!$J466)</f>
        <v>2015</v>
      </c>
      <c r="N466" s="5" t="str">
        <f t="shared" si="23"/>
        <v>febrero</v>
      </c>
      <c r="O466" s="5" t="str">
        <f>VLOOKUP(C466,[2]!ProdManager[#Data],2,FALSE)</f>
        <v>Lydia Sinn</v>
      </c>
      <c r="P466" s="5" t="e">
        <f>VLOOKUP(I466,[1]!Countries[#Data],2,FALSE)</f>
        <v>#REF!</v>
      </c>
      <c r="Q466" s="5" t="e">
        <f>VLOOKUP(I466,[1]!Countries[#Data],3,FALSE)</f>
        <v>#REF!</v>
      </c>
    </row>
    <row r="467" spans="1:17" x14ac:dyDescent="0.2">
      <c r="A467" s="5">
        <v>10421</v>
      </c>
      <c r="B467" s="5" t="s">
        <v>182</v>
      </c>
      <c r="C467" s="5" t="s">
        <v>28</v>
      </c>
      <c r="D467" s="5">
        <v>24.9</v>
      </c>
      <c r="E467" s="5">
        <v>17.429999999999996</v>
      </c>
      <c r="F467" s="5">
        <v>30</v>
      </c>
      <c r="G467" s="5" t="s">
        <v>73</v>
      </c>
      <c r="H467" s="5" t="s">
        <v>19</v>
      </c>
      <c r="I467" s="5" t="s">
        <v>20</v>
      </c>
      <c r="J467" s="6">
        <v>42056</v>
      </c>
      <c r="K467" s="7">
        <f t="shared" si="21"/>
        <v>747</v>
      </c>
      <c r="L467" s="7">
        <f t="shared" si="22"/>
        <v>522.89999999999986</v>
      </c>
      <c r="M467" s="4">
        <f>YEAR(Datos!$J467)</f>
        <v>2015</v>
      </c>
      <c r="N467" s="5" t="str">
        <f t="shared" si="23"/>
        <v>febrero</v>
      </c>
      <c r="O467" s="5" t="str">
        <f>VLOOKUP(C467,[2]!ProdManager[#Data],2,FALSE)</f>
        <v>Lydia Sinn</v>
      </c>
      <c r="P467" s="5" t="e">
        <f>VLOOKUP(I467,[1]!Countries[#Data],2,FALSE)</f>
        <v>#REF!</v>
      </c>
      <c r="Q467" s="5" t="e">
        <f>VLOOKUP(I467,[1]!Countries[#Data],3,FALSE)</f>
        <v>#REF!</v>
      </c>
    </row>
    <row r="468" spans="1:17" x14ac:dyDescent="0.2">
      <c r="A468" s="5">
        <v>10421</v>
      </c>
      <c r="B468" s="5" t="s">
        <v>51</v>
      </c>
      <c r="C468" s="5" t="s">
        <v>39</v>
      </c>
      <c r="D468" s="5">
        <v>26.2</v>
      </c>
      <c r="E468" s="5">
        <v>19.649999999999999</v>
      </c>
      <c r="F468" s="5">
        <v>15</v>
      </c>
      <c r="G468" s="5" t="s">
        <v>73</v>
      </c>
      <c r="H468" s="5" t="s">
        <v>19</v>
      </c>
      <c r="I468" s="5" t="s">
        <v>20</v>
      </c>
      <c r="J468" s="6">
        <v>42056</v>
      </c>
      <c r="K468" s="7">
        <f t="shared" si="21"/>
        <v>393</v>
      </c>
      <c r="L468" s="7">
        <f t="shared" si="22"/>
        <v>294.75</v>
      </c>
      <c r="M468" s="4">
        <f>YEAR(Datos!$J468)</f>
        <v>2015</v>
      </c>
      <c r="N468" s="5" t="str">
        <f t="shared" si="23"/>
        <v>febrero</v>
      </c>
      <c r="O468" s="5" t="str">
        <f>VLOOKUP(C468,[2]!ProdManager[#Data],2,FALSE)</f>
        <v>John Matter</v>
      </c>
      <c r="P468" s="5" t="e">
        <f>VLOOKUP(I468,[1]!Countries[#Data],2,FALSE)</f>
        <v>#REF!</v>
      </c>
      <c r="Q468" s="5" t="e">
        <f>VLOOKUP(I468,[1]!Countries[#Data],3,FALSE)</f>
        <v>#REF!</v>
      </c>
    </row>
    <row r="469" spans="1:17" x14ac:dyDescent="0.2">
      <c r="A469" s="5">
        <v>10422</v>
      </c>
      <c r="B469" s="5" t="s">
        <v>182</v>
      </c>
      <c r="C469" s="5" t="s">
        <v>28</v>
      </c>
      <c r="D469" s="5">
        <v>24.9</v>
      </c>
      <c r="E469" s="5">
        <v>16.931999999999999</v>
      </c>
      <c r="F469" s="5">
        <v>2</v>
      </c>
      <c r="G469" s="5" t="s">
        <v>234</v>
      </c>
      <c r="H469" s="5" t="s">
        <v>235</v>
      </c>
      <c r="I469" s="5" t="s">
        <v>109</v>
      </c>
      <c r="J469" s="6">
        <v>42057</v>
      </c>
      <c r="K469" s="7">
        <f t="shared" si="21"/>
        <v>49.8</v>
      </c>
      <c r="L469" s="7">
        <f t="shared" si="22"/>
        <v>33.863999999999997</v>
      </c>
      <c r="M469" s="4">
        <f>YEAR(Datos!$J469)</f>
        <v>2015</v>
      </c>
      <c r="N469" s="5" t="str">
        <f t="shared" si="23"/>
        <v>febrero</v>
      </c>
      <c r="O469" s="5" t="str">
        <f>VLOOKUP(C469,[2]!ProdManager[#Data],2,FALSE)</f>
        <v>Lydia Sinn</v>
      </c>
      <c r="P469" s="5" t="e">
        <f>VLOOKUP(I469,[1]!Countries[#Data],2,FALSE)</f>
        <v>#REF!</v>
      </c>
      <c r="Q469" s="5" t="e">
        <f>VLOOKUP(I469,[1]!Countries[#Data],3,FALSE)</f>
        <v>#REF!</v>
      </c>
    </row>
    <row r="470" spans="1:17" x14ac:dyDescent="0.2">
      <c r="A470" s="5">
        <v>10423</v>
      </c>
      <c r="B470" s="5" t="s">
        <v>37</v>
      </c>
      <c r="C470" s="5" t="s">
        <v>8</v>
      </c>
      <c r="D470" s="5">
        <v>10</v>
      </c>
      <c r="E470" s="5">
        <v>7.7</v>
      </c>
      <c r="F470" s="5">
        <v>14</v>
      </c>
      <c r="G470" s="5" t="s">
        <v>236</v>
      </c>
      <c r="H470" s="5" t="s">
        <v>237</v>
      </c>
      <c r="I470" s="5" t="s">
        <v>20</v>
      </c>
      <c r="J470" s="6">
        <v>42058</v>
      </c>
      <c r="K470" s="7">
        <f t="shared" si="21"/>
        <v>140</v>
      </c>
      <c r="L470" s="7">
        <f t="shared" si="22"/>
        <v>107.8</v>
      </c>
      <c r="M470" s="4">
        <f>YEAR(Datos!$J470)</f>
        <v>2015</v>
      </c>
      <c r="N470" s="5" t="str">
        <f t="shared" si="23"/>
        <v>febrero</v>
      </c>
      <c r="O470" s="5" t="str">
        <f>VLOOKUP(C470,[2]!ProdManager[#Data],2,FALSE)</f>
        <v>Peter Stone</v>
      </c>
      <c r="P470" s="5" t="e">
        <f>VLOOKUP(I470,[1]!Countries[#Data],2,FALSE)</f>
        <v>#REF!</v>
      </c>
      <c r="Q470" s="5" t="e">
        <f>VLOOKUP(I470,[1]!Countries[#Data],3,FALSE)</f>
        <v>#REF!</v>
      </c>
    </row>
    <row r="471" spans="1:17" x14ac:dyDescent="0.2">
      <c r="A471" s="5">
        <v>10423</v>
      </c>
      <c r="B471" s="5" t="s">
        <v>45</v>
      </c>
      <c r="C471" s="5" t="s">
        <v>8</v>
      </c>
      <c r="D471" s="5">
        <v>44</v>
      </c>
      <c r="E471" s="5">
        <v>35.64</v>
      </c>
      <c r="F471" s="5">
        <v>20</v>
      </c>
      <c r="G471" s="5" t="s">
        <v>236</v>
      </c>
      <c r="H471" s="5" t="s">
        <v>237</v>
      </c>
      <c r="I471" s="5" t="s">
        <v>20</v>
      </c>
      <c r="J471" s="6">
        <v>42058</v>
      </c>
      <c r="K471" s="7">
        <f t="shared" si="21"/>
        <v>880</v>
      </c>
      <c r="L471" s="7">
        <f t="shared" si="22"/>
        <v>712.8</v>
      </c>
      <c r="M471" s="4">
        <f>YEAR(Datos!$J471)</f>
        <v>2015</v>
      </c>
      <c r="N471" s="5" t="str">
        <f t="shared" si="23"/>
        <v>febrero</v>
      </c>
      <c r="O471" s="5" t="str">
        <f>VLOOKUP(C471,[2]!ProdManager[#Data],2,FALSE)</f>
        <v>Peter Stone</v>
      </c>
      <c r="P471" s="5" t="e">
        <f>VLOOKUP(I471,[1]!Countries[#Data],2,FALSE)</f>
        <v>#REF!</v>
      </c>
      <c r="Q471" s="5" t="e">
        <f>VLOOKUP(I471,[1]!Countries[#Data],3,FALSE)</f>
        <v>#REF!</v>
      </c>
    </row>
    <row r="472" spans="1:17" x14ac:dyDescent="0.2">
      <c r="A472" s="5">
        <v>10424</v>
      </c>
      <c r="B472" s="5" t="s">
        <v>135</v>
      </c>
      <c r="C472" s="5" t="s">
        <v>28</v>
      </c>
      <c r="D472" s="5">
        <v>10</v>
      </c>
      <c r="E472" s="5">
        <v>6.7999999999999989</v>
      </c>
      <c r="F472" s="5">
        <v>30</v>
      </c>
      <c r="G472" s="5" t="s">
        <v>185</v>
      </c>
      <c r="H472" s="5" t="s">
        <v>186</v>
      </c>
      <c r="I472" s="5" t="s">
        <v>187</v>
      </c>
      <c r="J472" s="6">
        <v>42058</v>
      </c>
      <c r="K472" s="7">
        <f t="shared" si="21"/>
        <v>300</v>
      </c>
      <c r="L472" s="7">
        <f t="shared" si="22"/>
        <v>203.99999999999997</v>
      </c>
      <c r="M472" s="4">
        <f>YEAR(Datos!$J472)</f>
        <v>2015</v>
      </c>
      <c r="N472" s="5" t="str">
        <f t="shared" si="23"/>
        <v>febrero</v>
      </c>
      <c r="O472" s="5" t="str">
        <f>VLOOKUP(C472,[2]!ProdManager[#Data],2,FALSE)</f>
        <v>Lydia Sinn</v>
      </c>
      <c r="P472" s="5" t="e">
        <f>VLOOKUP(I472,[1]!Countries[#Data],2,FALSE)</f>
        <v>#REF!</v>
      </c>
      <c r="Q472" s="5" t="e">
        <f>VLOOKUP(I472,[1]!Countries[#Data],3,FALSE)</f>
        <v>#REF!</v>
      </c>
    </row>
    <row r="473" spans="1:17" x14ac:dyDescent="0.2">
      <c r="A473" s="5">
        <v>10424</v>
      </c>
      <c r="B473" s="5" t="s">
        <v>74</v>
      </c>
      <c r="C473" s="5" t="s">
        <v>36</v>
      </c>
      <c r="D473" s="5">
        <v>14.4</v>
      </c>
      <c r="E473" s="5">
        <v>13.104000000000001</v>
      </c>
      <c r="F473" s="5">
        <v>60</v>
      </c>
      <c r="G473" s="5" t="s">
        <v>185</v>
      </c>
      <c r="H473" s="5" t="s">
        <v>186</v>
      </c>
      <c r="I473" s="5" t="s">
        <v>187</v>
      </c>
      <c r="J473" s="6">
        <v>42058</v>
      </c>
      <c r="K473" s="7">
        <f t="shared" si="21"/>
        <v>864</v>
      </c>
      <c r="L473" s="7">
        <f t="shared" si="22"/>
        <v>786.24</v>
      </c>
      <c r="M473" s="4">
        <f>YEAR(Datos!$J473)</f>
        <v>2015</v>
      </c>
      <c r="N473" s="5" t="str">
        <f t="shared" si="23"/>
        <v>febrero</v>
      </c>
      <c r="O473" s="5" t="str">
        <f>VLOOKUP(C473,[2]!ProdManager[#Data],2,FALSE)</f>
        <v>John Matter</v>
      </c>
      <c r="P473" s="5" t="e">
        <f>VLOOKUP(I473,[1]!Countries[#Data],2,FALSE)</f>
        <v>#REF!</v>
      </c>
      <c r="Q473" s="5" t="e">
        <f>VLOOKUP(I473,[1]!Countries[#Data],3,FALSE)</f>
        <v>#REF!</v>
      </c>
    </row>
    <row r="474" spans="1:17" x14ac:dyDescent="0.2">
      <c r="A474" s="5">
        <v>10424</v>
      </c>
      <c r="B474" s="5" t="s">
        <v>181</v>
      </c>
      <c r="C474" s="5" t="s">
        <v>36</v>
      </c>
      <c r="D474" s="5">
        <v>210.8</v>
      </c>
      <c r="E474" s="5">
        <v>189.72000000000003</v>
      </c>
      <c r="F474" s="5">
        <v>49</v>
      </c>
      <c r="G474" s="5" t="s">
        <v>185</v>
      </c>
      <c r="H474" s="5" t="s">
        <v>186</v>
      </c>
      <c r="I474" s="5" t="s">
        <v>187</v>
      </c>
      <c r="J474" s="6">
        <v>42058</v>
      </c>
      <c r="K474" s="7">
        <f t="shared" si="21"/>
        <v>10329.200000000001</v>
      </c>
      <c r="L474" s="7">
        <f t="shared" si="22"/>
        <v>9296.2800000000007</v>
      </c>
      <c r="M474" s="4">
        <f>YEAR(Datos!$J474)</f>
        <v>2015</v>
      </c>
      <c r="N474" s="5" t="str">
        <f t="shared" si="23"/>
        <v>febrero</v>
      </c>
      <c r="O474" s="5" t="str">
        <f>VLOOKUP(C474,[2]!ProdManager[#Data],2,FALSE)</f>
        <v>John Matter</v>
      </c>
      <c r="P474" s="5" t="e">
        <f>VLOOKUP(I474,[1]!Countries[#Data],2,FALSE)</f>
        <v>#REF!</v>
      </c>
      <c r="Q474" s="5" t="e">
        <f>VLOOKUP(I474,[1]!Countries[#Data],3,FALSE)</f>
        <v>#REF!</v>
      </c>
    </row>
    <row r="475" spans="1:17" x14ac:dyDescent="0.2">
      <c r="A475" s="5">
        <v>10425</v>
      </c>
      <c r="B475" s="5" t="s">
        <v>94</v>
      </c>
      <c r="C475" s="5" t="s">
        <v>36</v>
      </c>
      <c r="D475" s="5">
        <v>14.4</v>
      </c>
      <c r="E475" s="5">
        <v>12.816000000000001</v>
      </c>
      <c r="F475" s="5">
        <v>20</v>
      </c>
      <c r="G475" s="5" t="s">
        <v>197</v>
      </c>
      <c r="H475" s="5" t="s">
        <v>198</v>
      </c>
      <c r="I475" s="5" t="s">
        <v>6</v>
      </c>
      <c r="J475" s="6">
        <v>42059</v>
      </c>
      <c r="K475" s="7">
        <f t="shared" si="21"/>
        <v>288</v>
      </c>
      <c r="L475" s="7">
        <f t="shared" si="22"/>
        <v>256.32</v>
      </c>
      <c r="M475" s="4">
        <f>YEAR(Datos!$J475)</f>
        <v>2015</v>
      </c>
      <c r="N475" s="5" t="str">
        <f t="shared" si="23"/>
        <v>febrero</v>
      </c>
      <c r="O475" s="5" t="str">
        <f>VLOOKUP(C475,[2]!ProdManager[#Data],2,FALSE)</f>
        <v>John Matter</v>
      </c>
      <c r="P475" s="5" t="e">
        <f>VLOOKUP(I475,[1]!Countries[#Data],2,FALSE)</f>
        <v>#REF!</v>
      </c>
      <c r="Q475" s="5" t="e">
        <f>VLOOKUP(I475,[1]!Countries[#Data],3,FALSE)</f>
        <v>#REF!</v>
      </c>
    </row>
    <row r="476" spans="1:17" x14ac:dyDescent="0.2">
      <c r="A476" s="5">
        <v>10425</v>
      </c>
      <c r="B476" s="5" t="s">
        <v>38</v>
      </c>
      <c r="C476" s="5" t="s">
        <v>39</v>
      </c>
      <c r="D476" s="5">
        <v>19.2</v>
      </c>
      <c r="E476" s="5">
        <v>15.744</v>
      </c>
      <c r="F476" s="5">
        <v>10</v>
      </c>
      <c r="G476" s="5" t="s">
        <v>197</v>
      </c>
      <c r="H476" s="5" t="s">
        <v>198</v>
      </c>
      <c r="I476" s="5" t="s">
        <v>6</v>
      </c>
      <c r="J476" s="6">
        <v>42059</v>
      </c>
      <c r="K476" s="7">
        <f t="shared" si="21"/>
        <v>192</v>
      </c>
      <c r="L476" s="7">
        <f t="shared" si="22"/>
        <v>157.44</v>
      </c>
      <c r="M476" s="4">
        <f>YEAR(Datos!$J476)</f>
        <v>2015</v>
      </c>
      <c r="N476" s="5" t="str">
        <f t="shared" si="23"/>
        <v>febrero</v>
      </c>
      <c r="O476" s="5" t="str">
        <f>VLOOKUP(C476,[2]!ProdManager[#Data],2,FALSE)</f>
        <v>John Matter</v>
      </c>
      <c r="P476" s="5" t="e">
        <f>VLOOKUP(I476,[1]!Countries[#Data],2,FALSE)</f>
        <v>#REF!</v>
      </c>
      <c r="Q476" s="5" t="e">
        <f>VLOOKUP(I476,[1]!Countries[#Data],3,FALSE)</f>
        <v>#REF!</v>
      </c>
    </row>
    <row r="477" spans="1:17" x14ac:dyDescent="0.2">
      <c r="A477" s="5">
        <v>10426</v>
      </c>
      <c r="B477" s="5" t="s">
        <v>79</v>
      </c>
      <c r="C477" s="5" t="s">
        <v>3</v>
      </c>
      <c r="D477" s="5">
        <v>30.4</v>
      </c>
      <c r="E477" s="5">
        <v>22.799999999999997</v>
      </c>
      <c r="F477" s="5">
        <v>5</v>
      </c>
      <c r="G477" s="5" t="s">
        <v>208</v>
      </c>
      <c r="H477" s="5" t="s">
        <v>209</v>
      </c>
      <c r="I477" s="5" t="s">
        <v>126</v>
      </c>
      <c r="J477" s="6">
        <v>42062</v>
      </c>
      <c r="K477" s="7">
        <f t="shared" si="21"/>
        <v>152</v>
      </c>
      <c r="L477" s="7">
        <f t="shared" si="22"/>
        <v>113.99999999999999</v>
      </c>
      <c r="M477" s="4">
        <f>YEAR(Datos!$J477)</f>
        <v>2015</v>
      </c>
      <c r="N477" s="5" t="str">
        <f t="shared" si="23"/>
        <v>febrero</v>
      </c>
      <c r="O477" s="5" t="str">
        <f>VLOOKUP(C477,[2]!ProdManager[#Data],2,FALSE)</f>
        <v>Marc Caine</v>
      </c>
      <c r="P477" s="5" t="e">
        <f>VLOOKUP(I477,[1]!Countries[#Data],2,FALSE)</f>
        <v>#REF!</v>
      </c>
      <c r="Q477" s="5" t="e">
        <f>VLOOKUP(I477,[1]!Countries[#Data],3,FALSE)</f>
        <v>#REF!</v>
      </c>
    </row>
    <row r="478" spans="1:17" x14ac:dyDescent="0.2">
      <c r="A478" s="5">
        <v>10426</v>
      </c>
      <c r="B478" s="5" t="s">
        <v>143</v>
      </c>
      <c r="C478" s="5" t="s">
        <v>3</v>
      </c>
      <c r="D478" s="5">
        <v>26.6</v>
      </c>
      <c r="E478" s="5">
        <v>22.077999999999999</v>
      </c>
      <c r="F478" s="5">
        <v>7</v>
      </c>
      <c r="G478" s="5" t="s">
        <v>208</v>
      </c>
      <c r="H478" s="5" t="s">
        <v>209</v>
      </c>
      <c r="I478" s="5" t="s">
        <v>126</v>
      </c>
      <c r="J478" s="6">
        <v>42062</v>
      </c>
      <c r="K478" s="7">
        <f t="shared" si="21"/>
        <v>186.20000000000002</v>
      </c>
      <c r="L478" s="7">
        <f t="shared" si="22"/>
        <v>154.54599999999999</v>
      </c>
      <c r="M478" s="4">
        <f>YEAR(Datos!$J478)</f>
        <v>2015</v>
      </c>
      <c r="N478" s="5" t="str">
        <f t="shared" si="23"/>
        <v>febrero</v>
      </c>
      <c r="O478" s="5" t="str">
        <f>VLOOKUP(C478,[2]!ProdManager[#Data],2,FALSE)</f>
        <v>Marc Caine</v>
      </c>
      <c r="P478" s="5" t="e">
        <f>VLOOKUP(I478,[1]!Countries[#Data],2,FALSE)</f>
        <v>#REF!</v>
      </c>
      <c r="Q478" s="5" t="e">
        <f>VLOOKUP(I478,[1]!Countries[#Data],3,FALSE)</f>
        <v>#REF!</v>
      </c>
    </row>
    <row r="479" spans="1:17" x14ac:dyDescent="0.2">
      <c r="A479" s="5">
        <v>10427</v>
      </c>
      <c r="B479" s="5" t="s">
        <v>10</v>
      </c>
      <c r="C479" s="5" t="s">
        <v>11</v>
      </c>
      <c r="D479" s="5">
        <v>18.600000000000001</v>
      </c>
      <c r="E479" s="5">
        <v>14.694000000000003</v>
      </c>
      <c r="F479" s="5">
        <v>35</v>
      </c>
      <c r="G479" s="5" t="s">
        <v>199</v>
      </c>
      <c r="H479" s="5" t="s">
        <v>200</v>
      </c>
      <c r="I479" s="5" t="s">
        <v>61</v>
      </c>
      <c r="J479" s="6">
        <v>42062</v>
      </c>
      <c r="K479" s="7">
        <f t="shared" si="21"/>
        <v>651</v>
      </c>
      <c r="L479" s="7">
        <f t="shared" si="22"/>
        <v>514.29000000000008</v>
      </c>
      <c r="M479" s="4">
        <f>YEAR(Datos!$J479)</f>
        <v>2015</v>
      </c>
      <c r="N479" s="5" t="str">
        <f t="shared" si="23"/>
        <v>febrero</v>
      </c>
      <c r="O479" s="5" t="str">
        <f>VLOOKUP(C479,[2]!ProdManager[#Data],2,FALSE)</f>
        <v>Marc Caine</v>
      </c>
      <c r="P479" s="5" t="e">
        <f>VLOOKUP(I479,[1]!Countries[#Data],2,FALSE)</f>
        <v>#REF!</v>
      </c>
      <c r="Q479" s="5" t="e">
        <f>VLOOKUP(I479,[1]!Countries[#Data],3,FALSE)</f>
        <v>#REF!</v>
      </c>
    </row>
    <row r="480" spans="1:17" x14ac:dyDescent="0.2">
      <c r="A480" s="5">
        <v>10428</v>
      </c>
      <c r="B480" s="5" t="s">
        <v>134</v>
      </c>
      <c r="C480" s="5" t="s">
        <v>22</v>
      </c>
      <c r="D480" s="5">
        <v>9.6</v>
      </c>
      <c r="E480" s="5">
        <v>7.8719999999999999</v>
      </c>
      <c r="F480" s="5">
        <v>20</v>
      </c>
      <c r="G480" s="5" t="s">
        <v>136</v>
      </c>
      <c r="H480" s="5" t="s">
        <v>137</v>
      </c>
      <c r="I480" s="5" t="s">
        <v>109</v>
      </c>
      <c r="J480" s="6">
        <v>42063</v>
      </c>
      <c r="K480" s="7">
        <f t="shared" si="21"/>
        <v>192</v>
      </c>
      <c r="L480" s="7">
        <f t="shared" si="22"/>
        <v>157.44</v>
      </c>
      <c r="M480" s="4">
        <f>YEAR(Datos!$J480)</f>
        <v>2015</v>
      </c>
      <c r="N480" s="5" t="str">
        <f t="shared" si="23"/>
        <v>febrero</v>
      </c>
      <c r="O480" s="5" t="str">
        <f>VLOOKUP(C480,[2]!ProdManager[#Data],2,FALSE)</f>
        <v>Peter Stone</v>
      </c>
      <c r="P480" s="5" t="e">
        <f>VLOOKUP(I480,[1]!Countries[#Data],2,FALSE)</f>
        <v>#REF!</v>
      </c>
      <c r="Q480" s="5" t="e">
        <f>VLOOKUP(I480,[1]!Countries[#Data],3,FALSE)</f>
        <v>#REF!</v>
      </c>
    </row>
    <row r="481" spans="1:17" x14ac:dyDescent="0.2">
      <c r="A481" s="5">
        <v>10429</v>
      </c>
      <c r="B481" s="5" t="s">
        <v>118</v>
      </c>
      <c r="C481" s="5" t="s">
        <v>17</v>
      </c>
      <c r="D481" s="5">
        <v>35.1</v>
      </c>
      <c r="E481" s="5">
        <v>28.782000000000004</v>
      </c>
      <c r="F481" s="5">
        <v>35</v>
      </c>
      <c r="G481" s="5" t="s">
        <v>149</v>
      </c>
      <c r="H481" s="5" t="s">
        <v>150</v>
      </c>
      <c r="I481" s="5" t="s">
        <v>151</v>
      </c>
      <c r="J481" s="6">
        <v>42064</v>
      </c>
      <c r="K481" s="7">
        <f t="shared" si="21"/>
        <v>1228.5</v>
      </c>
      <c r="L481" s="7">
        <f t="shared" si="22"/>
        <v>1007.3700000000001</v>
      </c>
      <c r="M481" s="4">
        <f>YEAR(Datos!$J481)</f>
        <v>2015</v>
      </c>
      <c r="N481" s="5" t="str">
        <f t="shared" si="23"/>
        <v>marzo</v>
      </c>
      <c r="O481" s="5" t="str">
        <f>VLOOKUP(C481,[2]!ProdManager[#Data],2,FALSE)</f>
        <v>Lydia Sinn</v>
      </c>
      <c r="P481" s="5" t="e">
        <f>VLOOKUP(I481,[1]!Countries[#Data],2,FALSE)</f>
        <v>#REF!</v>
      </c>
      <c r="Q481" s="5" t="e">
        <f>VLOOKUP(I481,[1]!Countries[#Data],3,FALSE)</f>
        <v>#REF!</v>
      </c>
    </row>
    <row r="482" spans="1:17" x14ac:dyDescent="0.2">
      <c r="A482" s="5">
        <v>10429</v>
      </c>
      <c r="B482" s="5" t="s">
        <v>196</v>
      </c>
      <c r="C482" s="5" t="s">
        <v>28</v>
      </c>
      <c r="D482" s="5">
        <v>13</v>
      </c>
      <c r="E482" s="5">
        <v>8.9699999999999989</v>
      </c>
      <c r="F482" s="5">
        <v>40</v>
      </c>
      <c r="G482" s="5" t="s">
        <v>149</v>
      </c>
      <c r="H482" s="5" t="s">
        <v>150</v>
      </c>
      <c r="I482" s="5" t="s">
        <v>151</v>
      </c>
      <c r="J482" s="6">
        <v>42064</v>
      </c>
      <c r="K482" s="7">
        <f t="shared" si="21"/>
        <v>520</v>
      </c>
      <c r="L482" s="7">
        <f t="shared" si="22"/>
        <v>358.79999999999995</v>
      </c>
      <c r="M482" s="4">
        <f>YEAR(Datos!$J482)</f>
        <v>2015</v>
      </c>
      <c r="N482" s="5" t="str">
        <f t="shared" si="23"/>
        <v>marzo</v>
      </c>
      <c r="O482" s="5" t="str">
        <f>VLOOKUP(C482,[2]!ProdManager[#Data],2,FALSE)</f>
        <v>Lydia Sinn</v>
      </c>
      <c r="P482" s="5" t="e">
        <f>VLOOKUP(I482,[1]!Countries[#Data],2,FALSE)</f>
        <v>#REF!</v>
      </c>
      <c r="Q482" s="5" t="e">
        <f>VLOOKUP(I482,[1]!Countries[#Data],3,FALSE)</f>
        <v>#REF!</v>
      </c>
    </row>
    <row r="483" spans="1:17" x14ac:dyDescent="0.2">
      <c r="A483" s="5">
        <v>10430</v>
      </c>
      <c r="B483" s="5" t="s">
        <v>45</v>
      </c>
      <c r="C483" s="5" t="s">
        <v>8</v>
      </c>
      <c r="D483" s="5">
        <v>44</v>
      </c>
      <c r="E483" s="5">
        <v>35.64</v>
      </c>
      <c r="F483" s="5">
        <v>70</v>
      </c>
      <c r="G483" s="5" t="s">
        <v>59</v>
      </c>
      <c r="H483" s="5" t="s">
        <v>60</v>
      </c>
      <c r="I483" s="5" t="s">
        <v>61</v>
      </c>
      <c r="J483" s="6">
        <v>42065</v>
      </c>
      <c r="K483" s="7">
        <f t="shared" si="21"/>
        <v>3080</v>
      </c>
      <c r="L483" s="7">
        <f t="shared" si="22"/>
        <v>2494.8000000000002</v>
      </c>
      <c r="M483" s="4">
        <f>YEAR(Datos!$J483)</f>
        <v>2015</v>
      </c>
      <c r="N483" s="5" t="str">
        <f t="shared" si="23"/>
        <v>marzo</v>
      </c>
      <c r="O483" s="5" t="str">
        <f>VLOOKUP(C483,[2]!ProdManager[#Data],2,FALSE)</f>
        <v>Peter Stone</v>
      </c>
      <c r="P483" s="5" t="e">
        <f>VLOOKUP(I483,[1]!Countries[#Data],2,FALSE)</f>
        <v>#REF!</v>
      </c>
      <c r="Q483" s="5" t="e">
        <f>VLOOKUP(I483,[1]!Countries[#Data],3,FALSE)</f>
        <v>#REF!</v>
      </c>
    </row>
    <row r="484" spans="1:17" x14ac:dyDescent="0.2">
      <c r="A484" s="5">
        <v>10430</v>
      </c>
      <c r="B484" s="5" t="s">
        <v>79</v>
      </c>
      <c r="C484" s="5" t="s">
        <v>3</v>
      </c>
      <c r="D484" s="5">
        <v>30.4</v>
      </c>
      <c r="E484" s="5">
        <v>23.407999999999998</v>
      </c>
      <c r="F484" s="5">
        <v>30</v>
      </c>
      <c r="G484" s="5" t="s">
        <v>59</v>
      </c>
      <c r="H484" s="5" t="s">
        <v>60</v>
      </c>
      <c r="I484" s="5" t="s">
        <v>61</v>
      </c>
      <c r="J484" s="6">
        <v>42065</v>
      </c>
      <c r="K484" s="7">
        <f t="shared" si="21"/>
        <v>912</v>
      </c>
      <c r="L484" s="7">
        <f t="shared" si="22"/>
        <v>702.2399999999999</v>
      </c>
      <c r="M484" s="4">
        <f>YEAR(Datos!$J484)</f>
        <v>2015</v>
      </c>
      <c r="N484" s="5" t="str">
        <f t="shared" si="23"/>
        <v>marzo</v>
      </c>
      <c r="O484" s="5" t="str">
        <f>VLOOKUP(C484,[2]!ProdManager[#Data],2,FALSE)</f>
        <v>Marc Caine</v>
      </c>
      <c r="P484" s="5" t="e">
        <f>VLOOKUP(I484,[1]!Countries[#Data],2,FALSE)</f>
        <v>#REF!</v>
      </c>
      <c r="Q484" s="5" t="e">
        <f>VLOOKUP(I484,[1]!Countries[#Data],3,FALSE)</f>
        <v>#REF!</v>
      </c>
    </row>
    <row r="485" spans="1:17" x14ac:dyDescent="0.2">
      <c r="A485" s="5">
        <v>10430</v>
      </c>
      <c r="B485" s="5" t="s">
        <v>84</v>
      </c>
      <c r="C485" s="5" t="s">
        <v>39</v>
      </c>
      <c r="D485" s="5">
        <v>31.2</v>
      </c>
      <c r="E485" s="5">
        <v>24.648</v>
      </c>
      <c r="F485" s="5">
        <v>45</v>
      </c>
      <c r="G485" s="5" t="s">
        <v>59</v>
      </c>
      <c r="H485" s="5" t="s">
        <v>60</v>
      </c>
      <c r="I485" s="5" t="s">
        <v>61</v>
      </c>
      <c r="J485" s="6">
        <v>42065</v>
      </c>
      <c r="K485" s="7">
        <f t="shared" si="21"/>
        <v>1404</v>
      </c>
      <c r="L485" s="7">
        <f t="shared" si="22"/>
        <v>1109.1600000000001</v>
      </c>
      <c r="M485" s="4">
        <f>YEAR(Datos!$J485)</f>
        <v>2015</v>
      </c>
      <c r="N485" s="5" t="str">
        <f t="shared" si="23"/>
        <v>marzo</v>
      </c>
      <c r="O485" s="5" t="str">
        <f>VLOOKUP(C485,[2]!ProdManager[#Data],2,FALSE)</f>
        <v>John Matter</v>
      </c>
      <c r="P485" s="5" t="e">
        <f>VLOOKUP(I485,[1]!Countries[#Data],2,FALSE)</f>
        <v>#REF!</v>
      </c>
      <c r="Q485" s="5" t="e">
        <f>VLOOKUP(I485,[1]!Countries[#Data],3,FALSE)</f>
        <v>#REF!</v>
      </c>
    </row>
    <row r="486" spans="1:17" x14ac:dyDescent="0.2">
      <c r="A486" s="5">
        <v>10430</v>
      </c>
      <c r="B486" s="5" t="s">
        <v>64</v>
      </c>
      <c r="C486" s="5" t="s">
        <v>28</v>
      </c>
      <c r="D486" s="5">
        <v>8</v>
      </c>
      <c r="E486" s="5">
        <v>5.2</v>
      </c>
      <c r="F486" s="5">
        <v>50</v>
      </c>
      <c r="G486" s="5" t="s">
        <v>59</v>
      </c>
      <c r="H486" s="5" t="s">
        <v>60</v>
      </c>
      <c r="I486" s="5" t="s">
        <v>61</v>
      </c>
      <c r="J486" s="6">
        <v>42065</v>
      </c>
      <c r="K486" s="7">
        <f t="shared" si="21"/>
        <v>400</v>
      </c>
      <c r="L486" s="7">
        <f t="shared" si="22"/>
        <v>260</v>
      </c>
      <c r="M486" s="4">
        <f>YEAR(Datos!$J486)</f>
        <v>2015</v>
      </c>
      <c r="N486" s="5" t="str">
        <f t="shared" si="23"/>
        <v>marzo</v>
      </c>
      <c r="O486" s="5" t="str">
        <f>VLOOKUP(C486,[2]!ProdManager[#Data],2,FALSE)</f>
        <v>Lydia Sinn</v>
      </c>
      <c r="P486" s="5" t="e">
        <f>VLOOKUP(I486,[1]!Countries[#Data],2,FALSE)</f>
        <v>#REF!</v>
      </c>
      <c r="Q486" s="5" t="e">
        <f>VLOOKUP(I486,[1]!Countries[#Data],3,FALSE)</f>
        <v>#REF!</v>
      </c>
    </row>
    <row r="487" spans="1:17" x14ac:dyDescent="0.2">
      <c r="A487" s="5">
        <v>10431</v>
      </c>
      <c r="B487" s="5" t="s">
        <v>84</v>
      </c>
      <c r="C487" s="5" t="s">
        <v>39</v>
      </c>
      <c r="D487" s="5">
        <v>31.2</v>
      </c>
      <c r="E487" s="5">
        <v>23.4</v>
      </c>
      <c r="F487" s="5">
        <v>50</v>
      </c>
      <c r="G487" s="5" t="s">
        <v>222</v>
      </c>
      <c r="H487" s="5" t="s">
        <v>223</v>
      </c>
      <c r="I487" s="5" t="s">
        <v>187</v>
      </c>
      <c r="J487" s="6">
        <v>42065</v>
      </c>
      <c r="K487" s="7">
        <f t="shared" si="21"/>
        <v>1560</v>
      </c>
      <c r="L487" s="7">
        <f t="shared" si="22"/>
        <v>1170</v>
      </c>
      <c r="M487" s="4">
        <f>YEAR(Datos!$J487)</f>
        <v>2015</v>
      </c>
      <c r="N487" s="5" t="str">
        <f t="shared" si="23"/>
        <v>marzo</v>
      </c>
      <c r="O487" s="5" t="str">
        <f>VLOOKUP(C487,[2]!ProdManager[#Data],2,FALSE)</f>
        <v>John Matter</v>
      </c>
      <c r="P487" s="5" t="e">
        <f>VLOOKUP(I487,[1]!Countries[#Data],2,FALSE)</f>
        <v>#REF!</v>
      </c>
      <c r="Q487" s="5" t="e">
        <f>VLOOKUP(I487,[1]!Countries[#Data],3,FALSE)</f>
        <v>#REF!</v>
      </c>
    </row>
    <row r="488" spans="1:17" x14ac:dyDescent="0.2">
      <c r="A488" s="5">
        <v>10431</v>
      </c>
      <c r="B488" s="5" t="s">
        <v>91</v>
      </c>
      <c r="C488" s="5" t="s">
        <v>22</v>
      </c>
      <c r="D488" s="5">
        <v>14.7</v>
      </c>
      <c r="E488" s="5">
        <v>11.024999999999999</v>
      </c>
      <c r="F488" s="5">
        <v>50</v>
      </c>
      <c r="G488" s="5" t="s">
        <v>222</v>
      </c>
      <c r="H488" s="5" t="s">
        <v>223</v>
      </c>
      <c r="I488" s="5" t="s">
        <v>187</v>
      </c>
      <c r="J488" s="6">
        <v>42065</v>
      </c>
      <c r="K488" s="7">
        <f t="shared" si="21"/>
        <v>735</v>
      </c>
      <c r="L488" s="7">
        <f t="shared" si="22"/>
        <v>551.24999999999989</v>
      </c>
      <c r="M488" s="4">
        <f>YEAR(Datos!$J488)</f>
        <v>2015</v>
      </c>
      <c r="N488" s="5" t="str">
        <f t="shared" si="23"/>
        <v>marzo</v>
      </c>
      <c r="O488" s="5" t="str">
        <f>VLOOKUP(C488,[2]!ProdManager[#Data],2,FALSE)</f>
        <v>Peter Stone</v>
      </c>
      <c r="P488" s="5" t="e">
        <f>VLOOKUP(I488,[1]!Countries[#Data],2,FALSE)</f>
        <v>#REF!</v>
      </c>
      <c r="Q488" s="5" t="e">
        <f>VLOOKUP(I488,[1]!Countries[#Data],3,FALSE)</f>
        <v>#REF!</v>
      </c>
    </row>
    <row r="489" spans="1:17" x14ac:dyDescent="0.2">
      <c r="A489" s="5">
        <v>10431</v>
      </c>
      <c r="B489" s="5" t="s">
        <v>188</v>
      </c>
      <c r="C489" s="5" t="s">
        <v>28</v>
      </c>
      <c r="D489" s="5">
        <v>7.6</v>
      </c>
      <c r="E489" s="5">
        <v>5.1679999999999993</v>
      </c>
      <c r="F489" s="5">
        <v>30</v>
      </c>
      <c r="G489" s="5" t="s">
        <v>222</v>
      </c>
      <c r="H489" s="5" t="s">
        <v>223</v>
      </c>
      <c r="I489" s="5" t="s">
        <v>187</v>
      </c>
      <c r="J489" s="6">
        <v>42065</v>
      </c>
      <c r="K489" s="7">
        <f t="shared" si="21"/>
        <v>228</v>
      </c>
      <c r="L489" s="7">
        <f t="shared" si="22"/>
        <v>155.03999999999996</v>
      </c>
      <c r="M489" s="4">
        <f>YEAR(Datos!$J489)</f>
        <v>2015</v>
      </c>
      <c r="N489" s="5" t="str">
        <f t="shared" si="23"/>
        <v>marzo</v>
      </c>
      <c r="O489" s="5" t="str">
        <f>VLOOKUP(C489,[2]!ProdManager[#Data],2,FALSE)</f>
        <v>Lydia Sinn</v>
      </c>
      <c r="P489" s="5" t="e">
        <f>VLOOKUP(I489,[1]!Countries[#Data],2,FALSE)</f>
        <v>#REF!</v>
      </c>
      <c r="Q489" s="5" t="e">
        <f>VLOOKUP(I489,[1]!Countries[#Data],3,FALSE)</f>
        <v>#REF!</v>
      </c>
    </row>
    <row r="490" spans="1:17" x14ac:dyDescent="0.2">
      <c r="A490" s="5">
        <v>10432</v>
      </c>
      <c r="B490" s="5" t="s">
        <v>182</v>
      </c>
      <c r="C490" s="5" t="s">
        <v>28</v>
      </c>
      <c r="D490" s="5">
        <v>24.9</v>
      </c>
      <c r="E490" s="5">
        <v>16.184999999999999</v>
      </c>
      <c r="F490" s="5">
        <v>10</v>
      </c>
      <c r="G490" s="5" t="s">
        <v>101</v>
      </c>
      <c r="H490" s="5" t="s">
        <v>102</v>
      </c>
      <c r="I490" s="5" t="s">
        <v>77</v>
      </c>
      <c r="J490" s="6">
        <v>42066</v>
      </c>
      <c r="K490" s="7">
        <f t="shared" si="21"/>
        <v>249</v>
      </c>
      <c r="L490" s="7">
        <f t="shared" si="22"/>
        <v>161.85</v>
      </c>
      <c r="M490" s="4">
        <f>YEAR(Datos!$J490)</f>
        <v>2015</v>
      </c>
      <c r="N490" s="5" t="str">
        <f t="shared" si="23"/>
        <v>marzo</v>
      </c>
      <c r="O490" s="5" t="str">
        <f>VLOOKUP(C490,[2]!ProdManager[#Data],2,FALSE)</f>
        <v>Lydia Sinn</v>
      </c>
      <c r="P490" s="5" t="e">
        <f>VLOOKUP(I490,[1]!Countries[#Data],2,FALSE)</f>
        <v>#REF!</v>
      </c>
      <c r="Q490" s="5" t="e">
        <f>VLOOKUP(I490,[1]!Countries[#Data],3,FALSE)</f>
        <v>#REF!</v>
      </c>
    </row>
    <row r="491" spans="1:17" x14ac:dyDescent="0.2">
      <c r="A491" s="5">
        <v>10432</v>
      </c>
      <c r="B491" s="5" t="s">
        <v>138</v>
      </c>
      <c r="C491" s="5" t="s">
        <v>39</v>
      </c>
      <c r="D491" s="5">
        <v>5.9</v>
      </c>
      <c r="E491" s="5">
        <v>4.7790000000000008</v>
      </c>
      <c r="F491" s="5">
        <v>40</v>
      </c>
      <c r="G491" s="5" t="s">
        <v>101</v>
      </c>
      <c r="H491" s="5" t="s">
        <v>102</v>
      </c>
      <c r="I491" s="5" t="s">
        <v>77</v>
      </c>
      <c r="J491" s="6">
        <v>42066</v>
      </c>
      <c r="K491" s="7">
        <f t="shared" si="21"/>
        <v>236</v>
      </c>
      <c r="L491" s="7">
        <f t="shared" si="22"/>
        <v>191.16000000000003</v>
      </c>
      <c r="M491" s="4">
        <f>YEAR(Datos!$J491)</f>
        <v>2015</v>
      </c>
      <c r="N491" s="5" t="str">
        <f t="shared" si="23"/>
        <v>marzo</v>
      </c>
      <c r="O491" s="5" t="str">
        <f>VLOOKUP(C491,[2]!ProdManager[#Data],2,FALSE)</f>
        <v>John Matter</v>
      </c>
      <c r="P491" s="5" t="e">
        <f>VLOOKUP(I491,[1]!Countries[#Data],2,FALSE)</f>
        <v>#REF!</v>
      </c>
      <c r="Q491" s="5" t="e">
        <f>VLOOKUP(I491,[1]!Countries[#Data],3,FALSE)</f>
        <v>#REF!</v>
      </c>
    </row>
    <row r="492" spans="1:17" x14ac:dyDescent="0.2">
      <c r="A492" s="5">
        <v>10433</v>
      </c>
      <c r="B492" s="5" t="s">
        <v>79</v>
      </c>
      <c r="C492" s="5" t="s">
        <v>3</v>
      </c>
      <c r="D492" s="5">
        <v>30.4</v>
      </c>
      <c r="E492" s="5">
        <v>23.712</v>
      </c>
      <c r="F492" s="5">
        <v>28</v>
      </c>
      <c r="G492" s="5" t="s">
        <v>189</v>
      </c>
      <c r="H492" s="5" t="s">
        <v>179</v>
      </c>
      <c r="I492" s="5" t="s">
        <v>180</v>
      </c>
      <c r="J492" s="6">
        <v>42069</v>
      </c>
      <c r="K492" s="7">
        <f t="shared" si="21"/>
        <v>851.19999999999993</v>
      </c>
      <c r="L492" s="7">
        <f t="shared" si="22"/>
        <v>663.93600000000004</v>
      </c>
      <c r="M492" s="4">
        <f>YEAR(Datos!$J492)</f>
        <v>2015</v>
      </c>
      <c r="N492" s="5" t="str">
        <f t="shared" si="23"/>
        <v>marzo</v>
      </c>
      <c r="O492" s="5" t="str">
        <f>VLOOKUP(C492,[2]!ProdManager[#Data],2,FALSE)</f>
        <v>Marc Caine</v>
      </c>
      <c r="P492" s="5" t="e">
        <f>VLOOKUP(I492,[1]!Countries[#Data],2,FALSE)</f>
        <v>#REF!</v>
      </c>
      <c r="Q492" s="5" t="e">
        <f>VLOOKUP(I492,[1]!Countries[#Data],3,FALSE)</f>
        <v>#REF!</v>
      </c>
    </row>
    <row r="493" spans="1:17" x14ac:dyDescent="0.2">
      <c r="A493" s="5">
        <v>10434</v>
      </c>
      <c r="B493" s="5" t="s">
        <v>9</v>
      </c>
      <c r="C493" s="5" t="s">
        <v>8</v>
      </c>
      <c r="D493" s="5">
        <v>16.8</v>
      </c>
      <c r="E493" s="5">
        <v>14.28</v>
      </c>
      <c r="F493" s="5">
        <v>6</v>
      </c>
      <c r="G493" s="5" t="s">
        <v>81</v>
      </c>
      <c r="H493" s="5" t="s">
        <v>82</v>
      </c>
      <c r="I493" s="5" t="s">
        <v>83</v>
      </c>
      <c r="J493" s="6">
        <v>42069</v>
      </c>
      <c r="K493" s="7">
        <f t="shared" si="21"/>
        <v>100.80000000000001</v>
      </c>
      <c r="L493" s="7">
        <f t="shared" si="22"/>
        <v>85.679999999999993</v>
      </c>
      <c r="M493" s="4">
        <f>YEAR(Datos!$J493)</f>
        <v>2015</v>
      </c>
      <c r="N493" s="5" t="str">
        <f t="shared" si="23"/>
        <v>marzo</v>
      </c>
      <c r="O493" s="5" t="str">
        <f>VLOOKUP(C493,[2]!ProdManager[#Data],2,FALSE)</f>
        <v>Peter Stone</v>
      </c>
      <c r="P493" s="5" t="e">
        <f>VLOOKUP(I493,[1]!Countries[#Data],2,FALSE)</f>
        <v>#REF!</v>
      </c>
      <c r="Q493" s="5" t="e">
        <f>VLOOKUP(I493,[1]!Countries[#Data],3,FALSE)</f>
        <v>#REF!</v>
      </c>
    </row>
    <row r="494" spans="1:17" x14ac:dyDescent="0.2">
      <c r="A494" s="5">
        <v>10434</v>
      </c>
      <c r="B494" s="5" t="s">
        <v>94</v>
      </c>
      <c r="C494" s="5" t="s">
        <v>36</v>
      </c>
      <c r="D494" s="5">
        <v>14.4</v>
      </c>
      <c r="E494" s="5">
        <v>12.672000000000001</v>
      </c>
      <c r="F494" s="5">
        <v>18</v>
      </c>
      <c r="G494" s="5" t="s">
        <v>81</v>
      </c>
      <c r="H494" s="5" t="s">
        <v>82</v>
      </c>
      <c r="I494" s="5" t="s">
        <v>83</v>
      </c>
      <c r="J494" s="6">
        <v>42069</v>
      </c>
      <c r="K494" s="7">
        <f t="shared" si="21"/>
        <v>259.2</v>
      </c>
      <c r="L494" s="7">
        <f t="shared" si="22"/>
        <v>228.096</v>
      </c>
      <c r="M494" s="4">
        <f>YEAR(Datos!$J494)</f>
        <v>2015</v>
      </c>
      <c r="N494" s="5" t="str">
        <f t="shared" si="23"/>
        <v>marzo</v>
      </c>
      <c r="O494" s="5" t="str">
        <f>VLOOKUP(C494,[2]!ProdManager[#Data],2,FALSE)</f>
        <v>John Matter</v>
      </c>
      <c r="P494" s="5" t="e">
        <f>VLOOKUP(I494,[1]!Countries[#Data],2,FALSE)</f>
        <v>#REF!</v>
      </c>
      <c r="Q494" s="5" t="e">
        <f>VLOOKUP(I494,[1]!Countries[#Data],3,FALSE)</f>
        <v>#REF!</v>
      </c>
    </row>
    <row r="495" spans="1:17" x14ac:dyDescent="0.2">
      <c r="A495" s="5">
        <v>10435</v>
      </c>
      <c r="B495" s="5" t="s">
        <v>48</v>
      </c>
      <c r="C495" s="5" t="s">
        <v>36</v>
      </c>
      <c r="D495" s="5">
        <v>15.2</v>
      </c>
      <c r="E495" s="5">
        <v>13.984</v>
      </c>
      <c r="F495" s="5">
        <v>10</v>
      </c>
      <c r="G495" s="5" t="s">
        <v>238</v>
      </c>
      <c r="H495" s="5" t="s">
        <v>141</v>
      </c>
      <c r="I495" s="5" t="s">
        <v>142</v>
      </c>
      <c r="J495" s="6">
        <v>42070</v>
      </c>
      <c r="K495" s="7">
        <f t="shared" si="21"/>
        <v>152</v>
      </c>
      <c r="L495" s="7">
        <f t="shared" si="22"/>
        <v>139.84</v>
      </c>
      <c r="M495" s="4">
        <f>YEAR(Datos!$J495)</f>
        <v>2015</v>
      </c>
      <c r="N495" s="5" t="str">
        <f t="shared" si="23"/>
        <v>marzo</v>
      </c>
      <c r="O495" s="5" t="str">
        <f>VLOOKUP(C495,[2]!ProdManager[#Data],2,FALSE)</f>
        <v>John Matter</v>
      </c>
      <c r="P495" s="5" t="e">
        <f>VLOOKUP(I495,[1]!Countries[#Data],2,FALSE)</f>
        <v>#REF!</v>
      </c>
      <c r="Q495" s="5" t="e">
        <f>VLOOKUP(I495,[1]!Countries[#Data],3,FALSE)</f>
        <v>#REF!</v>
      </c>
    </row>
    <row r="496" spans="1:17" x14ac:dyDescent="0.2">
      <c r="A496" s="5">
        <v>10435</v>
      </c>
      <c r="B496" s="5" t="s">
        <v>25</v>
      </c>
      <c r="C496" s="5" t="s">
        <v>3</v>
      </c>
      <c r="D496" s="5">
        <v>16.8</v>
      </c>
      <c r="E496" s="5">
        <v>13.440000000000001</v>
      </c>
      <c r="F496" s="5">
        <v>12</v>
      </c>
      <c r="G496" s="5" t="s">
        <v>238</v>
      </c>
      <c r="H496" s="5" t="s">
        <v>141</v>
      </c>
      <c r="I496" s="5" t="s">
        <v>142</v>
      </c>
      <c r="J496" s="6">
        <v>42070</v>
      </c>
      <c r="K496" s="7">
        <f t="shared" si="21"/>
        <v>201.60000000000002</v>
      </c>
      <c r="L496" s="7">
        <f t="shared" si="22"/>
        <v>161.28000000000003</v>
      </c>
      <c r="M496" s="4">
        <f>YEAR(Datos!$J496)</f>
        <v>2015</v>
      </c>
      <c r="N496" s="5" t="str">
        <f t="shared" si="23"/>
        <v>marzo</v>
      </c>
      <c r="O496" s="5" t="str">
        <f>VLOOKUP(C496,[2]!ProdManager[#Data],2,FALSE)</f>
        <v>Marc Caine</v>
      </c>
      <c r="P496" s="5" t="e">
        <f>VLOOKUP(I496,[1]!Countries[#Data],2,FALSE)</f>
        <v>#REF!</v>
      </c>
      <c r="Q496" s="5" t="e">
        <f>VLOOKUP(I496,[1]!Countries[#Data],3,FALSE)</f>
        <v>#REF!</v>
      </c>
    </row>
    <row r="497" spans="1:17" x14ac:dyDescent="0.2">
      <c r="A497" s="5">
        <v>10435</v>
      </c>
      <c r="B497" s="5" t="s">
        <v>7</v>
      </c>
      <c r="C497" s="5" t="s">
        <v>8</v>
      </c>
      <c r="D497" s="5">
        <v>27.8</v>
      </c>
      <c r="E497" s="5">
        <v>22.240000000000002</v>
      </c>
      <c r="F497" s="5">
        <v>10</v>
      </c>
      <c r="G497" s="5" t="s">
        <v>238</v>
      </c>
      <c r="H497" s="5" t="s">
        <v>141</v>
      </c>
      <c r="I497" s="5" t="s">
        <v>142</v>
      </c>
      <c r="J497" s="6">
        <v>42070</v>
      </c>
      <c r="K497" s="7">
        <f t="shared" si="21"/>
        <v>278</v>
      </c>
      <c r="L497" s="7">
        <f t="shared" si="22"/>
        <v>222.40000000000003</v>
      </c>
      <c r="M497" s="4">
        <f>YEAR(Datos!$J497)</f>
        <v>2015</v>
      </c>
      <c r="N497" s="5" t="str">
        <f t="shared" si="23"/>
        <v>marzo</v>
      </c>
      <c r="O497" s="5" t="str">
        <f>VLOOKUP(C497,[2]!ProdManager[#Data],2,FALSE)</f>
        <v>Peter Stone</v>
      </c>
      <c r="P497" s="5" t="e">
        <f>VLOOKUP(I497,[1]!Countries[#Data],2,FALSE)</f>
        <v>#REF!</v>
      </c>
      <c r="Q497" s="5" t="e">
        <f>VLOOKUP(I497,[1]!Countries[#Data],3,FALSE)</f>
        <v>#REF!</v>
      </c>
    </row>
    <row r="498" spans="1:17" x14ac:dyDescent="0.2">
      <c r="A498" s="5">
        <v>10436</v>
      </c>
      <c r="B498" s="5" t="s">
        <v>134</v>
      </c>
      <c r="C498" s="5" t="s">
        <v>22</v>
      </c>
      <c r="D498" s="5">
        <v>9.6</v>
      </c>
      <c r="E498" s="5">
        <v>7.2959999999999994</v>
      </c>
      <c r="F498" s="5">
        <v>5</v>
      </c>
      <c r="G498" s="5" t="s">
        <v>85</v>
      </c>
      <c r="H498" s="5" t="s">
        <v>86</v>
      </c>
      <c r="I498" s="5" t="s">
        <v>6</v>
      </c>
      <c r="J498" s="6">
        <v>42071</v>
      </c>
      <c r="K498" s="7">
        <f t="shared" si="21"/>
        <v>48</v>
      </c>
      <c r="L498" s="7">
        <f t="shared" si="22"/>
        <v>36.479999999999997</v>
      </c>
      <c r="M498" s="4">
        <f>YEAR(Datos!$J498)</f>
        <v>2015</v>
      </c>
      <c r="N498" s="5" t="str">
        <f t="shared" si="23"/>
        <v>marzo</v>
      </c>
      <c r="O498" s="5" t="str">
        <f>VLOOKUP(C498,[2]!ProdManager[#Data],2,FALSE)</f>
        <v>Peter Stone</v>
      </c>
      <c r="P498" s="5" t="e">
        <f>VLOOKUP(I498,[1]!Countries[#Data],2,FALSE)</f>
        <v>#REF!</v>
      </c>
      <c r="Q498" s="5" t="e">
        <f>VLOOKUP(I498,[1]!Countries[#Data],3,FALSE)</f>
        <v>#REF!</v>
      </c>
    </row>
    <row r="499" spans="1:17" x14ac:dyDescent="0.2">
      <c r="A499" s="5">
        <v>10436</v>
      </c>
      <c r="B499" s="5" t="s">
        <v>122</v>
      </c>
      <c r="C499" s="5" t="s">
        <v>36</v>
      </c>
      <c r="D499" s="5">
        <v>6.2</v>
      </c>
      <c r="E499" s="5">
        <v>5.4560000000000004</v>
      </c>
      <c r="F499" s="5">
        <v>24</v>
      </c>
      <c r="G499" s="5" t="s">
        <v>85</v>
      </c>
      <c r="H499" s="5" t="s">
        <v>86</v>
      </c>
      <c r="I499" s="5" t="s">
        <v>6</v>
      </c>
      <c r="J499" s="6">
        <v>42071</v>
      </c>
      <c r="K499" s="7">
        <f t="shared" si="21"/>
        <v>148.80000000000001</v>
      </c>
      <c r="L499" s="7">
        <f t="shared" si="22"/>
        <v>130.94400000000002</v>
      </c>
      <c r="M499" s="4">
        <f>YEAR(Datos!$J499)</f>
        <v>2015</v>
      </c>
      <c r="N499" s="5" t="str">
        <f t="shared" si="23"/>
        <v>marzo</v>
      </c>
      <c r="O499" s="5" t="str">
        <f>VLOOKUP(C499,[2]!ProdManager[#Data],2,FALSE)</f>
        <v>John Matter</v>
      </c>
      <c r="P499" s="5" t="e">
        <f>VLOOKUP(I499,[1]!Countries[#Data],2,FALSE)</f>
        <v>#REF!</v>
      </c>
      <c r="Q499" s="5" t="e">
        <f>VLOOKUP(I499,[1]!Countries[#Data],3,FALSE)</f>
        <v>#REF!</v>
      </c>
    </row>
    <row r="500" spans="1:17" x14ac:dyDescent="0.2">
      <c r="A500" s="5">
        <v>10436</v>
      </c>
      <c r="B500" s="5" t="s">
        <v>79</v>
      </c>
      <c r="C500" s="5" t="s">
        <v>3</v>
      </c>
      <c r="D500" s="5">
        <v>30.4</v>
      </c>
      <c r="E500" s="5">
        <v>24.32</v>
      </c>
      <c r="F500" s="5">
        <v>40</v>
      </c>
      <c r="G500" s="5" t="s">
        <v>85</v>
      </c>
      <c r="H500" s="5" t="s">
        <v>86</v>
      </c>
      <c r="I500" s="5" t="s">
        <v>6</v>
      </c>
      <c r="J500" s="6">
        <v>42071</v>
      </c>
      <c r="K500" s="7">
        <f t="shared" si="21"/>
        <v>1216</v>
      </c>
      <c r="L500" s="7">
        <f t="shared" si="22"/>
        <v>972.8</v>
      </c>
      <c r="M500" s="4">
        <f>YEAR(Datos!$J500)</f>
        <v>2015</v>
      </c>
      <c r="N500" s="5" t="str">
        <f t="shared" si="23"/>
        <v>marzo</v>
      </c>
      <c r="O500" s="5" t="str">
        <f>VLOOKUP(C500,[2]!ProdManager[#Data],2,FALSE)</f>
        <v>Marc Caine</v>
      </c>
      <c r="P500" s="5" t="e">
        <f>VLOOKUP(I500,[1]!Countries[#Data],2,FALSE)</f>
        <v>#REF!</v>
      </c>
      <c r="Q500" s="5" t="e">
        <f>VLOOKUP(I500,[1]!Countries[#Data],3,FALSE)</f>
        <v>#REF!</v>
      </c>
    </row>
    <row r="501" spans="1:17" x14ac:dyDescent="0.2">
      <c r="A501" s="5">
        <v>10436</v>
      </c>
      <c r="B501" s="5" t="s">
        <v>143</v>
      </c>
      <c r="C501" s="5" t="s">
        <v>3</v>
      </c>
      <c r="D501" s="5">
        <v>26.6</v>
      </c>
      <c r="E501" s="5">
        <v>21.546000000000003</v>
      </c>
      <c r="F501" s="5">
        <v>30</v>
      </c>
      <c r="G501" s="5" t="s">
        <v>85</v>
      </c>
      <c r="H501" s="5" t="s">
        <v>86</v>
      </c>
      <c r="I501" s="5" t="s">
        <v>6</v>
      </c>
      <c r="J501" s="6">
        <v>42071</v>
      </c>
      <c r="K501" s="7">
        <f t="shared" si="21"/>
        <v>798</v>
      </c>
      <c r="L501" s="7">
        <f t="shared" si="22"/>
        <v>646.38000000000011</v>
      </c>
      <c r="M501" s="4">
        <f>YEAR(Datos!$J501)</f>
        <v>2015</v>
      </c>
      <c r="N501" s="5" t="str">
        <f t="shared" si="23"/>
        <v>marzo</v>
      </c>
      <c r="O501" s="5" t="str">
        <f>VLOOKUP(C501,[2]!ProdManager[#Data],2,FALSE)</f>
        <v>Marc Caine</v>
      </c>
      <c r="P501" s="5" t="e">
        <f>VLOOKUP(I501,[1]!Countries[#Data],2,FALSE)</f>
        <v>#REF!</v>
      </c>
      <c r="Q501" s="5" t="e">
        <f>VLOOKUP(I501,[1]!Countries[#Data],3,FALSE)</f>
        <v>#REF!</v>
      </c>
    </row>
    <row r="502" spans="1:17" x14ac:dyDescent="0.2">
      <c r="A502" s="5">
        <v>10437</v>
      </c>
      <c r="B502" s="5" t="s">
        <v>51</v>
      </c>
      <c r="C502" s="5" t="s">
        <v>39</v>
      </c>
      <c r="D502" s="5">
        <v>26.2</v>
      </c>
      <c r="E502" s="5">
        <v>19.649999999999999</v>
      </c>
      <c r="F502" s="5">
        <v>15</v>
      </c>
      <c r="G502" s="5" t="s">
        <v>88</v>
      </c>
      <c r="H502" s="5" t="s">
        <v>89</v>
      </c>
      <c r="I502" s="5" t="s">
        <v>90</v>
      </c>
      <c r="J502" s="6">
        <v>42071</v>
      </c>
      <c r="K502" s="7">
        <f t="shared" si="21"/>
        <v>393</v>
      </c>
      <c r="L502" s="7">
        <f t="shared" si="22"/>
        <v>294.75</v>
      </c>
      <c r="M502" s="4">
        <f>YEAR(Datos!$J502)</f>
        <v>2015</v>
      </c>
      <c r="N502" s="5" t="str">
        <f t="shared" si="23"/>
        <v>marzo</v>
      </c>
      <c r="O502" s="5" t="str">
        <f>VLOOKUP(C502,[2]!ProdManager[#Data],2,FALSE)</f>
        <v>John Matter</v>
      </c>
      <c r="P502" s="5" t="e">
        <f>VLOOKUP(I502,[1]!Countries[#Data],2,FALSE)</f>
        <v>#REF!</v>
      </c>
      <c r="Q502" s="5" t="e">
        <f>VLOOKUP(I502,[1]!Countries[#Data],3,FALSE)</f>
        <v>#REF!</v>
      </c>
    </row>
    <row r="503" spans="1:17" x14ac:dyDescent="0.2">
      <c r="A503" s="5">
        <v>10438</v>
      </c>
      <c r="B503" s="5" t="s">
        <v>123</v>
      </c>
      <c r="C503" s="5" t="s">
        <v>28</v>
      </c>
      <c r="D503" s="5">
        <v>7.3</v>
      </c>
      <c r="E503" s="5">
        <v>4.8909999999999991</v>
      </c>
      <c r="F503" s="5">
        <v>15</v>
      </c>
      <c r="G503" s="5" t="s">
        <v>12</v>
      </c>
      <c r="H503" s="5" t="s">
        <v>13</v>
      </c>
      <c r="I503" s="5" t="s">
        <v>14</v>
      </c>
      <c r="J503" s="6">
        <v>42072</v>
      </c>
      <c r="K503" s="7">
        <f t="shared" si="21"/>
        <v>109.5</v>
      </c>
      <c r="L503" s="7">
        <f t="shared" si="22"/>
        <v>73.364999999999981</v>
      </c>
      <c r="M503" s="4">
        <f>YEAR(Datos!$J503)</f>
        <v>2015</v>
      </c>
      <c r="N503" s="5" t="str">
        <f t="shared" si="23"/>
        <v>marzo</v>
      </c>
      <c r="O503" s="5" t="str">
        <f>VLOOKUP(C503,[2]!ProdManager[#Data],2,FALSE)</f>
        <v>Lydia Sinn</v>
      </c>
      <c r="P503" s="5" t="e">
        <f>VLOOKUP(I503,[1]!Countries[#Data],2,FALSE)</f>
        <v>#REF!</v>
      </c>
      <c r="Q503" s="5" t="e">
        <f>VLOOKUP(I503,[1]!Countries[#Data],3,FALSE)</f>
        <v>#REF!</v>
      </c>
    </row>
    <row r="504" spans="1:17" x14ac:dyDescent="0.2">
      <c r="A504" s="5">
        <v>10438</v>
      </c>
      <c r="B504" s="5" t="s">
        <v>133</v>
      </c>
      <c r="C504" s="5" t="s">
        <v>36</v>
      </c>
      <c r="D504" s="5">
        <v>11.2</v>
      </c>
      <c r="E504" s="5">
        <v>10.08</v>
      </c>
      <c r="F504" s="5">
        <v>20</v>
      </c>
      <c r="G504" s="5" t="s">
        <v>12</v>
      </c>
      <c r="H504" s="5" t="s">
        <v>13</v>
      </c>
      <c r="I504" s="5" t="s">
        <v>14</v>
      </c>
      <c r="J504" s="6">
        <v>42072</v>
      </c>
      <c r="K504" s="7">
        <f t="shared" si="21"/>
        <v>224</v>
      </c>
      <c r="L504" s="7">
        <f t="shared" si="22"/>
        <v>201.6</v>
      </c>
      <c r="M504" s="4">
        <f>YEAR(Datos!$J504)</f>
        <v>2015</v>
      </c>
      <c r="N504" s="5" t="str">
        <f t="shared" si="23"/>
        <v>marzo</v>
      </c>
      <c r="O504" s="5" t="str">
        <f>VLOOKUP(C504,[2]!ProdManager[#Data],2,FALSE)</f>
        <v>John Matter</v>
      </c>
      <c r="P504" s="5" t="e">
        <f>VLOOKUP(I504,[1]!Countries[#Data],2,FALSE)</f>
        <v>#REF!</v>
      </c>
      <c r="Q504" s="5" t="e">
        <f>VLOOKUP(I504,[1]!Countries[#Data],3,FALSE)</f>
        <v>#REF!</v>
      </c>
    </row>
    <row r="505" spans="1:17" x14ac:dyDescent="0.2">
      <c r="A505" s="5">
        <v>10438</v>
      </c>
      <c r="B505" s="5" t="s">
        <v>26</v>
      </c>
      <c r="C505" s="5" t="s">
        <v>3</v>
      </c>
      <c r="D505" s="5">
        <v>15.6</v>
      </c>
      <c r="E505" s="5">
        <v>13.26</v>
      </c>
      <c r="F505" s="5">
        <v>15</v>
      </c>
      <c r="G505" s="5" t="s">
        <v>12</v>
      </c>
      <c r="H505" s="5" t="s">
        <v>13</v>
      </c>
      <c r="I505" s="5" t="s">
        <v>14</v>
      </c>
      <c r="J505" s="6">
        <v>42072</v>
      </c>
      <c r="K505" s="7">
        <f t="shared" si="21"/>
        <v>234</v>
      </c>
      <c r="L505" s="7">
        <f t="shared" si="22"/>
        <v>198.9</v>
      </c>
      <c r="M505" s="4">
        <f>YEAR(Datos!$J505)</f>
        <v>2015</v>
      </c>
      <c r="N505" s="5" t="str">
        <f t="shared" si="23"/>
        <v>marzo</v>
      </c>
      <c r="O505" s="5" t="str">
        <f>VLOOKUP(C505,[2]!ProdManager[#Data],2,FALSE)</f>
        <v>Marc Caine</v>
      </c>
      <c r="P505" s="5" t="e">
        <f>VLOOKUP(I505,[1]!Countries[#Data],2,FALSE)</f>
        <v>#REF!</v>
      </c>
      <c r="Q505" s="5" t="e">
        <f>VLOOKUP(I505,[1]!Countries[#Data],3,FALSE)</f>
        <v>#REF!</v>
      </c>
    </row>
    <row r="506" spans="1:17" x14ac:dyDescent="0.2">
      <c r="A506" s="5">
        <v>10439</v>
      </c>
      <c r="B506" s="5" t="s">
        <v>49</v>
      </c>
      <c r="C506" s="5" t="s">
        <v>28</v>
      </c>
      <c r="D506" s="5">
        <v>13.9</v>
      </c>
      <c r="E506" s="5">
        <v>9.452</v>
      </c>
      <c r="F506" s="5">
        <v>16</v>
      </c>
      <c r="G506" s="5" t="s">
        <v>185</v>
      </c>
      <c r="H506" s="5" t="s">
        <v>186</v>
      </c>
      <c r="I506" s="5" t="s">
        <v>187</v>
      </c>
      <c r="J506" s="6">
        <v>42073</v>
      </c>
      <c r="K506" s="7">
        <f t="shared" si="21"/>
        <v>222.4</v>
      </c>
      <c r="L506" s="7">
        <f t="shared" si="22"/>
        <v>151.232</v>
      </c>
      <c r="M506" s="4">
        <f>YEAR(Datos!$J506)</f>
        <v>2015</v>
      </c>
      <c r="N506" s="5" t="str">
        <f t="shared" si="23"/>
        <v>marzo</v>
      </c>
      <c r="O506" s="5" t="str">
        <f>VLOOKUP(C506,[2]!ProdManager[#Data],2,FALSE)</f>
        <v>Lydia Sinn</v>
      </c>
      <c r="P506" s="5" t="e">
        <f>VLOOKUP(I506,[1]!Countries[#Data],2,FALSE)</f>
        <v>#REF!</v>
      </c>
      <c r="Q506" s="5" t="e">
        <f>VLOOKUP(I506,[1]!Countries[#Data],3,FALSE)</f>
        <v>#REF!</v>
      </c>
    </row>
    <row r="507" spans="1:17" x14ac:dyDescent="0.2">
      <c r="A507" s="5">
        <v>10439</v>
      </c>
      <c r="B507" s="5" t="s">
        <v>143</v>
      </c>
      <c r="C507" s="5" t="s">
        <v>3</v>
      </c>
      <c r="D507" s="5">
        <v>26.6</v>
      </c>
      <c r="E507" s="5">
        <v>22.344000000000001</v>
      </c>
      <c r="F507" s="5">
        <v>6</v>
      </c>
      <c r="G507" s="5" t="s">
        <v>185</v>
      </c>
      <c r="H507" s="5" t="s">
        <v>186</v>
      </c>
      <c r="I507" s="5" t="s">
        <v>187</v>
      </c>
      <c r="J507" s="6">
        <v>42073</v>
      </c>
      <c r="K507" s="7">
        <f t="shared" si="21"/>
        <v>159.60000000000002</v>
      </c>
      <c r="L507" s="7">
        <f t="shared" si="22"/>
        <v>134.06400000000002</v>
      </c>
      <c r="M507" s="4">
        <f>YEAR(Datos!$J507)</f>
        <v>2015</v>
      </c>
      <c r="N507" s="5" t="str">
        <f t="shared" si="23"/>
        <v>marzo</v>
      </c>
      <c r="O507" s="5" t="str">
        <f>VLOOKUP(C507,[2]!ProdManager[#Data],2,FALSE)</f>
        <v>Marc Caine</v>
      </c>
      <c r="P507" s="5" t="e">
        <f>VLOOKUP(I507,[1]!Countries[#Data],2,FALSE)</f>
        <v>#REF!</v>
      </c>
      <c r="Q507" s="5" t="e">
        <f>VLOOKUP(I507,[1]!Countries[#Data],3,FALSE)</f>
        <v>#REF!</v>
      </c>
    </row>
    <row r="508" spans="1:17" x14ac:dyDescent="0.2">
      <c r="A508" s="5">
        <v>10439</v>
      </c>
      <c r="B508" s="5" t="s">
        <v>43</v>
      </c>
      <c r="C508" s="5" t="s">
        <v>11</v>
      </c>
      <c r="D508" s="5">
        <v>8</v>
      </c>
      <c r="E508" s="5">
        <v>6.16</v>
      </c>
      <c r="F508" s="5">
        <v>30</v>
      </c>
      <c r="G508" s="5" t="s">
        <v>185</v>
      </c>
      <c r="H508" s="5" t="s">
        <v>186</v>
      </c>
      <c r="I508" s="5" t="s">
        <v>187</v>
      </c>
      <c r="J508" s="6">
        <v>42073</v>
      </c>
      <c r="K508" s="7">
        <f t="shared" si="21"/>
        <v>240</v>
      </c>
      <c r="L508" s="7">
        <f t="shared" si="22"/>
        <v>184.8</v>
      </c>
      <c r="M508" s="4">
        <f>YEAR(Datos!$J508)</f>
        <v>2015</v>
      </c>
      <c r="N508" s="5" t="str">
        <f t="shared" si="23"/>
        <v>marzo</v>
      </c>
      <c r="O508" s="5" t="str">
        <f>VLOOKUP(C508,[2]!ProdManager[#Data],2,FALSE)</f>
        <v>Marc Caine</v>
      </c>
      <c r="P508" s="5" t="e">
        <f>VLOOKUP(I508,[1]!Countries[#Data],2,FALSE)</f>
        <v>#REF!</v>
      </c>
      <c r="Q508" s="5" t="e">
        <f>VLOOKUP(I508,[1]!Countries[#Data],3,FALSE)</f>
        <v>#REF!</v>
      </c>
    </row>
    <row r="509" spans="1:17" x14ac:dyDescent="0.2">
      <c r="A509" s="5">
        <v>10439</v>
      </c>
      <c r="B509" s="5" t="s">
        <v>87</v>
      </c>
      <c r="C509" s="5" t="s">
        <v>8</v>
      </c>
      <c r="D509" s="5">
        <v>30.4</v>
      </c>
      <c r="E509" s="5">
        <v>24.32</v>
      </c>
      <c r="F509" s="5">
        <v>15</v>
      </c>
      <c r="G509" s="5" t="s">
        <v>185</v>
      </c>
      <c r="H509" s="5" t="s">
        <v>186</v>
      </c>
      <c r="I509" s="5" t="s">
        <v>187</v>
      </c>
      <c r="J509" s="6">
        <v>42073</v>
      </c>
      <c r="K509" s="7">
        <f t="shared" si="21"/>
        <v>456</v>
      </c>
      <c r="L509" s="7">
        <f t="shared" si="22"/>
        <v>364.8</v>
      </c>
      <c r="M509" s="4">
        <f>YEAR(Datos!$J509)</f>
        <v>2015</v>
      </c>
      <c r="N509" s="5" t="str">
        <f t="shared" si="23"/>
        <v>marzo</v>
      </c>
      <c r="O509" s="5" t="str">
        <f>VLOOKUP(C509,[2]!ProdManager[#Data],2,FALSE)</f>
        <v>Peter Stone</v>
      </c>
      <c r="P509" s="5" t="e">
        <f>VLOOKUP(I509,[1]!Countries[#Data],2,FALSE)</f>
        <v>#REF!</v>
      </c>
      <c r="Q509" s="5" t="e">
        <f>VLOOKUP(I509,[1]!Countries[#Data],3,FALSE)</f>
        <v>#REF!</v>
      </c>
    </row>
    <row r="510" spans="1:17" x14ac:dyDescent="0.2">
      <c r="A510" s="5">
        <v>10440</v>
      </c>
      <c r="B510" s="5" t="s">
        <v>48</v>
      </c>
      <c r="C510" s="5" t="s">
        <v>36</v>
      </c>
      <c r="D510" s="5">
        <v>15.2</v>
      </c>
      <c r="E510" s="5">
        <v>13.375999999999999</v>
      </c>
      <c r="F510" s="5">
        <v>45</v>
      </c>
      <c r="G510" s="5" t="s">
        <v>175</v>
      </c>
      <c r="H510" s="5" t="s">
        <v>176</v>
      </c>
      <c r="I510" s="5" t="s">
        <v>77</v>
      </c>
      <c r="J510" s="6">
        <v>42076</v>
      </c>
      <c r="K510" s="7">
        <f t="shared" si="21"/>
        <v>684</v>
      </c>
      <c r="L510" s="7">
        <f t="shared" si="22"/>
        <v>601.91999999999996</v>
      </c>
      <c r="M510" s="4">
        <f>YEAR(Datos!$J510)</f>
        <v>2015</v>
      </c>
      <c r="N510" s="5" t="str">
        <f t="shared" si="23"/>
        <v>marzo</v>
      </c>
      <c r="O510" s="5" t="str">
        <f>VLOOKUP(C510,[2]!ProdManager[#Data],2,FALSE)</f>
        <v>John Matter</v>
      </c>
      <c r="P510" s="5" t="e">
        <f>VLOOKUP(I510,[1]!Countries[#Data],2,FALSE)</f>
        <v>#REF!</v>
      </c>
      <c r="Q510" s="5" t="e">
        <f>VLOOKUP(I510,[1]!Countries[#Data],3,FALSE)</f>
        <v>#REF!</v>
      </c>
    </row>
    <row r="511" spans="1:17" x14ac:dyDescent="0.2">
      <c r="A511" s="5">
        <v>10440</v>
      </c>
      <c r="B511" s="5" t="s">
        <v>49</v>
      </c>
      <c r="C511" s="5" t="s">
        <v>28</v>
      </c>
      <c r="D511" s="5">
        <v>13.9</v>
      </c>
      <c r="E511" s="5">
        <v>9.0350000000000001</v>
      </c>
      <c r="F511" s="5">
        <v>49</v>
      </c>
      <c r="G511" s="5" t="s">
        <v>175</v>
      </c>
      <c r="H511" s="5" t="s">
        <v>176</v>
      </c>
      <c r="I511" s="5" t="s">
        <v>77</v>
      </c>
      <c r="J511" s="6">
        <v>42076</v>
      </c>
      <c r="K511" s="7">
        <f t="shared" si="21"/>
        <v>681.1</v>
      </c>
      <c r="L511" s="7">
        <f t="shared" si="22"/>
        <v>442.71500000000003</v>
      </c>
      <c r="M511" s="4">
        <f>YEAR(Datos!$J511)</f>
        <v>2015</v>
      </c>
      <c r="N511" s="5" t="str">
        <f t="shared" si="23"/>
        <v>marzo</v>
      </c>
      <c r="O511" s="5" t="str">
        <f>VLOOKUP(C511,[2]!ProdManager[#Data],2,FALSE)</f>
        <v>Lydia Sinn</v>
      </c>
      <c r="P511" s="5" t="e">
        <f>VLOOKUP(I511,[1]!Countries[#Data],2,FALSE)</f>
        <v>#REF!</v>
      </c>
      <c r="Q511" s="5" t="e">
        <f>VLOOKUP(I511,[1]!Countries[#Data],3,FALSE)</f>
        <v>#REF!</v>
      </c>
    </row>
    <row r="512" spans="1:17" x14ac:dyDescent="0.2">
      <c r="A512" s="5">
        <v>10440</v>
      </c>
      <c r="B512" s="5" t="s">
        <v>95</v>
      </c>
      <c r="C512" s="5" t="s">
        <v>39</v>
      </c>
      <c r="D512" s="5">
        <v>99</v>
      </c>
      <c r="E512" s="5">
        <v>75.239999999999995</v>
      </c>
      <c r="F512" s="5">
        <v>24</v>
      </c>
      <c r="G512" s="5" t="s">
        <v>175</v>
      </c>
      <c r="H512" s="5" t="s">
        <v>176</v>
      </c>
      <c r="I512" s="5" t="s">
        <v>77</v>
      </c>
      <c r="J512" s="6">
        <v>42076</v>
      </c>
      <c r="K512" s="7">
        <f t="shared" si="21"/>
        <v>2376</v>
      </c>
      <c r="L512" s="7">
        <f t="shared" si="22"/>
        <v>1805.7599999999998</v>
      </c>
      <c r="M512" s="4">
        <f>YEAR(Datos!$J512)</f>
        <v>2015</v>
      </c>
      <c r="N512" s="5" t="str">
        <f t="shared" si="23"/>
        <v>marzo</v>
      </c>
      <c r="O512" s="5" t="str">
        <f>VLOOKUP(C512,[2]!ProdManager[#Data],2,FALSE)</f>
        <v>John Matter</v>
      </c>
      <c r="P512" s="5" t="e">
        <f>VLOOKUP(I512,[1]!Countries[#Data],2,FALSE)</f>
        <v>#REF!</v>
      </c>
      <c r="Q512" s="5" t="e">
        <f>VLOOKUP(I512,[1]!Countries[#Data],3,FALSE)</f>
        <v>#REF!</v>
      </c>
    </row>
    <row r="513" spans="1:17" x14ac:dyDescent="0.2">
      <c r="A513" s="5">
        <v>10440</v>
      </c>
      <c r="B513" s="5" t="s">
        <v>232</v>
      </c>
      <c r="C513" s="5" t="s">
        <v>17</v>
      </c>
      <c r="D513" s="5">
        <v>22.8</v>
      </c>
      <c r="E513" s="5">
        <v>17.556000000000001</v>
      </c>
      <c r="F513" s="5">
        <v>90</v>
      </c>
      <c r="G513" s="5" t="s">
        <v>175</v>
      </c>
      <c r="H513" s="5" t="s">
        <v>176</v>
      </c>
      <c r="I513" s="5" t="s">
        <v>77</v>
      </c>
      <c r="J513" s="6">
        <v>42076</v>
      </c>
      <c r="K513" s="7">
        <f t="shared" si="21"/>
        <v>2052</v>
      </c>
      <c r="L513" s="7">
        <f t="shared" si="22"/>
        <v>1580.0400000000002</v>
      </c>
      <c r="M513" s="4">
        <f>YEAR(Datos!$J513)</f>
        <v>2015</v>
      </c>
      <c r="N513" s="5" t="str">
        <f t="shared" si="23"/>
        <v>marzo</v>
      </c>
      <c r="O513" s="5" t="str">
        <f>VLOOKUP(C513,[2]!ProdManager[#Data],2,FALSE)</f>
        <v>Lydia Sinn</v>
      </c>
      <c r="P513" s="5" t="e">
        <f>VLOOKUP(I513,[1]!Countries[#Data],2,FALSE)</f>
        <v>#REF!</v>
      </c>
      <c r="Q513" s="5" t="e">
        <f>VLOOKUP(I513,[1]!Countries[#Data],3,FALSE)</f>
        <v>#REF!</v>
      </c>
    </row>
    <row r="514" spans="1:17" x14ac:dyDescent="0.2">
      <c r="A514" s="5">
        <v>10441</v>
      </c>
      <c r="B514" s="5" t="s">
        <v>55</v>
      </c>
      <c r="C514" s="5" t="s">
        <v>28</v>
      </c>
      <c r="D514" s="5">
        <v>35.1</v>
      </c>
      <c r="E514" s="5">
        <v>24.218999999999998</v>
      </c>
      <c r="F514" s="5">
        <v>50</v>
      </c>
      <c r="G514" s="5" t="s">
        <v>157</v>
      </c>
      <c r="H514" s="5" t="s">
        <v>158</v>
      </c>
      <c r="I514" s="5" t="s">
        <v>77</v>
      </c>
      <c r="J514" s="6">
        <v>42076</v>
      </c>
      <c r="K514" s="7">
        <f t="shared" si="21"/>
        <v>1755</v>
      </c>
      <c r="L514" s="7">
        <f t="shared" si="22"/>
        <v>1210.9499999999998</v>
      </c>
      <c r="M514" s="4">
        <f>YEAR(Datos!$J514)</f>
        <v>2015</v>
      </c>
      <c r="N514" s="5" t="str">
        <f t="shared" si="23"/>
        <v>marzo</v>
      </c>
      <c r="O514" s="5" t="str">
        <f>VLOOKUP(C514,[2]!ProdManager[#Data],2,FALSE)</f>
        <v>Lydia Sinn</v>
      </c>
      <c r="P514" s="5" t="e">
        <f>VLOOKUP(I514,[1]!Countries[#Data],2,FALSE)</f>
        <v>#REF!</v>
      </c>
      <c r="Q514" s="5" t="e">
        <f>VLOOKUP(I514,[1]!Countries[#Data],3,FALSE)</f>
        <v>#REF!</v>
      </c>
    </row>
    <row r="515" spans="1:17" x14ac:dyDescent="0.2">
      <c r="A515" s="5">
        <v>10442</v>
      </c>
      <c r="B515" s="5" t="s">
        <v>9</v>
      </c>
      <c r="C515" s="5" t="s">
        <v>8</v>
      </c>
      <c r="D515" s="5">
        <v>16.8</v>
      </c>
      <c r="E515" s="5">
        <v>13.608000000000002</v>
      </c>
      <c r="F515" s="5">
        <v>30</v>
      </c>
      <c r="G515" s="5" t="s">
        <v>59</v>
      </c>
      <c r="H515" s="5" t="s">
        <v>60</v>
      </c>
      <c r="I515" s="5" t="s">
        <v>61</v>
      </c>
      <c r="J515" s="6">
        <v>42077</v>
      </c>
      <c r="K515" s="7">
        <f t="shared" ref="K515:K578" si="24">D515*F515</f>
        <v>504</v>
      </c>
      <c r="L515" s="7">
        <f t="shared" ref="L515:L578" si="25">E515*F515</f>
        <v>408.24000000000007</v>
      </c>
      <c r="M515" s="4">
        <f>YEAR(Datos!$J515)</f>
        <v>2015</v>
      </c>
      <c r="N515" s="5" t="str">
        <f t="shared" ref="N515:N578" si="26">TEXT(J515,"mmmm")</f>
        <v>marzo</v>
      </c>
      <c r="O515" s="5" t="str">
        <f>VLOOKUP(C515,[2]!ProdManager[#Data],2,FALSE)</f>
        <v>Peter Stone</v>
      </c>
      <c r="P515" s="5" t="e">
        <f>VLOOKUP(I515,[1]!Countries[#Data],2,FALSE)</f>
        <v>#REF!</v>
      </c>
      <c r="Q515" s="5" t="e">
        <f>VLOOKUP(I515,[1]!Countries[#Data],3,FALSE)</f>
        <v>#REF!</v>
      </c>
    </row>
    <row r="516" spans="1:17" x14ac:dyDescent="0.2">
      <c r="A516" s="5">
        <v>10442</v>
      </c>
      <c r="B516" s="5" t="s">
        <v>138</v>
      </c>
      <c r="C516" s="5" t="s">
        <v>39</v>
      </c>
      <c r="D516" s="5">
        <v>5.9</v>
      </c>
      <c r="E516" s="5">
        <v>4.838000000000001</v>
      </c>
      <c r="F516" s="5">
        <v>80</v>
      </c>
      <c r="G516" s="5" t="s">
        <v>59</v>
      </c>
      <c r="H516" s="5" t="s">
        <v>60</v>
      </c>
      <c r="I516" s="5" t="s">
        <v>61</v>
      </c>
      <c r="J516" s="6">
        <v>42077</v>
      </c>
      <c r="K516" s="7">
        <f t="shared" si="24"/>
        <v>472</v>
      </c>
      <c r="L516" s="7">
        <f t="shared" si="25"/>
        <v>387.04000000000008</v>
      </c>
      <c r="M516" s="4">
        <f>YEAR(Datos!$J516)</f>
        <v>2015</v>
      </c>
      <c r="N516" s="5" t="str">
        <f t="shared" si="26"/>
        <v>marzo</v>
      </c>
      <c r="O516" s="5" t="str">
        <f>VLOOKUP(C516,[2]!ProdManager[#Data],2,FALSE)</f>
        <v>John Matter</v>
      </c>
      <c r="P516" s="5" t="e">
        <f>VLOOKUP(I516,[1]!Countries[#Data],2,FALSE)</f>
        <v>#REF!</v>
      </c>
      <c r="Q516" s="5" t="e">
        <f>VLOOKUP(I516,[1]!Countries[#Data],3,FALSE)</f>
        <v>#REF!</v>
      </c>
    </row>
    <row r="517" spans="1:17" x14ac:dyDescent="0.2">
      <c r="A517" s="5">
        <v>10442</v>
      </c>
      <c r="B517" s="5" t="s">
        <v>152</v>
      </c>
      <c r="C517" s="5" t="s">
        <v>17</v>
      </c>
      <c r="D517" s="5">
        <v>13.6</v>
      </c>
      <c r="E517" s="5">
        <v>11.016</v>
      </c>
      <c r="F517" s="5">
        <v>60</v>
      </c>
      <c r="G517" s="5" t="s">
        <v>59</v>
      </c>
      <c r="H517" s="5" t="s">
        <v>60</v>
      </c>
      <c r="I517" s="5" t="s">
        <v>61</v>
      </c>
      <c r="J517" s="6">
        <v>42077</v>
      </c>
      <c r="K517" s="7">
        <f t="shared" si="24"/>
        <v>816</v>
      </c>
      <c r="L517" s="7">
        <f t="shared" si="25"/>
        <v>660.96</v>
      </c>
      <c r="M517" s="4">
        <f>YEAR(Datos!$J517)</f>
        <v>2015</v>
      </c>
      <c r="N517" s="5" t="str">
        <f t="shared" si="26"/>
        <v>marzo</v>
      </c>
      <c r="O517" s="5" t="str">
        <f>VLOOKUP(C517,[2]!ProdManager[#Data],2,FALSE)</f>
        <v>Lydia Sinn</v>
      </c>
      <c r="P517" s="5" t="e">
        <f>VLOOKUP(I517,[1]!Countries[#Data],2,FALSE)</f>
        <v>#REF!</v>
      </c>
      <c r="Q517" s="5" t="e">
        <f>VLOOKUP(I517,[1]!Countries[#Data],3,FALSE)</f>
        <v>#REF!</v>
      </c>
    </row>
    <row r="518" spans="1:17" x14ac:dyDescent="0.2">
      <c r="A518" s="5">
        <v>10443</v>
      </c>
      <c r="B518" s="5" t="s">
        <v>9</v>
      </c>
      <c r="C518" s="5" t="s">
        <v>8</v>
      </c>
      <c r="D518" s="5">
        <v>16.8</v>
      </c>
      <c r="E518" s="5">
        <v>13.272000000000002</v>
      </c>
      <c r="F518" s="5">
        <v>6</v>
      </c>
      <c r="G518" s="5" t="s">
        <v>136</v>
      </c>
      <c r="H518" s="5" t="s">
        <v>137</v>
      </c>
      <c r="I518" s="5" t="s">
        <v>109</v>
      </c>
      <c r="J518" s="6">
        <v>42078</v>
      </c>
      <c r="K518" s="7">
        <f t="shared" si="24"/>
        <v>100.80000000000001</v>
      </c>
      <c r="L518" s="7">
        <f t="shared" si="25"/>
        <v>79.632000000000005</v>
      </c>
      <c r="M518" s="4">
        <f>YEAR(Datos!$J518)</f>
        <v>2015</v>
      </c>
      <c r="N518" s="5" t="str">
        <f t="shared" si="26"/>
        <v>marzo</v>
      </c>
      <c r="O518" s="5" t="str">
        <f>VLOOKUP(C518,[2]!ProdManager[#Data],2,FALSE)</f>
        <v>Peter Stone</v>
      </c>
      <c r="P518" s="5" t="e">
        <f>VLOOKUP(I518,[1]!Countries[#Data],2,FALSE)</f>
        <v>#REF!</v>
      </c>
      <c r="Q518" s="5" t="e">
        <f>VLOOKUP(I518,[1]!Countries[#Data],3,FALSE)</f>
        <v>#REF!</v>
      </c>
    </row>
    <row r="519" spans="1:17" x14ac:dyDescent="0.2">
      <c r="A519" s="5">
        <v>10443</v>
      </c>
      <c r="B519" s="5" t="s">
        <v>114</v>
      </c>
      <c r="C519" s="5" t="s">
        <v>11</v>
      </c>
      <c r="D519" s="5">
        <v>36.4</v>
      </c>
      <c r="E519" s="5">
        <v>27.663999999999998</v>
      </c>
      <c r="F519" s="5">
        <v>12</v>
      </c>
      <c r="G519" s="5" t="s">
        <v>136</v>
      </c>
      <c r="H519" s="5" t="s">
        <v>137</v>
      </c>
      <c r="I519" s="5" t="s">
        <v>109</v>
      </c>
      <c r="J519" s="6">
        <v>42078</v>
      </c>
      <c r="K519" s="7">
        <f t="shared" si="24"/>
        <v>436.79999999999995</v>
      </c>
      <c r="L519" s="7">
        <f t="shared" si="25"/>
        <v>331.96799999999996</v>
      </c>
      <c r="M519" s="4">
        <f>YEAR(Datos!$J519)</f>
        <v>2015</v>
      </c>
      <c r="N519" s="5" t="str">
        <f t="shared" si="26"/>
        <v>marzo</v>
      </c>
      <c r="O519" s="5" t="str">
        <f>VLOOKUP(C519,[2]!ProdManager[#Data],2,FALSE)</f>
        <v>Marc Caine</v>
      </c>
      <c r="P519" s="5" t="e">
        <f>VLOOKUP(I519,[1]!Countries[#Data],2,FALSE)</f>
        <v>#REF!</v>
      </c>
      <c r="Q519" s="5" t="e">
        <f>VLOOKUP(I519,[1]!Countries[#Data],3,FALSE)</f>
        <v>#REF!</v>
      </c>
    </row>
    <row r="520" spans="1:17" x14ac:dyDescent="0.2">
      <c r="A520" s="5">
        <v>10444</v>
      </c>
      <c r="B520" s="5" t="s">
        <v>84</v>
      </c>
      <c r="C520" s="5" t="s">
        <v>39</v>
      </c>
      <c r="D520" s="5">
        <v>31.2</v>
      </c>
      <c r="E520" s="5">
        <v>25.584</v>
      </c>
      <c r="F520" s="5">
        <v>10</v>
      </c>
      <c r="G520" s="5" t="s">
        <v>116</v>
      </c>
      <c r="H520" s="5" t="s">
        <v>117</v>
      </c>
      <c r="I520" s="5" t="s">
        <v>83</v>
      </c>
      <c r="J520" s="6">
        <v>42078</v>
      </c>
      <c r="K520" s="7">
        <f t="shared" si="24"/>
        <v>312</v>
      </c>
      <c r="L520" s="7">
        <f t="shared" si="25"/>
        <v>255.84</v>
      </c>
      <c r="M520" s="4">
        <f>YEAR(Datos!$J520)</f>
        <v>2015</v>
      </c>
      <c r="N520" s="5" t="str">
        <f t="shared" si="26"/>
        <v>marzo</v>
      </c>
      <c r="O520" s="5" t="str">
        <f>VLOOKUP(C520,[2]!ProdManager[#Data],2,FALSE)</f>
        <v>John Matter</v>
      </c>
      <c r="P520" s="5" t="e">
        <f>VLOOKUP(I520,[1]!Countries[#Data],2,FALSE)</f>
        <v>#REF!</v>
      </c>
      <c r="Q520" s="5" t="e">
        <f>VLOOKUP(I520,[1]!Countries[#Data],3,FALSE)</f>
        <v>#REF!</v>
      </c>
    </row>
    <row r="521" spans="1:17" x14ac:dyDescent="0.2">
      <c r="A521" s="5">
        <v>10444</v>
      </c>
      <c r="B521" s="5" t="s">
        <v>182</v>
      </c>
      <c r="C521" s="5" t="s">
        <v>28</v>
      </c>
      <c r="D521" s="5">
        <v>24.9</v>
      </c>
      <c r="E521" s="5">
        <v>16.931999999999999</v>
      </c>
      <c r="F521" s="5">
        <v>15</v>
      </c>
      <c r="G521" s="5" t="s">
        <v>116</v>
      </c>
      <c r="H521" s="5" t="s">
        <v>117</v>
      </c>
      <c r="I521" s="5" t="s">
        <v>83</v>
      </c>
      <c r="J521" s="6">
        <v>42078</v>
      </c>
      <c r="K521" s="7">
        <f t="shared" si="24"/>
        <v>373.5</v>
      </c>
      <c r="L521" s="7">
        <f t="shared" si="25"/>
        <v>253.98</v>
      </c>
      <c r="M521" s="4">
        <f>YEAR(Datos!$J521)</f>
        <v>2015</v>
      </c>
      <c r="N521" s="5" t="str">
        <f t="shared" si="26"/>
        <v>marzo</v>
      </c>
      <c r="O521" s="5" t="str">
        <f>VLOOKUP(C521,[2]!ProdManager[#Data],2,FALSE)</f>
        <v>Lydia Sinn</v>
      </c>
      <c r="P521" s="5" t="e">
        <f>VLOOKUP(I521,[1]!Countries[#Data],2,FALSE)</f>
        <v>#REF!</v>
      </c>
      <c r="Q521" s="5" t="e">
        <f>VLOOKUP(I521,[1]!Countries[#Data],3,FALSE)</f>
        <v>#REF!</v>
      </c>
    </row>
    <row r="522" spans="1:17" x14ac:dyDescent="0.2">
      <c r="A522" s="5">
        <v>10444</v>
      </c>
      <c r="B522" s="5" t="s">
        <v>74</v>
      </c>
      <c r="C522" s="5" t="s">
        <v>36</v>
      </c>
      <c r="D522" s="5">
        <v>14.4</v>
      </c>
      <c r="E522" s="5">
        <v>12.672000000000001</v>
      </c>
      <c r="F522" s="5">
        <v>8</v>
      </c>
      <c r="G522" s="5" t="s">
        <v>116</v>
      </c>
      <c r="H522" s="5" t="s">
        <v>117</v>
      </c>
      <c r="I522" s="5" t="s">
        <v>83</v>
      </c>
      <c r="J522" s="6">
        <v>42078</v>
      </c>
      <c r="K522" s="7">
        <f t="shared" si="24"/>
        <v>115.2</v>
      </c>
      <c r="L522" s="7">
        <f t="shared" si="25"/>
        <v>101.376</v>
      </c>
      <c r="M522" s="4">
        <f>YEAR(Datos!$J522)</f>
        <v>2015</v>
      </c>
      <c r="N522" s="5" t="str">
        <f t="shared" si="26"/>
        <v>marzo</v>
      </c>
      <c r="O522" s="5" t="str">
        <f>VLOOKUP(C522,[2]!ProdManager[#Data],2,FALSE)</f>
        <v>John Matter</v>
      </c>
      <c r="P522" s="5" t="e">
        <f>VLOOKUP(I522,[1]!Countries[#Data],2,FALSE)</f>
        <v>#REF!</v>
      </c>
      <c r="Q522" s="5" t="e">
        <f>VLOOKUP(I522,[1]!Countries[#Data],3,FALSE)</f>
        <v>#REF!</v>
      </c>
    </row>
    <row r="523" spans="1:17" x14ac:dyDescent="0.2">
      <c r="A523" s="5">
        <v>10444</v>
      </c>
      <c r="B523" s="5" t="s">
        <v>21</v>
      </c>
      <c r="C523" s="5" t="s">
        <v>22</v>
      </c>
      <c r="D523" s="5">
        <v>7.7</v>
      </c>
      <c r="E523" s="5">
        <v>6.0060000000000002</v>
      </c>
      <c r="F523" s="5">
        <v>30</v>
      </c>
      <c r="G523" s="5" t="s">
        <v>116</v>
      </c>
      <c r="H523" s="5" t="s">
        <v>117</v>
      </c>
      <c r="I523" s="5" t="s">
        <v>83</v>
      </c>
      <c r="J523" s="6">
        <v>42078</v>
      </c>
      <c r="K523" s="7">
        <f t="shared" si="24"/>
        <v>231</v>
      </c>
      <c r="L523" s="7">
        <f t="shared" si="25"/>
        <v>180.18</v>
      </c>
      <c r="M523" s="4">
        <f>YEAR(Datos!$J523)</f>
        <v>2015</v>
      </c>
      <c r="N523" s="5" t="str">
        <f t="shared" si="26"/>
        <v>marzo</v>
      </c>
      <c r="O523" s="5" t="str">
        <f>VLOOKUP(C523,[2]!ProdManager[#Data],2,FALSE)</f>
        <v>Peter Stone</v>
      </c>
      <c r="P523" s="5" t="e">
        <f>VLOOKUP(I523,[1]!Countries[#Data],2,FALSE)</f>
        <v>#REF!</v>
      </c>
      <c r="Q523" s="5" t="e">
        <f>VLOOKUP(I523,[1]!Countries[#Data],3,FALSE)</f>
        <v>#REF!</v>
      </c>
    </row>
    <row r="524" spans="1:17" x14ac:dyDescent="0.2">
      <c r="A524" s="5">
        <v>10445</v>
      </c>
      <c r="B524" s="5" t="s">
        <v>35</v>
      </c>
      <c r="C524" s="5" t="s">
        <v>36</v>
      </c>
      <c r="D524" s="5">
        <v>14.4</v>
      </c>
      <c r="E524" s="5">
        <v>12.816000000000001</v>
      </c>
      <c r="F524" s="5">
        <v>6</v>
      </c>
      <c r="G524" s="5" t="s">
        <v>116</v>
      </c>
      <c r="H524" s="5" t="s">
        <v>117</v>
      </c>
      <c r="I524" s="5" t="s">
        <v>83</v>
      </c>
      <c r="J524" s="6">
        <v>42079</v>
      </c>
      <c r="K524" s="7">
        <f t="shared" si="24"/>
        <v>86.4</v>
      </c>
      <c r="L524" s="7">
        <f t="shared" si="25"/>
        <v>76.896000000000001</v>
      </c>
      <c r="M524" s="4">
        <f>YEAR(Datos!$J524)</f>
        <v>2015</v>
      </c>
      <c r="N524" s="5" t="str">
        <f t="shared" si="26"/>
        <v>marzo</v>
      </c>
      <c r="O524" s="5" t="str">
        <f>VLOOKUP(C524,[2]!ProdManager[#Data],2,FALSE)</f>
        <v>John Matter</v>
      </c>
      <c r="P524" s="5" t="e">
        <f>VLOOKUP(I524,[1]!Countries[#Data],2,FALSE)</f>
        <v>#REF!</v>
      </c>
      <c r="Q524" s="5" t="e">
        <f>VLOOKUP(I524,[1]!Countries[#Data],3,FALSE)</f>
        <v>#REF!</v>
      </c>
    </row>
    <row r="525" spans="1:17" x14ac:dyDescent="0.2">
      <c r="A525" s="5">
        <v>10445</v>
      </c>
      <c r="B525" s="5" t="s">
        <v>138</v>
      </c>
      <c r="C525" s="5" t="s">
        <v>39</v>
      </c>
      <c r="D525" s="5">
        <v>5.9</v>
      </c>
      <c r="E525" s="5">
        <v>4.6020000000000003</v>
      </c>
      <c r="F525" s="5">
        <v>15</v>
      </c>
      <c r="G525" s="5" t="s">
        <v>116</v>
      </c>
      <c r="H525" s="5" t="s">
        <v>117</v>
      </c>
      <c r="I525" s="5" t="s">
        <v>83</v>
      </c>
      <c r="J525" s="6">
        <v>42079</v>
      </c>
      <c r="K525" s="7">
        <f t="shared" si="24"/>
        <v>88.5</v>
      </c>
      <c r="L525" s="7">
        <f t="shared" si="25"/>
        <v>69.03</v>
      </c>
      <c r="M525" s="4">
        <f>YEAR(Datos!$J525)</f>
        <v>2015</v>
      </c>
      <c r="N525" s="5" t="str">
        <f t="shared" si="26"/>
        <v>marzo</v>
      </c>
      <c r="O525" s="5" t="str">
        <f>VLOOKUP(C525,[2]!ProdManager[#Data],2,FALSE)</f>
        <v>John Matter</v>
      </c>
      <c r="P525" s="5" t="e">
        <f>VLOOKUP(I525,[1]!Countries[#Data],2,FALSE)</f>
        <v>#REF!</v>
      </c>
      <c r="Q525" s="5" t="e">
        <f>VLOOKUP(I525,[1]!Countries[#Data],3,FALSE)</f>
        <v>#REF!</v>
      </c>
    </row>
    <row r="526" spans="1:17" x14ac:dyDescent="0.2">
      <c r="A526" s="5">
        <v>10446</v>
      </c>
      <c r="B526" s="5" t="s">
        <v>123</v>
      </c>
      <c r="C526" s="5" t="s">
        <v>28</v>
      </c>
      <c r="D526" s="5">
        <v>7.3</v>
      </c>
      <c r="E526" s="5">
        <v>5.0369999999999999</v>
      </c>
      <c r="F526" s="5">
        <v>12</v>
      </c>
      <c r="G526" s="5" t="s">
        <v>12</v>
      </c>
      <c r="H526" s="5" t="s">
        <v>13</v>
      </c>
      <c r="I526" s="5" t="s">
        <v>14</v>
      </c>
      <c r="J526" s="6">
        <v>42080</v>
      </c>
      <c r="K526" s="7">
        <f t="shared" si="24"/>
        <v>87.6</v>
      </c>
      <c r="L526" s="7">
        <f t="shared" si="25"/>
        <v>60.444000000000003</v>
      </c>
      <c r="M526" s="4">
        <f>YEAR(Datos!$J526)</f>
        <v>2015</v>
      </c>
      <c r="N526" s="5" t="str">
        <f t="shared" si="26"/>
        <v>marzo</v>
      </c>
      <c r="O526" s="5" t="str">
        <f>VLOOKUP(C526,[2]!ProdManager[#Data],2,FALSE)</f>
        <v>Lydia Sinn</v>
      </c>
      <c r="P526" s="5" t="e">
        <f>VLOOKUP(I526,[1]!Countries[#Data],2,FALSE)</f>
        <v>#REF!</v>
      </c>
      <c r="Q526" s="5" t="e">
        <f>VLOOKUP(I526,[1]!Countries[#Data],3,FALSE)</f>
        <v>#REF!</v>
      </c>
    </row>
    <row r="527" spans="1:17" x14ac:dyDescent="0.2">
      <c r="A527" s="5">
        <v>10446</v>
      </c>
      <c r="B527" s="5" t="s">
        <v>44</v>
      </c>
      <c r="C527" s="5" t="s">
        <v>36</v>
      </c>
      <c r="D527" s="5">
        <v>3.6</v>
      </c>
      <c r="E527" s="5">
        <v>3.2040000000000002</v>
      </c>
      <c r="F527" s="5">
        <v>20</v>
      </c>
      <c r="G527" s="5" t="s">
        <v>12</v>
      </c>
      <c r="H527" s="5" t="s">
        <v>13</v>
      </c>
      <c r="I527" s="5" t="s">
        <v>14</v>
      </c>
      <c r="J527" s="6">
        <v>42080</v>
      </c>
      <c r="K527" s="7">
        <f t="shared" si="24"/>
        <v>72</v>
      </c>
      <c r="L527" s="7">
        <f t="shared" si="25"/>
        <v>64.08</v>
      </c>
      <c r="M527" s="4">
        <f>YEAR(Datos!$J527)</f>
        <v>2015</v>
      </c>
      <c r="N527" s="5" t="str">
        <f t="shared" si="26"/>
        <v>marzo</v>
      </c>
      <c r="O527" s="5" t="str">
        <f>VLOOKUP(C527,[2]!ProdManager[#Data],2,FALSE)</f>
        <v>John Matter</v>
      </c>
      <c r="P527" s="5" t="e">
        <f>VLOOKUP(I527,[1]!Countries[#Data],2,FALSE)</f>
        <v>#REF!</v>
      </c>
      <c r="Q527" s="5" t="e">
        <f>VLOOKUP(I527,[1]!Countries[#Data],3,FALSE)</f>
        <v>#REF!</v>
      </c>
    </row>
    <row r="528" spans="1:17" x14ac:dyDescent="0.2">
      <c r="A528" s="5">
        <v>10446</v>
      </c>
      <c r="B528" s="5" t="s">
        <v>37</v>
      </c>
      <c r="C528" s="5" t="s">
        <v>8</v>
      </c>
      <c r="D528" s="5">
        <v>10</v>
      </c>
      <c r="E528" s="5">
        <v>7.7</v>
      </c>
      <c r="F528" s="5">
        <v>3</v>
      </c>
      <c r="G528" s="5" t="s">
        <v>12</v>
      </c>
      <c r="H528" s="5" t="s">
        <v>13</v>
      </c>
      <c r="I528" s="5" t="s">
        <v>14</v>
      </c>
      <c r="J528" s="6">
        <v>42080</v>
      </c>
      <c r="K528" s="7">
        <f t="shared" si="24"/>
        <v>30</v>
      </c>
      <c r="L528" s="7">
        <f t="shared" si="25"/>
        <v>23.1</v>
      </c>
      <c r="M528" s="4">
        <f>YEAR(Datos!$J528)</f>
        <v>2015</v>
      </c>
      <c r="N528" s="5" t="str">
        <f t="shared" si="26"/>
        <v>marzo</v>
      </c>
      <c r="O528" s="5" t="str">
        <f>VLOOKUP(C528,[2]!ProdManager[#Data],2,FALSE)</f>
        <v>Peter Stone</v>
      </c>
      <c r="P528" s="5" t="e">
        <f>VLOOKUP(I528,[1]!Countries[#Data],2,FALSE)</f>
        <v>#REF!</v>
      </c>
      <c r="Q528" s="5" t="e">
        <f>VLOOKUP(I528,[1]!Countries[#Data],3,FALSE)</f>
        <v>#REF!</v>
      </c>
    </row>
    <row r="529" spans="1:17" x14ac:dyDescent="0.2">
      <c r="A529" s="5">
        <v>10446</v>
      </c>
      <c r="B529" s="5" t="s">
        <v>170</v>
      </c>
      <c r="C529" s="5" t="s">
        <v>3</v>
      </c>
      <c r="D529" s="5">
        <v>5.6</v>
      </c>
      <c r="E529" s="5">
        <v>4.4799999999999995</v>
      </c>
      <c r="F529" s="5">
        <v>15</v>
      </c>
      <c r="G529" s="5" t="s">
        <v>12</v>
      </c>
      <c r="H529" s="5" t="s">
        <v>13</v>
      </c>
      <c r="I529" s="5" t="s">
        <v>14</v>
      </c>
      <c r="J529" s="6">
        <v>42080</v>
      </c>
      <c r="K529" s="7">
        <f t="shared" si="24"/>
        <v>84</v>
      </c>
      <c r="L529" s="7">
        <f t="shared" si="25"/>
        <v>67.199999999999989</v>
      </c>
      <c r="M529" s="4">
        <f>YEAR(Datos!$J529)</f>
        <v>2015</v>
      </c>
      <c r="N529" s="5" t="str">
        <f t="shared" si="26"/>
        <v>marzo</v>
      </c>
      <c r="O529" s="5" t="str">
        <f>VLOOKUP(C529,[2]!ProdManager[#Data],2,FALSE)</f>
        <v>Marc Caine</v>
      </c>
      <c r="P529" s="5" t="e">
        <f>VLOOKUP(I529,[1]!Countries[#Data],2,FALSE)</f>
        <v>#REF!</v>
      </c>
      <c r="Q529" s="5" t="e">
        <f>VLOOKUP(I529,[1]!Countries[#Data],3,FALSE)</f>
        <v>#REF!</v>
      </c>
    </row>
    <row r="530" spans="1:17" x14ac:dyDescent="0.2">
      <c r="A530" s="5">
        <v>10447</v>
      </c>
      <c r="B530" s="5" t="s">
        <v>106</v>
      </c>
      <c r="C530" s="5" t="s">
        <v>8</v>
      </c>
      <c r="D530" s="5">
        <v>17.2</v>
      </c>
      <c r="E530" s="5">
        <v>14.104000000000001</v>
      </c>
      <c r="F530" s="5">
        <v>2</v>
      </c>
      <c r="G530" s="5" t="s">
        <v>132</v>
      </c>
      <c r="H530" s="5" t="s">
        <v>19</v>
      </c>
      <c r="I530" s="5" t="s">
        <v>20</v>
      </c>
      <c r="J530" s="6">
        <v>42080</v>
      </c>
      <c r="K530" s="7">
        <f t="shared" si="24"/>
        <v>34.4</v>
      </c>
      <c r="L530" s="7">
        <f t="shared" si="25"/>
        <v>28.208000000000002</v>
      </c>
      <c r="M530" s="4">
        <f>YEAR(Datos!$J530)</f>
        <v>2015</v>
      </c>
      <c r="N530" s="5" t="str">
        <f t="shared" si="26"/>
        <v>marzo</v>
      </c>
      <c r="O530" s="5" t="str">
        <f>VLOOKUP(C530,[2]!ProdManager[#Data],2,FALSE)</f>
        <v>Peter Stone</v>
      </c>
      <c r="P530" s="5" t="e">
        <f>VLOOKUP(I530,[1]!Countries[#Data],2,FALSE)</f>
        <v>#REF!</v>
      </c>
      <c r="Q530" s="5" t="e">
        <f>VLOOKUP(I530,[1]!Countries[#Data],3,FALSE)</f>
        <v>#REF!</v>
      </c>
    </row>
    <row r="531" spans="1:17" x14ac:dyDescent="0.2">
      <c r="A531" s="5">
        <v>10447</v>
      </c>
      <c r="B531" s="5" t="s">
        <v>123</v>
      </c>
      <c r="C531" s="5" t="s">
        <v>28</v>
      </c>
      <c r="D531" s="5">
        <v>7.3</v>
      </c>
      <c r="E531" s="5">
        <v>5.0369999999999999</v>
      </c>
      <c r="F531" s="5">
        <v>40</v>
      </c>
      <c r="G531" s="5" t="s">
        <v>132</v>
      </c>
      <c r="H531" s="5" t="s">
        <v>19</v>
      </c>
      <c r="I531" s="5" t="s">
        <v>20</v>
      </c>
      <c r="J531" s="6">
        <v>42080</v>
      </c>
      <c r="K531" s="7">
        <f t="shared" si="24"/>
        <v>292</v>
      </c>
      <c r="L531" s="7">
        <f t="shared" si="25"/>
        <v>201.48</v>
      </c>
      <c r="M531" s="4">
        <f>YEAR(Datos!$J531)</f>
        <v>2015</v>
      </c>
      <c r="N531" s="5" t="str">
        <f t="shared" si="26"/>
        <v>marzo</v>
      </c>
      <c r="O531" s="5" t="str">
        <f>VLOOKUP(C531,[2]!ProdManager[#Data],2,FALSE)</f>
        <v>Lydia Sinn</v>
      </c>
      <c r="P531" s="5" t="e">
        <f>VLOOKUP(I531,[1]!Countries[#Data],2,FALSE)</f>
        <v>#REF!</v>
      </c>
      <c r="Q531" s="5" t="e">
        <f>VLOOKUP(I531,[1]!Countries[#Data],3,FALSE)</f>
        <v>#REF!</v>
      </c>
    </row>
    <row r="532" spans="1:17" x14ac:dyDescent="0.2">
      <c r="A532" s="5">
        <v>10447</v>
      </c>
      <c r="B532" s="5" t="s">
        <v>16</v>
      </c>
      <c r="C532" s="5" t="s">
        <v>17</v>
      </c>
      <c r="D532" s="5">
        <v>16.8</v>
      </c>
      <c r="E532" s="5">
        <v>13.608000000000002</v>
      </c>
      <c r="F532" s="5">
        <v>35</v>
      </c>
      <c r="G532" s="5" t="s">
        <v>132</v>
      </c>
      <c r="H532" s="5" t="s">
        <v>19</v>
      </c>
      <c r="I532" s="5" t="s">
        <v>20</v>
      </c>
      <c r="J532" s="6">
        <v>42080</v>
      </c>
      <c r="K532" s="7">
        <f t="shared" si="24"/>
        <v>588</v>
      </c>
      <c r="L532" s="7">
        <f t="shared" si="25"/>
        <v>476.28000000000009</v>
      </c>
      <c r="M532" s="4">
        <f>YEAR(Datos!$J532)</f>
        <v>2015</v>
      </c>
      <c r="N532" s="5" t="str">
        <f t="shared" si="26"/>
        <v>marzo</v>
      </c>
      <c r="O532" s="5" t="str">
        <f>VLOOKUP(C532,[2]!ProdManager[#Data],2,FALSE)</f>
        <v>Lydia Sinn</v>
      </c>
      <c r="P532" s="5" t="e">
        <f>VLOOKUP(I532,[1]!Countries[#Data],2,FALSE)</f>
        <v>#REF!</v>
      </c>
      <c r="Q532" s="5" t="e">
        <f>VLOOKUP(I532,[1]!Countries[#Data],3,FALSE)</f>
        <v>#REF!</v>
      </c>
    </row>
    <row r="533" spans="1:17" x14ac:dyDescent="0.2">
      <c r="A533" s="5">
        <v>10448</v>
      </c>
      <c r="B533" s="5" t="s">
        <v>182</v>
      </c>
      <c r="C533" s="5" t="s">
        <v>28</v>
      </c>
      <c r="D533" s="5">
        <v>24.9</v>
      </c>
      <c r="E533" s="5">
        <v>16.682999999999996</v>
      </c>
      <c r="F533" s="5">
        <v>6</v>
      </c>
      <c r="G533" s="5" t="s">
        <v>239</v>
      </c>
      <c r="H533" s="5" t="s">
        <v>230</v>
      </c>
      <c r="I533" s="5" t="s">
        <v>231</v>
      </c>
      <c r="J533" s="6">
        <v>42083</v>
      </c>
      <c r="K533" s="7">
        <f t="shared" si="24"/>
        <v>149.39999999999998</v>
      </c>
      <c r="L533" s="7">
        <f t="shared" si="25"/>
        <v>100.09799999999998</v>
      </c>
      <c r="M533" s="4">
        <f>YEAR(Datos!$J533)</f>
        <v>2015</v>
      </c>
      <c r="N533" s="5" t="str">
        <f t="shared" si="26"/>
        <v>marzo</v>
      </c>
      <c r="O533" s="5" t="str">
        <f>VLOOKUP(C533,[2]!ProdManager[#Data],2,FALSE)</f>
        <v>Lydia Sinn</v>
      </c>
      <c r="P533" s="5" t="e">
        <f>VLOOKUP(I533,[1]!Countries[#Data],2,FALSE)</f>
        <v>#REF!</v>
      </c>
      <c r="Q533" s="5" t="e">
        <f>VLOOKUP(I533,[1]!Countries[#Data],3,FALSE)</f>
        <v>#REF!</v>
      </c>
    </row>
    <row r="534" spans="1:17" x14ac:dyDescent="0.2">
      <c r="A534" s="5">
        <v>10448</v>
      </c>
      <c r="B534" s="5" t="s">
        <v>91</v>
      </c>
      <c r="C534" s="5" t="s">
        <v>22</v>
      </c>
      <c r="D534" s="5">
        <v>14.7</v>
      </c>
      <c r="E534" s="5">
        <v>11.171999999999999</v>
      </c>
      <c r="F534" s="5">
        <v>20</v>
      </c>
      <c r="G534" s="5" t="s">
        <v>239</v>
      </c>
      <c r="H534" s="5" t="s">
        <v>230</v>
      </c>
      <c r="I534" s="5" t="s">
        <v>231</v>
      </c>
      <c r="J534" s="6">
        <v>42083</v>
      </c>
      <c r="K534" s="7">
        <f t="shared" si="24"/>
        <v>294</v>
      </c>
      <c r="L534" s="7">
        <f t="shared" si="25"/>
        <v>223.43999999999997</v>
      </c>
      <c r="M534" s="4">
        <f>YEAR(Datos!$J534)</f>
        <v>2015</v>
      </c>
      <c r="N534" s="5" t="str">
        <f t="shared" si="26"/>
        <v>marzo</v>
      </c>
      <c r="O534" s="5" t="str">
        <f>VLOOKUP(C534,[2]!ProdManager[#Data],2,FALSE)</f>
        <v>Peter Stone</v>
      </c>
      <c r="P534" s="5" t="e">
        <f>VLOOKUP(I534,[1]!Countries[#Data],2,FALSE)</f>
        <v>#REF!</v>
      </c>
      <c r="Q534" s="5" t="e">
        <f>VLOOKUP(I534,[1]!Countries[#Data],3,FALSE)</f>
        <v>#REF!</v>
      </c>
    </row>
    <row r="535" spans="1:17" x14ac:dyDescent="0.2">
      <c r="A535" s="5">
        <v>10449</v>
      </c>
      <c r="B535" s="5" t="s">
        <v>105</v>
      </c>
      <c r="C535" s="5" t="s">
        <v>22</v>
      </c>
      <c r="D535" s="5">
        <v>24.8</v>
      </c>
      <c r="E535" s="5">
        <v>18.848000000000003</v>
      </c>
      <c r="F535" s="5">
        <v>14</v>
      </c>
      <c r="G535" s="5" t="s">
        <v>85</v>
      </c>
      <c r="H535" s="5" t="s">
        <v>86</v>
      </c>
      <c r="I535" s="5" t="s">
        <v>6</v>
      </c>
      <c r="J535" s="6">
        <v>42084</v>
      </c>
      <c r="K535" s="7">
        <f t="shared" si="24"/>
        <v>347.2</v>
      </c>
      <c r="L535" s="7">
        <f t="shared" si="25"/>
        <v>263.87200000000001</v>
      </c>
      <c r="M535" s="4">
        <f>YEAR(Datos!$J535)</f>
        <v>2015</v>
      </c>
      <c r="N535" s="5" t="str">
        <f t="shared" si="26"/>
        <v>marzo</v>
      </c>
      <c r="O535" s="5" t="str">
        <f>VLOOKUP(C535,[2]!ProdManager[#Data],2,FALSE)</f>
        <v>Peter Stone</v>
      </c>
      <c r="P535" s="5" t="e">
        <f>VLOOKUP(I535,[1]!Countries[#Data],2,FALSE)</f>
        <v>#REF!</v>
      </c>
      <c r="Q535" s="5" t="e">
        <f>VLOOKUP(I535,[1]!Countries[#Data],3,FALSE)</f>
        <v>#REF!</v>
      </c>
    </row>
    <row r="536" spans="1:17" x14ac:dyDescent="0.2">
      <c r="A536" s="5">
        <v>10449</v>
      </c>
      <c r="B536" s="5" t="s">
        <v>170</v>
      </c>
      <c r="C536" s="5" t="s">
        <v>3</v>
      </c>
      <c r="D536" s="5">
        <v>5.6</v>
      </c>
      <c r="E536" s="5">
        <v>4.5359999999999996</v>
      </c>
      <c r="F536" s="5">
        <v>20</v>
      </c>
      <c r="G536" s="5" t="s">
        <v>85</v>
      </c>
      <c r="H536" s="5" t="s">
        <v>86</v>
      </c>
      <c r="I536" s="5" t="s">
        <v>6</v>
      </c>
      <c r="J536" s="6">
        <v>42084</v>
      </c>
      <c r="K536" s="7">
        <f t="shared" si="24"/>
        <v>112</v>
      </c>
      <c r="L536" s="7">
        <f t="shared" si="25"/>
        <v>90.72</v>
      </c>
      <c r="M536" s="4">
        <f>YEAR(Datos!$J536)</f>
        <v>2015</v>
      </c>
      <c r="N536" s="5" t="str">
        <f t="shared" si="26"/>
        <v>marzo</v>
      </c>
      <c r="O536" s="5" t="str">
        <f>VLOOKUP(C536,[2]!ProdManager[#Data],2,FALSE)</f>
        <v>Marc Caine</v>
      </c>
      <c r="P536" s="5" t="e">
        <f>VLOOKUP(I536,[1]!Countries[#Data],2,FALSE)</f>
        <v>#REF!</v>
      </c>
      <c r="Q536" s="5" t="e">
        <f>VLOOKUP(I536,[1]!Countries[#Data],3,FALSE)</f>
        <v>#REF!</v>
      </c>
    </row>
    <row r="537" spans="1:17" x14ac:dyDescent="0.2">
      <c r="A537" s="5">
        <v>10449</v>
      </c>
      <c r="B537" s="5" t="s">
        <v>71</v>
      </c>
      <c r="C537" s="5" t="s">
        <v>28</v>
      </c>
      <c r="D537" s="5">
        <v>39.4</v>
      </c>
      <c r="E537" s="5">
        <v>26.003999999999994</v>
      </c>
      <c r="F537" s="5">
        <v>35</v>
      </c>
      <c r="G537" s="5" t="s">
        <v>85</v>
      </c>
      <c r="H537" s="5" t="s">
        <v>86</v>
      </c>
      <c r="I537" s="5" t="s">
        <v>6</v>
      </c>
      <c r="J537" s="6">
        <v>42084</v>
      </c>
      <c r="K537" s="7">
        <f t="shared" si="24"/>
        <v>1379</v>
      </c>
      <c r="L537" s="7">
        <f t="shared" si="25"/>
        <v>910.13999999999976</v>
      </c>
      <c r="M537" s="4">
        <f>YEAR(Datos!$J537)</f>
        <v>2015</v>
      </c>
      <c r="N537" s="5" t="str">
        <f t="shared" si="26"/>
        <v>marzo</v>
      </c>
      <c r="O537" s="5" t="str">
        <f>VLOOKUP(C537,[2]!ProdManager[#Data],2,FALSE)</f>
        <v>Lydia Sinn</v>
      </c>
      <c r="P537" s="5" t="e">
        <f>VLOOKUP(I537,[1]!Countries[#Data],2,FALSE)</f>
        <v>#REF!</v>
      </c>
      <c r="Q537" s="5" t="e">
        <f>VLOOKUP(I537,[1]!Countries[#Data],3,FALSE)</f>
        <v>#REF!</v>
      </c>
    </row>
    <row r="538" spans="1:17" x14ac:dyDescent="0.2">
      <c r="A538" s="5">
        <v>10450</v>
      </c>
      <c r="B538" s="5" t="s">
        <v>138</v>
      </c>
      <c r="C538" s="5" t="s">
        <v>39</v>
      </c>
      <c r="D538" s="5">
        <v>5.9</v>
      </c>
      <c r="E538" s="5">
        <v>4.4250000000000007</v>
      </c>
      <c r="F538" s="5">
        <v>6</v>
      </c>
      <c r="G538" s="5" t="s">
        <v>23</v>
      </c>
      <c r="H538" s="5" t="s">
        <v>24</v>
      </c>
      <c r="I538" s="5" t="s">
        <v>6</v>
      </c>
      <c r="J538" s="6">
        <v>42085</v>
      </c>
      <c r="K538" s="7">
        <f t="shared" si="24"/>
        <v>35.400000000000006</v>
      </c>
      <c r="L538" s="7">
        <f t="shared" si="25"/>
        <v>26.550000000000004</v>
      </c>
      <c r="M538" s="4">
        <f>YEAR(Datos!$J538)</f>
        <v>2015</v>
      </c>
      <c r="N538" s="5" t="str">
        <f t="shared" si="26"/>
        <v>marzo</v>
      </c>
      <c r="O538" s="5" t="str">
        <f>VLOOKUP(C538,[2]!ProdManager[#Data],2,FALSE)</f>
        <v>John Matter</v>
      </c>
      <c r="P538" s="5" t="e">
        <f>VLOOKUP(I538,[1]!Countries[#Data],2,FALSE)</f>
        <v>#REF!</v>
      </c>
      <c r="Q538" s="5" t="e">
        <f>VLOOKUP(I538,[1]!Countries[#Data],3,FALSE)</f>
        <v>#REF!</v>
      </c>
    </row>
    <row r="539" spans="1:17" x14ac:dyDescent="0.2">
      <c r="A539" s="5">
        <v>10450</v>
      </c>
      <c r="B539" s="5" t="s">
        <v>105</v>
      </c>
      <c r="C539" s="5" t="s">
        <v>22</v>
      </c>
      <c r="D539" s="5">
        <v>24.8</v>
      </c>
      <c r="E539" s="5">
        <v>17.36</v>
      </c>
      <c r="F539" s="5">
        <v>20</v>
      </c>
      <c r="G539" s="5" t="s">
        <v>23</v>
      </c>
      <c r="H539" s="5" t="s">
        <v>24</v>
      </c>
      <c r="I539" s="5" t="s">
        <v>6</v>
      </c>
      <c r="J539" s="6">
        <v>42085</v>
      </c>
      <c r="K539" s="7">
        <f t="shared" si="24"/>
        <v>496</v>
      </c>
      <c r="L539" s="7">
        <f t="shared" si="25"/>
        <v>347.2</v>
      </c>
      <c r="M539" s="4">
        <f>YEAR(Datos!$J539)</f>
        <v>2015</v>
      </c>
      <c r="N539" s="5" t="str">
        <f t="shared" si="26"/>
        <v>marzo</v>
      </c>
      <c r="O539" s="5" t="str">
        <f>VLOOKUP(C539,[2]!ProdManager[#Data],2,FALSE)</f>
        <v>Peter Stone</v>
      </c>
      <c r="P539" s="5" t="e">
        <f>VLOOKUP(I539,[1]!Countries[#Data],2,FALSE)</f>
        <v>#REF!</v>
      </c>
      <c r="Q539" s="5" t="e">
        <f>VLOOKUP(I539,[1]!Countries[#Data],3,FALSE)</f>
        <v>#REF!</v>
      </c>
    </row>
    <row r="540" spans="1:17" x14ac:dyDescent="0.2">
      <c r="A540" s="5">
        <v>10451</v>
      </c>
      <c r="B540" s="5" t="s">
        <v>54</v>
      </c>
      <c r="C540" s="5" t="s">
        <v>17</v>
      </c>
      <c r="D540" s="5">
        <v>10.4</v>
      </c>
      <c r="E540" s="5">
        <v>8.1120000000000001</v>
      </c>
      <c r="F540" s="5">
        <v>55</v>
      </c>
      <c r="G540" s="5" t="s">
        <v>103</v>
      </c>
      <c r="H540" s="5" t="s">
        <v>104</v>
      </c>
      <c r="I540" s="5" t="s">
        <v>14</v>
      </c>
      <c r="J540" s="6">
        <v>42085</v>
      </c>
      <c r="K540" s="7">
        <f t="shared" si="24"/>
        <v>572</v>
      </c>
      <c r="L540" s="7">
        <f t="shared" si="25"/>
        <v>446.16</v>
      </c>
      <c r="M540" s="4">
        <f>YEAR(Datos!$J540)</f>
        <v>2015</v>
      </c>
      <c r="N540" s="5" t="str">
        <f t="shared" si="26"/>
        <v>marzo</v>
      </c>
      <c r="O540" s="5" t="str">
        <f>VLOOKUP(C540,[2]!ProdManager[#Data],2,FALSE)</f>
        <v>Lydia Sinn</v>
      </c>
      <c r="P540" s="5" t="e">
        <f>VLOOKUP(I540,[1]!Countries[#Data],2,FALSE)</f>
        <v>#REF!</v>
      </c>
      <c r="Q540" s="5" t="e">
        <f>VLOOKUP(I540,[1]!Countries[#Data],3,FALSE)</f>
        <v>#REF!</v>
      </c>
    </row>
    <row r="541" spans="1:17" x14ac:dyDescent="0.2">
      <c r="A541" s="5">
        <v>10451</v>
      </c>
      <c r="B541" s="5" t="s">
        <v>16</v>
      </c>
      <c r="C541" s="5" t="s">
        <v>17</v>
      </c>
      <c r="D541" s="5">
        <v>16.8</v>
      </c>
      <c r="E541" s="5">
        <v>12.600000000000001</v>
      </c>
      <c r="F541" s="5">
        <v>28</v>
      </c>
      <c r="G541" s="5" t="s">
        <v>103</v>
      </c>
      <c r="H541" s="5" t="s">
        <v>104</v>
      </c>
      <c r="I541" s="5" t="s">
        <v>14</v>
      </c>
      <c r="J541" s="6">
        <v>42085</v>
      </c>
      <c r="K541" s="7">
        <f t="shared" si="24"/>
        <v>470.40000000000003</v>
      </c>
      <c r="L541" s="7">
        <f t="shared" si="25"/>
        <v>352.80000000000007</v>
      </c>
      <c r="M541" s="4">
        <f>YEAR(Datos!$J541)</f>
        <v>2015</v>
      </c>
      <c r="N541" s="5" t="str">
        <f t="shared" si="26"/>
        <v>marzo</v>
      </c>
      <c r="O541" s="5" t="str">
        <f>VLOOKUP(C541,[2]!ProdManager[#Data],2,FALSE)</f>
        <v>Lydia Sinn</v>
      </c>
      <c r="P541" s="5" t="e">
        <f>VLOOKUP(I541,[1]!Countries[#Data],2,FALSE)</f>
        <v>#REF!</v>
      </c>
      <c r="Q541" s="5" t="e">
        <f>VLOOKUP(I541,[1]!Countries[#Data],3,FALSE)</f>
        <v>#REF!</v>
      </c>
    </row>
    <row r="542" spans="1:17" x14ac:dyDescent="0.2">
      <c r="A542" s="5">
        <v>10451</v>
      </c>
      <c r="B542" s="5" t="s">
        <v>143</v>
      </c>
      <c r="C542" s="5" t="s">
        <v>3</v>
      </c>
      <c r="D542" s="5">
        <v>26.6</v>
      </c>
      <c r="E542" s="5">
        <v>20.216000000000001</v>
      </c>
      <c r="F542" s="5">
        <v>35</v>
      </c>
      <c r="G542" s="5" t="s">
        <v>103</v>
      </c>
      <c r="H542" s="5" t="s">
        <v>104</v>
      </c>
      <c r="I542" s="5" t="s">
        <v>14</v>
      </c>
      <c r="J542" s="6">
        <v>42085</v>
      </c>
      <c r="K542" s="7">
        <f t="shared" si="24"/>
        <v>931</v>
      </c>
      <c r="L542" s="7">
        <f t="shared" si="25"/>
        <v>707.56000000000006</v>
      </c>
      <c r="M542" s="4">
        <f>YEAR(Datos!$J542)</f>
        <v>2015</v>
      </c>
      <c r="N542" s="5" t="str">
        <f t="shared" si="26"/>
        <v>marzo</v>
      </c>
      <c r="O542" s="5" t="str">
        <f>VLOOKUP(C542,[2]!ProdManager[#Data],2,FALSE)</f>
        <v>Marc Caine</v>
      </c>
      <c r="P542" s="5" t="e">
        <f>VLOOKUP(I542,[1]!Countries[#Data],2,FALSE)</f>
        <v>#REF!</v>
      </c>
      <c r="Q542" s="5" t="e">
        <f>VLOOKUP(I542,[1]!Countries[#Data],3,FALSE)</f>
        <v>#REF!</v>
      </c>
    </row>
    <row r="543" spans="1:17" x14ac:dyDescent="0.2">
      <c r="A543" s="5">
        <v>10451</v>
      </c>
      <c r="B543" s="5" t="s">
        <v>38</v>
      </c>
      <c r="C543" s="5" t="s">
        <v>39</v>
      </c>
      <c r="D543" s="5">
        <v>19.2</v>
      </c>
      <c r="E543" s="5">
        <v>14.591999999999999</v>
      </c>
      <c r="F543" s="5">
        <v>120</v>
      </c>
      <c r="G543" s="5" t="s">
        <v>103</v>
      </c>
      <c r="H543" s="5" t="s">
        <v>104</v>
      </c>
      <c r="I543" s="5" t="s">
        <v>14</v>
      </c>
      <c r="J543" s="6">
        <v>42085</v>
      </c>
      <c r="K543" s="7">
        <f t="shared" si="24"/>
        <v>2304</v>
      </c>
      <c r="L543" s="7">
        <f t="shared" si="25"/>
        <v>1751.04</v>
      </c>
      <c r="M543" s="4">
        <f>YEAR(Datos!$J543)</f>
        <v>2015</v>
      </c>
      <c r="N543" s="5" t="str">
        <f t="shared" si="26"/>
        <v>marzo</v>
      </c>
      <c r="O543" s="5" t="str">
        <f>VLOOKUP(C543,[2]!ProdManager[#Data],2,FALSE)</f>
        <v>John Matter</v>
      </c>
      <c r="P543" s="5" t="e">
        <f>VLOOKUP(I543,[1]!Countries[#Data],2,FALSE)</f>
        <v>#REF!</v>
      </c>
      <c r="Q543" s="5" t="e">
        <f>VLOOKUP(I543,[1]!Countries[#Data],3,FALSE)</f>
        <v>#REF!</v>
      </c>
    </row>
    <row r="544" spans="1:17" x14ac:dyDescent="0.2">
      <c r="A544" s="5">
        <v>10452</v>
      </c>
      <c r="B544" s="5" t="s">
        <v>114</v>
      </c>
      <c r="C544" s="5" t="s">
        <v>11</v>
      </c>
      <c r="D544" s="5">
        <v>36.4</v>
      </c>
      <c r="E544" s="5">
        <v>28.391999999999999</v>
      </c>
      <c r="F544" s="5">
        <v>15</v>
      </c>
      <c r="G544" s="5" t="s">
        <v>175</v>
      </c>
      <c r="H544" s="5" t="s">
        <v>176</v>
      </c>
      <c r="I544" s="5" t="s">
        <v>77</v>
      </c>
      <c r="J544" s="6">
        <v>42086</v>
      </c>
      <c r="K544" s="7">
        <f t="shared" si="24"/>
        <v>546</v>
      </c>
      <c r="L544" s="7">
        <f t="shared" si="25"/>
        <v>425.88</v>
      </c>
      <c r="M544" s="4">
        <f>YEAR(Datos!$J544)</f>
        <v>2015</v>
      </c>
      <c r="N544" s="5" t="str">
        <f t="shared" si="26"/>
        <v>marzo</v>
      </c>
      <c r="O544" s="5" t="str">
        <f>VLOOKUP(C544,[2]!ProdManager[#Data],2,FALSE)</f>
        <v>Marc Caine</v>
      </c>
      <c r="P544" s="5" t="e">
        <f>VLOOKUP(I544,[1]!Countries[#Data],2,FALSE)</f>
        <v>#REF!</v>
      </c>
      <c r="Q544" s="5" t="e">
        <f>VLOOKUP(I544,[1]!Countries[#Data],3,FALSE)</f>
        <v>#REF!</v>
      </c>
    </row>
    <row r="545" spans="1:17" x14ac:dyDescent="0.2">
      <c r="A545" s="5">
        <v>10452</v>
      </c>
      <c r="B545" s="5" t="s">
        <v>115</v>
      </c>
      <c r="C545" s="5" t="s">
        <v>17</v>
      </c>
      <c r="D545" s="5">
        <v>15.5</v>
      </c>
      <c r="E545" s="5">
        <v>12.555000000000001</v>
      </c>
      <c r="F545" s="5">
        <v>100</v>
      </c>
      <c r="G545" s="5" t="s">
        <v>175</v>
      </c>
      <c r="H545" s="5" t="s">
        <v>176</v>
      </c>
      <c r="I545" s="5" t="s">
        <v>77</v>
      </c>
      <c r="J545" s="6">
        <v>42086</v>
      </c>
      <c r="K545" s="7">
        <f t="shared" si="24"/>
        <v>1550</v>
      </c>
      <c r="L545" s="7">
        <f t="shared" si="25"/>
        <v>1255.5000000000002</v>
      </c>
      <c r="M545" s="4">
        <f>YEAR(Datos!$J545)</f>
        <v>2015</v>
      </c>
      <c r="N545" s="5" t="str">
        <f t="shared" si="26"/>
        <v>marzo</v>
      </c>
      <c r="O545" s="5" t="str">
        <f>VLOOKUP(C545,[2]!ProdManager[#Data],2,FALSE)</f>
        <v>Lydia Sinn</v>
      </c>
      <c r="P545" s="5" t="e">
        <f>VLOOKUP(I545,[1]!Countries[#Data],2,FALSE)</f>
        <v>#REF!</v>
      </c>
      <c r="Q545" s="5" t="e">
        <f>VLOOKUP(I545,[1]!Countries[#Data],3,FALSE)</f>
        <v>#REF!</v>
      </c>
    </row>
    <row r="546" spans="1:17" x14ac:dyDescent="0.2">
      <c r="A546" s="5">
        <v>10453</v>
      </c>
      <c r="B546" s="5" t="s">
        <v>224</v>
      </c>
      <c r="C546" s="5" t="s">
        <v>28</v>
      </c>
      <c r="D546" s="5">
        <v>10.199999999999999</v>
      </c>
      <c r="E546" s="5">
        <v>6.7319999999999984</v>
      </c>
      <c r="F546" s="5">
        <v>15</v>
      </c>
      <c r="G546" s="5" t="s">
        <v>201</v>
      </c>
      <c r="H546" s="5" t="s">
        <v>202</v>
      </c>
      <c r="I546" s="5" t="s">
        <v>142</v>
      </c>
      <c r="J546" s="6">
        <v>42087</v>
      </c>
      <c r="K546" s="7">
        <f t="shared" si="24"/>
        <v>153</v>
      </c>
      <c r="L546" s="7">
        <f t="shared" si="25"/>
        <v>100.97999999999998</v>
      </c>
      <c r="M546" s="4">
        <f>YEAR(Datos!$J546)</f>
        <v>2015</v>
      </c>
      <c r="N546" s="5" t="str">
        <f t="shared" si="26"/>
        <v>marzo</v>
      </c>
      <c r="O546" s="5" t="str">
        <f>VLOOKUP(C546,[2]!ProdManager[#Data],2,FALSE)</f>
        <v>Lydia Sinn</v>
      </c>
      <c r="P546" s="5" t="e">
        <f>VLOOKUP(I546,[1]!Countries[#Data],2,FALSE)</f>
        <v>#REF!</v>
      </c>
      <c r="Q546" s="5" t="e">
        <f>VLOOKUP(I546,[1]!Countries[#Data],3,FALSE)</f>
        <v>#REF!</v>
      </c>
    </row>
    <row r="547" spans="1:17" x14ac:dyDescent="0.2">
      <c r="A547" s="5">
        <v>10453</v>
      </c>
      <c r="B547" s="5" t="s">
        <v>72</v>
      </c>
      <c r="C547" s="5" t="s">
        <v>36</v>
      </c>
      <c r="D547" s="5">
        <v>12</v>
      </c>
      <c r="E547" s="5">
        <v>11.040000000000001</v>
      </c>
      <c r="F547" s="5">
        <v>25</v>
      </c>
      <c r="G547" s="5" t="s">
        <v>201</v>
      </c>
      <c r="H547" s="5" t="s">
        <v>202</v>
      </c>
      <c r="I547" s="5" t="s">
        <v>142</v>
      </c>
      <c r="J547" s="6">
        <v>42087</v>
      </c>
      <c r="K547" s="7">
        <f t="shared" si="24"/>
        <v>300</v>
      </c>
      <c r="L547" s="7">
        <f t="shared" si="25"/>
        <v>276</v>
      </c>
      <c r="M547" s="4">
        <f>YEAR(Datos!$J547)</f>
        <v>2015</v>
      </c>
      <c r="N547" s="5" t="str">
        <f t="shared" si="26"/>
        <v>marzo</v>
      </c>
      <c r="O547" s="5" t="str">
        <f>VLOOKUP(C547,[2]!ProdManager[#Data],2,FALSE)</f>
        <v>John Matter</v>
      </c>
      <c r="P547" s="5" t="e">
        <f>VLOOKUP(I547,[1]!Countries[#Data],2,FALSE)</f>
        <v>#REF!</v>
      </c>
      <c r="Q547" s="5" t="e">
        <f>VLOOKUP(I547,[1]!Countries[#Data],3,FALSE)</f>
        <v>#REF!</v>
      </c>
    </row>
    <row r="548" spans="1:17" x14ac:dyDescent="0.2">
      <c r="A548" s="5">
        <v>10454</v>
      </c>
      <c r="B548" s="5" t="s">
        <v>134</v>
      </c>
      <c r="C548" s="5" t="s">
        <v>22</v>
      </c>
      <c r="D548" s="5">
        <v>9.6</v>
      </c>
      <c r="E548" s="5">
        <v>7.1040000000000001</v>
      </c>
      <c r="F548" s="5">
        <v>10</v>
      </c>
      <c r="G548" s="5" t="s">
        <v>197</v>
      </c>
      <c r="H548" s="5" t="s">
        <v>198</v>
      </c>
      <c r="I548" s="5" t="s">
        <v>6</v>
      </c>
      <c r="J548" s="6">
        <v>42087</v>
      </c>
      <c r="K548" s="7">
        <f t="shared" si="24"/>
        <v>96</v>
      </c>
      <c r="L548" s="7">
        <f t="shared" si="25"/>
        <v>71.040000000000006</v>
      </c>
      <c r="M548" s="4">
        <f>YEAR(Datos!$J548)</f>
        <v>2015</v>
      </c>
      <c r="N548" s="5" t="str">
        <f t="shared" si="26"/>
        <v>marzo</v>
      </c>
      <c r="O548" s="5" t="str">
        <f>VLOOKUP(C548,[2]!ProdManager[#Data],2,FALSE)</f>
        <v>Peter Stone</v>
      </c>
      <c r="P548" s="5" t="e">
        <f>VLOOKUP(I548,[1]!Countries[#Data],2,FALSE)</f>
        <v>#REF!</v>
      </c>
      <c r="Q548" s="5" t="e">
        <f>VLOOKUP(I548,[1]!Countries[#Data],3,FALSE)</f>
        <v>#REF!</v>
      </c>
    </row>
    <row r="549" spans="1:17" x14ac:dyDescent="0.2">
      <c r="A549" s="5">
        <v>10454</v>
      </c>
      <c r="B549" s="5" t="s">
        <v>49</v>
      </c>
      <c r="C549" s="5" t="s">
        <v>28</v>
      </c>
      <c r="D549" s="5">
        <v>13.9</v>
      </c>
      <c r="E549" s="5">
        <v>9.5909999999999993</v>
      </c>
      <c r="F549" s="5">
        <v>20</v>
      </c>
      <c r="G549" s="5" t="s">
        <v>197</v>
      </c>
      <c r="H549" s="5" t="s">
        <v>198</v>
      </c>
      <c r="I549" s="5" t="s">
        <v>6</v>
      </c>
      <c r="J549" s="6">
        <v>42087</v>
      </c>
      <c r="K549" s="7">
        <f t="shared" si="24"/>
        <v>278</v>
      </c>
      <c r="L549" s="7">
        <f t="shared" si="25"/>
        <v>191.82</v>
      </c>
      <c r="M549" s="4">
        <f>YEAR(Datos!$J549)</f>
        <v>2015</v>
      </c>
      <c r="N549" s="5" t="str">
        <f t="shared" si="26"/>
        <v>marzo</v>
      </c>
      <c r="O549" s="5" t="str">
        <f>VLOOKUP(C549,[2]!ProdManager[#Data],2,FALSE)</f>
        <v>Lydia Sinn</v>
      </c>
      <c r="P549" s="5" t="e">
        <f>VLOOKUP(I549,[1]!Countries[#Data],2,FALSE)</f>
        <v>#REF!</v>
      </c>
      <c r="Q549" s="5" t="e">
        <f>VLOOKUP(I549,[1]!Countries[#Data],3,FALSE)</f>
        <v>#REF!</v>
      </c>
    </row>
    <row r="550" spans="1:17" x14ac:dyDescent="0.2">
      <c r="A550" s="5">
        <v>10454</v>
      </c>
      <c r="B550" s="5" t="s">
        <v>32</v>
      </c>
      <c r="C550" s="5" t="s">
        <v>8</v>
      </c>
      <c r="D550" s="5">
        <v>2</v>
      </c>
      <c r="E550" s="5">
        <v>1.62</v>
      </c>
      <c r="F550" s="5">
        <v>20</v>
      </c>
      <c r="G550" s="5" t="s">
        <v>197</v>
      </c>
      <c r="H550" s="5" t="s">
        <v>198</v>
      </c>
      <c r="I550" s="5" t="s">
        <v>6</v>
      </c>
      <c r="J550" s="6">
        <v>42087</v>
      </c>
      <c r="K550" s="7">
        <f t="shared" si="24"/>
        <v>40</v>
      </c>
      <c r="L550" s="7">
        <f t="shared" si="25"/>
        <v>32.400000000000006</v>
      </c>
      <c r="M550" s="4">
        <f>YEAR(Datos!$J550)</f>
        <v>2015</v>
      </c>
      <c r="N550" s="5" t="str">
        <f t="shared" si="26"/>
        <v>marzo</v>
      </c>
      <c r="O550" s="5" t="str">
        <f>VLOOKUP(C550,[2]!ProdManager[#Data],2,FALSE)</f>
        <v>Peter Stone</v>
      </c>
      <c r="P550" s="5" t="e">
        <f>VLOOKUP(I550,[1]!Countries[#Data],2,FALSE)</f>
        <v>#REF!</v>
      </c>
      <c r="Q550" s="5" t="e">
        <f>VLOOKUP(I550,[1]!Countries[#Data],3,FALSE)</f>
        <v>#REF!</v>
      </c>
    </row>
    <row r="551" spans="1:17" x14ac:dyDescent="0.2">
      <c r="A551" s="5">
        <v>10455</v>
      </c>
      <c r="B551" s="5" t="s">
        <v>106</v>
      </c>
      <c r="C551" s="5" t="s">
        <v>8</v>
      </c>
      <c r="D551" s="5">
        <v>17.2</v>
      </c>
      <c r="E551" s="5">
        <v>14.62</v>
      </c>
      <c r="F551" s="5">
        <v>30</v>
      </c>
      <c r="G551" s="5" t="s">
        <v>88</v>
      </c>
      <c r="H551" s="5" t="s">
        <v>89</v>
      </c>
      <c r="I551" s="5" t="s">
        <v>90</v>
      </c>
      <c r="J551" s="6">
        <v>42090</v>
      </c>
      <c r="K551" s="7">
        <f t="shared" si="24"/>
        <v>516</v>
      </c>
      <c r="L551" s="7">
        <f t="shared" si="25"/>
        <v>438.59999999999997</v>
      </c>
      <c r="M551" s="4">
        <f>YEAR(Datos!$J551)</f>
        <v>2015</v>
      </c>
      <c r="N551" s="5" t="str">
        <f t="shared" si="26"/>
        <v>marzo</v>
      </c>
      <c r="O551" s="5" t="str">
        <f>VLOOKUP(C551,[2]!ProdManager[#Data],2,FALSE)</f>
        <v>Peter Stone</v>
      </c>
      <c r="P551" s="5" t="e">
        <f>VLOOKUP(I551,[1]!Countries[#Data],2,FALSE)</f>
        <v>#REF!</v>
      </c>
      <c r="Q551" s="5" t="e">
        <f>VLOOKUP(I551,[1]!Countries[#Data],3,FALSE)</f>
        <v>#REF!</v>
      </c>
    </row>
    <row r="552" spans="1:17" x14ac:dyDescent="0.2">
      <c r="A552" s="5">
        <v>10455</v>
      </c>
      <c r="B552" s="5" t="s">
        <v>232</v>
      </c>
      <c r="C552" s="5" t="s">
        <v>17</v>
      </c>
      <c r="D552" s="5">
        <v>22.8</v>
      </c>
      <c r="E552" s="5">
        <v>15.959999999999999</v>
      </c>
      <c r="F552" s="5">
        <v>25</v>
      </c>
      <c r="G552" s="5" t="s">
        <v>88</v>
      </c>
      <c r="H552" s="5" t="s">
        <v>89</v>
      </c>
      <c r="I552" s="5" t="s">
        <v>90</v>
      </c>
      <c r="J552" s="6">
        <v>42090</v>
      </c>
      <c r="K552" s="7">
        <f t="shared" si="24"/>
        <v>570</v>
      </c>
      <c r="L552" s="7">
        <f t="shared" si="25"/>
        <v>399</v>
      </c>
      <c r="M552" s="4">
        <f>YEAR(Datos!$J552)</f>
        <v>2015</v>
      </c>
      <c r="N552" s="5" t="str">
        <f t="shared" si="26"/>
        <v>marzo</v>
      </c>
      <c r="O552" s="5" t="str">
        <f>VLOOKUP(C552,[2]!ProdManager[#Data],2,FALSE)</f>
        <v>Lydia Sinn</v>
      </c>
      <c r="P552" s="5" t="e">
        <f>VLOOKUP(I552,[1]!Countries[#Data],2,FALSE)</f>
        <v>#REF!</v>
      </c>
      <c r="Q552" s="5" t="e">
        <f>VLOOKUP(I552,[1]!Countries[#Data],3,FALSE)</f>
        <v>#REF!</v>
      </c>
    </row>
    <row r="553" spans="1:17" x14ac:dyDescent="0.2">
      <c r="A553" s="5">
        <v>10455</v>
      </c>
      <c r="B553" s="5" t="s">
        <v>35</v>
      </c>
      <c r="C553" s="5" t="s">
        <v>36</v>
      </c>
      <c r="D553" s="5">
        <v>14.4</v>
      </c>
      <c r="E553" s="5">
        <v>13.248000000000001</v>
      </c>
      <c r="F553" s="5">
        <v>20</v>
      </c>
      <c r="G553" s="5" t="s">
        <v>88</v>
      </c>
      <c r="H553" s="5" t="s">
        <v>89</v>
      </c>
      <c r="I553" s="5" t="s">
        <v>90</v>
      </c>
      <c r="J553" s="6">
        <v>42090</v>
      </c>
      <c r="K553" s="7">
        <f t="shared" si="24"/>
        <v>288</v>
      </c>
      <c r="L553" s="7">
        <f t="shared" si="25"/>
        <v>264.96000000000004</v>
      </c>
      <c r="M553" s="4">
        <f>YEAR(Datos!$J553)</f>
        <v>2015</v>
      </c>
      <c r="N553" s="5" t="str">
        <f t="shared" si="26"/>
        <v>marzo</v>
      </c>
      <c r="O553" s="5" t="str">
        <f>VLOOKUP(C553,[2]!ProdManager[#Data],2,FALSE)</f>
        <v>John Matter</v>
      </c>
      <c r="P553" s="5" t="e">
        <f>VLOOKUP(I553,[1]!Countries[#Data],2,FALSE)</f>
        <v>#REF!</v>
      </c>
      <c r="Q553" s="5" t="e">
        <f>VLOOKUP(I553,[1]!Countries[#Data],3,FALSE)</f>
        <v>#REF!</v>
      </c>
    </row>
    <row r="554" spans="1:17" x14ac:dyDescent="0.2">
      <c r="A554" s="5">
        <v>10455</v>
      </c>
      <c r="B554" s="5" t="s">
        <v>51</v>
      </c>
      <c r="C554" s="5" t="s">
        <v>39</v>
      </c>
      <c r="D554" s="5">
        <v>26.2</v>
      </c>
      <c r="E554" s="5">
        <v>20.173999999999999</v>
      </c>
      <c r="F554" s="5">
        <v>50</v>
      </c>
      <c r="G554" s="5" t="s">
        <v>88</v>
      </c>
      <c r="H554" s="5" t="s">
        <v>89</v>
      </c>
      <c r="I554" s="5" t="s">
        <v>90</v>
      </c>
      <c r="J554" s="6">
        <v>42090</v>
      </c>
      <c r="K554" s="7">
        <f t="shared" si="24"/>
        <v>1310</v>
      </c>
      <c r="L554" s="7">
        <f t="shared" si="25"/>
        <v>1008.6999999999999</v>
      </c>
      <c r="M554" s="4">
        <f>YEAR(Datos!$J554)</f>
        <v>2015</v>
      </c>
      <c r="N554" s="5" t="str">
        <f t="shared" si="26"/>
        <v>marzo</v>
      </c>
      <c r="O554" s="5" t="str">
        <f>VLOOKUP(C554,[2]!ProdManager[#Data],2,FALSE)</f>
        <v>John Matter</v>
      </c>
      <c r="P554" s="5" t="e">
        <f>VLOOKUP(I554,[1]!Countries[#Data],2,FALSE)</f>
        <v>#REF!</v>
      </c>
      <c r="Q554" s="5" t="e">
        <f>VLOOKUP(I554,[1]!Countries[#Data],3,FALSE)</f>
        <v>#REF!</v>
      </c>
    </row>
    <row r="555" spans="1:17" x14ac:dyDescent="0.2">
      <c r="A555" s="5">
        <v>10456</v>
      </c>
      <c r="B555" s="5" t="s">
        <v>64</v>
      </c>
      <c r="C555" s="5" t="s">
        <v>28</v>
      </c>
      <c r="D555" s="5">
        <v>8</v>
      </c>
      <c r="E555" s="5">
        <v>5.3599999999999994</v>
      </c>
      <c r="F555" s="5">
        <v>40</v>
      </c>
      <c r="G555" s="5" t="s">
        <v>172</v>
      </c>
      <c r="H555" s="5" t="s">
        <v>173</v>
      </c>
      <c r="I555" s="5" t="s">
        <v>14</v>
      </c>
      <c r="J555" s="6">
        <v>42091</v>
      </c>
      <c r="K555" s="7">
        <f t="shared" si="24"/>
        <v>320</v>
      </c>
      <c r="L555" s="7">
        <f t="shared" si="25"/>
        <v>214.39999999999998</v>
      </c>
      <c r="M555" s="4">
        <f>YEAR(Datos!$J555)</f>
        <v>2015</v>
      </c>
      <c r="N555" s="5" t="str">
        <f t="shared" si="26"/>
        <v>marzo</v>
      </c>
      <c r="O555" s="5" t="str">
        <f>VLOOKUP(C555,[2]!ProdManager[#Data],2,FALSE)</f>
        <v>Lydia Sinn</v>
      </c>
      <c r="P555" s="5" t="e">
        <f>VLOOKUP(I555,[1]!Countries[#Data],2,FALSE)</f>
        <v>#REF!</v>
      </c>
      <c r="Q555" s="5" t="e">
        <f>VLOOKUP(I555,[1]!Countries[#Data],3,FALSE)</f>
        <v>#REF!</v>
      </c>
    </row>
    <row r="556" spans="1:17" x14ac:dyDescent="0.2">
      <c r="A556" s="5">
        <v>10456</v>
      </c>
      <c r="B556" s="5" t="s">
        <v>34</v>
      </c>
      <c r="C556" s="5" t="s">
        <v>28</v>
      </c>
      <c r="D556" s="5">
        <v>16</v>
      </c>
      <c r="E556" s="5">
        <v>10.879999999999999</v>
      </c>
      <c r="F556" s="5">
        <v>21</v>
      </c>
      <c r="G556" s="5" t="s">
        <v>172</v>
      </c>
      <c r="H556" s="5" t="s">
        <v>173</v>
      </c>
      <c r="I556" s="5" t="s">
        <v>14</v>
      </c>
      <c r="J556" s="6">
        <v>42091</v>
      </c>
      <c r="K556" s="7">
        <f t="shared" si="24"/>
        <v>336</v>
      </c>
      <c r="L556" s="7">
        <f t="shared" si="25"/>
        <v>228.48</v>
      </c>
      <c r="M556" s="4">
        <f>YEAR(Datos!$J556)</f>
        <v>2015</v>
      </c>
      <c r="N556" s="5" t="str">
        <f t="shared" si="26"/>
        <v>marzo</v>
      </c>
      <c r="O556" s="5" t="str">
        <f>VLOOKUP(C556,[2]!ProdManager[#Data],2,FALSE)</f>
        <v>Lydia Sinn</v>
      </c>
      <c r="P556" s="5" t="e">
        <f>VLOOKUP(I556,[1]!Countries[#Data],2,FALSE)</f>
        <v>#REF!</v>
      </c>
      <c r="Q556" s="5" t="e">
        <f>VLOOKUP(I556,[1]!Countries[#Data],3,FALSE)</f>
        <v>#REF!</v>
      </c>
    </row>
    <row r="557" spans="1:17" x14ac:dyDescent="0.2">
      <c r="A557" s="5">
        <v>10457</v>
      </c>
      <c r="B557" s="5" t="s">
        <v>45</v>
      </c>
      <c r="C557" s="5" t="s">
        <v>8</v>
      </c>
      <c r="D557" s="5">
        <v>44</v>
      </c>
      <c r="E557" s="5">
        <v>34.760000000000005</v>
      </c>
      <c r="F557" s="5">
        <v>36</v>
      </c>
      <c r="G557" s="5" t="s">
        <v>172</v>
      </c>
      <c r="H557" s="5" t="s">
        <v>173</v>
      </c>
      <c r="I557" s="5" t="s">
        <v>14</v>
      </c>
      <c r="J557" s="6">
        <v>42091</v>
      </c>
      <c r="K557" s="7">
        <f t="shared" si="24"/>
        <v>1584</v>
      </c>
      <c r="L557" s="7">
        <f t="shared" si="25"/>
        <v>1251.3600000000001</v>
      </c>
      <c r="M557" s="4">
        <f>YEAR(Datos!$J557)</f>
        <v>2015</v>
      </c>
      <c r="N557" s="5" t="str">
        <f t="shared" si="26"/>
        <v>marzo</v>
      </c>
      <c r="O557" s="5" t="str">
        <f>VLOOKUP(C557,[2]!ProdManager[#Data],2,FALSE)</f>
        <v>Peter Stone</v>
      </c>
      <c r="P557" s="5" t="e">
        <f>VLOOKUP(I557,[1]!Countries[#Data],2,FALSE)</f>
        <v>#REF!</v>
      </c>
      <c r="Q557" s="5" t="e">
        <f>VLOOKUP(I557,[1]!Countries[#Data],3,FALSE)</f>
        <v>#REF!</v>
      </c>
    </row>
    <row r="558" spans="1:17" x14ac:dyDescent="0.2">
      <c r="A558" s="5">
        <v>10458</v>
      </c>
      <c r="B558" s="5" t="s">
        <v>182</v>
      </c>
      <c r="C558" s="5" t="s">
        <v>28</v>
      </c>
      <c r="D558" s="5">
        <v>24.9</v>
      </c>
      <c r="E558" s="5">
        <v>16.433999999999997</v>
      </c>
      <c r="F558" s="5">
        <v>30</v>
      </c>
      <c r="G558" s="5" t="s">
        <v>29</v>
      </c>
      <c r="H558" s="5" t="s">
        <v>30</v>
      </c>
      <c r="I558" s="5" t="s">
        <v>31</v>
      </c>
      <c r="J558" s="6">
        <v>42092</v>
      </c>
      <c r="K558" s="7">
        <f t="shared" si="24"/>
        <v>747</v>
      </c>
      <c r="L558" s="7">
        <f t="shared" si="25"/>
        <v>493.01999999999992</v>
      </c>
      <c r="M558" s="4">
        <f>YEAR(Datos!$J558)</f>
        <v>2015</v>
      </c>
      <c r="N558" s="5" t="str">
        <f t="shared" si="26"/>
        <v>marzo</v>
      </c>
      <c r="O558" s="5" t="str">
        <f>VLOOKUP(C558,[2]!ProdManager[#Data],2,FALSE)</f>
        <v>Lydia Sinn</v>
      </c>
      <c r="P558" s="5" t="e">
        <f>VLOOKUP(I558,[1]!Countries[#Data],2,FALSE)</f>
        <v>#REF!</v>
      </c>
      <c r="Q558" s="5" t="e">
        <f>VLOOKUP(I558,[1]!Countries[#Data],3,FALSE)</f>
        <v>#REF!</v>
      </c>
    </row>
    <row r="559" spans="1:17" x14ac:dyDescent="0.2">
      <c r="A559" s="5">
        <v>10458</v>
      </c>
      <c r="B559" s="5" t="s">
        <v>106</v>
      </c>
      <c r="C559" s="5" t="s">
        <v>8</v>
      </c>
      <c r="D559" s="5">
        <v>17.2</v>
      </c>
      <c r="E559" s="5">
        <v>13.071999999999999</v>
      </c>
      <c r="F559" s="5">
        <v>50</v>
      </c>
      <c r="G559" s="5" t="s">
        <v>29</v>
      </c>
      <c r="H559" s="5" t="s">
        <v>30</v>
      </c>
      <c r="I559" s="5" t="s">
        <v>31</v>
      </c>
      <c r="J559" s="6">
        <v>42092</v>
      </c>
      <c r="K559" s="7">
        <f t="shared" si="24"/>
        <v>860</v>
      </c>
      <c r="L559" s="7">
        <f t="shared" si="25"/>
        <v>653.59999999999991</v>
      </c>
      <c r="M559" s="4">
        <f>YEAR(Datos!$J559)</f>
        <v>2015</v>
      </c>
      <c r="N559" s="5" t="str">
        <f t="shared" si="26"/>
        <v>marzo</v>
      </c>
      <c r="O559" s="5" t="str">
        <f>VLOOKUP(C559,[2]!ProdManager[#Data],2,FALSE)</f>
        <v>Peter Stone</v>
      </c>
      <c r="P559" s="5" t="e">
        <f>VLOOKUP(I559,[1]!Countries[#Data],2,FALSE)</f>
        <v>#REF!</v>
      </c>
      <c r="Q559" s="5" t="e">
        <f>VLOOKUP(I559,[1]!Countries[#Data],3,FALSE)</f>
        <v>#REF!</v>
      </c>
    </row>
    <row r="560" spans="1:17" x14ac:dyDescent="0.2">
      <c r="A560" s="5">
        <v>10458</v>
      </c>
      <c r="B560" s="5" t="s">
        <v>79</v>
      </c>
      <c r="C560" s="5" t="s">
        <v>3</v>
      </c>
      <c r="D560" s="5">
        <v>30.4</v>
      </c>
      <c r="E560" s="5">
        <v>23.103999999999999</v>
      </c>
      <c r="F560" s="5">
        <v>15</v>
      </c>
      <c r="G560" s="5" t="s">
        <v>29</v>
      </c>
      <c r="H560" s="5" t="s">
        <v>30</v>
      </c>
      <c r="I560" s="5" t="s">
        <v>31</v>
      </c>
      <c r="J560" s="6">
        <v>42092</v>
      </c>
      <c r="K560" s="7">
        <f t="shared" si="24"/>
        <v>456</v>
      </c>
      <c r="L560" s="7">
        <f t="shared" si="25"/>
        <v>346.56</v>
      </c>
      <c r="M560" s="4">
        <f>YEAR(Datos!$J560)</f>
        <v>2015</v>
      </c>
      <c r="N560" s="5" t="str">
        <f t="shared" si="26"/>
        <v>marzo</v>
      </c>
      <c r="O560" s="5" t="str">
        <f>VLOOKUP(C560,[2]!ProdManager[#Data],2,FALSE)</f>
        <v>Marc Caine</v>
      </c>
      <c r="P560" s="5" t="e">
        <f>VLOOKUP(I560,[1]!Countries[#Data],2,FALSE)</f>
        <v>#REF!</v>
      </c>
      <c r="Q560" s="5" t="e">
        <f>VLOOKUP(I560,[1]!Countries[#Data],3,FALSE)</f>
        <v>#REF!</v>
      </c>
    </row>
    <row r="561" spans="1:17" x14ac:dyDescent="0.2">
      <c r="A561" s="5">
        <v>10458</v>
      </c>
      <c r="B561" s="5" t="s">
        <v>100</v>
      </c>
      <c r="C561" s="5" t="s">
        <v>36</v>
      </c>
      <c r="D561" s="5">
        <v>36.799999999999997</v>
      </c>
      <c r="E561" s="5">
        <v>33.488</v>
      </c>
      <c r="F561" s="5">
        <v>20</v>
      </c>
      <c r="G561" s="5" t="s">
        <v>29</v>
      </c>
      <c r="H561" s="5" t="s">
        <v>30</v>
      </c>
      <c r="I561" s="5" t="s">
        <v>31</v>
      </c>
      <c r="J561" s="6">
        <v>42092</v>
      </c>
      <c r="K561" s="7">
        <f t="shared" si="24"/>
        <v>736</v>
      </c>
      <c r="L561" s="7">
        <f t="shared" si="25"/>
        <v>669.76</v>
      </c>
      <c r="M561" s="4">
        <f>YEAR(Datos!$J561)</f>
        <v>2015</v>
      </c>
      <c r="N561" s="5" t="str">
        <f t="shared" si="26"/>
        <v>marzo</v>
      </c>
      <c r="O561" s="5" t="str">
        <f>VLOOKUP(C561,[2]!ProdManager[#Data],2,FALSE)</f>
        <v>John Matter</v>
      </c>
      <c r="P561" s="5" t="e">
        <f>VLOOKUP(I561,[1]!Countries[#Data],2,FALSE)</f>
        <v>#REF!</v>
      </c>
      <c r="Q561" s="5" t="e">
        <f>VLOOKUP(I561,[1]!Countries[#Data],3,FALSE)</f>
        <v>#REF!</v>
      </c>
    </row>
    <row r="562" spans="1:17" x14ac:dyDescent="0.2">
      <c r="A562" s="5">
        <v>10458</v>
      </c>
      <c r="B562" s="5" t="s">
        <v>114</v>
      </c>
      <c r="C562" s="5" t="s">
        <v>11</v>
      </c>
      <c r="D562" s="5">
        <v>36.4</v>
      </c>
      <c r="E562" s="5">
        <v>29.12</v>
      </c>
      <c r="F562" s="5">
        <v>30</v>
      </c>
      <c r="G562" s="5" t="s">
        <v>29</v>
      </c>
      <c r="H562" s="5" t="s">
        <v>30</v>
      </c>
      <c r="I562" s="5" t="s">
        <v>31</v>
      </c>
      <c r="J562" s="6">
        <v>42092</v>
      </c>
      <c r="K562" s="7">
        <f t="shared" si="24"/>
        <v>1092</v>
      </c>
      <c r="L562" s="7">
        <f t="shared" si="25"/>
        <v>873.6</v>
      </c>
      <c r="M562" s="4">
        <f>YEAR(Datos!$J562)</f>
        <v>2015</v>
      </c>
      <c r="N562" s="5" t="str">
        <f t="shared" si="26"/>
        <v>marzo</v>
      </c>
      <c r="O562" s="5" t="str">
        <f>VLOOKUP(C562,[2]!ProdManager[#Data],2,FALSE)</f>
        <v>Marc Caine</v>
      </c>
      <c r="P562" s="5" t="e">
        <f>VLOOKUP(I562,[1]!Countries[#Data],2,FALSE)</f>
        <v>#REF!</v>
      </c>
      <c r="Q562" s="5" t="e">
        <f>VLOOKUP(I562,[1]!Countries[#Data],3,FALSE)</f>
        <v>#REF!</v>
      </c>
    </row>
    <row r="563" spans="1:17" x14ac:dyDescent="0.2">
      <c r="A563" s="5">
        <v>10459</v>
      </c>
      <c r="B563" s="5" t="s">
        <v>78</v>
      </c>
      <c r="C563" s="5" t="s">
        <v>11</v>
      </c>
      <c r="D563" s="5">
        <v>24</v>
      </c>
      <c r="E563" s="5">
        <v>19.440000000000001</v>
      </c>
      <c r="F563" s="5">
        <v>16</v>
      </c>
      <c r="G563" s="5" t="s">
        <v>23</v>
      </c>
      <c r="H563" s="5" t="s">
        <v>24</v>
      </c>
      <c r="I563" s="5" t="s">
        <v>6</v>
      </c>
      <c r="J563" s="6">
        <v>42093</v>
      </c>
      <c r="K563" s="7">
        <f t="shared" si="24"/>
        <v>384</v>
      </c>
      <c r="L563" s="7">
        <f t="shared" si="25"/>
        <v>311.04000000000002</v>
      </c>
      <c r="M563" s="4">
        <f>YEAR(Datos!$J563)</f>
        <v>2015</v>
      </c>
      <c r="N563" s="5" t="str">
        <f t="shared" si="26"/>
        <v>marzo</v>
      </c>
      <c r="O563" s="5" t="str">
        <f>VLOOKUP(C563,[2]!ProdManager[#Data],2,FALSE)</f>
        <v>Marc Caine</v>
      </c>
      <c r="P563" s="5" t="e">
        <f>VLOOKUP(I563,[1]!Countries[#Data],2,FALSE)</f>
        <v>#REF!</v>
      </c>
      <c r="Q563" s="5" t="e">
        <f>VLOOKUP(I563,[1]!Countries[#Data],3,FALSE)</f>
        <v>#REF!</v>
      </c>
    </row>
    <row r="564" spans="1:17" x14ac:dyDescent="0.2">
      <c r="A564" s="5">
        <v>10459</v>
      </c>
      <c r="B564" s="5" t="s">
        <v>134</v>
      </c>
      <c r="C564" s="5" t="s">
        <v>22</v>
      </c>
      <c r="D564" s="5">
        <v>9.6</v>
      </c>
      <c r="E564" s="5">
        <v>7.2959999999999994</v>
      </c>
      <c r="F564" s="5">
        <v>20</v>
      </c>
      <c r="G564" s="5" t="s">
        <v>23</v>
      </c>
      <c r="H564" s="5" t="s">
        <v>24</v>
      </c>
      <c r="I564" s="5" t="s">
        <v>6</v>
      </c>
      <c r="J564" s="6">
        <v>42093</v>
      </c>
      <c r="K564" s="7">
        <f t="shared" si="24"/>
        <v>192</v>
      </c>
      <c r="L564" s="7">
        <f t="shared" si="25"/>
        <v>145.91999999999999</v>
      </c>
      <c r="M564" s="4">
        <f>YEAR(Datos!$J564)</f>
        <v>2015</v>
      </c>
      <c r="N564" s="5" t="str">
        <f t="shared" si="26"/>
        <v>marzo</v>
      </c>
      <c r="O564" s="5" t="str">
        <f>VLOOKUP(C564,[2]!ProdManager[#Data],2,FALSE)</f>
        <v>Peter Stone</v>
      </c>
      <c r="P564" s="5" t="e">
        <f>VLOOKUP(I564,[1]!Countries[#Data],2,FALSE)</f>
        <v>#REF!</v>
      </c>
      <c r="Q564" s="5" t="e">
        <f>VLOOKUP(I564,[1]!Countries[#Data],3,FALSE)</f>
        <v>#REF!</v>
      </c>
    </row>
    <row r="565" spans="1:17" x14ac:dyDescent="0.2">
      <c r="A565" s="5">
        <v>10459</v>
      </c>
      <c r="B565" s="5" t="s">
        <v>7</v>
      </c>
      <c r="C565" s="5" t="s">
        <v>8</v>
      </c>
      <c r="D565" s="5">
        <v>27.8</v>
      </c>
      <c r="E565" s="5">
        <v>22.518000000000001</v>
      </c>
      <c r="F565" s="5">
        <v>40</v>
      </c>
      <c r="G565" s="5" t="s">
        <v>23</v>
      </c>
      <c r="H565" s="5" t="s">
        <v>24</v>
      </c>
      <c r="I565" s="5" t="s">
        <v>6</v>
      </c>
      <c r="J565" s="6">
        <v>42093</v>
      </c>
      <c r="K565" s="7">
        <f t="shared" si="24"/>
        <v>1112</v>
      </c>
      <c r="L565" s="7">
        <f t="shared" si="25"/>
        <v>900.72</v>
      </c>
      <c r="M565" s="4">
        <f>YEAR(Datos!$J565)</f>
        <v>2015</v>
      </c>
      <c r="N565" s="5" t="str">
        <f t="shared" si="26"/>
        <v>marzo</v>
      </c>
      <c r="O565" s="5" t="str">
        <f>VLOOKUP(C565,[2]!ProdManager[#Data],2,FALSE)</f>
        <v>Peter Stone</v>
      </c>
      <c r="P565" s="5" t="e">
        <f>VLOOKUP(I565,[1]!Countries[#Data],2,FALSE)</f>
        <v>#REF!</v>
      </c>
      <c r="Q565" s="5" t="e">
        <f>VLOOKUP(I565,[1]!Countries[#Data],3,FALSE)</f>
        <v>#REF!</v>
      </c>
    </row>
    <row r="566" spans="1:17" x14ac:dyDescent="0.2">
      <c r="A566" s="5">
        <v>10460</v>
      </c>
      <c r="B566" s="5" t="s">
        <v>135</v>
      </c>
      <c r="C566" s="5" t="s">
        <v>28</v>
      </c>
      <c r="D566" s="5">
        <v>10</v>
      </c>
      <c r="E566" s="5">
        <v>6.7999999999999989</v>
      </c>
      <c r="F566" s="5">
        <v>21</v>
      </c>
      <c r="G566" s="5" t="s">
        <v>81</v>
      </c>
      <c r="H566" s="5" t="s">
        <v>82</v>
      </c>
      <c r="I566" s="5" t="s">
        <v>83</v>
      </c>
      <c r="J566" s="6">
        <v>42094</v>
      </c>
      <c r="K566" s="7">
        <f t="shared" si="24"/>
        <v>210</v>
      </c>
      <c r="L566" s="7">
        <f t="shared" si="25"/>
        <v>142.79999999999998</v>
      </c>
      <c r="M566" s="4">
        <f>YEAR(Datos!$J566)</f>
        <v>2015</v>
      </c>
      <c r="N566" s="5" t="str">
        <f t="shared" si="26"/>
        <v>marzo</v>
      </c>
      <c r="O566" s="5" t="str">
        <f>VLOOKUP(C566,[2]!ProdManager[#Data],2,FALSE)</f>
        <v>Lydia Sinn</v>
      </c>
      <c r="P566" s="5" t="e">
        <f>VLOOKUP(I566,[1]!Countries[#Data],2,FALSE)</f>
        <v>#REF!</v>
      </c>
      <c r="Q566" s="5" t="e">
        <f>VLOOKUP(I566,[1]!Countries[#Data],3,FALSE)</f>
        <v>#REF!</v>
      </c>
    </row>
    <row r="567" spans="1:17" x14ac:dyDescent="0.2">
      <c r="A567" s="5">
        <v>10460</v>
      </c>
      <c r="B567" s="5" t="s">
        <v>122</v>
      </c>
      <c r="C567" s="5" t="s">
        <v>36</v>
      </c>
      <c r="D567" s="5">
        <v>6.2</v>
      </c>
      <c r="E567" s="5">
        <v>5.7040000000000006</v>
      </c>
      <c r="F567" s="5">
        <v>4</v>
      </c>
      <c r="G567" s="5" t="s">
        <v>81</v>
      </c>
      <c r="H567" s="5" t="s">
        <v>82</v>
      </c>
      <c r="I567" s="5" t="s">
        <v>83</v>
      </c>
      <c r="J567" s="6">
        <v>42094</v>
      </c>
      <c r="K567" s="7">
        <f t="shared" si="24"/>
        <v>24.8</v>
      </c>
      <c r="L567" s="7">
        <f t="shared" si="25"/>
        <v>22.816000000000003</v>
      </c>
      <c r="M567" s="4">
        <f>YEAR(Datos!$J567)</f>
        <v>2015</v>
      </c>
      <c r="N567" s="5" t="str">
        <f t="shared" si="26"/>
        <v>marzo</v>
      </c>
      <c r="O567" s="5" t="str">
        <f>VLOOKUP(C567,[2]!ProdManager[#Data],2,FALSE)</f>
        <v>John Matter</v>
      </c>
      <c r="P567" s="5" t="e">
        <f>VLOOKUP(I567,[1]!Countries[#Data],2,FALSE)</f>
        <v>#REF!</v>
      </c>
      <c r="Q567" s="5" t="e">
        <f>VLOOKUP(I567,[1]!Countries[#Data],3,FALSE)</f>
        <v>#REF!</v>
      </c>
    </row>
    <row r="568" spans="1:17" x14ac:dyDescent="0.2">
      <c r="A568" s="5">
        <v>10461</v>
      </c>
      <c r="B568" s="5" t="s">
        <v>64</v>
      </c>
      <c r="C568" s="5" t="s">
        <v>28</v>
      </c>
      <c r="D568" s="5">
        <v>8</v>
      </c>
      <c r="E568" s="5">
        <v>5.6</v>
      </c>
      <c r="F568" s="5">
        <v>40</v>
      </c>
      <c r="G568" s="5" t="s">
        <v>128</v>
      </c>
      <c r="H568" s="5" t="s">
        <v>129</v>
      </c>
      <c r="I568" s="5" t="s">
        <v>58</v>
      </c>
      <c r="J568" s="6">
        <v>42094</v>
      </c>
      <c r="K568" s="7">
        <f t="shared" si="24"/>
        <v>320</v>
      </c>
      <c r="L568" s="7">
        <f t="shared" si="25"/>
        <v>224</v>
      </c>
      <c r="M568" s="4">
        <f>YEAR(Datos!$J568)</f>
        <v>2015</v>
      </c>
      <c r="N568" s="5" t="str">
        <f t="shared" si="26"/>
        <v>marzo</v>
      </c>
      <c r="O568" s="5" t="str">
        <f>VLOOKUP(C568,[2]!ProdManager[#Data],2,FALSE)</f>
        <v>Lydia Sinn</v>
      </c>
      <c r="P568" s="5" t="e">
        <f>VLOOKUP(I568,[1]!Countries[#Data],2,FALSE)</f>
        <v>#REF!</v>
      </c>
      <c r="Q568" s="5" t="e">
        <f>VLOOKUP(I568,[1]!Countries[#Data],3,FALSE)</f>
        <v>#REF!</v>
      </c>
    </row>
    <row r="569" spans="1:17" x14ac:dyDescent="0.2">
      <c r="A569" s="5">
        <v>10461</v>
      </c>
      <c r="B569" s="5" t="s">
        <v>80</v>
      </c>
      <c r="C569" s="5" t="s">
        <v>22</v>
      </c>
      <c r="D569" s="5">
        <v>20.7</v>
      </c>
      <c r="E569" s="5">
        <v>14.903999999999998</v>
      </c>
      <c r="F569" s="5">
        <v>28</v>
      </c>
      <c r="G569" s="5" t="s">
        <v>128</v>
      </c>
      <c r="H569" s="5" t="s">
        <v>129</v>
      </c>
      <c r="I569" s="5" t="s">
        <v>58</v>
      </c>
      <c r="J569" s="6">
        <v>42094</v>
      </c>
      <c r="K569" s="7">
        <f t="shared" si="24"/>
        <v>579.6</v>
      </c>
      <c r="L569" s="7">
        <f t="shared" si="25"/>
        <v>417.31199999999995</v>
      </c>
      <c r="M569" s="4">
        <f>YEAR(Datos!$J569)</f>
        <v>2015</v>
      </c>
      <c r="N569" s="5" t="str">
        <f t="shared" si="26"/>
        <v>marzo</v>
      </c>
      <c r="O569" s="5" t="str">
        <f>VLOOKUP(C569,[2]!ProdManager[#Data],2,FALSE)</f>
        <v>Peter Stone</v>
      </c>
      <c r="P569" s="5" t="e">
        <f>VLOOKUP(I569,[1]!Countries[#Data],2,FALSE)</f>
        <v>#REF!</v>
      </c>
      <c r="Q569" s="5" t="e">
        <f>VLOOKUP(I569,[1]!Countries[#Data],3,FALSE)</f>
        <v>#REF!</v>
      </c>
    </row>
    <row r="570" spans="1:17" x14ac:dyDescent="0.2">
      <c r="A570" s="5">
        <v>10461</v>
      </c>
      <c r="B570" s="5" t="s">
        <v>38</v>
      </c>
      <c r="C570" s="5" t="s">
        <v>39</v>
      </c>
      <c r="D570" s="5">
        <v>19.2</v>
      </c>
      <c r="E570" s="5">
        <v>14.591999999999999</v>
      </c>
      <c r="F570" s="5">
        <v>60</v>
      </c>
      <c r="G570" s="5" t="s">
        <v>128</v>
      </c>
      <c r="H570" s="5" t="s">
        <v>129</v>
      </c>
      <c r="I570" s="5" t="s">
        <v>58</v>
      </c>
      <c r="J570" s="6">
        <v>42094</v>
      </c>
      <c r="K570" s="7">
        <f t="shared" si="24"/>
        <v>1152</v>
      </c>
      <c r="L570" s="7">
        <f t="shared" si="25"/>
        <v>875.52</v>
      </c>
      <c r="M570" s="4">
        <f>YEAR(Datos!$J570)</f>
        <v>2015</v>
      </c>
      <c r="N570" s="5" t="str">
        <f t="shared" si="26"/>
        <v>marzo</v>
      </c>
      <c r="O570" s="5" t="str">
        <f>VLOOKUP(C570,[2]!ProdManager[#Data],2,FALSE)</f>
        <v>John Matter</v>
      </c>
      <c r="P570" s="5" t="e">
        <f>VLOOKUP(I570,[1]!Countries[#Data],2,FALSE)</f>
        <v>#REF!</v>
      </c>
      <c r="Q570" s="5" t="e">
        <f>VLOOKUP(I570,[1]!Countries[#Data],3,FALSE)</f>
        <v>#REF!</v>
      </c>
    </row>
    <row r="571" spans="1:17" x14ac:dyDescent="0.2">
      <c r="A571" s="5">
        <v>10462</v>
      </c>
      <c r="B571" s="5" t="s">
        <v>111</v>
      </c>
      <c r="C571" s="5" t="s">
        <v>22</v>
      </c>
      <c r="D571" s="5">
        <v>4.8</v>
      </c>
      <c r="E571" s="5">
        <v>3.9359999999999999</v>
      </c>
      <c r="F571" s="5">
        <v>1</v>
      </c>
      <c r="G571" s="5" t="s">
        <v>238</v>
      </c>
      <c r="H571" s="5" t="s">
        <v>141</v>
      </c>
      <c r="I571" s="5" t="s">
        <v>142</v>
      </c>
      <c r="J571" s="6">
        <v>42097</v>
      </c>
      <c r="K571" s="7">
        <f t="shared" si="24"/>
        <v>4.8</v>
      </c>
      <c r="L571" s="7">
        <f t="shared" si="25"/>
        <v>3.9359999999999999</v>
      </c>
      <c r="M571" s="4">
        <f>YEAR(Datos!$J571)</f>
        <v>2015</v>
      </c>
      <c r="N571" s="5" t="str">
        <f t="shared" si="26"/>
        <v>abril</v>
      </c>
      <c r="O571" s="5" t="str">
        <f>VLOOKUP(C571,[2]!ProdManager[#Data],2,FALSE)</f>
        <v>Peter Stone</v>
      </c>
      <c r="P571" s="5" t="e">
        <f>VLOOKUP(I571,[1]!Countries[#Data],2,FALSE)</f>
        <v>#REF!</v>
      </c>
      <c r="Q571" s="5" t="e">
        <f>VLOOKUP(I571,[1]!Countries[#Data],3,FALSE)</f>
        <v>#REF!</v>
      </c>
    </row>
    <row r="572" spans="1:17" x14ac:dyDescent="0.2">
      <c r="A572" s="5">
        <v>10462</v>
      </c>
      <c r="B572" s="5" t="s">
        <v>190</v>
      </c>
      <c r="C572" s="5" t="s">
        <v>3</v>
      </c>
      <c r="D572" s="5">
        <v>7.2</v>
      </c>
      <c r="E572" s="5">
        <v>5.4</v>
      </c>
      <c r="F572" s="5">
        <v>21</v>
      </c>
      <c r="G572" s="5" t="s">
        <v>238</v>
      </c>
      <c r="H572" s="5" t="s">
        <v>141</v>
      </c>
      <c r="I572" s="5" t="s">
        <v>142</v>
      </c>
      <c r="J572" s="6">
        <v>42097</v>
      </c>
      <c r="K572" s="7">
        <f t="shared" si="24"/>
        <v>151.20000000000002</v>
      </c>
      <c r="L572" s="7">
        <f t="shared" si="25"/>
        <v>113.4</v>
      </c>
      <c r="M572" s="4">
        <f>YEAR(Datos!$J572)</f>
        <v>2015</v>
      </c>
      <c r="N572" s="5" t="str">
        <f t="shared" si="26"/>
        <v>abril</v>
      </c>
      <c r="O572" s="5" t="str">
        <f>VLOOKUP(C572,[2]!ProdManager[#Data],2,FALSE)</f>
        <v>Marc Caine</v>
      </c>
      <c r="P572" s="5" t="e">
        <f>VLOOKUP(I572,[1]!Countries[#Data],2,FALSE)</f>
        <v>#REF!</v>
      </c>
      <c r="Q572" s="5" t="e">
        <f>VLOOKUP(I572,[1]!Countries[#Data],3,FALSE)</f>
        <v>#REF!</v>
      </c>
    </row>
    <row r="573" spans="1:17" x14ac:dyDescent="0.2">
      <c r="A573" s="5">
        <v>10463</v>
      </c>
      <c r="B573" s="5" t="s">
        <v>2</v>
      </c>
      <c r="C573" s="5" t="s">
        <v>3</v>
      </c>
      <c r="D573" s="5">
        <v>11.2</v>
      </c>
      <c r="E573" s="5">
        <v>8.9599999999999991</v>
      </c>
      <c r="F573" s="5">
        <v>50</v>
      </c>
      <c r="G573" s="5" t="s">
        <v>29</v>
      </c>
      <c r="H573" s="5" t="s">
        <v>30</v>
      </c>
      <c r="I573" s="5" t="s">
        <v>31</v>
      </c>
      <c r="J573" s="6">
        <v>42098</v>
      </c>
      <c r="K573" s="7">
        <f t="shared" si="24"/>
        <v>560</v>
      </c>
      <c r="L573" s="7">
        <f t="shared" si="25"/>
        <v>447.99999999999994</v>
      </c>
      <c r="M573" s="4">
        <f>YEAR(Datos!$J573)</f>
        <v>2015</v>
      </c>
      <c r="N573" s="5" t="str">
        <f t="shared" si="26"/>
        <v>abril</v>
      </c>
      <c r="O573" s="5" t="str">
        <f>VLOOKUP(C573,[2]!ProdManager[#Data],2,FALSE)</f>
        <v>Marc Caine</v>
      </c>
      <c r="P573" s="5" t="e">
        <f>VLOOKUP(I573,[1]!Countries[#Data],2,FALSE)</f>
        <v>#REF!</v>
      </c>
      <c r="Q573" s="5" t="e">
        <f>VLOOKUP(I573,[1]!Countries[#Data],3,FALSE)</f>
        <v>#REF!</v>
      </c>
    </row>
    <row r="574" spans="1:17" x14ac:dyDescent="0.2">
      <c r="A574" s="5">
        <v>10463</v>
      </c>
      <c r="B574" s="5" t="s">
        <v>123</v>
      </c>
      <c r="C574" s="5" t="s">
        <v>28</v>
      </c>
      <c r="D574" s="5">
        <v>7.3</v>
      </c>
      <c r="E574" s="5">
        <v>5.1099999999999994</v>
      </c>
      <c r="F574" s="5">
        <v>21</v>
      </c>
      <c r="G574" s="5" t="s">
        <v>29</v>
      </c>
      <c r="H574" s="5" t="s">
        <v>30</v>
      </c>
      <c r="I574" s="5" t="s">
        <v>31</v>
      </c>
      <c r="J574" s="6">
        <v>42098</v>
      </c>
      <c r="K574" s="7">
        <f t="shared" si="24"/>
        <v>153.29999999999998</v>
      </c>
      <c r="L574" s="7">
        <f t="shared" si="25"/>
        <v>107.30999999999999</v>
      </c>
      <c r="M574" s="4">
        <f>YEAR(Datos!$J574)</f>
        <v>2015</v>
      </c>
      <c r="N574" s="5" t="str">
        <f t="shared" si="26"/>
        <v>abril</v>
      </c>
      <c r="O574" s="5" t="str">
        <f>VLOOKUP(C574,[2]!ProdManager[#Data],2,FALSE)</f>
        <v>Lydia Sinn</v>
      </c>
      <c r="P574" s="5" t="e">
        <f>VLOOKUP(I574,[1]!Countries[#Data],2,FALSE)</f>
        <v>#REF!</v>
      </c>
      <c r="Q574" s="5" t="e">
        <f>VLOOKUP(I574,[1]!Countries[#Data],3,FALSE)</f>
        <v>#REF!</v>
      </c>
    </row>
    <row r="575" spans="1:17" x14ac:dyDescent="0.2">
      <c r="A575" s="5">
        <v>10464</v>
      </c>
      <c r="B575" s="5" t="s">
        <v>33</v>
      </c>
      <c r="C575" s="5" t="s">
        <v>8</v>
      </c>
      <c r="D575" s="5">
        <v>27.2</v>
      </c>
      <c r="E575" s="5">
        <v>20.672000000000001</v>
      </c>
      <c r="F575" s="5">
        <v>20</v>
      </c>
      <c r="G575" s="5" t="s">
        <v>178</v>
      </c>
      <c r="H575" s="5" t="s">
        <v>179</v>
      </c>
      <c r="I575" s="5" t="s">
        <v>180</v>
      </c>
      <c r="J575" s="6">
        <v>42098</v>
      </c>
      <c r="K575" s="7">
        <f t="shared" si="24"/>
        <v>544</v>
      </c>
      <c r="L575" s="7">
        <f t="shared" si="25"/>
        <v>413.44</v>
      </c>
      <c r="M575" s="4">
        <f>YEAR(Datos!$J575)</f>
        <v>2015</v>
      </c>
      <c r="N575" s="5" t="str">
        <f t="shared" si="26"/>
        <v>abril</v>
      </c>
      <c r="O575" s="5" t="str">
        <f>VLOOKUP(C575,[2]!ProdManager[#Data],2,FALSE)</f>
        <v>Peter Stone</v>
      </c>
      <c r="P575" s="5" t="e">
        <f>VLOOKUP(I575,[1]!Countries[#Data],2,FALSE)</f>
        <v>#REF!</v>
      </c>
      <c r="Q575" s="5" t="e">
        <f>VLOOKUP(I575,[1]!Countries[#Data],3,FALSE)</f>
        <v>#REF!</v>
      </c>
    </row>
    <row r="576" spans="1:17" x14ac:dyDescent="0.2">
      <c r="A576" s="5">
        <v>10464</v>
      </c>
      <c r="B576" s="5" t="s">
        <v>79</v>
      </c>
      <c r="C576" s="5" t="s">
        <v>3</v>
      </c>
      <c r="D576" s="5">
        <v>30.4</v>
      </c>
      <c r="E576" s="5">
        <v>24.928000000000001</v>
      </c>
      <c r="F576" s="5">
        <v>30</v>
      </c>
      <c r="G576" s="5" t="s">
        <v>178</v>
      </c>
      <c r="H576" s="5" t="s">
        <v>179</v>
      </c>
      <c r="I576" s="5" t="s">
        <v>180</v>
      </c>
      <c r="J576" s="6">
        <v>42098</v>
      </c>
      <c r="K576" s="7">
        <f t="shared" si="24"/>
        <v>912</v>
      </c>
      <c r="L576" s="7">
        <f t="shared" si="25"/>
        <v>747.84</v>
      </c>
      <c r="M576" s="4">
        <f>YEAR(Datos!$J576)</f>
        <v>2015</v>
      </c>
      <c r="N576" s="5" t="str">
        <f t="shared" si="26"/>
        <v>abril</v>
      </c>
      <c r="O576" s="5" t="str">
        <f>VLOOKUP(C576,[2]!ProdManager[#Data],2,FALSE)</f>
        <v>Marc Caine</v>
      </c>
      <c r="P576" s="5" t="e">
        <f>VLOOKUP(I576,[1]!Countries[#Data],2,FALSE)</f>
        <v>#REF!</v>
      </c>
      <c r="Q576" s="5" t="e">
        <f>VLOOKUP(I576,[1]!Countries[#Data],3,FALSE)</f>
        <v>#REF!</v>
      </c>
    </row>
    <row r="577" spans="1:17" x14ac:dyDescent="0.2">
      <c r="A577" s="5">
        <v>10464</v>
      </c>
      <c r="B577" s="5" t="s">
        <v>162</v>
      </c>
      <c r="C577" s="5" t="s">
        <v>17</v>
      </c>
      <c r="D577" s="5">
        <v>17.600000000000001</v>
      </c>
      <c r="E577" s="5">
        <v>13.200000000000001</v>
      </c>
      <c r="F577" s="5">
        <v>16</v>
      </c>
      <c r="G577" s="5" t="s">
        <v>178</v>
      </c>
      <c r="H577" s="5" t="s">
        <v>179</v>
      </c>
      <c r="I577" s="5" t="s">
        <v>180</v>
      </c>
      <c r="J577" s="6">
        <v>42098</v>
      </c>
      <c r="K577" s="7">
        <f t="shared" si="24"/>
        <v>281.60000000000002</v>
      </c>
      <c r="L577" s="7">
        <f t="shared" si="25"/>
        <v>211.20000000000002</v>
      </c>
      <c r="M577" s="4">
        <f>YEAR(Datos!$J577)</f>
        <v>2015</v>
      </c>
      <c r="N577" s="5" t="str">
        <f t="shared" si="26"/>
        <v>abril</v>
      </c>
      <c r="O577" s="5" t="str">
        <f>VLOOKUP(C577,[2]!ProdManager[#Data],2,FALSE)</f>
        <v>Lydia Sinn</v>
      </c>
      <c r="P577" s="5" t="e">
        <f>VLOOKUP(I577,[1]!Countries[#Data],2,FALSE)</f>
        <v>#REF!</v>
      </c>
      <c r="Q577" s="5" t="e">
        <f>VLOOKUP(I577,[1]!Countries[#Data],3,FALSE)</f>
        <v>#REF!</v>
      </c>
    </row>
    <row r="578" spans="1:17" x14ac:dyDescent="0.2">
      <c r="A578" s="5">
        <v>10464</v>
      </c>
      <c r="B578" s="5" t="s">
        <v>100</v>
      </c>
      <c r="C578" s="5" t="s">
        <v>36</v>
      </c>
      <c r="D578" s="5">
        <v>36.799999999999997</v>
      </c>
      <c r="E578" s="5">
        <v>32.384</v>
      </c>
      <c r="F578" s="5">
        <v>3</v>
      </c>
      <c r="G578" s="5" t="s">
        <v>178</v>
      </c>
      <c r="H578" s="5" t="s">
        <v>179</v>
      </c>
      <c r="I578" s="5" t="s">
        <v>180</v>
      </c>
      <c r="J578" s="6">
        <v>42098</v>
      </c>
      <c r="K578" s="7">
        <f t="shared" si="24"/>
        <v>110.39999999999999</v>
      </c>
      <c r="L578" s="7">
        <f t="shared" si="25"/>
        <v>97.152000000000001</v>
      </c>
      <c r="M578" s="4">
        <f>YEAR(Datos!$J578)</f>
        <v>2015</v>
      </c>
      <c r="N578" s="5" t="str">
        <f t="shared" si="26"/>
        <v>abril</v>
      </c>
      <c r="O578" s="5" t="str">
        <f>VLOOKUP(C578,[2]!ProdManager[#Data],2,FALSE)</f>
        <v>John Matter</v>
      </c>
      <c r="P578" s="5" t="e">
        <f>VLOOKUP(I578,[1]!Countries[#Data],2,FALSE)</f>
        <v>#REF!</v>
      </c>
      <c r="Q578" s="5" t="e">
        <f>VLOOKUP(I578,[1]!Countries[#Data],3,FALSE)</f>
        <v>#REF!</v>
      </c>
    </row>
    <row r="579" spans="1:17" x14ac:dyDescent="0.2">
      <c r="A579" s="5">
        <v>10465</v>
      </c>
      <c r="B579" s="5" t="s">
        <v>44</v>
      </c>
      <c r="C579" s="5" t="s">
        <v>36</v>
      </c>
      <c r="D579" s="5">
        <v>3.6</v>
      </c>
      <c r="E579" s="5">
        <v>3.1680000000000001</v>
      </c>
      <c r="F579" s="5">
        <v>25</v>
      </c>
      <c r="G579" s="5" t="s">
        <v>210</v>
      </c>
      <c r="H579" s="5" t="s">
        <v>211</v>
      </c>
      <c r="I579" s="5" t="s">
        <v>193</v>
      </c>
      <c r="J579" s="6">
        <v>42099</v>
      </c>
      <c r="K579" s="7">
        <f t="shared" ref="K579:K642" si="27">D579*F579</f>
        <v>90</v>
      </c>
      <c r="L579" s="7">
        <f t="shared" ref="L579:L642" si="28">E579*F579</f>
        <v>79.2</v>
      </c>
      <c r="M579" s="4">
        <f>YEAR(Datos!$J579)</f>
        <v>2015</v>
      </c>
      <c r="N579" s="5" t="str">
        <f t="shared" ref="N579:N642" si="29">TEXT(J579,"mmmm")</f>
        <v>abril</v>
      </c>
      <c r="O579" s="5" t="str">
        <f>VLOOKUP(C579,[2]!ProdManager[#Data],2,FALSE)</f>
        <v>John Matter</v>
      </c>
      <c r="P579" s="5" t="e">
        <f>VLOOKUP(I579,[1]!Countries[#Data],2,FALSE)</f>
        <v>#REF!</v>
      </c>
      <c r="Q579" s="5" t="e">
        <f>VLOOKUP(I579,[1]!Countries[#Data],3,FALSE)</f>
        <v>#REF!</v>
      </c>
    </row>
    <row r="580" spans="1:17" x14ac:dyDescent="0.2">
      <c r="A580" s="5">
        <v>10465</v>
      </c>
      <c r="B580" s="5" t="s">
        <v>95</v>
      </c>
      <c r="C580" s="5" t="s">
        <v>39</v>
      </c>
      <c r="D580" s="5">
        <v>99</v>
      </c>
      <c r="E580" s="5">
        <v>76.23</v>
      </c>
      <c r="F580" s="5">
        <v>18</v>
      </c>
      <c r="G580" s="5" t="s">
        <v>210</v>
      </c>
      <c r="H580" s="5" t="s">
        <v>211</v>
      </c>
      <c r="I580" s="5" t="s">
        <v>193</v>
      </c>
      <c r="J580" s="6">
        <v>42099</v>
      </c>
      <c r="K580" s="7">
        <f t="shared" si="27"/>
        <v>1782</v>
      </c>
      <c r="L580" s="7">
        <f t="shared" si="28"/>
        <v>1372.14</v>
      </c>
      <c r="M580" s="4">
        <f>YEAR(Datos!$J580)</f>
        <v>2015</v>
      </c>
      <c r="N580" s="5" t="str">
        <f t="shared" si="29"/>
        <v>abril</v>
      </c>
      <c r="O580" s="5" t="str">
        <f>VLOOKUP(C580,[2]!ProdManager[#Data],2,FALSE)</f>
        <v>John Matter</v>
      </c>
      <c r="P580" s="5" t="e">
        <f>VLOOKUP(I580,[1]!Countries[#Data],2,FALSE)</f>
        <v>#REF!</v>
      </c>
      <c r="Q580" s="5" t="e">
        <f>VLOOKUP(I580,[1]!Countries[#Data],3,FALSE)</f>
        <v>#REF!</v>
      </c>
    </row>
    <row r="581" spans="1:17" x14ac:dyDescent="0.2">
      <c r="A581" s="5">
        <v>10465</v>
      </c>
      <c r="B581" s="5" t="s">
        <v>91</v>
      </c>
      <c r="C581" s="5" t="s">
        <v>22</v>
      </c>
      <c r="D581" s="5">
        <v>14.7</v>
      </c>
      <c r="E581" s="5">
        <v>11.318999999999999</v>
      </c>
      <c r="F581" s="5">
        <v>20</v>
      </c>
      <c r="G581" s="5" t="s">
        <v>210</v>
      </c>
      <c r="H581" s="5" t="s">
        <v>211</v>
      </c>
      <c r="I581" s="5" t="s">
        <v>193</v>
      </c>
      <c r="J581" s="6">
        <v>42099</v>
      </c>
      <c r="K581" s="7">
        <f t="shared" si="27"/>
        <v>294</v>
      </c>
      <c r="L581" s="7">
        <f t="shared" si="28"/>
        <v>226.38</v>
      </c>
      <c r="M581" s="4">
        <f>YEAR(Datos!$J581)</f>
        <v>2015</v>
      </c>
      <c r="N581" s="5" t="str">
        <f t="shared" si="29"/>
        <v>abril</v>
      </c>
      <c r="O581" s="5" t="str">
        <f>VLOOKUP(C581,[2]!ProdManager[#Data],2,FALSE)</f>
        <v>Peter Stone</v>
      </c>
      <c r="P581" s="5" t="e">
        <f>VLOOKUP(I581,[1]!Countries[#Data],2,FALSE)</f>
        <v>#REF!</v>
      </c>
      <c r="Q581" s="5" t="e">
        <f>VLOOKUP(I581,[1]!Countries[#Data],3,FALSE)</f>
        <v>#REF!</v>
      </c>
    </row>
    <row r="582" spans="1:17" x14ac:dyDescent="0.2">
      <c r="A582" s="5">
        <v>10465</v>
      </c>
      <c r="B582" s="5" t="s">
        <v>221</v>
      </c>
      <c r="C582" s="5" t="s">
        <v>22</v>
      </c>
      <c r="D582" s="5">
        <v>7.6</v>
      </c>
      <c r="E582" s="5">
        <v>5.548</v>
      </c>
      <c r="F582" s="5">
        <v>30</v>
      </c>
      <c r="G582" s="5" t="s">
        <v>210</v>
      </c>
      <c r="H582" s="5" t="s">
        <v>211</v>
      </c>
      <c r="I582" s="5" t="s">
        <v>193</v>
      </c>
      <c r="J582" s="6">
        <v>42099</v>
      </c>
      <c r="K582" s="7">
        <f t="shared" si="27"/>
        <v>228</v>
      </c>
      <c r="L582" s="7">
        <f t="shared" si="28"/>
        <v>166.44</v>
      </c>
      <c r="M582" s="4">
        <f>YEAR(Datos!$J582)</f>
        <v>2015</v>
      </c>
      <c r="N582" s="5" t="str">
        <f t="shared" si="29"/>
        <v>abril</v>
      </c>
      <c r="O582" s="5" t="str">
        <f>VLOOKUP(C582,[2]!ProdManager[#Data],2,FALSE)</f>
        <v>Peter Stone</v>
      </c>
      <c r="P582" s="5" t="e">
        <f>VLOOKUP(I582,[1]!Countries[#Data],2,FALSE)</f>
        <v>#REF!</v>
      </c>
      <c r="Q582" s="5" t="e">
        <f>VLOOKUP(I582,[1]!Countries[#Data],3,FALSE)</f>
        <v>#REF!</v>
      </c>
    </row>
    <row r="583" spans="1:17" x14ac:dyDescent="0.2">
      <c r="A583" s="5">
        <v>10465</v>
      </c>
      <c r="B583" s="5" t="s">
        <v>196</v>
      </c>
      <c r="C583" s="5" t="s">
        <v>28</v>
      </c>
      <c r="D583" s="5">
        <v>13</v>
      </c>
      <c r="E583" s="5">
        <v>8.7099999999999991</v>
      </c>
      <c r="F583" s="5">
        <v>25</v>
      </c>
      <c r="G583" s="5" t="s">
        <v>210</v>
      </c>
      <c r="H583" s="5" t="s">
        <v>211</v>
      </c>
      <c r="I583" s="5" t="s">
        <v>193</v>
      </c>
      <c r="J583" s="6">
        <v>42099</v>
      </c>
      <c r="K583" s="7">
        <f t="shared" si="27"/>
        <v>325</v>
      </c>
      <c r="L583" s="7">
        <f t="shared" si="28"/>
        <v>217.74999999999997</v>
      </c>
      <c r="M583" s="4">
        <f>YEAR(Datos!$J583)</f>
        <v>2015</v>
      </c>
      <c r="N583" s="5" t="str">
        <f t="shared" si="29"/>
        <v>abril</v>
      </c>
      <c r="O583" s="5" t="str">
        <f>VLOOKUP(C583,[2]!ProdManager[#Data],2,FALSE)</f>
        <v>Lydia Sinn</v>
      </c>
      <c r="P583" s="5" t="e">
        <f>VLOOKUP(I583,[1]!Countries[#Data],2,FALSE)</f>
        <v>#REF!</v>
      </c>
      <c r="Q583" s="5" t="e">
        <f>VLOOKUP(I583,[1]!Countries[#Data],3,FALSE)</f>
        <v>#REF!</v>
      </c>
    </row>
    <row r="584" spans="1:17" x14ac:dyDescent="0.2">
      <c r="A584" s="5">
        <v>10466</v>
      </c>
      <c r="B584" s="5" t="s">
        <v>9</v>
      </c>
      <c r="C584" s="5" t="s">
        <v>8</v>
      </c>
      <c r="D584" s="5">
        <v>16.8</v>
      </c>
      <c r="E584" s="5">
        <v>13.272000000000002</v>
      </c>
      <c r="F584" s="5">
        <v>10</v>
      </c>
      <c r="G584" s="5" t="s">
        <v>144</v>
      </c>
      <c r="H584" s="5" t="s">
        <v>145</v>
      </c>
      <c r="I584" s="5" t="s">
        <v>20</v>
      </c>
      <c r="J584" s="6">
        <v>42100</v>
      </c>
      <c r="K584" s="7">
        <f t="shared" si="27"/>
        <v>168</v>
      </c>
      <c r="L584" s="7">
        <f t="shared" si="28"/>
        <v>132.72000000000003</v>
      </c>
      <c r="M584" s="4">
        <f>YEAR(Datos!$J584)</f>
        <v>2015</v>
      </c>
      <c r="N584" s="5" t="str">
        <f t="shared" si="29"/>
        <v>abril</v>
      </c>
      <c r="O584" s="5" t="str">
        <f>VLOOKUP(C584,[2]!ProdManager[#Data],2,FALSE)</f>
        <v>Peter Stone</v>
      </c>
      <c r="P584" s="5" t="e">
        <f>VLOOKUP(I584,[1]!Countries[#Data],2,FALSE)</f>
        <v>#REF!</v>
      </c>
      <c r="Q584" s="5" t="e">
        <f>VLOOKUP(I584,[1]!Countries[#Data],3,FALSE)</f>
        <v>#REF!</v>
      </c>
    </row>
    <row r="585" spans="1:17" x14ac:dyDescent="0.2">
      <c r="A585" s="5">
        <v>10466</v>
      </c>
      <c r="B585" s="5" t="s">
        <v>134</v>
      </c>
      <c r="C585" s="5" t="s">
        <v>22</v>
      </c>
      <c r="D585" s="5">
        <v>9.6</v>
      </c>
      <c r="E585" s="5">
        <v>7.008</v>
      </c>
      <c r="F585" s="5">
        <v>5</v>
      </c>
      <c r="G585" s="5" t="s">
        <v>144</v>
      </c>
      <c r="H585" s="5" t="s">
        <v>145</v>
      </c>
      <c r="I585" s="5" t="s">
        <v>20</v>
      </c>
      <c r="J585" s="6">
        <v>42100</v>
      </c>
      <c r="K585" s="7">
        <f t="shared" si="27"/>
        <v>48</v>
      </c>
      <c r="L585" s="7">
        <f t="shared" si="28"/>
        <v>35.04</v>
      </c>
      <c r="M585" s="4">
        <f>YEAR(Datos!$J585)</f>
        <v>2015</v>
      </c>
      <c r="N585" s="5" t="str">
        <f t="shared" si="29"/>
        <v>abril</v>
      </c>
      <c r="O585" s="5" t="str">
        <f>VLOOKUP(C585,[2]!ProdManager[#Data],2,FALSE)</f>
        <v>Peter Stone</v>
      </c>
      <c r="P585" s="5" t="e">
        <f>VLOOKUP(I585,[1]!Countries[#Data],2,FALSE)</f>
        <v>#REF!</v>
      </c>
      <c r="Q585" s="5" t="e">
        <f>VLOOKUP(I585,[1]!Countries[#Data],3,FALSE)</f>
        <v>#REF!</v>
      </c>
    </row>
    <row r="586" spans="1:17" x14ac:dyDescent="0.2">
      <c r="A586" s="5">
        <v>10467</v>
      </c>
      <c r="B586" s="5" t="s">
        <v>174</v>
      </c>
      <c r="C586" s="5" t="s">
        <v>28</v>
      </c>
      <c r="D586" s="5">
        <v>11.2</v>
      </c>
      <c r="E586" s="5">
        <v>7.2799999999999994</v>
      </c>
      <c r="F586" s="5">
        <v>12</v>
      </c>
      <c r="G586" s="5" t="s">
        <v>107</v>
      </c>
      <c r="H586" s="5" t="s">
        <v>108</v>
      </c>
      <c r="I586" s="5" t="s">
        <v>109</v>
      </c>
      <c r="J586" s="6">
        <v>42100</v>
      </c>
      <c r="K586" s="7">
        <f t="shared" si="27"/>
        <v>134.39999999999998</v>
      </c>
      <c r="L586" s="7">
        <f t="shared" si="28"/>
        <v>87.359999999999985</v>
      </c>
      <c r="M586" s="4">
        <f>YEAR(Datos!$J586)</f>
        <v>2015</v>
      </c>
      <c r="N586" s="5" t="str">
        <f t="shared" si="29"/>
        <v>abril</v>
      </c>
      <c r="O586" s="5" t="str">
        <f>VLOOKUP(C586,[2]!ProdManager[#Data],2,FALSE)</f>
        <v>Lydia Sinn</v>
      </c>
      <c r="P586" s="5" t="e">
        <f>VLOOKUP(I586,[1]!Countries[#Data],2,FALSE)</f>
        <v>#REF!</v>
      </c>
      <c r="Q586" s="5" t="e">
        <f>VLOOKUP(I586,[1]!Countries[#Data],3,FALSE)</f>
        <v>#REF!</v>
      </c>
    </row>
    <row r="587" spans="1:17" x14ac:dyDescent="0.2">
      <c r="A587" s="5">
        <v>10467</v>
      </c>
      <c r="B587" s="5" t="s">
        <v>44</v>
      </c>
      <c r="C587" s="5" t="s">
        <v>36</v>
      </c>
      <c r="D587" s="5">
        <v>3.6</v>
      </c>
      <c r="E587" s="5">
        <v>3.2040000000000002</v>
      </c>
      <c r="F587" s="5">
        <v>28</v>
      </c>
      <c r="G587" s="5" t="s">
        <v>107</v>
      </c>
      <c r="H587" s="5" t="s">
        <v>108</v>
      </c>
      <c r="I587" s="5" t="s">
        <v>109</v>
      </c>
      <c r="J587" s="6">
        <v>42100</v>
      </c>
      <c r="K587" s="7">
        <f t="shared" si="27"/>
        <v>100.8</v>
      </c>
      <c r="L587" s="7">
        <f t="shared" si="28"/>
        <v>89.712000000000003</v>
      </c>
      <c r="M587" s="4">
        <f>YEAR(Datos!$J587)</f>
        <v>2015</v>
      </c>
      <c r="N587" s="5" t="str">
        <f t="shared" si="29"/>
        <v>abril</v>
      </c>
      <c r="O587" s="5" t="str">
        <f>VLOOKUP(C587,[2]!ProdManager[#Data],2,FALSE)</f>
        <v>John Matter</v>
      </c>
      <c r="P587" s="5" t="e">
        <f>VLOOKUP(I587,[1]!Countries[#Data],2,FALSE)</f>
        <v>#REF!</v>
      </c>
      <c r="Q587" s="5" t="e">
        <f>VLOOKUP(I587,[1]!Countries[#Data],3,FALSE)</f>
        <v>#REF!</v>
      </c>
    </row>
    <row r="588" spans="1:17" x14ac:dyDescent="0.2">
      <c r="A588" s="5">
        <v>10468</v>
      </c>
      <c r="B588" s="5" t="s">
        <v>80</v>
      </c>
      <c r="C588" s="5" t="s">
        <v>22</v>
      </c>
      <c r="D588" s="5">
        <v>20.7</v>
      </c>
      <c r="E588" s="5">
        <v>16.353000000000002</v>
      </c>
      <c r="F588" s="5">
        <v>8</v>
      </c>
      <c r="G588" s="5" t="s">
        <v>172</v>
      </c>
      <c r="H588" s="5" t="s">
        <v>173</v>
      </c>
      <c r="I588" s="5" t="s">
        <v>14</v>
      </c>
      <c r="J588" s="6">
        <v>42101</v>
      </c>
      <c r="K588" s="7">
        <f t="shared" si="27"/>
        <v>165.6</v>
      </c>
      <c r="L588" s="7">
        <f t="shared" si="28"/>
        <v>130.82400000000001</v>
      </c>
      <c r="M588" s="4">
        <f>YEAR(Datos!$J588)</f>
        <v>2015</v>
      </c>
      <c r="N588" s="5" t="str">
        <f t="shared" si="29"/>
        <v>abril</v>
      </c>
      <c r="O588" s="5" t="str">
        <f>VLOOKUP(C588,[2]!ProdManager[#Data],2,FALSE)</f>
        <v>Peter Stone</v>
      </c>
      <c r="P588" s="5" t="e">
        <f>VLOOKUP(I588,[1]!Countries[#Data],2,FALSE)</f>
        <v>#REF!</v>
      </c>
      <c r="Q588" s="5" t="e">
        <f>VLOOKUP(I588,[1]!Countries[#Data],3,FALSE)</f>
        <v>#REF!</v>
      </c>
    </row>
    <row r="589" spans="1:17" x14ac:dyDescent="0.2">
      <c r="A589" s="5">
        <v>10468</v>
      </c>
      <c r="B589" s="5" t="s">
        <v>100</v>
      </c>
      <c r="C589" s="5" t="s">
        <v>36</v>
      </c>
      <c r="D589" s="5">
        <v>36.799999999999997</v>
      </c>
      <c r="E589" s="5">
        <v>32.384</v>
      </c>
      <c r="F589" s="5">
        <v>15</v>
      </c>
      <c r="G589" s="5" t="s">
        <v>172</v>
      </c>
      <c r="H589" s="5" t="s">
        <v>173</v>
      </c>
      <c r="I589" s="5" t="s">
        <v>14</v>
      </c>
      <c r="J589" s="6">
        <v>42101</v>
      </c>
      <c r="K589" s="7">
        <f t="shared" si="27"/>
        <v>552</v>
      </c>
      <c r="L589" s="7">
        <f t="shared" si="28"/>
        <v>485.76</v>
      </c>
      <c r="M589" s="4">
        <f>YEAR(Datos!$J589)</f>
        <v>2015</v>
      </c>
      <c r="N589" s="5" t="str">
        <f t="shared" si="29"/>
        <v>abril</v>
      </c>
      <c r="O589" s="5" t="str">
        <f>VLOOKUP(C589,[2]!ProdManager[#Data],2,FALSE)</f>
        <v>John Matter</v>
      </c>
      <c r="P589" s="5" t="e">
        <f>VLOOKUP(I589,[1]!Countries[#Data],2,FALSE)</f>
        <v>#REF!</v>
      </c>
      <c r="Q589" s="5" t="e">
        <f>VLOOKUP(I589,[1]!Countries[#Data],3,FALSE)</f>
        <v>#REF!</v>
      </c>
    </row>
    <row r="590" spans="1:17" x14ac:dyDescent="0.2">
      <c r="A590" s="5">
        <v>10469</v>
      </c>
      <c r="B590" s="5" t="s">
        <v>115</v>
      </c>
      <c r="C590" s="5" t="s">
        <v>17</v>
      </c>
      <c r="D590" s="5">
        <v>15.5</v>
      </c>
      <c r="E590" s="5">
        <v>12.71</v>
      </c>
      <c r="F590" s="5">
        <v>2</v>
      </c>
      <c r="G590" s="5" t="s">
        <v>98</v>
      </c>
      <c r="H590" s="5" t="s">
        <v>99</v>
      </c>
      <c r="I590" s="5" t="s">
        <v>77</v>
      </c>
      <c r="J590" s="6">
        <v>42104</v>
      </c>
      <c r="K590" s="7">
        <f t="shared" si="27"/>
        <v>31</v>
      </c>
      <c r="L590" s="7">
        <f t="shared" si="28"/>
        <v>25.42</v>
      </c>
      <c r="M590" s="4">
        <f>YEAR(Datos!$J590)</f>
        <v>2015</v>
      </c>
      <c r="N590" s="5" t="str">
        <f t="shared" si="29"/>
        <v>abril</v>
      </c>
      <c r="O590" s="5" t="str">
        <f>VLOOKUP(C590,[2]!ProdManager[#Data],2,FALSE)</f>
        <v>Lydia Sinn</v>
      </c>
      <c r="P590" s="5" t="e">
        <f>VLOOKUP(I590,[1]!Countries[#Data],2,FALSE)</f>
        <v>#REF!</v>
      </c>
      <c r="Q590" s="5" t="e">
        <f>VLOOKUP(I590,[1]!Countries[#Data],3,FALSE)</f>
        <v>#REF!</v>
      </c>
    </row>
    <row r="591" spans="1:17" x14ac:dyDescent="0.2">
      <c r="A591" s="5">
        <v>10469</v>
      </c>
      <c r="B591" s="5" t="s">
        <v>48</v>
      </c>
      <c r="C591" s="5" t="s">
        <v>36</v>
      </c>
      <c r="D591" s="5">
        <v>15.2</v>
      </c>
      <c r="E591" s="5">
        <v>13.68</v>
      </c>
      <c r="F591" s="5">
        <v>40</v>
      </c>
      <c r="G591" s="5" t="s">
        <v>98</v>
      </c>
      <c r="H591" s="5" t="s">
        <v>99</v>
      </c>
      <c r="I591" s="5" t="s">
        <v>77</v>
      </c>
      <c r="J591" s="6">
        <v>42104</v>
      </c>
      <c r="K591" s="7">
        <f t="shared" si="27"/>
        <v>608</v>
      </c>
      <c r="L591" s="7">
        <f t="shared" si="28"/>
        <v>547.20000000000005</v>
      </c>
      <c r="M591" s="4">
        <f>YEAR(Datos!$J591)</f>
        <v>2015</v>
      </c>
      <c r="N591" s="5" t="str">
        <f t="shared" si="29"/>
        <v>abril</v>
      </c>
      <c r="O591" s="5" t="str">
        <f>VLOOKUP(C591,[2]!ProdManager[#Data],2,FALSE)</f>
        <v>John Matter</v>
      </c>
      <c r="P591" s="5" t="e">
        <f>VLOOKUP(I591,[1]!Countries[#Data],2,FALSE)</f>
        <v>#REF!</v>
      </c>
      <c r="Q591" s="5" t="e">
        <f>VLOOKUP(I591,[1]!Countries[#Data],3,FALSE)</f>
        <v>#REF!</v>
      </c>
    </row>
    <row r="592" spans="1:17" x14ac:dyDescent="0.2">
      <c r="A592" s="5">
        <v>10469</v>
      </c>
      <c r="B592" s="5" t="s">
        <v>49</v>
      </c>
      <c r="C592" s="5" t="s">
        <v>28</v>
      </c>
      <c r="D592" s="5">
        <v>13.9</v>
      </c>
      <c r="E592" s="5">
        <v>9.5909999999999993</v>
      </c>
      <c r="F592" s="5">
        <v>35</v>
      </c>
      <c r="G592" s="5" t="s">
        <v>98</v>
      </c>
      <c r="H592" s="5" t="s">
        <v>99</v>
      </c>
      <c r="I592" s="5" t="s">
        <v>77</v>
      </c>
      <c r="J592" s="6">
        <v>42104</v>
      </c>
      <c r="K592" s="7">
        <f t="shared" si="27"/>
        <v>486.5</v>
      </c>
      <c r="L592" s="7">
        <f t="shared" si="28"/>
        <v>335.685</v>
      </c>
      <c r="M592" s="4">
        <f>YEAR(Datos!$J592)</f>
        <v>2015</v>
      </c>
      <c r="N592" s="5" t="str">
        <f t="shared" si="29"/>
        <v>abril</v>
      </c>
      <c r="O592" s="5" t="str">
        <f>VLOOKUP(C592,[2]!ProdManager[#Data],2,FALSE)</f>
        <v>Lydia Sinn</v>
      </c>
      <c r="P592" s="5" t="e">
        <f>VLOOKUP(I592,[1]!Countries[#Data],2,FALSE)</f>
        <v>#REF!</v>
      </c>
      <c r="Q592" s="5" t="e">
        <f>VLOOKUP(I592,[1]!Countries[#Data],3,FALSE)</f>
        <v>#REF!</v>
      </c>
    </row>
    <row r="593" spans="1:17" x14ac:dyDescent="0.2">
      <c r="A593" s="5">
        <v>10470</v>
      </c>
      <c r="B593" s="5" t="s">
        <v>143</v>
      </c>
      <c r="C593" s="5" t="s">
        <v>3</v>
      </c>
      <c r="D593" s="5">
        <v>26.6</v>
      </c>
      <c r="E593" s="5">
        <v>20.216000000000001</v>
      </c>
      <c r="F593" s="5">
        <v>8</v>
      </c>
      <c r="G593" s="5" t="s">
        <v>183</v>
      </c>
      <c r="H593" s="5" t="s">
        <v>184</v>
      </c>
      <c r="I593" s="5" t="s">
        <v>6</v>
      </c>
      <c r="J593" s="6">
        <v>42105</v>
      </c>
      <c r="K593" s="7">
        <f t="shared" si="27"/>
        <v>212.8</v>
      </c>
      <c r="L593" s="7">
        <f t="shared" si="28"/>
        <v>161.72800000000001</v>
      </c>
      <c r="M593" s="4">
        <f>YEAR(Datos!$J593)</f>
        <v>2015</v>
      </c>
      <c r="N593" s="5" t="str">
        <f t="shared" si="29"/>
        <v>abril</v>
      </c>
      <c r="O593" s="5" t="str">
        <f>VLOOKUP(C593,[2]!ProdManager[#Data],2,FALSE)</f>
        <v>Marc Caine</v>
      </c>
      <c r="P593" s="5" t="e">
        <f>VLOOKUP(I593,[1]!Countries[#Data],2,FALSE)</f>
        <v>#REF!</v>
      </c>
      <c r="Q593" s="5" t="e">
        <f>VLOOKUP(I593,[1]!Countries[#Data],3,FALSE)</f>
        <v>#REF!</v>
      </c>
    </row>
    <row r="594" spans="1:17" x14ac:dyDescent="0.2">
      <c r="A594" s="5">
        <v>10470</v>
      </c>
      <c r="B594" s="5" t="s">
        <v>147</v>
      </c>
      <c r="C594" s="5" t="s">
        <v>22</v>
      </c>
      <c r="D594" s="5">
        <v>50</v>
      </c>
      <c r="E594" s="5">
        <v>41</v>
      </c>
      <c r="F594" s="5">
        <v>30</v>
      </c>
      <c r="G594" s="5" t="s">
        <v>183</v>
      </c>
      <c r="H594" s="5" t="s">
        <v>184</v>
      </c>
      <c r="I594" s="5" t="s">
        <v>6</v>
      </c>
      <c r="J594" s="6">
        <v>42105</v>
      </c>
      <c r="K594" s="7">
        <f t="shared" si="27"/>
        <v>1500</v>
      </c>
      <c r="L594" s="7">
        <f t="shared" si="28"/>
        <v>1230</v>
      </c>
      <c r="M594" s="4">
        <f>YEAR(Datos!$J594)</f>
        <v>2015</v>
      </c>
      <c r="N594" s="5" t="str">
        <f t="shared" si="29"/>
        <v>abril</v>
      </c>
      <c r="O594" s="5" t="str">
        <f>VLOOKUP(C594,[2]!ProdManager[#Data],2,FALSE)</f>
        <v>Peter Stone</v>
      </c>
      <c r="P594" s="5" t="e">
        <f>VLOOKUP(I594,[1]!Countries[#Data],2,FALSE)</f>
        <v>#REF!</v>
      </c>
      <c r="Q594" s="5" t="e">
        <f>VLOOKUP(I594,[1]!Countries[#Data],3,FALSE)</f>
        <v>#REF!</v>
      </c>
    </row>
    <row r="595" spans="1:17" x14ac:dyDescent="0.2">
      <c r="A595" s="5">
        <v>10470</v>
      </c>
      <c r="B595" s="5" t="s">
        <v>190</v>
      </c>
      <c r="C595" s="5" t="s">
        <v>3</v>
      </c>
      <c r="D595" s="5">
        <v>7.2</v>
      </c>
      <c r="E595" s="5">
        <v>5.976</v>
      </c>
      <c r="F595" s="5">
        <v>15</v>
      </c>
      <c r="G595" s="5" t="s">
        <v>183</v>
      </c>
      <c r="H595" s="5" t="s">
        <v>184</v>
      </c>
      <c r="I595" s="5" t="s">
        <v>6</v>
      </c>
      <c r="J595" s="6">
        <v>42105</v>
      </c>
      <c r="K595" s="7">
        <f t="shared" si="27"/>
        <v>108</v>
      </c>
      <c r="L595" s="7">
        <f t="shared" si="28"/>
        <v>89.64</v>
      </c>
      <c r="M595" s="4">
        <f>YEAR(Datos!$J595)</f>
        <v>2015</v>
      </c>
      <c r="N595" s="5" t="str">
        <f t="shared" si="29"/>
        <v>abril</v>
      </c>
      <c r="O595" s="5" t="str">
        <f>VLOOKUP(C595,[2]!ProdManager[#Data],2,FALSE)</f>
        <v>Marc Caine</v>
      </c>
      <c r="P595" s="5" t="e">
        <f>VLOOKUP(I595,[1]!Countries[#Data],2,FALSE)</f>
        <v>#REF!</v>
      </c>
      <c r="Q595" s="5" t="e">
        <f>VLOOKUP(I595,[1]!Countries[#Data],3,FALSE)</f>
        <v>#REF!</v>
      </c>
    </row>
    <row r="596" spans="1:17" x14ac:dyDescent="0.2">
      <c r="A596" s="5">
        <v>10471</v>
      </c>
      <c r="B596" s="5" t="s">
        <v>78</v>
      </c>
      <c r="C596" s="5" t="s">
        <v>11</v>
      </c>
      <c r="D596" s="5">
        <v>24</v>
      </c>
      <c r="E596" s="5">
        <v>18.240000000000002</v>
      </c>
      <c r="F596" s="5">
        <v>30</v>
      </c>
      <c r="G596" s="5" t="s">
        <v>140</v>
      </c>
      <c r="H596" s="5" t="s">
        <v>141</v>
      </c>
      <c r="I596" s="5" t="s">
        <v>142</v>
      </c>
      <c r="J596" s="6">
        <v>42105</v>
      </c>
      <c r="K596" s="7">
        <f t="shared" si="27"/>
        <v>720</v>
      </c>
      <c r="L596" s="7">
        <f t="shared" si="28"/>
        <v>547.20000000000005</v>
      </c>
      <c r="M596" s="4">
        <f>YEAR(Datos!$J596)</f>
        <v>2015</v>
      </c>
      <c r="N596" s="5" t="str">
        <f t="shared" si="29"/>
        <v>abril</v>
      </c>
      <c r="O596" s="5" t="str">
        <f>VLOOKUP(C596,[2]!ProdManager[#Data],2,FALSE)</f>
        <v>Marc Caine</v>
      </c>
      <c r="P596" s="5" t="e">
        <f>VLOOKUP(I596,[1]!Countries[#Data],2,FALSE)</f>
        <v>#REF!</v>
      </c>
      <c r="Q596" s="5" t="e">
        <f>VLOOKUP(I596,[1]!Countries[#Data],3,FALSE)</f>
        <v>#REF!</v>
      </c>
    </row>
    <row r="597" spans="1:17" x14ac:dyDescent="0.2">
      <c r="A597" s="5">
        <v>10471</v>
      </c>
      <c r="B597" s="5" t="s">
        <v>79</v>
      </c>
      <c r="C597" s="5" t="s">
        <v>3</v>
      </c>
      <c r="D597" s="5">
        <v>30.4</v>
      </c>
      <c r="E597" s="5">
        <v>24.32</v>
      </c>
      <c r="F597" s="5">
        <v>20</v>
      </c>
      <c r="G597" s="5" t="s">
        <v>140</v>
      </c>
      <c r="H597" s="5" t="s">
        <v>141</v>
      </c>
      <c r="I597" s="5" t="s">
        <v>142</v>
      </c>
      <c r="J597" s="6">
        <v>42105</v>
      </c>
      <c r="K597" s="7">
        <f t="shared" si="27"/>
        <v>608</v>
      </c>
      <c r="L597" s="7">
        <f t="shared" si="28"/>
        <v>486.4</v>
      </c>
      <c r="M597" s="4">
        <f>YEAR(Datos!$J597)</f>
        <v>2015</v>
      </c>
      <c r="N597" s="5" t="str">
        <f t="shared" si="29"/>
        <v>abril</v>
      </c>
      <c r="O597" s="5" t="str">
        <f>VLOOKUP(C597,[2]!ProdManager[#Data],2,FALSE)</f>
        <v>Marc Caine</v>
      </c>
      <c r="P597" s="5" t="e">
        <f>VLOOKUP(I597,[1]!Countries[#Data],2,FALSE)</f>
        <v>#REF!</v>
      </c>
      <c r="Q597" s="5" t="e">
        <f>VLOOKUP(I597,[1]!Countries[#Data],3,FALSE)</f>
        <v>#REF!</v>
      </c>
    </row>
    <row r="598" spans="1:17" x14ac:dyDescent="0.2">
      <c r="A598" s="5">
        <v>10472</v>
      </c>
      <c r="B598" s="5" t="s">
        <v>44</v>
      </c>
      <c r="C598" s="5" t="s">
        <v>36</v>
      </c>
      <c r="D598" s="5">
        <v>3.6</v>
      </c>
      <c r="E598" s="5">
        <v>3.2040000000000002</v>
      </c>
      <c r="F598" s="5">
        <v>80</v>
      </c>
      <c r="G598" s="5" t="s">
        <v>203</v>
      </c>
      <c r="H598" s="5" t="s">
        <v>141</v>
      </c>
      <c r="I598" s="5" t="s">
        <v>142</v>
      </c>
      <c r="J598" s="6">
        <v>42106</v>
      </c>
      <c r="K598" s="7">
        <f t="shared" si="27"/>
        <v>288</v>
      </c>
      <c r="L598" s="7">
        <f t="shared" si="28"/>
        <v>256.32</v>
      </c>
      <c r="M598" s="4">
        <f>YEAR(Datos!$J598)</f>
        <v>2015</v>
      </c>
      <c r="N598" s="5" t="str">
        <f t="shared" si="29"/>
        <v>abril</v>
      </c>
      <c r="O598" s="5" t="str">
        <f>VLOOKUP(C598,[2]!ProdManager[#Data],2,FALSE)</f>
        <v>John Matter</v>
      </c>
      <c r="P598" s="5" t="e">
        <f>VLOOKUP(I598,[1]!Countries[#Data],2,FALSE)</f>
        <v>#REF!</v>
      </c>
      <c r="Q598" s="5" t="e">
        <f>VLOOKUP(I598,[1]!Countries[#Data],3,FALSE)</f>
        <v>#REF!</v>
      </c>
    </row>
    <row r="599" spans="1:17" x14ac:dyDescent="0.2">
      <c r="A599" s="5">
        <v>10472</v>
      </c>
      <c r="B599" s="5" t="s">
        <v>15</v>
      </c>
      <c r="C599" s="5" t="s">
        <v>11</v>
      </c>
      <c r="D599" s="5">
        <v>42.4</v>
      </c>
      <c r="E599" s="5">
        <v>32.647999999999996</v>
      </c>
      <c r="F599" s="5">
        <v>18</v>
      </c>
      <c r="G599" s="5" t="s">
        <v>203</v>
      </c>
      <c r="H599" s="5" t="s">
        <v>141</v>
      </c>
      <c r="I599" s="5" t="s">
        <v>142</v>
      </c>
      <c r="J599" s="6">
        <v>42106</v>
      </c>
      <c r="K599" s="7">
        <f t="shared" si="27"/>
        <v>763.19999999999993</v>
      </c>
      <c r="L599" s="7">
        <f t="shared" si="28"/>
        <v>587.66399999999999</v>
      </c>
      <c r="M599" s="4">
        <f>YEAR(Datos!$J599)</f>
        <v>2015</v>
      </c>
      <c r="N599" s="5" t="str">
        <f t="shared" si="29"/>
        <v>abril</v>
      </c>
      <c r="O599" s="5" t="str">
        <f>VLOOKUP(C599,[2]!ProdManager[#Data],2,FALSE)</f>
        <v>Marc Caine</v>
      </c>
      <c r="P599" s="5" t="e">
        <f>VLOOKUP(I599,[1]!Countries[#Data],2,FALSE)</f>
        <v>#REF!</v>
      </c>
      <c r="Q599" s="5" t="e">
        <f>VLOOKUP(I599,[1]!Countries[#Data],3,FALSE)</f>
        <v>#REF!</v>
      </c>
    </row>
    <row r="600" spans="1:17" x14ac:dyDescent="0.2">
      <c r="A600" s="5">
        <v>10473</v>
      </c>
      <c r="B600" s="5" t="s">
        <v>32</v>
      </c>
      <c r="C600" s="5" t="s">
        <v>8</v>
      </c>
      <c r="D600" s="5">
        <v>2</v>
      </c>
      <c r="E600" s="5">
        <v>1.58</v>
      </c>
      <c r="F600" s="5">
        <v>12</v>
      </c>
      <c r="G600" s="5" t="s">
        <v>168</v>
      </c>
      <c r="H600" s="5" t="s">
        <v>169</v>
      </c>
      <c r="I600" s="5" t="s">
        <v>142</v>
      </c>
      <c r="J600" s="6">
        <v>42107</v>
      </c>
      <c r="K600" s="7">
        <f t="shared" si="27"/>
        <v>24</v>
      </c>
      <c r="L600" s="7">
        <f t="shared" si="28"/>
        <v>18.96</v>
      </c>
      <c r="M600" s="4">
        <f>YEAR(Datos!$J600)</f>
        <v>2015</v>
      </c>
      <c r="N600" s="5" t="str">
        <f t="shared" si="29"/>
        <v>abril</v>
      </c>
      <c r="O600" s="5" t="str">
        <f>VLOOKUP(C600,[2]!ProdManager[#Data],2,FALSE)</f>
        <v>Peter Stone</v>
      </c>
      <c r="P600" s="5" t="e">
        <f>VLOOKUP(I600,[1]!Countries[#Data],2,FALSE)</f>
        <v>#REF!</v>
      </c>
      <c r="Q600" s="5" t="e">
        <f>VLOOKUP(I600,[1]!Countries[#Data],3,FALSE)</f>
        <v>#REF!</v>
      </c>
    </row>
    <row r="601" spans="1:17" x14ac:dyDescent="0.2">
      <c r="A601" s="5">
        <v>10473</v>
      </c>
      <c r="B601" s="5" t="s">
        <v>106</v>
      </c>
      <c r="C601" s="5" t="s">
        <v>8</v>
      </c>
      <c r="D601" s="5">
        <v>17.2</v>
      </c>
      <c r="E601" s="5">
        <v>13.76</v>
      </c>
      <c r="F601" s="5">
        <v>12</v>
      </c>
      <c r="G601" s="5" t="s">
        <v>168</v>
      </c>
      <c r="H601" s="5" t="s">
        <v>169</v>
      </c>
      <c r="I601" s="5" t="s">
        <v>142</v>
      </c>
      <c r="J601" s="6">
        <v>42107</v>
      </c>
      <c r="K601" s="7">
        <f t="shared" si="27"/>
        <v>206.39999999999998</v>
      </c>
      <c r="L601" s="7">
        <f t="shared" si="28"/>
        <v>165.12</v>
      </c>
      <c r="M601" s="4">
        <f>YEAR(Datos!$J601)</f>
        <v>2015</v>
      </c>
      <c r="N601" s="5" t="str">
        <f t="shared" si="29"/>
        <v>abril</v>
      </c>
      <c r="O601" s="5" t="str">
        <f>VLOOKUP(C601,[2]!ProdManager[#Data],2,FALSE)</f>
        <v>Peter Stone</v>
      </c>
      <c r="P601" s="5" t="e">
        <f>VLOOKUP(I601,[1]!Countries[#Data],2,FALSE)</f>
        <v>#REF!</v>
      </c>
      <c r="Q601" s="5" t="e">
        <f>VLOOKUP(I601,[1]!Countries[#Data],3,FALSE)</f>
        <v>#REF!</v>
      </c>
    </row>
    <row r="602" spans="1:17" x14ac:dyDescent="0.2">
      <c r="A602" s="5">
        <v>10474</v>
      </c>
      <c r="B602" s="5" t="s">
        <v>10</v>
      </c>
      <c r="C602" s="5" t="s">
        <v>11</v>
      </c>
      <c r="D602" s="5">
        <v>18.600000000000001</v>
      </c>
      <c r="E602" s="5">
        <v>14.136000000000001</v>
      </c>
      <c r="F602" s="5">
        <v>12</v>
      </c>
      <c r="G602" s="5" t="s">
        <v>171</v>
      </c>
      <c r="H602" s="5" t="s">
        <v>66</v>
      </c>
      <c r="I602" s="5" t="s">
        <v>67</v>
      </c>
      <c r="J602" s="6">
        <v>42107</v>
      </c>
      <c r="K602" s="7">
        <f t="shared" si="27"/>
        <v>223.20000000000002</v>
      </c>
      <c r="L602" s="7">
        <f t="shared" si="28"/>
        <v>169.63200000000001</v>
      </c>
      <c r="M602" s="4">
        <f>YEAR(Datos!$J602)</f>
        <v>2015</v>
      </c>
      <c r="N602" s="5" t="str">
        <f t="shared" si="29"/>
        <v>abril</v>
      </c>
      <c r="O602" s="5" t="str">
        <f>VLOOKUP(C602,[2]!ProdManager[#Data],2,FALSE)</f>
        <v>Marc Caine</v>
      </c>
      <c r="P602" s="5" t="e">
        <f>VLOOKUP(I602,[1]!Countries[#Data],2,FALSE)</f>
        <v>#REF!</v>
      </c>
      <c r="Q602" s="5" t="e">
        <f>VLOOKUP(I602,[1]!Countries[#Data],3,FALSE)</f>
        <v>#REF!</v>
      </c>
    </row>
    <row r="603" spans="1:17" x14ac:dyDescent="0.2">
      <c r="A603" s="5">
        <v>10474</v>
      </c>
      <c r="B603" s="5" t="s">
        <v>114</v>
      </c>
      <c r="C603" s="5" t="s">
        <v>11</v>
      </c>
      <c r="D603" s="5">
        <v>36.4</v>
      </c>
      <c r="E603" s="5">
        <v>29.484000000000002</v>
      </c>
      <c r="F603" s="5">
        <v>18</v>
      </c>
      <c r="G603" s="5" t="s">
        <v>171</v>
      </c>
      <c r="H603" s="5" t="s">
        <v>66</v>
      </c>
      <c r="I603" s="5" t="s">
        <v>67</v>
      </c>
      <c r="J603" s="6">
        <v>42107</v>
      </c>
      <c r="K603" s="7">
        <f t="shared" si="27"/>
        <v>655.19999999999993</v>
      </c>
      <c r="L603" s="7">
        <f t="shared" si="28"/>
        <v>530.71199999999999</v>
      </c>
      <c r="M603" s="4">
        <f>YEAR(Datos!$J603)</f>
        <v>2015</v>
      </c>
      <c r="N603" s="5" t="str">
        <f t="shared" si="29"/>
        <v>abril</v>
      </c>
      <c r="O603" s="5" t="str">
        <f>VLOOKUP(C603,[2]!ProdManager[#Data],2,FALSE)</f>
        <v>Marc Caine</v>
      </c>
      <c r="P603" s="5" t="e">
        <f>VLOOKUP(I603,[1]!Countries[#Data],2,FALSE)</f>
        <v>#REF!</v>
      </c>
      <c r="Q603" s="5" t="e">
        <f>VLOOKUP(I603,[1]!Countries[#Data],3,FALSE)</f>
        <v>#REF!</v>
      </c>
    </row>
    <row r="604" spans="1:17" x14ac:dyDescent="0.2">
      <c r="A604" s="5">
        <v>10474</v>
      </c>
      <c r="B604" s="5" t="s">
        <v>91</v>
      </c>
      <c r="C604" s="5" t="s">
        <v>22</v>
      </c>
      <c r="D604" s="5">
        <v>14.7</v>
      </c>
      <c r="E604" s="5">
        <v>10.436999999999999</v>
      </c>
      <c r="F604" s="5">
        <v>21</v>
      </c>
      <c r="G604" s="5" t="s">
        <v>171</v>
      </c>
      <c r="H604" s="5" t="s">
        <v>66</v>
      </c>
      <c r="I604" s="5" t="s">
        <v>67</v>
      </c>
      <c r="J604" s="6">
        <v>42107</v>
      </c>
      <c r="K604" s="7">
        <f t="shared" si="27"/>
        <v>308.7</v>
      </c>
      <c r="L604" s="7">
        <f t="shared" si="28"/>
        <v>219.17699999999999</v>
      </c>
      <c r="M604" s="4">
        <f>YEAR(Datos!$J604)</f>
        <v>2015</v>
      </c>
      <c r="N604" s="5" t="str">
        <f t="shared" si="29"/>
        <v>abril</v>
      </c>
      <c r="O604" s="5" t="str">
        <f>VLOOKUP(C604,[2]!ProdManager[#Data],2,FALSE)</f>
        <v>Peter Stone</v>
      </c>
      <c r="P604" s="5" t="e">
        <f>VLOOKUP(I604,[1]!Countries[#Data],2,FALSE)</f>
        <v>#REF!</v>
      </c>
      <c r="Q604" s="5" t="e">
        <f>VLOOKUP(I604,[1]!Countries[#Data],3,FALSE)</f>
        <v>#REF!</v>
      </c>
    </row>
    <row r="605" spans="1:17" x14ac:dyDescent="0.2">
      <c r="A605" s="5">
        <v>10474</v>
      </c>
      <c r="B605" s="5" t="s">
        <v>122</v>
      </c>
      <c r="C605" s="5" t="s">
        <v>36</v>
      </c>
      <c r="D605" s="5">
        <v>6.2</v>
      </c>
      <c r="E605" s="5">
        <v>5.58</v>
      </c>
      <c r="F605" s="5">
        <v>10</v>
      </c>
      <c r="G605" s="5" t="s">
        <v>171</v>
      </c>
      <c r="H605" s="5" t="s">
        <v>66</v>
      </c>
      <c r="I605" s="5" t="s">
        <v>67</v>
      </c>
      <c r="J605" s="6">
        <v>42107</v>
      </c>
      <c r="K605" s="7">
        <f t="shared" si="27"/>
        <v>62</v>
      </c>
      <c r="L605" s="7">
        <f t="shared" si="28"/>
        <v>55.8</v>
      </c>
      <c r="M605" s="4">
        <f>YEAR(Datos!$J605)</f>
        <v>2015</v>
      </c>
      <c r="N605" s="5" t="str">
        <f t="shared" si="29"/>
        <v>abril</v>
      </c>
      <c r="O605" s="5" t="str">
        <f>VLOOKUP(C605,[2]!ProdManager[#Data],2,FALSE)</f>
        <v>John Matter</v>
      </c>
      <c r="P605" s="5" t="e">
        <f>VLOOKUP(I605,[1]!Countries[#Data],2,FALSE)</f>
        <v>#REF!</v>
      </c>
      <c r="Q605" s="5" t="e">
        <f>VLOOKUP(I605,[1]!Countries[#Data],3,FALSE)</f>
        <v>#REF!</v>
      </c>
    </row>
    <row r="606" spans="1:17" x14ac:dyDescent="0.2">
      <c r="A606" s="5">
        <v>10475</v>
      </c>
      <c r="B606" s="5" t="s">
        <v>94</v>
      </c>
      <c r="C606" s="5" t="s">
        <v>36</v>
      </c>
      <c r="D606" s="5">
        <v>14.4</v>
      </c>
      <c r="E606" s="5">
        <v>13.248000000000001</v>
      </c>
      <c r="F606" s="5">
        <v>42</v>
      </c>
      <c r="G606" s="5" t="s">
        <v>29</v>
      </c>
      <c r="H606" s="5" t="s">
        <v>30</v>
      </c>
      <c r="I606" s="5" t="s">
        <v>31</v>
      </c>
      <c r="J606" s="6">
        <v>42108</v>
      </c>
      <c r="K606" s="7">
        <f t="shared" si="27"/>
        <v>604.80000000000007</v>
      </c>
      <c r="L606" s="7">
        <f t="shared" si="28"/>
        <v>556.41600000000005</v>
      </c>
      <c r="M606" s="4">
        <f>YEAR(Datos!$J606)</f>
        <v>2015</v>
      </c>
      <c r="N606" s="5" t="str">
        <f t="shared" si="29"/>
        <v>abril</v>
      </c>
      <c r="O606" s="5" t="str">
        <f>VLOOKUP(C606,[2]!ProdManager[#Data],2,FALSE)</f>
        <v>John Matter</v>
      </c>
      <c r="P606" s="5" t="e">
        <f>VLOOKUP(I606,[1]!Countries[#Data],2,FALSE)</f>
        <v>#REF!</v>
      </c>
      <c r="Q606" s="5" t="e">
        <f>VLOOKUP(I606,[1]!Countries[#Data],3,FALSE)</f>
        <v>#REF!</v>
      </c>
    </row>
    <row r="607" spans="1:17" x14ac:dyDescent="0.2">
      <c r="A607" s="5">
        <v>10475</v>
      </c>
      <c r="B607" s="5" t="s">
        <v>37</v>
      </c>
      <c r="C607" s="5" t="s">
        <v>8</v>
      </c>
      <c r="D607" s="5">
        <v>10</v>
      </c>
      <c r="E607" s="5">
        <v>7.7</v>
      </c>
      <c r="F607" s="5">
        <v>35</v>
      </c>
      <c r="G607" s="5" t="s">
        <v>29</v>
      </c>
      <c r="H607" s="5" t="s">
        <v>30</v>
      </c>
      <c r="I607" s="5" t="s">
        <v>31</v>
      </c>
      <c r="J607" s="6">
        <v>42108</v>
      </c>
      <c r="K607" s="7">
        <f t="shared" si="27"/>
        <v>350</v>
      </c>
      <c r="L607" s="7">
        <f t="shared" si="28"/>
        <v>269.5</v>
      </c>
      <c r="M607" s="4">
        <f>YEAR(Datos!$J607)</f>
        <v>2015</v>
      </c>
      <c r="N607" s="5" t="str">
        <f t="shared" si="29"/>
        <v>abril</v>
      </c>
      <c r="O607" s="5" t="str">
        <f>VLOOKUP(C607,[2]!ProdManager[#Data],2,FALSE)</f>
        <v>Peter Stone</v>
      </c>
      <c r="P607" s="5" t="e">
        <f>VLOOKUP(I607,[1]!Countries[#Data],2,FALSE)</f>
        <v>#REF!</v>
      </c>
      <c r="Q607" s="5" t="e">
        <f>VLOOKUP(I607,[1]!Countries[#Data],3,FALSE)</f>
        <v>#REF!</v>
      </c>
    </row>
    <row r="608" spans="1:17" x14ac:dyDescent="0.2">
      <c r="A608" s="5">
        <v>10475</v>
      </c>
      <c r="B608" s="5" t="s">
        <v>152</v>
      </c>
      <c r="C608" s="5" t="s">
        <v>17</v>
      </c>
      <c r="D608" s="5">
        <v>13.6</v>
      </c>
      <c r="E608" s="5">
        <v>10.608000000000001</v>
      </c>
      <c r="F608" s="5">
        <v>60</v>
      </c>
      <c r="G608" s="5" t="s">
        <v>29</v>
      </c>
      <c r="H608" s="5" t="s">
        <v>30</v>
      </c>
      <c r="I608" s="5" t="s">
        <v>31</v>
      </c>
      <c r="J608" s="6">
        <v>42108</v>
      </c>
      <c r="K608" s="7">
        <f t="shared" si="27"/>
        <v>816</v>
      </c>
      <c r="L608" s="7">
        <f t="shared" si="28"/>
        <v>636.48</v>
      </c>
      <c r="M608" s="4">
        <f>YEAR(Datos!$J608)</f>
        <v>2015</v>
      </c>
      <c r="N608" s="5" t="str">
        <f t="shared" si="29"/>
        <v>abril</v>
      </c>
      <c r="O608" s="5" t="str">
        <f>VLOOKUP(C608,[2]!ProdManager[#Data],2,FALSE)</f>
        <v>Lydia Sinn</v>
      </c>
      <c r="P608" s="5" t="e">
        <f>VLOOKUP(I608,[1]!Countries[#Data],2,FALSE)</f>
        <v>#REF!</v>
      </c>
      <c r="Q608" s="5" t="e">
        <f>VLOOKUP(I608,[1]!Countries[#Data],3,FALSE)</f>
        <v>#REF!</v>
      </c>
    </row>
    <row r="609" spans="1:17" x14ac:dyDescent="0.2">
      <c r="A609" s="5">
        <v>10476</v>
      </c>
      <c r="B609" s="5" t="s">
        <v>72</v>
      </c>
      <c r="C609" s="5" t="s">
        <v>36</v>
      </c>
      <c r="D609" s="5">
        <v>12</v>
      </c>
      <c r="E609" s="5">
        <v>10.56</v>
      </c>
      <c r="F609" s="5">
        <v>12</v>
      </c>
      <c r="G609" s="5" t="s">
        <v>56</v>
      </c>
      <c r="H609" s="5" t="s">
        <v>57</v>
      </c>
      <c r="I609" s="5" t="s">
        <v>58</v>
      </c>
      <c r="J609" s="6">
        <v>42111</v>
      </c>
      <c r="K609" s="7">
        <f t="shared" si="27"/>
        <v>144</v>
      </c>
      <c r="L609" s="7">
        <f t="shared" si="28"/>
        <v>126.72</v>
      </c>
      <c r="M609" s="4">
        <f>YEAR(Datos!$J609)</f>
        <v>2015</v>
      </c>
      <c r="N609" s="5" t="str">
        <f t="shared" si="29"/>
        <v>abril</v>
      </c>
      <c r="O609" s="5" t="str">
        <f>VLOOKUP(C609,[2]!ProdManager[#Data],2,FALSE)</f>
        <v>John Matter</v>
      </c>
      <c r="P609" s="5" t="e">
        <f>VLOOKUP(I609,[1]!Countries[#Data],2,FALSE)</f>
        <v>#REF!</v>
      </c>
      <c r="Q609" s="5" t="e">
        <f>VLOOKUP(I609,[1]!Countries[#Data],3,FALSE)</f>
        <v>#REF!</v>
      </c>
    </row>
    <row r="610" spans="1:17" x14ac:dyDescent="0.2">
      <c r="A610" s="5">
        <v>10476</v>
      </c>
      <c r="B610" s="5" t="s">
        <v>38</v>
      </c>
      <c r="C610" s="5" t="s">
        <v>39</v>
      </c>
      <c r="D610" s="5">
        <v>19.2</v>
      </c>
      <c r="E610" s="5">
        <v>15.167999999999999</v>
      </c>
      <c r="F610" s="5">
        <v>2</v>
      </c>
      <c r="G610" s="5" t="s">
        <v>56</v>
      </c>
      <c r="H610" s="5" t="s">
        <v>57</v>
      </c>
      <c r="I610" s="5" t="s">
        <v>58</v>
      </c>
      <c r="J610" s="6">
        <v>42111</v>
      </c>
      <c r="K610" s="7">
        <f t="shared" si="27"/>
        <v>38.4</v>
      </c>
      <c r="L610" s="7">
        <f t="shared" si="28"/>
        <v>30.335999999999999</v>
      </c>
      <c r="M610" s="4">
        <f>YEAR(Datos!$J610)</f>
        <v>2015</v>
      </c>
      <c r="N610" s="5" t="str">
        <f t="shared" si="29"/>
        <v>abril</v>
      </c>
      <c r="O610" s="5" t="str">
        <f>VLOOKUP(C610,[2]!ProdManager[#Data],2,FALSE)</f>
        <v>John Matter</v>
      </c>
      <c r="P610" s="5" t="e">
        <f>VLOOKUP(I610,[1]!Countries[#Data],2,FALSE)</f>
        <v>#REF!</v>
      </c>
      <c r="Q610" s="5" t="e">
        <f>VLOOKUP(I610,[1]!Countries[#Data],3,FALSE)</f>
        <v>#REF!</v>
      </c>
    </row>
    <row r="611" spans="1:17" x14ac:dyDescent="0.2">
      <c r="A611" s="5">
        <v>10477</v>
      </c>
      <c r="B611" s="5" t="s">
        <v>131</v>
      </c>
      <c r="C611" s="5" t="s">
        <v>36</v>
      </c>
      <c r="D611" s="5">
        <v>14.4</v>
      </c>
      <c r="E611" s="5">
        <v>12.672000000000001</v>
      </c>
      <c r="F611" s="5">
        <v>15</v>
      </c>
      <c r="G611" s="5" t="s">
        <v>189</v>
      </c>
      <c r="H611" s="5" t="s">
        <v>179</v>
      </c>
      <c r="I611" s="5" t="s">
        <v>180</v>
      </c>
      <c r="J611" s="6">
        <v>42111</v>
      </c>
      <c r="K611" s="7">
        <f t="shared" si="27"/>
        <v>216</v>
      </c>
      <c r="L611" s="7">
        <f t="shared" si="28"/>
        <v>190.08</v>
      </c>
      <c r="M611" s="4">
        <f>YEAR(Datos!$J611)</f>
        <v>2015</v>
      </c>
      <c r="N611" s="5" t="str">
        <f t="shared" si="29"/>
        <v>abril</v>
      </c>
      <c r="O611" s="5" t="str">
        <f>VLOOKUP(C611,[2]!ProdManager[#Data],2,FALSE)</f>
        <v>John Matter</v>
      </c>
      <c r="P611" s="5" t="e">
        <f>VLOOKUP(I611,[1]!Countries[#Data],2,FALSE)</f>
        <v>#REF!</v>
      </c>
      <c r="Q611" s="5" t="e">
        <f>VLOOKUP(I611,[1]!Countries[#Data],3,FALSE)</f>
        <v>#REF!</v>
      </c>
    </row>
    <row r="612" spans="1:17" x14ac:dyDescent="0.2">
      <c r="A612" s="5">
        <v>10477</v>
      </c>
      <c r="B612" s="5" t="s">
        <v>64</v>
      </c>
      <c r="C612" s="5" t="s">
        <v>28</v>
      </c>
      <c r="D612" s="5">
        <v>8</v>
      </c>
      <c r="E612" s="5">
        <v>5.52</v>
      </c>
      <c r="F612" s="5">
        <v>21</v>
      </c>
      <c r="G612" s="5" t="s">
        <v>189</v>
      </c>
      <c r="H612" s="5" t="s">
        <v>179</v>
      </c>
      <c r="I612" s="5" t="s">
        <v>180</v>
      </c>
      <c r="J612" s="6">
        <v>42111</v>
      </c>
      <c r="K612" s="7">
        <f t="shared" si="27"/>
        <v>168</v>
      </c>
      <c r="L612" s="7">
        <f t="shared" si="28"/>
        <v>115.91999999999999</v>
      </c>
      <c r="M612" s="4">
        <f>YEAR(Datos!$J612)</f>
        <v>2015</v>
      </c>
      <c r="N612" s="5" t="str">
        <f t="shared" si="29"/>
        <v>abril</v>
      </c>
      <c r="O612" s="5" t="str">
        <f>VLOOKUP(C612,[2]!ProdManager[#Data],2,FALSE)</f>
        <v>Lydia Sinn</v>
      </c>
      <c r="P612" s="5" t="e">
        <f>VLOOKUP(I612,[1]!Countries[#Data],2,FALSE)</f>
        <v>#REF!</v>
      </c>
      <c r="Q612" s="5" t="e">
        <f>VLOOKUP(I612,[1]!Countries[#Data],3,FALSE)</f>
        <v>#REF!</v>
      </c>
    </row>
    <row r="613" spans="1:17" x14ac:dyDescent="0.2">
      <c r="A613" s="5">
        <v>10477</v>
      </c>
      <c r="B613" s="5" t="s">
        <v>35</v>
      </c>
      <c r="C613" s="5" t="s">
        <v>36</v>
      </c>
      <c r="D613" s="5">
        <v>14.4</v>
      </c>
      <c r="E613" s="5">
        <v>12.816000000000001</v>
      </c>
      <c r="F613" s="5">
        <v>20</v>
      </c>
      <c r="G613" s="5" t="s">
        <v>189</v>
      </c>
      <c r="H613" s="5" t="s">
        <v>179</v>
      </c>
      <c r="I613" s="5" t="s">
        <v>180</v>
      </c>
      <c r="J613" s="6">
        <v>42111</v>
      </c>
      <c r="K613" s="7">
        <f t="shared" si="27"/>
        <v>288</v>
      </c>
      <c r="L613" s="7">
        <f t="shared" si="28"/>
        <v>256.32</v>
      </c>
      <c r="M613" s="4">
        <f>YEAR(Datos!$J613)</f>
        <v>2015</v>
      </c>
      <c r="N613" s="5" t="str">
        <f t="shared" si="29"/>
        <v>abril</v>
      </c>
      <c r="O613" s="5" t="str">
        <f>VLOOKUP(C613,[2]!ProdManager[#Data],2,FALSE)</f>
        <v>John Matter</v>
      </c>
      <c r="P613" s="5" t="e">
        <f>VLOOKUP(I613,[1]!Countries[#Data],2,FALSE)</f>
        <v>#REF!</v>
      </c>
      <c r="Q613" s="5" t="e">
        <f>VLOOKUP(I613,[1]!Countries[#Data],3,FALSE)</f>
        <v>#REF!</v>
      </c>
    </row>
    <row r="614" spans="1:17" x14ac:dyDescent="0.2">
      <c r="A614" s="5">
        <v>10478</v>
      </c>
      <c r="B614" s="5" t="s">
        <v>105</v>
      </c>
      <c r="C614" s="5" t="s">
        <v>22</v>
      </c>
      <c r="D614" s="5">
        <v>24.8</v>
      </c>
      <c r="E614" s="5">
        <v>20.336000000000002</v>
      </c>
      <c r="F614" s="5">
        <v>20</v>
      </c>
      <c r="G614" s="5" t="s">
        <v>23</v>
      </c>
      <c r="H614" s="5" t="s">
        <v>24</v>
      </c>
      <c r="I614" s="5" t="s">
        <v>6</v>
      </c>
      <c r="J614" s="6">
        <v>42112</v>
      </c>
      <c r="K614" s="7">
        <f t="shared" si="27"/>
        <v>496</v>
      </c>
      <c r="L614" s="7">
        <f t="shared" si="28"/>
        <v>406.72</v>
      </c>
      <c r="M614" s="4">
        <f>YEAR(Datos!$J614)</f>
        <v>2015</v>
      </c>
      <c r="N614" s="5" t="str">
        <f t="shared" si="29"/>
        <v>abril</v>
      </c>
      <c r="O614" s="5" t="str">
        <f>VLOOKUP(C614,[2]!ProdManager[#Data],2,FALSE)</f>
        <v>Peter Stone</v>
      </c>
      <c r="P614" s="5" t="e">
        <f>VLOOKUP(I614,[1]!Countries[#Data],2,FALSE)</f>
        <v>#REF!</v>
      </c>
      <c r="Q614" s="5" t="e">
        <f>VLOOKUP(I614,[1]!Countries[#Data],3,FALSE)</f>
        <v>#REF!</v>
      </c>
    </row>
    <row r="615" spans="1:17" x14ac:dyDescent="0.2">
      <c r="A615" s="5">
        <v>10479</v>
      </c>
      <c r="B615" s="5" t="s">
        <v>51</v>
      </c>
      <c r="C615" s="5" t="s">
        <v>39</v>
      </c>
      <c r="D615" s="5">
        <v>26.2</v>
      </c>
      <c r="E615" s="5">
        <v>20.96</v>
      </c>
      <c r="F615" s="5">
        <v>28</v>
      </c>
      <c r="G615" s="5" t="s">
        <v>75</v>
      </c>
      <c r="H615" s="5" t="s">
        <v>76</v>
      </c>
      <c r="I615" s="5" t="s">
        <v>77</v>
      </c>
      <c r="J615" s="6">
        <v>42113</v>
      </c>
      <c r="K615" s="7">
        <f t="shared" si="27"/>
        <v>733.6</v>
      </c>
      <c r="L615" s="7">
        <f t="shared" si="28"/>
        <v>586.88</v>
      </c>
      <c r="M615" s="4">
        <f>YEAR(Datos!$J615)</f>
        <v>2015</v>
      </c>
      <c r="N615" s="5" t="str">
        <f t="shared" si="29"/>
        <v>abril</v>
      </c>
      <c r="O615" s="5" t="str">
        <f>VLOOKUP(C615,[2]!ProdManager[#Data],2,FALSE)</f>
        <v>John Matter</v>
      </c>
      <c r="P615" s="5" t="e">
        <f>VLOOKUP(I615,[1]!Countries[#Data],2,FALSE)</f>
        <v>#REF!</v>
      </c>
      <c r="Q615" s="5" t="e">
        <f>VLOOKUP(I615,[1]!Countries[#Data],3,FALSE)</f>
        <v>#REF!</v>
      </c>
    </row>
    <row r="616" spans="1:17" x14ac:dyDescent="0.2">
      <c r="A616" s="5">
        <v>10479</v>
      </c>
      <c r="B616" s="5" t="s">
        <v>45</v>
      </c>
      <c r="C616" s="5" t="s">
        <v>8</v>
      </c>
      <c r="D616" s="5">
        <v>44</v>
      </c>
      <c r="E616" s="5">
        <v>37.4</v>
      </c>
      <c r="F616" s="5">
        <v>60</v>
      </c>
      <c r="G616" s="5" t="s">
        <v>75</v>
      </c>
      <c r="H616" s="5" t="s">
        <v>76</v>
      </c>
      <c r="I616" s="5" t="s">
        <v>77</v>
      </c>
      <c r="J616" s="6">
        <v>42113</v>
      </c>
      <c r="K616" s="7">
        <f t="shared" si="27"/>
        <v>2640</v>
      </c>
      <c r="L616" s="7">
        <f t="shared" si="28"/>
        <v>2244</v>
      </c>
      <c r="M616" s="4">
        <f>YEAR(Datos!$J616)</f>
        <v>2015</v>
      </c>
      <c r="N616" s="5" t="str">
        <f t="shared" si="29"/>
        <v>abril</v>
      </c>
      <c r="O616" s="5" t="str">
        <f>VLOOKUP(C616,[2]!ProdManager[#Data],2,FALSE)</f>
        <v>Peter Stone</v>
      </c>
      <c r="P616" s="5" t="e">
        <f>VLOOKUP(I616,[1]!Countries[#Data],2,FALSE)</f>
        <v>#REF!</v>
      </c>
      <c r="Q616" s="5" t="e">
        <f>VLOOKUP(I616,[1]!Countries[#Data],3,FALSE)</f>
        <v>#REF!</v>
      </c>
    </row>
    <row r="617" spans="1:17" x14ac:dyDescent="0.2">
      <c r="A617" s="5">
        <v>10479</v>
      </c>
      <c r="B617" s="5" t="s">
        <v>181</v>
      </c>
      <c r="C617" s="5" t="s">
        <v>36</v>
      </c>
      <c r="D617" s="5">
        <v>210.8</v>
      </c>
      <c r="E617" s="5">
        <v>193.93600000000001</v>
      </c>
      <c r="F617" s="5">
        <v>30</v>
      </c>
      <c r="G617" s="5" t="s">
        <v>75</v>
      </c>
      <c r="H617" s="5" t="s">
        <v>76</v>
      </c>
      <c r="I617" s="5" t="s">
        <v>77</v>
      </c>
      <c r="J617" s="6">
        <v>42113</v>
      </c>
      <c r="K617" s="7">
        <f t="shared" si="27"/>
        <v>6324</v>
      </c>
      <c r="L617" s="7">
        <f t="shared" si="28"/>
        <v>5818.08</v>
      </c>
      <c r="M617" s="4">
        <f>YEAR(Datos!$J617)</f>
        <v>2015</v>
      </c>
      <c r="N617" s="5" t="str">
        <f t="shared" si="29"/>
        <v>abril</v>
      </c>
      <c r="O617" s="5" t="str">
        <f>VLOOKUP(C617,[2]!ProdManager[#Data],2,FALSE)</f>
        <v>John Matter</v>
      </c>
      <c r="P617" s="5" t="e">
        <f>VLOOKUP(I617,[1]!Countries[#Data],2,FALSE)</f>
        <v>#REF!</v>
      </c>
      <c r="Q617" s="5" t="e">
        <f>VLOOKUP(I617,[1]!Countries[#Data],3,FALSE)</f>
        <v>#REF!</v>
      </c>
    </row>
    <row r="618" spans="1:17" x14ac:dyDescent="0.2">
      <c r="A618" s="5">
        <v>10479</v>
      </c>
      <c r="B618" s="5" t="s">
        <v>143</v>
      </c>
      <c r="C618" s="5" t="s">
        <v>3</v>
      </c>
      <c r="D618" s="5">
        <v>26.6</v>
      </c>
      <c r="E618" s="5">
        <v>20.482000000000003</v>
      </c>
      <c r="F618" s="5">
        <v>30</v>
      </c>
      <c r="G618" s="5" t="s">
        <v>75</v>
      </c>
      <c r="H618" s="5" t="s">
        <v>76</v>
      </c>
      <c r="I618" s="5" t="s">
        <v>77</v>
      </c>
      <c r="J618" s="6">
        <v>42113</v>
      </c>
      <c r="K618" s="7">
        <f t="shared" si="27"/>
        <v>798</v>
      </c>
      <c r="L618" s="7">
        <f t="shared" si="28"/>
        <v>614.46</v>
      </c>
      <c r="M618" s="4">
        <f>YEAR(Datos!$J618)</f>
        <v>2015</v>
      </c>
      <c r="N618" s="5" t="str">
        <f t="shared" si="29"/>
        <v>abril</v>
      </c>
      <c r="O618" s="5" t="str">
        <f>VLOOKUP(C618,[2]!ProdManager[#Data],2,FALSE)</f>
        <v>Marc Caine</v>
      </c>
      <c r="P618" s="5" t="e">
        <f>VLOOKUP(I618,[1]!Countries[#Data],2,FALSE)</f>
        <v>#REF!</v>
      </c>
      <c r="Q618" s="5" t="e">
        <f>VLOOKUP(I618,[1]!Countries[#Data],3,FALSE)</f>
        <v>#REF!</v>
      </c>
    </row>
    <row r="619" spans="1:17" x14ac:dyDescent="0.2">
      <c r="A619" s="5">
        <v>10480</v>
      </c>
      <c r="B619" s="5" t="s">
        <v>188</v>
      </c>
      <c r="C619" s="5" t="s">
        <v>28</v>
      </c>
      <c r="D619" s="5">
        <v>7.6</v>
      </c>
      <c r="E619" s="5">
        <v>5.0919999999999996</v>
      </c>
      <c r="F619" s="5">
        <v>30</v>
      </c>
      <c r="G619" s="5" t="s">
        <v>227</v>
      </c>
      <c r="H619" s="5" t="s">
        <v>228</v>
      </c>
      <c r="I619" s="5" t="s">
        <v>6</v>
      </c>
      <c r="J619" s="6">
        <v>42114</v>
      </c>
      <c r="K619" s="7">
        <f t="shared" si="27"/>
        <v>228</v>
      </c>
      <c r="L619" s="7">
        <f t="shared" si="28"/>
        <v>152.76</v>
      </c>
      <c r="M619" s="4">
        <f>YEAR(Datos!$J619)</f>
        <v>2015</v>
      </c>
      <c r="N619" s="5" t="str">
        <f t="shared" si="29"/>
        <v>abril</v>
      </c>
      <c r="O619" s="5" t="str">
        <f>VLOOKUP(C619,[2]!ProdManager[#Data],2,FALSE)</f>
        <v>Lydia Sinn</v>
      </c>
      <c r="P619" s="5" t="e">
        <f>VLOOKUP(I619,[1]!Countries[#Data],2,FALSE)</f>
        <v>#REF!</v>
      </c>
      <c r="Q619" s="5" t="e">
        <f>VLOOKUP(I619,[1]!Countries[#Data],3,FALSE)</f>
        <v>#REF!</v>
      </c>
    </row>
    <row r="620" spans="1:17" x14ac:dyDescent="0.2">
      <c r="A620" s="5">
        <v>10480</v>
      </c>
      <c r="B620" s="5" t="s">
        <v>45</v>
      </c>
      <c r="C620" s="5" t="s">
        <v>8</v>
      </c>
      <c r="D620" s="5">
        <v>44</v>
      </c>
      <c r="E620" s="5">
        <v>36.96</v>
      </c>
      <c r="F620" s="5">
        <v>12</v>
      </c>
      <c r="G620" s="5" t="s">
        <v>227</v>
      </c>
      <c r="H620" s="5" t="s">
        <v>228</v>
      </c>
      <c r="I620" s="5" t="s">
        <v>6</v>
      </c>
      <c r="J620" s="6">
        <v>42114</v>
      </c>
      <c r="K620" s="7">
        <f t="shared" si="27"/>
        <v>528</v>
      </c>
      <c r="L620" s="7">
        <f t="shared" si="28"/>
        <v>443.52</v>
      </c>
      <c r="M620" s="4">
        <f>YEAR(Datos!$J620)</f>
        <v>2015</v>
      </c>
      <c r="N620" s="5" t="str">
        <f t="shared" si="29"/>
        <v>abril</v>
      </c>
      <c r="O620" s="5" t="str">
        <f>VLOOKUP(C620,[2]!ProdManager[#Data],2,FALSE)</f>
        <v>Peter Stone</v>
      </c>
      <c r="P620" s="5" t="e">
        <f>VLOOKUP(I620,[1]!Countries[#Data],2,FALSE)</f>
        <v>#REF!</v>
      </c>
      <c r="Q620" s="5" t="e">
        <f>VLOOKUP(I620,[1]!Countries[#Data],3,FALSE)</f>
        <v>#REF!</v>
      </c>
    </row>
    <row r="621" spans="1:17" x14ac:dyDescent="0.2">
      <c r="A621" s="5">
        <v>10481</v>
      </c>
      <c r="B621" s="5" t="s">
        <v>34</v>
      </c>
      <c r="C621" s="5" t="s">
        <v>28</v>
      </c>
      <c r="D621" s="5">
        <v>16</v>
      </c>
      <c r="E621" s="5">
        <v>10.719999999999999</v>
      </c>
      <c r="F621" s="5">
        <v>24</v>
      </c>
      <c r="G621" s="5" t="s">
        <v>132</v>
      </c>
      <c r="H621" s="5" t="s">
        <v>19</v>
      </c>
      <c r="I621" s="5" t="s">
        <v>20</v>
      </c>
      <c r="J621" s="6">
        <v>42114</v>
      </c>
      <c r="K621" s="7">
        <f t="shared" si="27"/>
        <v>384</v>
      </c>
      <c r="L621" s="7">
        <f t="shared" si="28"/>
        <v>257.27999999999997</v>
      </c>
      <c r="M621" s="4">
        <f>YEAR(Datos!$J621)</f>
        <v>2015</v>
      </c>
      <c r="N621" s="5" t="str">
        <f t="shared" si="29"/>
        <v>abril</v>
      </c>
      <c r="O621" s="5" t="str">
        <f>VLOOKUP(C621,[2]!ProdManager[#Data],2,FALSE)</f>
        <v>Lydia Sinn</v>
      </c>
      <c r="P621" s="5" t="e">
        <f>VLOOKUP(I621,[1]!Countries[#Data],2,FALSE)</f>
        <v>#REF!</v>
      </c>
      <c r="Q621" s="5" t="e">
        <f>VLOOKUP(I621,[1]!Countries[#Data],3,FALSE)</f>
        <v>#REF!</v>
      </c>
    </row>
    <row r="622" spans="1:17" x14ac:dyDescent="0.2">
      <c r="A622" s="5">
        <v>10481</v>
      </c>
      <c r="B622" s="5" t="s">
        <v>33</v>
      </c>
      <c r="C622" s="5" t="s">
        <v>8</v>
      </c>
      <c r="D622" s="5">
        <v>27.2</v>
      </c>
      <c r="E622" s="5">
        <v>20.943999999999999</v>
      </c>
      <c r="F622" s="5">
        <v>40</v>
      </c>
      <c r="G622" s="5" t="s">
        <v>132</v>
      </c>
      <c r="H622" s="5" t="s">
        <v>19</v>
      </c>
      <c r="I622" s="5" t="s">
        <v>20</v>
      </c>
      <c r="J622" s="6">
        <v>42114</v>
      </c>
      <c r="K622" s="7">
        <f t="shared" si="27"/>
        <v>1088</v>
      </c>
      <c r="L622" s="7">
        <f t="shared" si="28"/>
        <v>837.76</v>
      </c>
      <c r="M622" s="4">
        <f>YEAR(Datos!$J622)</f>
        <v>2015</v>
      </c>
      <c r="N622" s="5" t="str">
        <f t="shared" si="29"/>
        <v>abril</v>
      </c>
      <c r="O622" s="5" t="str">
        <f>VLOOKUP(C622,[2]!ProdManager[#Data],2,FALSE)</f>
        <v>Peter Stone</v>
      </c>
      <c r="P622" s="5" t="e">
        <f>VLOOKUP(I622,[1]!Countries[#Data],2,FALSE)</f>
        <v>#REF!</v>
      </c>
      <c r="Q622" s="5" t="e">
        <f>VLOOKUP(I622,[1]!Countries[#Data],3,FALSE)</f>
        <v>#REF!</v>
      </c>
    </row>
    <row r="623" spans="1:17" x14ac:dyDescent="0.2">
      <c r="A623" s="5">
        <v>10482</v>
      </c>
      <c r="B623" s="5" t="s">
        <v>91</v>
      </c>
      <c r="C623" s="5" t="s">
        <v>22</v>
      </c>
      <c r="D623" s="5">
        <v>14.7</v>
      </c>
      <c r="E623" s="5">
        <v>11.465999999999999</v>
      </c>
      <c r="F623" s="5">
        <v>10</v>
      </c>
      <c r="G623" s="5" t="s">
        <v>240</v>
      </c>
      <c r="H623" s="5" t="s">
        <v>241</v>
      </c>
      <c r="I623" s="5" t="s">
        <v>77</v>
      </c>
      <c r="J623" s="6">
        <v>42115</v>
      </c>
      <c r="K623" s="7">
        <f t="shared" si="27"/>
        <v>147</v>
      </c>
      <c r="L623" s="7">
        <f t="shared" si="28"/>
        <v>114.66</v>
      </c>
      <c r="M623" s="4">
        <f>YEAR(Datos!$J623)</f>
        <v>2015</v>
      </c>
      <c r="N623" s="5" t="str">
        <f t="shared" si="29"/>
        <v>abril</v>
      </c>
      <c r="O623" s="5" t="str">
        <f>VLOOKUP(C623,[2]!ProdManager[#Data],2,FALSE)</f>
        <v>Peter Stone</v>
      </c>
      <c r="P623" s="5" t="e">
        <f>VLOOKUP(I623,[1]!Countries[#Data],2,FALSE)</f>
        <v>#REF!</v>
      </c>
      <c r="Q623" s="5" t="e">
        <f>VLOOKUP(I623,[1]!Countries[#Data],3,FALSE)</f>
        <v>#REF!</v>
      </c>
    </row>
    <row r="624" spans="1:17" x14ac:dyDescent="0.2">
      <c r="A624" s="5">
        <v>10483</v>
      </c>
      <c r="B624" s="5" t="s">
        <v>133</v>
      </c>
      <c r="C624" s="5" t="s">
        <v>36</v>
      </c>
      <c r="D624" s="5">
        <v>11.2</v>
      </c>
      <c r="E624" s="5">
        <v>10.08</v>
      </c>
      <c r="F624" s="5">
        <v>35</v>
      </c>
      <c r="G624" s="5" t="s">
        <v>98</v>
      </c>
      <c r="H624" s="5" t="s">
        <v>99</v>
      </c>
      <c r="I624" s="5" t="s">
        <v>77</v>
      </c>
      <c r="J624" s="6">
        <v>42118</v>
      </c>
      <c r="K624" s="7">
        <f t="shared" si="27"/>
        <v>392</v>
      </c>
      <c r="L624" s="7">
        <f t="shared" si="28"/>
        <v>352.8</v>
      </c>
      <c r="M624" s="4">
        <f>YEAR(Datos!$J624)</f>
        <v>2015</v>
      </c>
      <c r="N624" s="5" t="str">
        <f t="shared" si="29"/>
        <v>abril</v>
      </c>
      <c r="O624" s="5" t="str">
        <f>VLOOKUP(C624,[2]!ProdManager[#Data],2,FALSE)</f>
        <v>John Matter</v>
      </c>
      <c r="P624" s="5" t="e">
        <f>VLOOKUP(I624,[1]!Countries[#Data],2,FALSE)</f>
        <v>#REF!</v>
      </c>
      <c r="Q624" s="5" t="e">
        <f>VLOOKUP(I624,[1]!Countries[#Data],3,FALSE)</f>
        <v>#REF!</v>
      </c>
    </row>
    <row r="625" spans="1:17" x14ac:dyDescent="0.2">
      <c r="A625" s="5">
        <v>10483</v>
      </c>
      <c r="B625" s="5" t="s">
        <v>54</v>
      </c>
      <c r="C625" s="5" t="s">
        <v>17</v>
      </c>
      <c r="D625" s="5">
        <v>10.4</v>
      </c>
      <c r="E625" s="5">
        <v>7.5919999999999996</v>
      </c>
      <c r="F625" s="5">
        <v>30</v>
      </c>
      <c r="G625" s="5" t="s">
        <v>98</v>
      </c>
      <c r="H625" s="5" t="s">
        <v>99</v>
      </c>
      <c r="I625" s="5" t="s">
        <v>77</v>
      </c>
      <c r="J625" s="6">
        <v>42118</v>
      </c>
      <c r="K625" s="7">
        <f t="shared" si="27"/>
        <v>312</v>
      </c>
      <c r="L625" s="7">
        <f t="shared" si="28"/>
        <v>227.76</v>
      </c>
      <c r="M625" s="4">
        <f>YEAR(Datos!$J625)</f>
        <v>2015</v>
      </c>
      <c r="N625" s="5" t="str">
        <f t="shared" si="29"/>
        <v>abril</v>
      </c>
      <c r="O625" s="5" t="str">
        <f>VLOOKUP(C625,[2]!ProdManager[#Data],2,FALSE)</f>
        <v>Lydia Sinn</v>
      </c>
      <c r="P625" s="5" t="e">
        <f>VLOOKUP(I625,[1]!Countries[#Data],2,FALSE)</f>
        <v>#REF!</v>
      </c>
      <c r="Q625" s="5" t="e">
        <f>VLOOKUP(I625,[1]!Countries[#Data],3,FALSE)</f>
        <v>#REF!</v>
      </c>
    </row>
    <row r="626" spans="1:17" x14ac:dyDescent="0.2">
      <c r="A626" s="5">
        <v>10484</v>
      </c>
      <c r="B626" s="5" t="s">
        <v>91</v>
      </c>
      <c r="C626" s="5" t="s">
        <v>22</v>
      </c>
      <c r="D626" s="5">
        <v>14.7</v>
      </c>
      <c r="E626" s="5">
        <v>11.318999999999999</v>
      </c>
      <c r="F626" s="5">
        <v>10</v>
      </c>
      <c r="G626" s="5" t="s">
        <v>140</v>
      </c>
      <c r="H626" s="5" t="s">
        <v>141</v>
      </c>
      <c r="I626" s="5" t="s">
        <v>142</v>
      </c>
      <c r="J626" s="6">
        <v>42118</v>
      </c>
      <c r="K626" s="7">
        <f t="shared" si="27"/>
        <v>147</v>
      </c>
      <c r="L626" s="7">
        <f t="shared" si="28"/>
        <v>113.19</v>
      </c>
      <c r="M626" s="4">
        <f>YEAR(Datos!$J626)</f>
        <v>2015</v>
      </c>
      <c r="N626" s="5" t="str">
        <f t="shared" si="29"/>
        <v>abril</v>
      </c>
      <c r="O626" s="5" t="str">
        <f>VLOOKUP(C626,[2]!ProdManager[#Data],2,FALSE)</f>
        <v>Peter Stone</v>
      </c>
      <c r="P626" s="5" t="e">
        <f>VLOOKUP(I626,[1]!Countries[#Data],2,FALSE)</f>
        <v>#REF!</v>
      </c>
      <c r="Q626" s="5" t="e">
        <f>VLOOKUP(I626,[1]!Countries[#Data],3,FALSE)</f>
        <v>#REF!</v>
      </c>
    </row>
    <row r="627" spans="1:17" x14ac:dyDescent="0.2">
      <c r="A627" s="5">
        <v>10484</v>
      </c>
      <c r="B627" s="5" t="s">
        <v>15</v>
      </c>
      <c r="C627" s="5" t="s">
        <v>11</v>
      </c>
      <c r="D627" s="5">
        <v>42.4</v>
      </c>
      <c r="E627" s="5">
        <v>32.647999999999996</v>
      </c>
      <c r="F627" s="5">
        <v>3</v>
      </c>
      <c r="G627" s="5" t="s">
        <v>140</v>
      </c>
      <c r="H627" s="5" t="s">
        <v>141</v>
      </c>
      <c r="I627" s="5" t="s">
        <v>142</v>
      </c>
      <c r="J627" s="6">
        <v>42118</v>
      </c>
      <c r="K627" s="7">
        <f t="shared" si="27"/>
        <v>127.19999999999999</v>
      </c>
      <c r="L627" s="7">
        <f t="shared" si="28"/>
        <v>97.943999999999988</v>
      </c>
      <c r="M627" s="4">
        <f>YEAR(Datos!$J627)</f>
        <v>2015</v>
      </c>
      <c r="N627" s="5" t="str">
        <f t="shared" si="29"/>
        <v>abril</v>
      </c>
      <c r="O627" s="5" t="str">
        <f>VLOOKUP(C627,[2]!ProdManager[#Data],2,FALSE)</f>
        <v>Marc Caine</v>
      </c>
      <c r="P627" s="5" t="e">
        <f>VLOOKUP(I627,[1]!Countries[#Data],2,FALSE)</f>
        <v>#REF!</v>
      </c>
      <c r="Q627" s="5" t="e">
        <f>VLOOKUP(I627,[1]!Countries[#Data],3,FALSE)</f>
        <v>#REF!</v>
      </c>
    </row>
    <row r="628" spans="1:17" x14ac:dyDescent="0.2">
      <c r="A628" s="5">
        <v>10484</v>
      </c>
      <c r="B628" s="5" t="s">
        <v>64</v>
      </c>
      <c r="C628" s="5" t="s">
        <v>28</v>
      </c>
      <c r="D628" s="5">
        <v>8</v>
      </c>
      <c r="E628" s="5">
        <v>5.4399999999999995</v>
      </c>
      <c r="F628" s="5">
        <v>14</v>
      </c>
      <c r="G628" s="5" t="s">
        <v>140</v>
      </c>
      <c r="H628" s="5" t="s">
        <v>141</v>
      </c>
      <c r="I628" s="5" t="s">
        <v>142</v>
      </c>
      <c r="J628" s="6">
        <v>42118</v>
      </c>
      <c r="K628" s="7">
        <f t="shared" si="27"/>
        <v>112</v>
      </c>
      <c r="L628" s="7">
        <f t="shared" si="28"/>
        <v>76.16</v>
      </c>
      <c r="M628" s="4">
        <f>YEAR(Datos!$J628)</f>
        <v>2015</v>
      </c>
      <c r="N628" s="5" t="str">
        <f t="shared" si="29"/>
        <v>abril</v>
      </c>
      <c r="O628" s="5" t="str">
        <f>VLOOKUP(C628,[2]!ProdManager[#Data],2,FALSE)</f>
        <v>Lydia Sinn</v>
      </c>
      <c r="P628" s="5" t="e">
        <f>VLOOKUP(I628,[1]!Countries[#Data],2,FALSE)</f>
        <v>#REF!</v>
      </c>
      <c r="Q628" s="5" t="e">
        <f>VLOOKUP(I628,[1]!Countries[#Data],3,FALSE)</f>
        <v>#REF!</v>
      </c>
    </row>
    <row r="629" spans="1:17" x14ac:dyDescent="0.2">
      <c r="A629" s="5">
        <v>10485</v>
      </c>
      <c r="B629" s="5" t="s">
        <v>72</v>
      </c>
      <c r="C629" s="5" t="s">
        <v>36</v>
      </c>
      <c r="D629" s="5">
        <v>12</v>
      </c>
      <c r="E629" s="5">
        <v>10.56</v>
      </c>
      <c r="F629" s="5">
        <v>60</v>
      </c>
      <c r="G629" s="5" t="s">
        <v>225</v>
      </c>
      <c r="H629" s="5" t="s">
        <v>226</v>
      </c>
      <c r="I629" s="5" t="s">
        <v>58</v>
      </c>
      <c r="J629" s="6">
        <v>42119</v>
      </c>
      <c r="K629" s="7">
        <f t="shared" si="27"/>
        <v>720</v>
      </c>
      <c r="L629" s="7">
        <f t="shared" si="28"/>
        <v>633.6</v>
      </c>
      <c r="M629" s="4">
        <f>YEAR(Datos!$J629)</f>
        <v>2015</v>
      </c>
      <c r="N629" s="5" t="str">
        <f t="shared" si="29"/>
        <v>abril</v>
      </c>
      <c r="O629" s="5" t="str">
        <f>VLOOKUP(C629,[2]!ProdManager[#Data],2,FALSE)</f>
        <v>John Matter</v>
      </c>
      <c r="P629" s="5" t="e">
        <f>VLOOKUP(I629,[1]!Countries[#Data],2,FALSE)</f>
        <v>#REF!</v>
      </c>
      <c r="Q629" s="5" t="e">
        <f>VLOOKUP(I629,[1]!Countries[#Data],3,FALSE)</f>
        <v>#REF!</v>
      </c>
    </row>
    <row r="630" spans="1:17" x14ac:dyDescent="0.2">
      <c r="A630" s="5">
        <v>10485</v>
      </c>
      <c r="B630" s="5" t="s">
        <v>48</v>
      </c>
      <c r="C630" s="5" t="s">
        <v>36</v>
      </c>
      <c r="D630" s="5">
        <v>15.2</v>
      </c>
      <c r="E630" s="5">
        <v>13.984</v>
      </c>
      <c r="F630" s="5">
        <v>20</v>
      </c>
      <c r="G630" s="5" t="s">
        <v>225</v>
      </c>
      <c r="H630" s="5" t="s">
        <v>226</v>
      </c>
      <c r="I630" s="5" t="s">
        <v>58</v>
      </c>
      <c r="J630" s="6">
        <v>42119</v>
      </c>
      <c r="K630" s="7">
        <f t="shared" si="27"/>
        <v>304</v>
      </c>
      <c r="L630" s="7">
        <f t="shared" si="28"/>
        <v>279.68</v>
      </c>
      <c r="M630" s="4">
        <f>YEAR(Datos!$J630)</f>
        <v>2015</v>
      </c>
      <c r="N630" s="5" t="str">
        <f t="shared" si="29"/>
        <v>abril</v>
      </c>
      <c r="O630" s="5" t="str">
        <f>VLOOKUP(C630,[2]!ProdManager[#Data],2,FALSE)</f>
        <v>John Matter</v>
      </c>
      <c r="P630" s="5" t="e">
        <f>VLOOKUP(I630,[1]!Countries[#Data],2,FALSE)</f>
        <v>#REF!</v>
      </c>
      <c r="Q630" s="5" t="e">
        <f>VLOOKUP(I630,[1]!Countries[#Data],3,FALSE)</f>
        <v>#REF!</v>
      </c>
    </row>
    <row r="631" spans="1:17" x14ac:dyDescent="0.2">
      <c r="A631" s="5">
        <v>10485</v>
      </c>
      <c r="B631" s="5" t="s">
        <v>139</v>
      </c>
      <c r="C631" s="5" t="s">
        <v>17</v>
      </c>
      <c r="D631" s="5">
        <v>8</v>
      </c>
      <c r="E631" s="5">
        <v>6.16</v>
      </c>
      <c r="F631" s="5">
        <v>20</v>
      </c>
      <c r="G631" s="5" t="s">
        <v>225</v>
      </c>
      <c r="H631" s="5" t="s">
        <v>226</v>
      </c>
      <c r="I631" s="5" t="s">
        <v>58</v>
      </c>
      <c r="J631" s="6">
        <v>42119</v>
      </c>
      <c r="K631" s="7">
        <f t="shared" si="27"/>
        <v>160</v>
      </c>
      <c r="L631" s="7">
        <f t="shared" si="28"/>
        <v>123.2</v>
      </c>
      <c r="M631" s="4">
        <f>YEAR(Datos!$J631)</f>
        <v>2015</v>
      </c>
      <c r="N631" s="5" t="str">
        <f t="shared" si="29"/>
        <v>abril</v>
      </c>
      <c r="O631" s="5" t="str">
        <f>VLOOKUP(C631,[2]!ProdManager[#Data],2,FALSE)</f>
        <v>Lydia Sinn</v>
      </c>
      <c r="P631" s="5" t="e">
        <f>VLOOKUP(I631,[1]!Countries[#Data],2,FALSE)</f>
        <v>#REF!</v>
      </c>
      <c r="Q631" s="5" t="e">
        <f>VLOOKUP(I631,[1]!Countries[#Data],3,FALSE)</f>
        <v>#REF!</v>
      </c>
    </row>
    <row r="632" spans="1:17" x14ac:dyDescent="0.2">
      <c r="A632" s="5">
        <v>10485</v>
      </c>
      <c r="B632" s="5" t="s">
        <v>38</v>
      </c>
      <c r="C632" s="5" t="s">
        <v>39</v>
      </c>
      <c r="D632" s="5">
        <v>19.2</v>
      </c>
      <c r="E632" s="5">
        <v>14.975999999999999</v>
      </c>
      <c r="F632" s="5">
        <v>30</v>
      </c>
      <c r="G632" s="5" t="s">
        <v>225</v>
      </c>
      <c r="H632" s="5" t="s">
        <v>226</v>
      </c>
      <c r="I632" s="5" t="s">
        <v>58</v>
      </c>
      <c r="J632" s="6">
        <v>42119</v>
      </c>
      <c r="K632" s="7">
        <f t="shared" si="27"/>
        <v>576</v>
      </c>
      <c r="L632" s="7">
        <f t="shared" si="28"/>
        <v>449.28</v>
      </c>
      <c r="M632" s="4">
        <f>YEAR(Datos!$J632)</f>
        <v>2015</v>
      </c>
      <c r="N632" s="5" t="str">
        <f t="shared" si="29"/>
        <v>abril</v>
      </c>
      <c r="O632" s="5" t="str">
        <f>VLOOKUP(C632,[2]!ProdManager[#Data],2,FALSE)</f>
        <v>John Matter</v>
      </c>
      <c r="P632" s="5" t="e">
        <f>VLOOKUP(I632,[1]!Countries[#Data],2,FALSE)</f>
        <v>#REF!</v>
      </c>
      <c r="Q632" s="5" t="e">
        <f>VLOOKUP(I632,[1]!Countries[#Data],3,FALSE)</f>
        <v>#REF!</v>
      </c>
    </row>
    <row r="633" spans="1:17" x14ac:dyDescent="0.2">
      <c r="A633" s="5">
        <v>10486</v>
      </c>
      <c r="B633" s="5" t="s">
        <v>43</v>
      </c>
      <c r="C633" s="5" t="s">
        <v>11</v>
      </c>
      <c r="D633" s="5">
        <v>8</v>
      </c>
      <c r="E633" s="5">
        <v>6.24</v>
      </c>
      <c r="F633" s="5">
        <v>16</v>
      </c>
      <c r="G633" s="5" t="s">
        <v>56</v>
      </c>
      <c r="H633" s="5" t="s">
        <v>57</v>
      </c>
      <c r="I633" s="5" t="s">
        <v>58</v>
      </c>
      <c r="J633" s="6">
        <v>42120</v>
      </c>
      <c r="K633" s="7">
        <f t="shared" si="27"/>
        <v>128</v>
      </c>
      <c r="L633" s="7">
        <f t="shared" si="28"/>
        <v>99.84</v>
      </c>
      <c r="M633" s="4">
        <f>YEAR(Datos!$J633)</f>
        <v>2015</v>
      </c>
      <c r="N633" s="5" t="str">
        <f t="shared" si="29"/>
        <v>abril</v>
      </c>
      <c r="O633" s="5" t="str">
        <f>VLOOKUP(C633,[2]!ProdManager[#Data],2,FALSE)</f>
        <v>Marc Caine</v>
      </c>
      <c r="P633" s="5" t="e">
        <f>VLOOKUP(I633,[1]!Countries[#Data],2,FALSE)</f>
        <v>#REF!</v>
      </c>
      <c r="Q633" s="5" t="e">
        <f>VLOOKUP(I633,[1]!Countries[#Data],3,FALSE)</f>
        <v>#REF!</v>
      </c>
    </row>
    <row r="634" spans="1:17" x14ac:dyDescent="0.2">
      <c r="A634" s="5">
        <v>10486</v>
      </c>
      <c r="B634" s="5" t="s">
        <v>9</v>
      </c>
      <c r="C634" s="5" t="s">
        <v>8</v>
      </c>
      <c r="D634" s="5">
        <v>16.8</v>
      </c>
      <c r="E634" s="5">
        <v>13.104000000000001</v>
      </c>
      <c r="F634" s="5">
        <v>5</v>
      </c>
      <c r="G634" s="5" t="s">
        <v>56</v>
      </c>
      <c r="H634" s="5" t="s">
        <v>57</v>
      </c>
      <c r="I634" s="5" t="s">
        <v>58</v>
      </c>
      <c r="J634" s="6">
        <v>42120</v>
      </c>
      <c r="K634" s="7">
        <f t="shared" si="27"/>
        <v>84</v>
      </c>
      <c r="L634" s="7">
        <f t="shared" si="28"/>
        <v>65.52000000000001</v>
      </c>
      <c r="M634" s="4">
        <f>YEAR(Datos!$J634)</f>
        <v>2015</v>
      </c>
      <c r="N634" s="5" t="str">
        <f t="shared" si="29"/>
        <v>abril</v>
      </c>
      <c r="O634" s="5" t="str">
        <f>VLOOKUP(C634,[2]!ProdManager[#Data],2,FALSE)</f>
        <v>Peter Stone</v>
      </c>
      <c r="P634" s="5" t="e">
        <f>VLOOKUP(I634,[1]!Countries[#Data],2,FALSE)</f>
        <v>#REF!</v>
      </c>
      <c r="Q634" s="5" t="e">
        <f>VLOOKUP(I634,[1]!Countries[#Data],3,FALSE)</f>
        <v>#REF!</v>
      </c>
    </row>
    <row r="635" spans="1:17" x14ac:dyDescent="0.2">
      <c r="A635" s="5">
        <v>10486</v>
      </c>
      <c r="B635" s="5" t="s">
        <v>15</v>
      </c>
      <c r="C635" s="5" t="s">
        <v>11</v>
      </c>
      <c r="D635" s="5">
        <v>42.4</v>
      </c>
      <c r="E635" s="5">
        <v>33.92</v>
      </c>
      <c r="F635" s="5">
        <v>25</v>
      </c>
      <c r="G635" s="5" t="s">
        <v>56</v>
      </c>
      <c r="H635" s="5" t="s">
        <v>57</v>
      </c>
      <c r="I635" s="5" t="s">
        <v>58</v>
      </c>
      <c r="J635" s="6">
        <v>42120</v>
      </c>
      <c r="K635" s="7">
        <f t="shared" si="27"/>
        <v>1060</v>
      </c>
      <c r="L635" s="7">
        <f t="shared" si="28"/>
        <v>848</v>
      </c>
      <c r="M635" s="4">
        <f>YEAR(Datos!$J635)</f>
        <v>2015</v>
      </c>
      <c r="N635" s="5" t="str">
        <f t="shared" si="29"/>
        <v>abril</v>
      </c>
      <c r="O635" s="5" t="str">
        <f>VLOOKUP(C635,[2]!ProdManager[#Data],2,FALSE)</f>
        <v>Marc Caine</v>
      </c>
      <c r="P635" s="5" t="e">
        <f>VLOOKUP(I635,[1]!Countries[#Data],2,FALSE)</f>
        <v>#REF!</v>
      </c>
      <c r="Q635" s="5" t="e">
        <f>VLOOKUP(I635,[1]!Countries[#Data],3,FALSE)</f>
        <v>#REF!</v>
      </c>
    </row>
    <row r="636" spans="1:17" x14ac:dyDescent="0.2">
      <c r="A636" s="5">
        <v>10487</v>
      </c>
      <c r="B636" s="5" t="s">
        <v>123</v>
      </c>
      <c r="C636" s="5" t="s">
        <v>28</v>
      </c>
      <c r="D636" s="5">
        <v>7.3</v>
      </c>
      <c r="E636" s="5">
        <v>4.9639999999999995</v>
      </c>
      <c r="F636" s="5">
        <v>5</v>
      </c>
      <c r="G636" s="5" t="s">
        <v>212</v>
      </c>
      <c r="H636" s="5" t="s">
        <v>145</v>
      </c>
      <c r="I636" s="5" t="s">
        <v>20</v>
      </c>
      <c r="J636" s="6">
        <v>42120</v>
      </c>
      <c r="K636" s="7">
        <f t="shared" si="27"/>
        <v>36.5</v>
      </c>
      <c r="L636" s="7">
        <f t="shared" si="28"/>
        <v>24.819999999999997</v>
      </c>
      <c r="M636" s="4">
        <f>YEAR(Datos!$J636)</f>
        <v>2015</v>
      </c>
      <c r="N636" s="5" t="str">
        <f t="shared" si="29"/>
        <v>abril</v>
      </c>
      <c r="O636" s="5" t="str">
        <f>VLOOKUP(C636,[2]!ProdManager[#Data],2,FALSE)</f>
        <v>Lydia Sinn</v>
      </c>
      <c r="P636" s="5" t="e">
        <f>VLOOKUP(I636,[1]!Countries[#Data],2,FALSE)</f>
        <v>#REF!</v>
      </c>
      <c r="Q636" s="5" t="e">
        <f>VLOOKUP(I636,[1]!Countries[#Data],3,FALSE)</f>
        <v>#REF!</v>
      </c>
    </row>
    <row r="637" spans="1:17" x14ac:dyDescent="0.2">
      <c r="A637" s="5">
        <v>10487</v>
      </c>
      <c r="B637" s="5" t="s">
        <v>182</v>
      </c>
      <c r="C637" s="5" t="s">
        <v>28</v>
      </c>
      <c r="D637" s="5">
        <v>24.9</v>
      </c>
      <c r="E637" s="5">
        <v>16.931999999999999</v>
      </c>
      <c r="F637" s="5">
        <v>30</v>
      </c>
      <c r="G637" s="5" t="s">
        <v>212</v>
      </c>
      <c r="H637" s="5" t="s">
        <v>145</v>
      </c>
      <c r="I637" s="5" t="s">
        <v>20</v>
      </c>
      <c r="J637" s="6">
        <v>42120</v>
      </c>
      <c r="K637" s="7">
        <f t="shared" si="27"/>
        <v>747</v>
      </c>
      <c r="L637" s="7">
        <f t="shared" si="28"/>
        <v>507.96</v>
      </c>
      <c r="M637" s="4">
        <f>YEAR(Datos!$J637)</f>
        <v>2015</v>
      </c>
      <c r="N637" s="5" t="str">
        <f t="shared" si="29"/>
        <v>abril</v>
      </c>
      <c r="O637" s="5" t="str">
        <f>VLOOKUP(C637,[2]!ProdManager[#Data],2,FALSE)</f>
        <v>Lydia Sinn</v>
      </c>
      <c r="P637" s="5" t="e">
        <f>VLOOKUP(I637,[1]!Countries[#Data],2,FALSE)</f>
        <v>#REF!</v>
      </c>
      <c r="Q637" s="5" t="e">
        <f>VLOOKUP(I637,[1]!Countries[#Data],3,FALSE)</f>
        <v>#REF!</v>
      </c>
    </row>
    <row r="638" spans="1:17" x14ac:dyDescent="0.2">
      <c r="A638" s="5">
        <v>10487</v>
      </c>
      <c r="B638" s="5" t="s">
        <v>138</v>
      </c>
      <c r="C638" s="5" t="s">
        <v>39</v>
      </c>
      <c r="D638" s="5">
        <v>5.9</v>
      </c>
      <c r="E638" s="5">
        <v>4.4250000000000007</v>
      </c>
      <c r="F638" s="5">
        <v>24</v>
      </c>
      <c r="G638" s="5" t="s">
        <v>212</v>
      </c>
      <c r="H638" s="5" t="s">
        <v>145</v>
      </c>
      <c r="I638" s="5" t="s">
        <v>20</v>
      </c>
      <c r="J638" s="6">
        <v>42120</v>
      </c>
      <c r="K638" s="7">
        <f t="shared" si="27"/>
        <v>141.60000000000002</v>
      </c>
      <c r="L638" s="7">
        <f t="shared" si="28"/>
        <v>106.20000000000002</v>
      </c>
      <c r="M638" s="4">
        <f>YEAR(Datos!$J638)</f>
        <v>2015</v>
      </c>
      <c r="N638" s="5" t="str">
        <f t="shared" si="29"/>
        <v>abril</v>
      </c>
      <c r="O638" s="5" t="str">
        <f>VLOOKUP(C638,[2]!ProdManager[#Data],2,FALSE)</f>
        <v>John Matter</v>
      </c>
      <c r="P638" s="5" t="e">
        <f>VLOOKUP(I638,[1]!Countries[#Data],2,FALSE)</f>
        <v>#REF!</v>
      </c>
      <c r="Q638" s="5" t="e">
        <f>VLOOKUP(I638,[1]!Countries[#Data],3,FALSE)</f>
        <v>#REF!</v>
      </c>
    </row>
    <row r="639" spans="1:17" x14ac:dyDescent="0.2">
      <c r="A639" s="5">
        <v>10488</v>
      </c>
      <c r="B639" s="5" t="s">
        <v>45</v>
      </c>
      <c r="C639" s="5" t="s">
        <v>8</v>
      </c>
      <c r="D639" s="5">
        <v>44</v>
      </c>
      <c r="E639" s="5">
        <v>37.4</v>
      </c>
      <c r="F639" s="5">
        <v>30</v>
      </c>
      <c r="G639" s="5" t="s">
        <v>92</v>
      </c>
      <c r="H639" s="5" t="s">
        <v>93</v>
      </c>
      <c r="I639" s="5" t="s">
        <v>14</v>
      </c>
      <c r="J639" s="6">
        <v>42121</v>
      </c>
      <c r="K639" s="7">
        <f t="shared" si="27"/>
        <v>1320</v>
      </c>
      <c r="L639" s="7">
        <f t="shared" si="28"/>
        <v>1122</v>
      </c>
      <c r="M639" s="4">
        <f>YEAR(Datos!$J639)</f>
        <v>2015</v>
      </c>
      <c r="N639" s="5" t="str">
        <f t="shared" si="29"/>
        <v>abril</v>
      </c>
      <c r="O639" s="5" t="str">
        <f>VLOOKUP(C639,[2]!ProdManager[#Data],2,FALSE)</f>
        <v>Peter Stone</v>
      </c>
      <c r="P639" s="5" t="e">
        <f>VLOOKUP(I639,[1]!Countries[#Data],2,FALSE)</f>
        <v>#REF!</v>
      </c>
      <c r="Q639" s="5" t="e">
        <f>VLOOKUP(I639,[1]!Countries[#Data],3,FALSE)</f>
        <v>#REF!</v>
      </c>
    </row>
    <row r="640" spans="1:17" x14ac:dyDescent="0.2">
      <c r="A640" s="5">
        <v>10488</v>
      </c>
      <c r="B640" s="5" t="s">
        <v>119</v>
      </c>
      <c r="C640" s="5" t="s">
        <v>22</v>
      </c>
      <c r="D640" s="5">
        <v>12</v>
      </c>
      <c r="E640" s="5">
        <v>9.36</v>
      </c>
      <c r="F640" s="5">
        <v>20</v>
      </c>
      <c r="G640" s="5" t="s">
        <v>92</v>
      </c>
      <c r="H640" s="5" t="s">
        <v>93</v>
      </c>
      <c r="I640" s="5" t="s">
        <v>14</v>
      </c>
      <c r="J640" s="6">
        <v>42121</v>
      </c>
      <c r="K640" s="7">
        <f t="shared" si="27"/>
        <v>240</v>
      </c>
      <c r="L640" s="7">
        <f t="shared" si="28"/>
        <v>187.2</v>
      </c>
      <c r="M640" s="4">
        <f>YEAR(Datos!$J640)</f>
        <v>2015</v>
      </c>
      <c r="N640" s="5" t="str">
        <f t="shared" si="29"/>
        <v>abril</v>
      </c>
      <c r="O640" s="5" t="str">
        <f>VLOOKUP(C640,[2]!ProdManager[#Data],2,FALSE)</f>
        <v>Peter Stone</v>
      </c>
      <c r="P640" s="5" t="e">
        <f>VLOOKUP(I640,[1]!Countries[#Data],2,FALSE)</f>
        <v>#REF!</v>
      </c>
      <c r="Q640" s="5" t="e">
        <f>VLOOKUP(I640,[1]!Countries[#Data],3,FALSE)</f>
        <v>#REF!</v>
      </c>
    </row>
    <row r="641" spans="1:17" x14ac:dyDescent="0.2">
      <c r="A641" s="5">
        <v>10489</v>
      </c>
      <c r="B641" s="5" t="s">
        <v>9</v>
      </c>
      <c r="C641" s="5" t="s">
        <v>8</v>
      </c>
      <c r="D641" s="5">
        <v>16.8</v>
      </c>
      <c r="E641" s="5">
        <v>13.776000000000002</v>
      </c>
      <c r="F641" s="5">
        <v>15</v>
      </c>
      <c r="G641" s="5" t="s">
        <v>199</v>
      </c>
      <c r="H641" s="5" t="s">
        <v>200</v>
      </c>
      <c r="I641" s="5" t="s">
        <v>61</v>
      </c>
      <c r="J641" s="6">
        <v>42122</v>
      </c>
      <c r="K641" s="7">
        <f t="shared" si="27"/>
        <v>252</v>
      </c>
      <c r="L641" s="7">
        <f t="shared" si="28"/>
        <v>206.64000000000001</v>
      </c>
      <c r="M641" s="4">
        <f>YEAR(Datos!$J641)</f>
        <v>2015</v>
      </c>
      <c r="N641" s="5" t="str">
        <f t="shared" si="29"/>
        <v>abril</v>
      </c>
      <c r="O641" s="5" t="str">
        <f>VLOOKUP(C641,[2]!ProdManager[#Data],2,FALSE)</f>
        <v>Peter Stone</v>
      </c>
      <c r="P641" s="5" t="e">
        <f>VLOOKUP(I641,[1]!Countries[#Data],2,FALSE)</f>
        <v>#REF!</v>
      </c>
      <c r="Q641" s="5" t="e">
        <f>VLOOKUP(I641,[1]!Countries[#Data],3,FALSE)</f>
        <v>#REF!</v>
      </c>
    </row>
    <row r="642" spans="1:17" x14ac:dyDescent="0.2">
      <c r="A642" s="5">
        <v>10489</v>
      </c>
      <c r="B642" s="5" t="s">
        <v>49</v>
      </c>
      <c r="C642" s="5" t="s">
        <v>28</v>
      </c>
      <c r="D642" s="5">
        <v>13.9</v>
      </c>
      <c r="E642" s="5">
        <v>9.5909999999999993</v>
      </c>
      <c r="F642" s="5">
        <v>18</v>
      </c>
      <c r="G642" s="5" t="s">
        <v>199</v>
      </c>
      <c r="H642" s="5" t="s">
        <v>200</v>
      </c>
      <c r="I642" s="5" t="s">
        <v>61</v>
      </c>
      <c r="J642" s="6">
        <v>42122</v>
      </c>
      <c r="K642" s="7">
        <f t="shared" si="27"/>
        <v>250.20000000000002</v>
      </c>
      <c r="L642" s="7">
        <f t="shared" si="28"/>
        <v>172.63799999999998</v>
      </c>
      <c r="M642" s="4">
        <f>YEAR(Datos!$J642)</f>
        <v>2015</v>
      </c>
      <c r="N642" s="5" t="str">
        <f t="shared" si="29"/>
        <v>abril</v>
      </c>
      <c r="O642" s="5" t="str">
        <f>VLOOKUP(C642,[2]!ProdManager[#Data],2,FALSE)</f>
        <v>Lydia Sinn</v>
      </c>
      <c r="P642" s="5" t="e">
        <f>VLOOKUP(I642,[1]!Countries[#Data],2,FALSE)</f>
        <v>#REF!</v>
      </c>
      <c r="Q642" s="5" t="e">
        <f>VLOOKUP(I642,[1]!Countries[#Data],3,FALSE)</f>
        <v>#REF!</v>
      </c>
    </row>
    <row r="643" spans="1:17" x14ac:dyDescent="0.2">
      <c r="A643" s="5">
        <v>10490</v>
      </c>
      <c r="B643" s="5" t="s">
        <v>45</v>
      </c>
      <c r="C643" s="5" t="s">
        <v>8</v>
      </c>
      <c r="D643" s="5">
        <v>44</v>
      </c>
      <c r="E643" s="5">
        <v>35.64</v>
      </c>
      <c r="F643" s="5">
        <v>60</v>
      </c>
      <c r="G643" s="5" t="s">
        <v>56</v>
      </c>
      <c r="H643" s="5" t="s">
        <v>57</v>
      </c>
      <c r="I643" s="5" t="s">
        <v>58</v>
      </c>
      <c r="J643" s="6">
        <v>42125</v>
      </c>
      <c r="K643" s="7">
        <f t="shared" ref="K643:K706" si="30">D643*F643</f>
        <v>2640</v>
      </c>
      <c r="L643" s="7">
        <f t="shared" ref="L643:L706" si="31">E643*F643</f>
        <v>2138.4</v>
      </c>
      <c r="M643" s="4">
        <f>YEAR(Datos!$J643)</f>
        <v>2015</v>
      </c>
      <c r="N643" s="5" t="str">
        <f t="shared" ref="N643:N706" si="32">TEXT(J643,"mmmm")</f>
        <v>mayo</v>
      </c>
      <c r="O643" s="5" t="str">
        <f>VLOOKUP(C643,[2]!ProdManager[#Data],2,FALSE)</f>
        <v>Peter Stone</v>
      </c>
      <c r="P643" s="5" t="e">
        <f>VLOOKUP(I643,[1]!Countries[#Data],2,FALSE)</f>
        <v>#REF!</v>
      </c>
      <c r="Q643" s="5" t="e">
        <f>VLOOKUP(I643,[1]!Countries[#Data],3,FALSE)</f>
        <v>#REF!</v>
      </c>
    </row>
    <row r="644" spans="1:17" x14ac:dyDescent="0.2">
      <c r="A644" s="5">
        <v>10490</v>
      </c>
      <c r="B644" s="5" t="s">
        <v>135</v>
      </c>
      <c r="C644" s="5" t="s">
        <v>28</v>
      </c>
      <c r="D644" s="5">
        <v>10</v>
      </c>
      <c r="E644" s="5">
        <v>6.7999999999999989</v>
      </c>
      <c r="F644" s="5">
        <v>30</v>
      </c>
      <c r="G644" s="5" t="s">
        <v>56</v>
      </c>
      <c r="H644" s="5" t="s">
        <v>57</v>
      </c>
      <c r="I644" s="5" t="s">
        <v>58</v>
      </c>
      <c r="J644" s="6">
        <v>42125</v>
      </c>
      <c r="K644" s="7">
        <f t="shared" si="30"/>
        <v>300</v>
      </c>
      <c r="L644" s="7">
        <f t="shared" si="31"/>
        <v>203.99999999999997</v>
      </c>
      <c r="M644" s="4">
        <f>YEAR(Datos!$J644)</f>
        <v>2015</v>
      </c>
      <c r="N644" s="5" t="str">
        <f t="shared" si="32"/>
        <v>mayo</v>
      </c>
      <c r="O644" s="5" t="str">
        <f>VLOOKUP(C644,[2]!ProdManager[#Data],2,FALSE)</f>
        <v>Lydia Sinn</v>
      </c>
      <c r="P644" s="5" t="e">
        <f>VLOOKUP(I644,[1]!Countries[#Data],2,FALSE)</f>
        <v>#REF!</v>
      </c>
      <c r="Q644" s="5" t="e">
        <f>VLOOKUP(I644,[1]!Countries[#Data],3,FALSE)</f>
        <v>#REF!</v>
      </c>
    </row>
    <row r="645" spans="1:17" x14ac:dyDescent="0.2">
      <c r="A645" s="5">
        <v>10490</v>
      </c>
      <c r="B645" s="5" t="s">
        <v>122</v>
      </c>
      <c r="C645" s="5" t="s">
        <v>36</v>
      </c>
      <c r="D645" s="5">
        <v>6.2</v>
      </c>
      <c r="E645" s="5">
        <v>5.58</v>
      </c>
      <c r="F645" s="5">
        <v>36</v>
      </c>
      <c r="G645" s="5" t="s">
        <v>56</v>
      </c>
      <c r="H645" s="5" t="s">
        <v>57</v>
      </c>
      <c r="I645" s="5" t="s">
        <v>58</v>
      </c>
      <c r="J645" s="6">
        <v>42125</v>
      </c>
      <c r="K645" s="7">
        <f t="shared" si="30"/>
        <v>223.20000000000002</v>
      </c>
      <c r="L645" s="7">
        <f t="shared" si="31"/>
        <v>200.88</v>
      </c>
      <c r="M645" s="4">
        <f>YEAR(Datos!$J645)</f>
        <v>2015</v>
      </c>
      <c r="N645" s="5" t="str">
        <f t="shared" si="32"/>
        <v>mayo</v>
      </c>
      <c r="O645" s="5" t="str">
        <f>VLOOKUP(C645,[2]!ProdManager[#Data],2,FALSE)</f>
        <v>John Matter</v>
      </c>
      <c r="P645" s="5" t="e">
        <f>VLOOKUP(I645,[1]!Countries[#Data],2,FALSE)</f>
        <v>#REF!</v>
      </c>
      <c r="Q645" s="5" t="e">
        <f>VLOOKUP(I645,[1]!Countries[#Data],3,FALSE)</f>
        <v>#REF!</v>
      </c>
    </row>
    <row r="646" spans="1:17" x14ac:dyDescent="0.2">
      <c r="A646" s="5">
        <v>10491</v>
      </c>
      <c r="B646" s="5" t="s">
        <v>115</v>
      </c>
      <c r="C646" s="5" t="s">
        <v>17</v>
      </c>
      <c r="D646" s="5">
        <v>15.5</v>
      </c>
      <c r="E646" s="5">
        <v>11.47</v>
      </c>
      <c r="F646" s="5">
        <v>15</v>
      </c>
      <c r="G646" s="5" t="s">
        <v>178</v>
      </c>
      <c r="H646" s="5" t="s">
        <v>179</v>
      </c>
      <c r="I646" s="5" t="s">
        <v>180</v>
      </c>
      <c r="J646" s="6">
        <v>42125</v>
      </c>
      <c r="K646" s="7">
        <f t="shared" si="30"/>
        <v>232.5</v>
      </c>
      <c r="L646" s="7">
        <f t="shared" si="31"/>
        <v>172.05</v>
      </c>
      <c r="M646" s="4">
        <f>YEAR(Datos!$J646)</f>
        <v>2015</v>
      </c>
      <c r="N646" s="5" t="str">
        <f t="shared" si="32"/>
        <v>mayo</v>
      </c>
      <c r="O646" s="5" t="str">
        <f>VLOOKUP(C646,[2]!ProdManager[#Data],2,FALSE)</f>
        <v>Lydia Sinn</v>
      </c>
      <c r="P646" s="5" t="e">
        <f>VLOOKUP(I646,[1]!Countries[#Data],2,FALSE)</f>
        <v>#REF!</v>
      </c>
      <c r="Q646" s="5" t="e">
        <f>VLOOKUP(I646,[1]!Countries[#Data],3,FALSE)</f>
        <v>#REF!</v>
      </c>
    </row>
    <row r="647" spans="1:17" x14ac:dyDescent="0.2">
      <c r="A647" s="5">
        <v>10491</v>
      </c>
      <c r="B647" s="5" t="s">
        <v>54</v>
      </c>
      <c r="C647" s="5" t="s">
        <v>17</v>
      </c>
      <c r="D647" s="5">
        <v>10.4</v>
      </c>
      <c r="E647" s="5">
        <v>8.32</v>
      </c>
      <c r="F647" s="5">
        <v>7</v>
      </c>
      <c r="G647" s="5" t="s">
        <v>178</v>
      </c>
      <c r="H647" s="5" t="s">
        <v>179</v>
      </c>
      <c r="I647" s="5" t="s">
        <v>180</v>
      </c>
      <c r="J647" s="6">
        <v>42125</v>
      </c>
      <c r="K647" s="7">
        <f t="shared" si="30"/>
        <v>72.8</v>
      </c>
      <c r="L647" s="7">
        <f t="shared" si="31"/>
        <v>58.24</v>
      </c>
      <c r="M647" s="4">
        <f>YEAR(Datos!$J647)</f>
        <v>2015</v>
      </c>
      <c r="N647" s="5" t="str">
        <f t="shared" si="32"/>
        <v>mayo</v>
      </c>
      <c r="O647" s="5" t="str">
        <f>VLOOKUP(C647,[2]!ProdManager[#Data],2,FALSE)</f>
        <v>Lydia Sinn</v>
      </c>
      <c r="P647" s="5" t="e">
        <f>VLOOKUP(I647,[1]!Countries[#Data],2,FALSE)</f>
        <v>#REF!</v>
      </c>
      <c r="Q647" s="5" t="e">
        <f>VLOOKUP(I647,[1]!Countries[#Data],3,FALSE)</f>
        <v>#REF!</v>
      </c>
    </row>
    <row r="648" spans="1:17" x14ac:dyDescent="0.2">
      <c r="A648" s="5">
        <v>10492</v>
      </c>
      <c r="B648" s="5" t="s">
        <v>2</v>
      </c>
      <c r="C648" s="5" t="s">
        <v>3</v>
      </c>
      <c r="D648" s="5">
        <v>11.2</v>
      </c>
      <c r="E648" s="5">
        <v>9.4079999999999995</v>
      </c>
      <c r="F648" s="5">
        <v>20</v>
      </c>
      <c r="G648" s="5" t="s">
        <v>222</v>
      </c>
      <c r="H648" s="5" t="s">
        <v>223</v>
      </c>
      <c r="I648" s="5" t="s">
        <v>187</v>
      </c>
      <c r="J648" s="6">
        <v>42126</v>
      </c>
      <c r="K648" s="7">
        <f t="shared" si="30"/>
        <v>224</v>
      </c>
      <c r="L648" s="7">
        <f t="shared" si="31"/>
        <v>188.16</v>
      </c>
      <c r="M648" s="4">
        <f>YEAR(Datos!$J648)</f>
        <v>2015</v>
      </c>
      <c r="N648" s="5" t="str">
        <f t="shared" si="32"/>
        <v>mayo</v>
      </c>
      <c r="O648" s="5" t="str">
        <f>VLOOKUP(C648,[2]!ProdManager[#Data],2,FALSE)</f>
        <v>Marc Caine</v>
      </c>
      <c r="P648" s="5" t="e">
        <f>VLOOKUP(I648,[1]!Countries[#Data],2,FALSE)</f>
        <v>#REF!</v>
      </c>
      <c r="Q648" s="5" t="e">
        <f>VLOOKUP(I648,[1]!Countries[#Data],3,FALSE)</f>
        <v>#REF!</v>
      </c>
    </row>
    <row r="649" spans="1:17" x14ac:dyDescent="0.2">
      <c r="A649" s="5">
        <v>10492</v>
      </c>
      <c r="B649" s="5" t="s">
        <v>174</v>
      </c>
      <c r="C649" s="5" t="s">
        <v>28</v>
      </c>
      <c r="D649" s="5">
        <v>11.2</v>
      </c>
      <c r="E649" s="5">
        <v>7.3919999999999986</v>
      </c>
      <c r="F649" s="5">
        <v>60</v>
      </c>
      <c r="G649" s="5" t="s">
        <v>222</v>
      </c>
      <c r="H649" s="5" t="s">
        <v>223</v>
      </c>
      <c r="I649" s="5" t="s">
        <v>187</v>
      </c>
      <c r="J649" s="6">
        <v>42126</v>
      </c>
      <c r="K649" s="7">
        <f t="shared" si="30"/>
        <v>672</v>
      </c>
      <c r="L649" s="7">
        <f t="shared" si="31"/>
        <v>443.51999999999992</v>
      </c>
      <c r="M649" s="4">
        <f>YEAR(Datos!$J649)</f>
        <v>2015</v>
      </c>
      <c r="N649" s="5" t="str">
        <f t="shared" si="32"/>
        <v>mayo</v>
      </c>
      <c r="O649" s="5" t="str">
        <f>VLOOKUP(C649,[2]!ProdManager[#Data],2,FALSE)</f>
        <v>Lydia Sinn</v>
      </c>
      <c r="P649" s="5" t="e">
        <f>VLOOKUP(I649,[1]!Countries[#Data],2,FALSE)</f>
        <v>#REF!</v>
      </c>
      <c r="Q649" s="5" t="e">
        <f>VLOOKUP(I649,[1]!Countries[#Data],3,FALSE)</f>
        <v>#REF!</v>
      </c>
    </row>
    <row r="650" spans="1:17" x14ac:dyDescent="0.2">
      <c r="A650" s="5">
        <v>10493</v>
      </c>
      <c r="B650" s="5" t="s">
        <v>148</v>
      </c>
      <c r="C650" s="5" t="s">
        <v>8</v>
      </c>
      <c r="D650" s="5">
        <v>28.8</v>
      </c>
      <c r="E650" s="5">
        <v>21.888000000000002</v>
      </c>
      <c r="F650" s="5">
        <v>10</v>
      </c>
      <c r="G650" s="5" t="s">
        <v>197</v>
      </c>
      <c r="H650" s="5" t="s">
        <v>198</v>
      </c>
      <c r="I650" s="5" t="s">
        <v>6</v>
      </c>
      <c r="J650" s="6">
        <v>42127</v>
      </c>
      <c r="K650" s="7">
        <f t="shared" si="30"/>
        <v>288</v>
      </c>
      <c r="L650" s="7">
        <f t="shared" si="31"/>
        <v>218.88000000000002</v>
      </c>
      <c r="M650" s="4">
        <f>YEAR(Datos!$J650)</f>
        <v>2015</v>
      </c>
      <c r="N650" s="5" t="str">
        <f t="shared" si="32"/>
        <v>mayo</v>
      </c>
      <c r="O650" s="5" t="str">
        <f>VLOOKUP(C650,[2]!ProdManager[#Data],2,FALSE)</f>
        <v>Peter Stone</v>
      </c>
      <c r="P650" s="5" t="e">
        <f>VLOOKUP(I650,[1]!Countries[#Data],2,FALSE)</f>
        <v>#REF!</v>
      </c>
      <c r="Q650" s="5" t="e">
        <f>VLOOKUP(I650,[1]!Countries[#Data],3,FALSE)</f>
        <v>#REF!</v>
      </c>
    </row>
    <row r="651" spans="1:17" x14ac:dyDescent="0.2">
      <c r="A651" s="5">
        <v>10493</v>
      </c>
      <c r="B651" s="5" t="s">
        <v>16</v>
      </c>
      <c r="C651" s="5" t="s">
        <v>17</v>
      </c>
      <c r="D651" s="5">
        <v>16.8</v>
      </c>
      <c r="E651" s="5">
        <v>12.263999999999999</v>
      </c>
      <c r="F651" s="5">
        <v>15</v>
      </c>
      <c r="G651" s="5" t="s">
        <v>197</v>
      </c>
      <c r="H651" s="5" t="s">
        <v>198</v>
      </c>
      <c r="I651" s="5" t="s">
        <v>6</v>
      </c>
      <c r="J651" s="6">
        <v>42127</v>
      </c>
      <c r="K651" s="7">
        <f t="shared" si="30"/>
        <v>252</v>
      </c>
      <c r="L651" s="7">
        <f t="shared" si="31"/>
        <v>183.95999999999998</v>
      </c>
      <c r="M651" s="4">
        <f>YEAR(Datos!$J651)</f>
        <v>2015</v>
      </c>
      <c r="N651" s="5" t="str">
        <f t="shared" si="32"/>
        <v>mayo</v>
      </c>
      <c r="O651" s="5" t="str">
        <f>VLOOKUP(C651,[2]!ProdManager[#Data],2,FALSE)</f>
        <v>Lydia Sinn</v>
      </c>
      <c r="P651" s="5" t="e">
        <f>VLOOKUP(I651,[1]!Countries[#Data],2,FALSE)</f>
        <v>#REF!</v>
      </c>
      <c r="Q651" s="5" t="e">
        <f>VLOOKUP(I651,[1]!Countries[#Data],3,FALSE)</f>
        <v>#REF!</v>
      </c>
    </row>
    <row r="652" spans="1:17" x14ac:dyDescent="0.2">
      <c r="A652" s="5">
        <v>10493</v>
      </c>
      <c r="B652" s="5" t="s">
        <v>152</v>
      </c>
      <c r="C652" s="5" t="s">
        <v>17</v>
      </c>
      <c r="D652" s="5">
        <v>13.6</v>
      </c>
      <c r="E652" s="5">
        <v>11.016</v>
      </c>
      <c r="F652" s="5">
        <v>10</v>
      </c>
      <c r="G652" s="5" t="s">
        <v>197</v>
      </c>
      <c r="H652" s="5" t="s">
        <v>198</v>
      </c>
      <c r="I652" s="5" t="s">
        <v>6</v>
      </c>
      <c r="J652" s="6">
        <v>42127</v>
      </c>
      <c r="K652" s="7">
        <f t="shared" si="30"/>
        <v>136</v>
      </c>
      <c r="L652" s="7">
        <f t="shared" si="31"/>
        <v>110.16</v>
      </c>
      <c r="M652" s="4">
        <f>YEAR(Datos!$J652)</f>
        <v>2015</v>
      </c>
      <c r="N652" s="5" t="str">
        <f t="shared" si="32"/>
        <v>mayo</v>
      </c>
      <c r="O652" s="5" t="str">
        <f>VLOOKUP(C652,[2]!ProdManager[#Data],2,FALSE)</f>
        <v>Lydia Sinn</v>
      </c>
      <c r="P652" s="5" t="e">
        <f>VLOOKUP(I652,[1]!Countries[#Data],2,FALSE)</f>
        <v>#REF!</v>
      </c>
      <c r="Q652" s="5" t="e">
        <f>VLOOKUP(I652,[1]!Countries[#Data],3,FALSE)</f>
        <v>#REF!</v>
      </c>
    </row>
    <row r="653" spans="1:17" x14ac:dyDescent="0.2">
      <c r="A653" s="5">
        <v>10494</v>
      </c>
      <c r="B653" s="5" t="s">
        <v>79</v>
      </c>
      <c r="C653" s="5" t="s">
        <v>3</v>
      </c>
      <c r="D653" s="5">
        <v>30.4</v>
      </c>
      <c r="E653" s="5">
        <v>24.015999999999998</v>
      </c>
      <c r="F653" s="5">
        <v>30</v>
      </c>
      <c r="G653" s="5" t="s">
        <v>144</v>
      </c>
      <c r="H653" s="5" t="s">
        <v>145</v>
      </c>
      <c r="I653" s="5" t="s">
        <v>20</v>
      </c>
      <c r="J653" s="6">
        <v>42127</v>
      </c>
      <c r="K653" s="7">
        <f t="shared" si="30"/>
        <v>912</v>
      </c>
      <c r="L653" s="7">
        <f t="shared" si="31"/>
        <v>720.4799999999999</v>
      </c>
      <c r="M653" s="4">
        <f>YEAR(Datos!$J653)</f>
        <v>2015</v>
      </c>
      <c r="N653" s="5" t="str">
        <f t="shared" si="32"/>
        <v>mayo</v>
      </c>
      <c r="O653" s="5" t="str">
        <f>VLOOKUP(C653,[2]!ProdManager[#Data],2,FALSE)</f>
        <v>Marc Caine</v>
      </c>
      <c r="P653" s="5" t="e">
        <f>VLOOKUP(I653,[1]!Countries[#Data],2,FALSE)</f>
        <v>#REF!</v>
      </c>
      <c r="Q653" s="5" t="e">
        <f>VLOOKUP(I653,[1]!Countries[#Data],3,FALSE)</f>
        <v>#REF!</v>
      </c>
    </row>
    <row r="654" spans="1:17" x14ac:dyDescent="0.2">
      <c r="A654" s="5">
        <v>10495</v>
      </c>
      <c r="B654" s="5" t="s">
        <v>190</v>
      </c>
      <c r="C654" s="5" t="s">
        <v>3</v>
      </c>
      <c r="D654" s="5">
        <v>7.2</v>
      </c>
      <c r="E654" s="5">
        <v>5.4720000000000004</v>
      </c>
      <c r="F654" s="5">
        <v>10</v>
      </c>
      <c r="G654" s="5" t="s">
        <v>242</v>
      </c>
      <c r="H654" s="5" t="s">
        <v>243</v>
      </c>
      <c r="I654" s="5" t="s">
        <v>187</v>
      </c>
      <c r="J654" s="6">
        <v>42128</v>
      </c>
      <c r="K654" s="7">
        <f t="shared" si="30"/>
        <v>72</v>
      </c>
      <c r="L654" s="7">
        <f t="shared" si="31"/>
        <v>54.720000000000006</v>
      </c>
      <c r="M654" s="4">
        <f>YEAR(Datos!$J654)</f>
        <v>2015</v>
      </c>
      <c r="N654" s="5" t="str">
        <f t="shared" si="32"/>
        <v>mayo</v>
      </c>
      <c r="O654" s="5" t="str">
        <f>VLOOKUP(C654,[2]!ProdManager[#Data],2,FALSE)</f>
        <v>Marc Caine</v>
      </c>
      <c r="P654" s="5" t="e">
        <f>VLOOKUP(I654,[1]!Countries[#Data],2,FALSE)</f>
        <v>#REF!</v>
      </c>
      <c r="Q654" s="5" t="e">
        <f>VLOOKUP(I654,[1]!Countries[#Data],3,FALSE)</f>
        <v>#REF!</v>
      </c>
    </row>
    <row r="655" spans="1:17" x14ac:dyDescent="0.2">
      <c r="A655" s="5">
        <v>10495</v>
      </c>
      <c r="B655" s="5" t="s">
        <v>21</v>
      </c>
      <c r="C655" s="5" t="s">
        <v>22</v>
      </c>
      <c r="D655" s="5">
        <v>7.7</v>
      </c>
      <c r="E655" s="5">
        <v>5.6209999999999996</v>
      </c>
      <c r="F655" s="5">
        <v>20</v>
      </c>
      <c r="G655" s="5" t="s">
        <v>242</v>
      </c>
      <c r="H655" s="5" t="s">
        <v>243</v>
      </c>
      <c r="I655" s="5" t="s">
        <v>187</v>
      </c>
      <c r="J655" s="6">
        <v>42128</v>
      </c>
      <c r="K655" s="7">
        <f t="shared" si="30"/>
        <v>154</v>
      </c>
      <c r="L655" s="7">
        <f t="shared" si="31"/>
        <v>112.41999999999999</v>
      </c>
      <c r="M655" s="4">
        <f>YEAR(Datos!$J655)</f>
        <v>2015</v>
      </c>
      <c r="N655" s="5" t="str">
        <f t="shared" si="32"/>
        <v>mayo</v>
      </c>
      <c r="O655" s="5" t="str">
        <f>VLOOKUP(C655,[2]!ProdManager[#Data],2,FALSE)</f>
        <v>Peter Stone</v>
      </c>
      <c r="P655" s="5" t="e">
        <f>VLOOKUP(I655,[1]!Countries[#Data],2,FALSE)</f>
        <v>#REF!</v>
      </c>
      <c r="Q655" s="5" t="e">
        <f>VLOOKUP(I655,[1]!Countries[#Data],3,FALSE)</f>
        <v>#REF!</v>
      </c>
    </row>
    <row r="656" spans="1:17" x14ac:dyDescent="0.2">
      <c r="A656" s="5">
        <v>10495</v>
      </c>
      <c r="B656" s="5" t="s">
        <v>54</v>
      </c>
      <c r="C656" s="5" t="s">
        <v>17</v>
      </c>
      <c r="D656" s="5">
        <v>10.4</v>
      </c>
      <c r="E656" s="5">
        <v>8.5280000000000005</v>
      </c>
      <c r="F656" s="5">
        <v>5</v>
      </c>
      <c r="G656" s="5" t="s">
        <v>242</v>
      </c>
      <c r="H656" s="5" t="s">
        <v>243</v>
      </c>
      <c r="I656" s="5" t="s">
        <v>187</v>
      </c>
      <c r="J656" s="6">
        <v>42128</v>
      </c>
      <c r="K656" s="7">
        <f t="shared" si="30"/>
        <v>52</v>
      </c>
      <c r="L656" s="7">
        <f t="shared" si="31"/>
        <v>42.64</v>
      </c>
      <c r="M656" s="4">
        <f>YEAR(Datos!$J656)</f>
        <v>2015</v>
      </c>
      <c r="N656" s="5" t="str">
        <f t="shared" si="32"/>
        <v>mayo</v>
      </c>
      <c r="O656" s="5" t="str">
        <f>VLOOKUP(C656,[2]!ProdManager[#Data],2,FALSE)</f>
        <v>Lydia Sinn</v>
      </c>
      <c r="P656" s="5" t="e">
        <f>VLOOKUP(I656,[1]!Countries[#Data],2,FALSE)</f>
        <v>#REF!</v>
      </c>
      <c r="Q656" s="5" t="e">
        <f>VLOOKUP(I656,[1]!Countries[#Data],3,FALSE)</f>
        <v>#REF!</v>
      </c>
    </row>
    <row r="657" spans="1:17" x14ac:dyDescent="0.2">
      <c r="A657" s="5">
        <v>10496</v>
      </c>
      <c r="B657" s="5" t="s">
        <v>37</v>
      </c>
      <c r="C657" s="5" t="s">
        <v>8</v>
      </c>
      <c r="D657" s="5">
        <v>10</v>
      </c>
      <c r="E657" s="5">
        <v>8.2999999999999989</v>
      </c>
      <c r="F657" s="5">
        <v>20</v>
      </c>
      <c r="G657" s="5" t="s">
        <v>146</v>
      </c>
      <c r="H657" s="5" t="s">
        <v>145</v>
      </c>
      <c r="I657" s="5" t="s">
        <v>20</v>
      </c>
      <c r="J657" s="6">
        <v>42129</v>
      </c>
      <c r="K657" s="7">
        <f t="shared" si="30"/>
        <v>200</v>
      </c>
      <c r="L657" s="7">
        <f t="shared" si="31"/>
        <v>165.99999999999997</v>
      </c>
      <c r="M657" s="4">
        <f>YEAR(Datos!$J657)</f>
        <v>2015</v>
      </c>
      <c r="N657" s="5" t="str">
        <f t="shared" si="32"/>
        <v>mayo</v>
      </c>
      <c r="O657" s="5" t="str">
        <f>VLOOKUP(C657,[2]!ProdManager[#Data],2,FALSE)</f>
        <v>Peter Stone</v>
      </c>
      <c r="P657" s="5" t="e">
        <f>VLOOKUP(I657,[1]!Countries[#Data],2,FALSE)</f>
        <v>#REF!</v>
      </c>
      <c r="Q657" s="5" t="e">
        <f>VLOOKUP(I657,[1]!Countries[#Data],3,FALSE)</f>
        <v>#REF!</v>
      </c>
    </row>
    <row r="658" spans="1:17" x14ac:dyDescent="0.2">
      <c r="A658" s="5">
        <v>10497</v>
      </c>
      <c r="B658" s="5" t="s">
        <v>79</v>
      </c>
      <c r="C658" s="5" t="s">
        <v>3</v>
      </c>
      <c r="D658" s="5">
        <v>30.4</v>
      </c>
      <c r="E658" s="5">
        <v>23.407999999999998</v>
      </c>
      <c r="F658" s="5">
        <v>14</v>
      </c>
      <c r="G658" s="5" t="s">
        <v>120</v>
      </c>
      <c r="H658" s="5" t="s">
        <v>121</v>
      </c>
      <c r="I658" s="5" t="s">
        <v>14</v>
      </c>
      <c r="J658" s="6">
        <v>42129</v>
      </c>
      <c r="K658" s="7">
        <f t="shared" si="30"/>
        <v>425.59999999999997</v>
      </c>
      <c r="L658" s="7">
        <f t="shared" si="31"/>
        <v>327.71199999999999</v>
      </c>
      <c r="M658" s="4">
        <f>YEAR(Datos!$J658)</f>
        <v>2015</v>
      </c>
      <c r="N658" s="5" t="str">
        <f t="shared" si="32"/>
        <v>mayo</v>
      </c>
      <c r="O658" s="5" t="str">
        <f>VLOOKUP(C658,[2]!ProdManager[#Data],2,FALSE)</f>
        <v>Marc Caine</v>
      </c>
      <c r="P658" s="5" t="e">
        <f>VLOOKUP(I658,[1]!Countries[#Data],2,FALSE)</f>
        <v>#REF!</v>
      </c>
      <c r="Q658" s="5" t="e">
        <f>VLOOKUP(I658,[1]!Countries[#Data],3,FALSE)</f>
        <v>#REF!</v>
      </c>
    </row>
    <row r="659" spans="1:17" x14ac:dyDescent="0.2">
      <c r="A659" s="5">
        <v>10497</v>
      </c>
      <c r="B659" s="5" t="s">
        <v>54</v>
      </c>
      <c r="C659" s="5" t="s">
        <v>17</v>
      </c>
      <c r="D659" s="5">
        <v>10.4</v>
      </c>
      <c r="E659" s="5">
        <v>8.0080000000000009</v>
      </c>
      <c r="F659" s="5">
        <v>25</v>
      </c>
      <c r="G659" s="5" t="s">
        <v>120</v>
      </c>
      <c r="H659" s="5" t="s">
        <v>121</v>
      </c>
      <c r="I659" s="5" t="s">
        <v>14</v>
      </c>
      <c r="J659" s="6">
        <v>42129</v>
      </c>
      <c r="K659" s="7">
        <f t="shared" si="30"/>
        <v>260</v>
      </c>
      <c r="L659" s="7">
        <f t="shared" si="31"/>
        <v>200.20000000000002</v>
      </c>
      <c r="M659" s="4">
        <f>YEAR(Datos!$J659)</f>
        <v>2015</v>
      </c>
      <c r="N659" s="5" t="str">
        <f t="shared" si="32"/>
        <v>mayo</v>
      </c>
      <c r="O659" s="5" t="str">
        <f>VLOOKUP(C659,[2]!ProdManager[#Data],2,FALSE)</f>
        <v>Lydia Sinn</v>
      </c>
      <c r="P659" s="5" t="e">
        <f>VLOOKUP(I659,[1]!Countries[#Data],2,FALSE)</f>
        <v>#REF!</v>
      </c>
      <c r="Q659" s="5" t="e">
        <f>VLOOKUP(I659,[1]!Countries[#Data],3,FALSE)</f>
        <v>#REF!</v>
      </c>
    </row>
    <row r="660" spans="1:17" x14ac:dyDescent="0.2">
      <c r="A660" s="5">
        <v>10497</v>
      </c>
      <c r="B660" s="5" t="s">
        <v>7</v>
      </c>
      <c r="C660" s="5" t="s">
        <v>8</v>
      </c>
      <c r="D660" s="5">
        <v>27.8</v>
      </c>
      <c r="E660" s="5">
        <v>21.128</v>
      </c>
      <c r="F660" s="5">
        <v>25</v>
      </c>
      <c r="G660" s="5" t="s">
        <v>120</v>
      </c>
      <c r="H660" s="5" t="s">
        <v>121</v>
      </c>
      <c r="I660" s="5" t="s">
        <v>14</v>
      </c>
      <c r="J660" s="6">
        <v>42129</v>
      </c>
      <c r="K660" s="7">
        <f t="shared" si="30"/>
        <v>695</v>
      </c>
      <c r="L660" s="7">
        <f t="shared" si="31"/>
        <v>528.20000000000005</v>
      </c>
      <c r="M660" s="4">
        <f>YEAR(Datos!$J660)</f>
        <v>2015</v>
      </c>
      <c r="N660" s="5" t="str">
        <f t="shared" si="32"/>
        <v>mayo</v>
      </c>
      <c r="O660" s="5" t="str">
        <f>VLOOKUP(C660,[2]!ProdManager[#Data],2,FALSE)</f>
        <v>Peter Stone</v>
      </c>
      <c r="P660" s="5" t="e">
        <f>VLOOKUP(I660,[1]!Countries[#Data],2,FALSE)</f>
        <v>#REF!</v>
      </c>
      <c r="Q660" s="5" t="e">
        <f>VLOOKUP(I660,[1]!Countries[#Data],3,FALSE)</f>
        <v>#REF!</v>
      </c>
    </row>
    <row r="661" spans="1:17" x14ac:dyDescent="0.2">
      <c r="A661" s="5">
        <v>10498</v>
      </c>
      <c r="B661" s="5" t="s">
        <v>44</v>
      </c>
      <c r="C661" s="5" t="s">
        <v>36</v>
      </c>
      <c r="D661" s="5">
        <v>4.5</v>
      </c>
      <c r="E661" s="5">
        <v>4.0949999999999998</v>
      </c>
      <c r="F661" s="5">
        <v>14</v>
      </c>
      <c r="G661" s="5" t="s">
        <v>56</v>
      </c>
      <c r="H661" s="5" t="s">
        <v>57</v>
      </c>
      <c r="I661" s="5" t="s">
        <v>58</v>
      </c>
      <c r="J661" s="6">
        <v>42132</v>
      </c>
      <c r="K661" s="7">
        <f t="shared" si="30"/>
        <v>63</v>
      </c>
      <c r="L661" s="7">
        <f t="shared" si="31"/>
        <v>57.33</v>
      </c>
      <c r="M661" s="4">
        <f>YEAR(Datos!$J661)</f>
        <v>2015</v>
      </c>
      <c r="N661" s="5" t="str">
        <f t="shared" si="32"/>
        <v>mayo</v>
      </c>
      <c r="O661" s="5" t="str">
        <f>VLOOKUP(C661,[2]!ProdManager[#Data],2,FALSE)</f>
        <v>John Matter</v>
      </c>
      <c r="P661" s="5" t="e">
        <f>VLOOKUP(I661,[1]!Countries[#Data],2,FALSE)</f>
        <v>#REF!</v>
      </c>
      <c r="Q661" s="5" t="e">
        <f>VLOOKUP(I661,[1]!Countries[#Data],3,FALSE)</f>
        <v>#REF!</v>
      </c>
    </row>
    <row r="662" spans="1:17" x14ac:dyDescent="0.2">
      <c r="A662" s="5">
        <v>10498</v>
      </c>
      <c r="B662" s="5" t="s">
        <v>91</v>
      </c>
      <c r="C662" s="5" t="s">
        <v>22</v>
      </c>
      <c r="D662" s="5">
        <v>18.399999999999999</v>
      </c>
      <c r="E662" s="5">
        <v>14.536</v>
      </c>
      <c r="F662" s="5">
        <v>5</v>
      </c>
      <c r="G662" s="5" t="s">
        <v>56</v>
      </c>
      <c r="H662" s="5" t="s">
        <v>57</v>
      </c>
      <c r="I662" s="5" t="s">
        <v>58</v>
      </c>
      <c r="J662" s="6">
        <v>42132</v>
      </c>
      <c r="K662" s="7">
        <f t="shared" si="30"/>
        <v>92</v>
      </c>
      <c r="L662" s="7">
        <f t="shared" si="31"/>
        <v>72.679999999999993</v>
      </c>
      <c r="M662" s="4">
        <f>YEAR(Datos!$J662)</f>
        <v>2015</v>
      </c>
      <c r="N662" s="5" t="str">
        <f t="shared" si="32"/>
        <v>mayo</v>
      </c>
      <c r="O662" s="5" t="str">
        <f>VLOOKUP(C662,[2]!ProdManager[#Data],2,FALSE)</f>
        <v>Peter Stone</v>
      </c>
      <c r="P662" s="5" t="e">
        <f>VLOOKUP(I662,[1]!Countries[#Data],2,FALSE)</f>
        <v>#REF!</v>
      </c>
      <c r="Q662" s="5" t="e">
        <f>VLOOKUP(I662,[1]!Countries[#Data],3,FALSE)</f>
        <v>#REF!</v>
      </c>
    </row>
    <row r="663" spans="1:17" x14ac:dyDescent="0.2">
      <c r="A663" s="5">
        <v>10498</v>
      </c>
      <c r="B663" s="5" t="s">
        <v>2</v>
      </c>
      <c r="C663" s="5" t="s">
        <v>3</v>
      </c>
      <c r="D663" s="5">
        <v>14</v>
      </c>
      <c r="E663" s="5">
        <v>10.5</v>
      </c>
      <c r="F663" s="5">
        <v>30</v>
      </c>
      <c r="G663" s="5" t="s">
        <v>56</v>
      </c>
      <c r="H663" s="5" t="s">
        <v>57</v>
      </c>
      <c r="I663" s="5" t="s">
        <v>58</v>
      </c>
      <c r="J663" s="6">
        <v>42132</v>
      </c>
      <c r="K663" s="7">
        <f t="shared" si="30"/>
        <v>420</v>
      </c>
      <c r="L663" s="7">
        <f t="shared" si="31"/>
        <v>315</v>
      </c>
      <c r="M663" s="4">
        <f>YEAR(Datos!$J663)</f>
        <v>2015</v>
      </c>
      <c r="N663" s="5" t="str">
        <f t="shared" si="32"/>
        <v>mayo</v>
      </c>
      <c r="O663" s="5" t="str">
        <f>VLOOKUP(C663,[2]!ProdManager[#Data],2,FALSE)</f>
        <v>Marc Caine</v>
      </c>
      <c r="P663" s="5" t="e">
        <f>VLOOKUP(I663,[1]!Countries[#Data],2,FALSE)</f>
        <v>#REF!</v>
      </c>
      <c r="Q663" s="5" t="e">
        <f>VLOOKUP(I663,[1]!Countries[#Data],3,FALSE)</f>
        <v>#REF!</v>
      </c>
    </row>
    <row r="664" spans="1:17" x14ac:dyDescent="0.2">
      <c r="A664" s="5">
        <v>10499</v>
      </c>
      <c r="B664" s="5" t="s">
        <v>114</v>
      </c>
      <c r="C664" s="5" t="s">
        <v>11</v>
      </c>
      <c r="D664" s="5">
        <v>45.6</v>
      </c>
      <c r="E664" s="5">
        <v>36.480000000000004</v>
      </c>
      <c r="F664" s="5">
        <v>20</v>
      </c>
      <c r="G664" s="5" t="s">
        <v>128</v>
      </c>
      <c r="H664" s="5" t="s">
        <v>129</v>
      </c>
      <c r="I664" s="5" t="s">
        <v>58</v>
      </c>
      <c r="J664" s="6">
        <v>42133</v>
      </c>
      <c r="K664" s="7">
        <f t="shared" si="30"/>
        <v>912</v>
      </c>
      <c r="L664" s="7">
        <f t="shared" si="31"/>
        <v>729.60000000000014</v>
      </c>
      <c r="M664" s="4">
        <f>YEAR(Datos!$J664)</f>
        <v>2015</v>
      </c>
      <c r="N664" s="5" t="str">
        <f t="shared" si="32"/>
        <v>mayo</v>
      </c>
      <c r="O664" s="5" t="str">
        <f>VLOOKUP(C664,[2]!ProdManager[#Data],2,FALSE)</f>
        <v>Marc Caine</v>
      </c>
      <c r="P664" s="5" t="e">
        <f>VLOOKUP(I664,[1]!Countries[#Data],2,FALSE)</f>
        <v>#REF!</v>
      </c>
      <c r="Q664" s="5" t="e">
        <f>VLOOKUP(I664,[1]!Countries[#Data],3,FALSE)</f>
        <v>#REF!</v>
      </c>
    </row>
    <row r="665" spans="1:17" x14ac:dyDescent="0.2">
      <c r="A665" s="5">
        <v>10499</v>
      </c>
      <c r="B665" s="5" t="s">
        <v>34</v>
      </c>
      <c r="C665" s="5" t="s">
        <v>28</v>
      </c>
      <c r="D665" s="5">
        <v>20</v>
      </c>
      <c r="E665" s="5">
        <v>13</v>
      </c>
      <c r="F665" s="5">
        <v>25</v>
      </c>
      <c r="G665" s="5" t="s">
        <v>128</v>
      </c>
      <c r="H665" s="5" t="s">
        <v>129</v>
      </c>
      <c r="I665" s="5" t="s">
        <v>58</v>
      </c>
      <c r="J665" s="6">
        <v>42133</v>
      </c>
      <c r="K665" s="7">
        <f t="shared" si="30"/>
        <v>500</v>
      </c>
      <c r="L665" s="7">
        <f t="shared" si="31"/>
        <v>325</v>
      </c>
      <c r="M665" s="4">
        <f>YEAR(Datos!$J665)</f>
        <v>2015</v>
      </c>
      <c r="N665" s="5" t="str">
        <f t="shared" si="32"/>
        <v>mayo</v>
      </c>
      <c r="O665" s="5" t="str">
        <f>VLOOKUP(C665,[2]!ProdManager[#Data],2,FALSE)</f>
        <v>Lydia Sinn</v>
      </c>
      <c r="P665" s="5" t="e">
        <f>VLOOKUP(I665,[1]!Countries[#Data],2,FALSE)</f>
        <v>#REF!</v>
      </c>
      <c r="Q665" s="5" t="e">
        <f>VLOOKUP(I665,[1]!Countries[#Data],3,FALSE)</f>
        <v>#REF!</v>
      </c>
    </row>
    <row r="666" spans="1:17" x14ac:dyDescent="0.2">
      <c r="A666" s="5">
        <v>10500</v>
      </c>
      <c r="B666" s="5" t="s">
        <v>127</v>
      </c>
      <c r="C666" s="5" t="s">
        <v>17</v>
      </c>
      <c r="D666" s="5">
        <v>15.5</v>
      </c>
      <c r="E666" s="5">
        <v>12.865</v>
      </c>
      <c r="F666" s="5">
        <v>12</v>
      </c>
      <c r="G666" s="5" t="s">
        <v>197</v>
      </c>
      <c r="H666" s="5" t="s">
        <v>198</v>
      </c>
      <c r="I666" s="5" t="s">
        <v>6</v>
      </c>
      <c r="J666" s="6">
        <v>42134</v>
      </c>
      <c r="K666" s="7">
        <f t="shared" si="30"/>
        <v>186</v>
      </c>
      <c r="L666" s="7">
        <f t="shared" si="31"/>
        <v>154.38</v>
      </c>
      <c r="M666" s="4">
        <f>YEAR(Datos!$J666)</f>
        <v>2015</v>
      </c>
      <c r="N666" s="5" t="str">
        <f t="shared" si="32"/>
        <v>mayo</v>
      </c>
      <c r="O666" s="5" t="str">
        <f>VLOOKUP(C666,[2]!ProdManager[#Data],2,FALSE)</f>
        <v>Lydia Sinn</v>
      </c>
      <c r="P666" s="5" t="e">
        <f>VLOOKUP(I666,[1]!Countries[#Data],2,FALSE)</f>
        <v>#REF!</v>
      </c>
      <c r="Q666" s="5" t="e">
        <f>VLOOKUP(I666,[1]!Countries[#Data],3,FALSE)</f>
        <v>#REF!</v>
      </c>
    </row>
    <row r="667" spans="1:17" x14ac:dyDescent="0.2">
      <c r="A667" s="5">
        <v>10500</v>
      </c>
      <c r="B667" s="5" t="s">
        <v>114</v>
      </c>
      <c r="C667" s="5" t="s">
        <v>11</v>
      </c>
      <c r="D667" s="5">
        <v>45.6</v>
      </c>
      <c r="E667" s="5">
        <v>34.655999999999999</v>
      </c>
      <c r="F667" s="5">
        <v>8</v>
      </c>
      <c r="G667" s="5" t="s">
        <v>197</v>
      </c>
      <c r="H667" s="5" t="s">
        <v>198</v>
      </c>
      <c r="I667" s="5" t="s">
        <v>6</v>
      </c>
      <c r="J667" s="6">
        <v>42134</v>
      </c>
      <c r="K667" s="7">
        <f t="shared" si="30"/>
        <v>364.8</v>
      </c>
      <c r="L667" s="7">
        <f t="shared" si="31"/>
        <v>277.24799999999999</v>
      </c>
      <c r="M667" s="4">
        <f>YEAR(Datos!$J667)</f>
        <v>2015</v>
      </c>
      <c r="N667" s="5" t="str">
        <f t="shared" si="32"/>
        <v>mayo</v>
      </c>
      <c r="O667" s="5" t="str">
        <f>VLOOKUP(C667,[2]!ProdManager[#Data],2,FALSE)</f>
        <v>Marc Caine</v>
      </c>
      <c r="P667" s="5" t="e">
        <f>VLOOKUP(I667,[1]!Countries[#Data],2,FALSE)</f>
        <v>#REF!</v>
      </c>
      <c r="Q667" s="5" t="e">
        <f>VLOOKUP(I667,[1]!Countries[#Data],3,FALSE)</f>
        <v>#REF!</v>
      </c>
    </row>
    <row r="668" spans="1:17" x14ac:dyDescent="0.2">
      <c r="A668" s="5">
        <v>10501</v>
      </c>
      <c r="B668" s="5" t="s">
        <v>138</v>
      </c>
      <c r="C668" s="5" t="s">
        <v>39</v>
      </c>
      <c r="D668" s="5">
        <v>7.45</v>
      </c>
      <c r="E668" s="5">
        <v>5.9600000000000009</v>
      </c>
      <c r="F668" s="5">
        <v>20</v>
      </c>
      <c r="G668" s="5" t="s">
        <v>244</v>
      </c>
      <c r="H668" s="5" t="s">
        <v>245</v>
      </c>
      <c r="I668" s="5" t="s">
        <v>14</v>
      </c>
      <c r="J668" s="6">
        <v>42134</v>
      </c>
      <c r="K668" s="7">
        <f t="shared" si="30"/>
        <v>149</v>
      </c>
      <c r="L668" s="7">
        <f t="shared" si="31"/>
        <v>119.20000000000002</v>
      </c>
      <c r="M668" s="4">
        <f>YEAR(Datos!$J668)</f>
        <v>2015</v>
      </c>
      <c r="N668" s="5" t="str">
        <f t="shared" si="32"/>
        <v>mayo</v>
      </c>
      <c r="O668" s="5" t="str">
        <f>VLOOKUP(C668,[2]!ProdManager[#Data],2,FALSE)</f>
        <v>John Matter</v>
      </c>
      <c r="P668" s="5" t="e">
        <f>VLOOKUP(I668,[1]!Countries[#Data],2,FALSE)</f>
        <v>#REF!</v>
      </c>
      <c r="Q668" s="5" t="e">
        <f>VLOOKUP(I668,[1]!Countries[#Data],3,FALSE)</f>
        <v>#REF!</v>
      </c>
    </row>
    <row r="669" spans="1:17" x14ac:dyDescent="0.2">
      <c r="A669" s="5">
        <v>10502</v>
      </c>
      <c r="B669" s="5" t="s">
        <v>221</v>
      </c>
      <c r="C669" s="5" t="s">
        <v>22</v>
      </c>
      <c r="D669" s="5">
        <v>9.5</v>
      </c>
      <c r="E669" s="5">
        <v>6.9349999999999996</v>
      </c>
      <c r="F669" s="5">
        <v>21</v>
      </c>
      <c r="G669" s="5" t="s">
        <v>171</v>
      </c>
      <c r="H669" s="5" t="s">
        <v>66</v>
      </c>
      <c r="I669" s="5" t="s">
        <v>67</v>
      </c>
      <c r="J669" s="6">
        <v>42135</v>
      </c>
      <c r="K669" s="7">
        <f t="shared" si="30"/>
        <v>199.5</v>
      </c>
      <c r="L669" s="7">
        <f t="shared" si="31"/>
        <v>145.63499999999999</v>
      </c>
      <c r="M669" s="4">
        <f>YEAR(Datos!$J669)</f>
        <v>2015</v>
      </c>
      <c r="N669" s="5" t="str">
        <f t="shared" si="32"/>
        <v>mayo</v>
      </c>
      <c r="O669" s="5" t="str">
        <f>VLOOKUP(C669,[2]!ProdManager[#Data],2,FALSE)</f>
        <v>Peter Stone</v>
      </c>
      <c r="P669" s="5" t="e">
        <f>VLOOKUP(I669,[1]!Countries[#Data],2,FALSE)</f>
        <v>#REF!</v>
      </c>
      <c r="Q669" s="5" t="e">
        <f>VLOOKUP(I669,[1]!Countries[#Data],3,FALSE)</f>
        <v>#REF!</v>
      </c>
    </row>
    <row r="670" spans="1:17" x14ac:dyDescent="0.2">
      <c r="A670" s="5">
        <v>10502</v>
      </c>
      <c r="B670" s="5" t="s">
        <v>51</v>
      </c>
      <c r="C670" s="5" t="s">
        <v>39</v>
      </c>
      <c r="D670" s="5">
        <v>32.799999999999997</v>
      </c>
      <c r="E670" s="5">
        <v>24.599999999999998</v>
      </c>
      <c r="F670" s="5">
        <v>6</v>
      </c>
      <c r="G670" s="5" t="s">
        <v>171</v>
      </c>
      <c r="H670" s="5" t="s">
        <v>66</v>
      </c>
      <c r="I670" s="5" t="s">
        <v>67</v>
      </c>
      <c r="J670" s="6">
        <v>42135</v>
      </c>
      <c r="K670" s="7">
        <f t="shared" si="30"/>
        <v>196.79999999999998</v>
      </c>
      <c r="L670" s="7">
        <f t="shared" si="31"/>
        <v>147.6</v>
      </c>
      <c r="M670" s="4">
        <f>YEAR(Datos!$J670)</f>
        <v>2015</v>
      </c>
      <c r="N670" s="5" t="str">
        <f t="shared" si="32"/>
        <v>mayo</v>
      </c>
      <c r="O670" s="5" t="str">
        <f>VLOOKUP(C670,[2]!ProdManager[#Data],2,FALSE)</f>
        <v>John Matter</v>
      </c>
      <c r="P670" s="5" t="e">
        <f>VLOOKUP(I670,[1]!Countries[#Data],2,FALSE)</f>
        <v>#REF!</v>
      </c>
      <c r="Q670" s="5" t="e">
        <f>VLOOKUP(I670,[1]!Countries[#Data],3,FALSE)</f>
        <v>#REF!</v>
      </c>
    </row>
    <row r="671" spans="1:17" x14ac:dyDescent="0.2">
      <c r="A671" s="5">
        <v>10502</v>
      </c>
      <c r="B671" s="5" t="s">
        <v>130</v>
      </c>
      <c r="C671" s="5" t="s">
        <v>36</v>
      </c>
      <c r="D671" s="5">
        <v>14</v>
      </c>
      <c r="E671" s="5">
        <v>12.88</v>
      </c>
      <c r="F671" s="5">
        <v>30</v>
      </c>
      <c r="G671" s="5" t="s">
        <v>171</v>
      </c>
      <c r="H671" s="5" t="s">
        <v>66</v>
      </c>
      <c r="I671" s="5" t="s">
        <v>67</v>
      </c>
      <c r="J671" s="6">
        <v>42135</v>
      </c>
      <c r="K671" s="7">
        <f t="shared" si="30"/>
        <v>420</v>
      </c>
      <c r="L671" s="7">
        <f t="shared" si="31"/>
        <v>386.40000000000003</v>
      </c>
      <c r="M671" s="4">
        <f>YEAR(Datos!$J671)</f>
        <v>2015</v>
      </c>
      <c r="N671" s="5" t="str">
        <f t="shared" si="32"/>
        <v>mayo</v>
      </c>
      <c r="O671" s="5" t="str">
        <f>VLOOKUP(C671,[2]!ProdManager[#Data],2,FALSE)</f>
        <v>John Matter</v>
      </c>
      <c r="P671" s="5" t="e">
        <f>VLOOKUP(I671,[1]!Countries[#Data],2,FALSE)</f>
        <v>#REF!</v>
      </c>
      <c r="Q671" s="5" t="e">
        <f>VLOOKUP(I671,[1]!Countries[#Data],3,FALSE)</f>
        <v>#REF!</v>
      </c>
    </row>
    <row r="672" spans="1:17" x14ac:dyDescent="0.2">
      <c r="A672" s="5">
        <v>10503</v>
      </c>
      <c r="B672" s="5" t="s">
        <v>10</v>
      </c>
      <c r="C672" s="5" t="s">
        <v>11</v>
      </c>
      <c r="D672" s="5">
        <v>23.25</v>
      </c>
      <c r="E672" s="5">
        <v>17.9025</v>
      </c>
      <c r="F672" s="5">
        <v>70</v>
      </c>
      <c r="G672" s="5" t="s">
        <v>149</v>
      </c>
      <c r="H672" s="5" t="s">
        <v>150</v>
      </c>
      <c r="I672" s="5" t="s">
        <v>151</v>
      </c>
      <c r="J672" s="6">
        <v>42136</v>
      </c>
      <c r="K672" s="7">
        <f t="shared" si="30"/>
        <v>1627.5</v>
      </c>
      <c r="L672" s="7">
        <f t="shared" si="31"/>
        <v>1253.175</v>
      </c>
      <c r="M672" s="4">
        <f>YEAR(Datos!$J672)</f>
        <v>2015</v>
      </c>
      <c r="N672" s="5" t="str">
        <f t="shared" si="32"/>
        <v>mayo</v>
      </c>
      <c r="O672" s="5" t="str">
        <f>VLOOKUP(C672,[2]!ProdManager[#Data],2,FALSE)</f>
        <v>Marc Caine</v>
      </c>
      <c r="P672" s="5" t="e">
        <f>VLOOKUP(I672,[1]!Countries[#Data],2,FALSE)</f>
        <v>#REF!</v>
      </c>
      <c r="Q672" s="5" t="e">
        <f>VLOOKUP(I672,[1]!Countries[#Data],3,FALSE)</f>
        <v>#REF!</v>
      </c>
    </row>
    <row r="673" spans="1:17" x14ac:dyDescent="0.2">
      <c r="A673" s="5">
        <v>10503</v>
      </c>
      <c r="B673" s="5" t="s">
        <v>16</v>
      </c>
      <c r="C673" s="5" t="s">
        <v>17</v>
      </c>
      <c r="D673" s="5">
        <v>21.05</v>
      </c>
      <c r="E673" s="5">
        <v>15.577</v>
      </c>
      <c r="F673" s="5">
        <v>20</v>
      </c>
      <c r="G673" s="5" t="s">
        <v>149</v>
      </c>
      <c r="H673" s="5" t="s">
        <v>150</v>
      </c>
      <c r="I673" s="5" t="s">
        <v>151</v>
      </c>
      <c r="J673" s="6">
        <v>42136</v>
      </c>
      <c r="K673" s="7">
        <f t="shared" si="30"/>
        <v>421</v>
      </c>
      <c r="L673" s="7">
        <f t="shared" si="31"/>
        <v>311.54000000000002</v>
      </c>
      <c r="M673" s="4">
        <f>YEAR(Datos!$J673)</f>
        <v>2015</v>
      </c>
      <c r="N673" s="5" t="str">
        <f t="shared" si="32"/>
        <v>mayo</v>
      </c>
      <c r="O673" s="5" t="str">
        <f>VLOOKUP(C673,[2]!ProdManager[#Data],2,FALSE)</f>
        <v>Lydia Sinn</v>
      </c>
      <c r="P673" s="5" t="e">
        <f>VLOOKUP(I673,[1]!Countries[#Data],2,FALSE)</f>
        <v>#REF!</v>
      </c>
      <c r="Q673" s="5" t="e">
        <f>VLOOKUP(I673,[1]!Countries[#Data],3,FALSE)</f>
        <v>#REF!</v>
      </c>
    </row>
    <row r="674" spans="1:17" x14ac:dyDescent="0.2">
      <c r="A674" s="5">
        <v>10504</v>
      </c>
      <c r="B674" s="5" t="s">
        <v>48</v>
      </c>
      <c r="C674" s="5" t="s">
        <v>36</v>
      </c>
      <c r="D674" s="5">
        <v>19</v>
      </c>
      <c r="E674" s="5">
        <v>17.29</v>
      </c>
      <c r="F674" s="5">
        <v>12</v>
      </c>
      <c r="G674" s="5" t="s">
        <v>98</v>
      </c>
      <c r="H674" s="5" t="s">
        <v>99</v>
      </c>
      <c r="I674" s="5" t="s">
        <v>77</v>
      </c>
      <c r="J674" s="6">
        <v>42136</v>
      </c>
      <c r="K674" s="7">
        <f t="shared" si="30"/>
        <v>228</v>
      </c>
      <c r="L674" s="7">
        <f t="shared" si="31"/>
        <v>207.48</v>
      </c>
      <c r="M674" s="4">
        <f>YEAR(Datos!$J674)</f>
        <v>2015</v>
      </c>
      <c r="N674" s="5" t="str">
        <f t="shared" si="32"/>
        <v>mayo</v>
      </c>
      <c r="O674" s="5" t="str">
        <f>VLOOKUP(C674,[2]!ProdManager[#Data],2,FALSE)</f>
        <v>John Matter</v>
      </c>
      <c r="P674" s="5" t="e">
        <f>VLOOKUP(I674,[1]!Countries[#Data],2,FALSE)</f>
        <v>#REF!</v>
      </c>
      <c r="Q674" s="5" t="e">
        <f>VLOOKUP(I674,[1]!Countries[#Data],3,FALSE)</f>
        <v>#REF!</v>
      </c>
    </row>
    <row r="675" spans="1:17" x14ac:dyDescent="0.2">
      <c r="A675" s="5">
        <v>10504</v>
      </c>
      <c r="B675" s="5" t="s">
        <v>232</v>
      </c>
      <c r="C675" s="5" t="s">
        <v>17</v>
      </c>
      <c r="D675" s="5">
        <v>28.5</v>
      </c>
      <c r="E675" s="5">
        <v>21.945</v>
      </c>
      <c r="F675" s="5">
        <v>25</v>
      </c>
      <c r="G675" s="5" t="s">
        <v>98</v>
      </c>
      <c r="H675" s="5" t="s">
        <v>99</v>
      </c>
      <c r="I675" s="5" t="s">
        <v>77</v>
      </c>
      <c r="J675" s="6">
        <v>42136</v>
      </c>
      <c r="K675" s="7">
        <f t="shared" si="30"/>
        <v>712.5</v>
      </c>
      <c r="L675" s="7">
        <f t="shared" si="31"/>
        <v>548.625</v>
      </c>
      <c r="M675" s="4">
        <f>YEAR(Datos!$J675)</f>
        <v>2015</v>
      </c>
      <c r="N675" s="5" t="str">
        <f t="shared" si="32"/>
        <v>mayo</v>
      </c>
      <c r="O675" s="5" t="str">
        <f>VLOOKUP(C675,[2]!ProdManager[#Data],2,FALSE)</f>
        <v>Lydia Sinn</v>
      </c>
      <c r="P675" s="5" t="e">
        <f>VLOOKUP(I675,[1]!Countries[#Data],2,FALSE)</f>
        <v>#REF!</v>
      </c>
      <c r="Q675" s="5" t="e">
        <f>VLOOKUP(I675,[1]!Countries[#Data],3,FALSE)</f>
        <v>#REF!</v>
      </c>
    </row>
    <row r="676" spans="1:17" x14ac:dyDescent="0.2">
      <c r="A676" s="5">
        <v>10504</v>
      </c>
      <c r="B676" s="5" t="s">
        <v>51</v>
      </c>
      <c r="C676" s="5" t="s">
        <v>39</v>
      </c>
      <c r="D676" s="5">
        <v>32.799999999999997</v>
      </c>
      <c r="E676" s="5">
        <v>25.911999999999999</v>
      </c>
      <c r="F676" s="5">
        <v>10</v>
      </c>
      <c r="G676" s="5" t="s">
        <v>98</v>
      </c>
      <c r="H676" s="5" t="s">
        <v>99</v>
      </c>
      <c r="I676" s="5" t="s">
        <v>77</v>
      </c>
      <c r="J676" s="6">
        <v>42136</v>
      </c>
      <c r="K676" s="7">
        <f t="shared" si="30"/>
        <v>328</v>
      </c>
      <c r="L676" s="7">
        <f t="shared" si="31"/>
        <v>259.12</v>
      </c>
      <c r="M676" s="4">
        <f>YEAR(Datos!$J676)</f>
        <v>2015</v>
      </c>
      <c r="N676" s="5" t="str">
        <f t="shared" si="32"/>
        <v>mayo</v>
      </c>
      <c r="O676" s="5" t="str">
        <f>VLOOKUP(C676,[2]!ProdManager[#Data],2,FALSE)</f>
        <v>John Matter</v>
      </c>
      <c r="P676" s="5" t="e">
        <f>VLOOKUP(I676,[1]!Countries[#Data],2,FALSE)</f>
        <v>#REF!</v>
      </c>
      <c r="Q676" s="5" t="e">
        <f>VLOOKUP(I676,[1]!Countries[#Data],3,FALSE)</f>
        <v>#REF!</v>
      </c>
    </row>
    <row r="677" spans="1:17" x14ac:dyDescent="0.2">
      <c r="A677" s="5">
        <v>10504</v>
      </c>
      <c r="B677" s="5" t="s">
        <v>64</v>
      </c>
      <c r="C677" s="5" t="s">
        <v>28</v>
      </c>
      <c r="D677" s="5">
        <v>10</v>
      </c>
      <c r="E677" s="5">
        <v>6.5</v>
      </c>
      <c r="F677" s="5">
        <v>12</v>
      </c>
      <c r="G677" s="5" t="s">
        <v>98</v>
      </c>
      <c r="H677" s="5" t="s">
        <v>99</v>
      </c>
      <c r="I677" s="5" t="s">
        <v>77</v>
      </c>
      <c r="J677" s="6">
        <v>42136</v>
      </c>
      <c r="K677" s="7">
        <f t="shared" si="30"/>
        <v>120</v>
      </c>
      <c r="L677" s="7">
        <f t="shared" si="31"/>
        <v>78</v>
      </c>
      <c r="M677" s="4">
        <f>YEAR(Datos!$J677)</f>
        <v>2015</v>
      </c>
      <c r="N677" s="5" t="str">
        <f t="shared" si="32"/>
        <v>mayo</v>
      </c>
      <c r="O677" s="5" t="str">
        <f>VLOOKUP(C677,[2]!ProdManager[#Data],2,FALSE)</f>
        <v>Lydia Sinn</v>
      </c>
      <c r="P677" s="5" t="e">
        <f>VLOOKUP(I677,[1]!Countries[#Data],2,FALSE)</f>
        <v>#REF!</v>
      </c>
      <c r="Q677" s="5" t="e">
        <f>VLOOKUP(I677,[1]!Countries[#Data],3,FALSE)</f>
        <v>#REF!</v>
      </c>
    </row>
    <row r="678" spans="1:17" x14ac:dyDescent="0.2">
      <c r="A678" s="5">
        <v>10505</v>
      </c>
      <c r="B678" s="5" t="s">
        <v>71</v>
      </c>
      <c r="C678" s="5" t="s">
        <v>28</v>
      </c>
      <c r="D678" s="5">
        <v>49.3</v>
      </c>
      <c r="E678" s="5">
        <v>32.045000000000002</v>
      </c>
      <c r="F678" s="5">
        <v>3</v>
      </c>
      <c r="G678" s="5" t="s">
        <v>185</v>
      </c>
      <c r="H678" s="5" t="s">
        <v>186</v>
      </c>
      <c r="I678" s="5" t="s">
        <v>187</v>
      </c>
      <c r="J678" s="6">
        <v>42139</v>
      </c>
      <c r="K678" s="7">
        <f t="shared" si="30"/>
        <v>147.89999999999998</v>
      </c>
      <c r="L678" s="7">
        <f t="shared" si="31"/>
        <v>96.135000000000005</v>
      </c>
      <c r="M678" s="4">
        <f>YEAR(Datos!$J678)</f>
        <v>2015</v>
      </c>
      <c r="N678" s="5" t="str">
        <f t="shared" si="32"/>
        <v>mayo</v>
      </c>
      <c r="O678" s="5" t="str">
        <f>VLOOKUP(C678,[2]!ProdManager[#Data],2,FALSE)</f>
        <v>Lydia Sinn</v>
      </c>
      <c r="P678" s="5" t="e">
        <f>VLOOKUP(I678,[1]!Countries[#Data],2,FALSE)</f>
        <v>#REF!</v>
      </c>
      <c r="Q678" s="5" t="e">
        <f>VLOOKUP(I678,[1]!Countries[#Data],3,FALSE)</f>
        <v>#REF!</v>
      </c>
    </row>
    <row r="679" spans="1:17" x14ac:dyDescent="0.2">
      <c r="A679" s="5">
        <v>10506</v>
      </c>
      <c r="B679" s="5" t="s">
        <v>174</v>
      </c>
      <c r="C679" s="5" t="s">
        <v>28</v>
      </c>
      <c r="D679" s="5">
        <v>14</v>
      </c>
      <c r="E679" s="5">
        <v>9.7999999999999989</v>
      </c>
      <c r="F679" s="5">
        <v>18</v>
      </c>
      <c r="G679" s="5" t="s">
        <v>172</v>
      </c>
      <c r="H679" s="5" t="s">
        <v>173</v>
      </c>
      <c r="I679" s="5" t="s">
        <v>14</v>
      </c>
      <c r="J679" s="6">
        <v>42140</v>
      </c>
      <c r="K679" s="7">
        <f t="shared" si="30"/>
        <v>252</v>
      </c>
      <c r="L679" s="7">
        <f t="shared" si="31"/>
        <v>176.39999999999998</v>
      </c>
      <c r="M679" s="4">
        <f>YEAR(Datos!$J679)</f>
        <v>2015</v>
      </c>
      <c r="N679" s="5" t="str">
        <f t="shared" si="32"/>
        <v>mayo</v>
      </c>
      <c r="O679" s="5" t="str">
        <f>VLOOKUP(C679,[2]!ProdManager[#Data],2,FALSE)</f>
        <v>Lydia Sinn</v>
      </c>
      <c r="P679" s="5" t="e">
        <f>VLOOKUP(I679,[1]!Countries[#Data],2,FALSE)</f>
        <v>#REF!</v>
      </c>
      <c r="Q679" s="5" t="e">
        <f>VLOOKUP(I679,[1]!Countries[#Data],3,FALSE)</f>
        <v>#REF!</v>
      </c>
    </row>
    <row r="680" spans="1:17" x14ac:dyDescent="0.2">
      <c r="A680" s="5">
        <v>10506</v>
      </c>
      <c r="B680" s="5" t="s">
        <v>72</v>
      </c>
      <c r="C680" s="5" t="s">
        <v>36</v>
      </c>
      <c r="D680" s="5">
        <v>15</v>
      </c>
      <c r="E680" s="5">
        <v>13.8</v>
      </c>
      <c r="F680" s="5">
        <v>14</v>
      </c>
      <c r="G680" s="5" t="s">
        <v>172</v>
      </c>
      <c r="H680" s="5" t="s">
        <v>173</v>
      </c>
      <c r="I680" s="5" t="s">
        <v>14</v>
      </c>
      <c r="J680" s="6">
        <v>42140</v>
      </c>
      <c r="K680" s="7">
        <f t="shared" si="30"/>
        <v>210</v>
      </c>
      <c r="L680" s="7">
        <f t="shared" si="31"/>
        <v>193.20000000000002</v>
      </c>
      <c r="M680" s="4">
        <f>YEAR(Datos!$J680)</f>
        <v>2015</v>
      </c>
      <c r="N680" s="5" t="str">
        <f t="shared" si="32"/>
        <v>mayo</v>
      </c>
      <c r="O680" s="5" t="str">
        <f>VLOOKUP(C680,[2]!ProdManager[#Data],2,FALSE)</f>
        <v>John Matter</v>
      </c>
      <c r="P680" s="5" t="e">
        <f>VLOOKUP(I680,[1]!Countries[#Data],2,FALSE)</f>
        <v>#REF!</v>
      </c>
      <c r="Q680" s="5" t="e">
        <f>VLOOKUP(I680,[1]!Countries[#Data],3,FALSE)</f>
        <v>#REF!</v>
      </c>
    </row>
    <row r="681" spans="1:17" x14ac:dyDescent="0.2">
      <c r="A681" s="5">
        <v>10507</v>
      </c>
      <c r="B681" s="5" t="s">
        <v>100</v>
      </c>
      <c r="C681" s="5" t="s">
        <v>36</v>
      </c>
      <c r="D681" s="5">
        <v>46</v>
      </c>
      <c r="E681" s="5">
        <v>40.479999999999997</v>
      </c>
      <c r="F681" s="5">
        <v>15</v>
      </c>
      <c r="G681" s="5" t="s">
        <v>207</v>
      </c>
      <c r="H681" s="5" t="s">
        <v>66</v>
      </c>
      <c r="I681" s="5" t="s">
        <v>67</v>
      </c>
      <c r="J681" s="6">
        <v>42140</v>
      </c>
      <c r="K681" s="7">
        <f t="shared" si="30"/>
        <v>690</v>
      </c>
      <c r="L681" s="7">
        <f t="shared" si="31"/>
        <v>607.19999999999993</v>
      </c>
      <c r="M681" s="4">
        <f>YEAR(Datos!$J681)</f>
        <v>2015</v>
      </c>
      <c r="N681" s="5" t="str">
        <f t="shared" si="32"/>
        <v>mayo</v>
      </c>
      <c r="O681" s="5" t="str">
        <f>VLOOKUP(C681,[2]!ProdManager[#Data],2,FALSE)</f>
        <v>John Matter</v>
      </c>
      <c r="P681" s="5" t="e">
        <f>VLOOKUP(I681,[1]!Countries[#Data],2,FALSE)</f>
        <v>#REF!</v>
      </c>
      <c r="Q681" s="5" t="e">
        <f>VLOOKUP(I681,[1]!Countries[#Data],3,FALSE)</f>
        <v>#REF!</v>
      </c>
    </row>
    <row r="682" spans="1:17" x14ac:dyDescent="0.2">
      <c r="A682" s="5">
        <v>10507</v>
      </c>
      <c r="B682" s="5" t="s">
        <v>224</v>
      </c>
      <c r="C682" s="5" t="s">
        <v>28</v>
      </c>
      <c r="D682" s="5">
        <v>12.75</v>
      </c>
      <c r="E682" s="5">
        <v>8.9249999999999989</v>
      </c>
      <c r="F682" s="5">
        <v>15</v>
      </c>
      <c r="G682" s="5" t="s">
        <v>207</v>
      </c>
      <c r="H682" s="5" t="s">
        <v>66</v>
      </c>
      <c r="I682" s="5" t="s">
        <v>67</v>
      </c>
      <c r="J682" s="6">
        <v>42140</v>
      </c>
      <c r="K682" s="7">
        <f t="shared" si="30"/>
        <v>191.25</v>
      </c>
      <c r="L682" s="7">
        <f t="shared" si="31"/>
        <v>133.87499999999997</v>
      </c>
      <c r="M682" s="4">
        <f>YEAR(Datos!$J682)</f>
        <v>2015</v>
      </c>
      <c r="N682" s="5" t="str">
        <f t="shared" si="32"/>
        <v>mayo</v>
      </c>
      <c r="O682" s="5" t="str">
        <f>VLOOKUP(C682,[2]!ProdManager[#Data],2,FALSE)</f>
        <v>Lydia Sinn</v>
      </c>
      <c r="P682" s="5" t="e">
        <f>VLOOKUP(I682,[1]!Countries[#Data],2,FALSE)</f>
        <v>#REF!</v>
      </c>
      <c r="Q682" s="5" t="e">
        <f>VLOOKUP(I682,[1]!Countries[#Data],3,FALSE)</f>
        <v>#REF!</v>
      </c>
    </row>
    <row r="683" spans="1:17" x14ac:dyDescent="0.2">
      <c r="A683" s="5">
        <v>10508</v>
      </c>
      <c r="B683" s="5" t="s">
        <v>111</v>
      </c>
      <c r="C683" s="5" t="s">
        <v>22</v>
      </c>
      <c r="D683" s="5">
        <v>6</v>
      </c>
      <c r="E683" s="5">
        <v>4.1999999999999993</v>
      </c>
      <c r="F683" s="5">
        <v>10</v>
      </c>
      <c r="G683" s="5" t="s">
        <v>69</v>
      </c>
      <c r="H683" s="5" t="s">
        <v>70</v>
      </c>
      <c r="I683" s="5" t="s">
        <v>14</v>
      </c>
      <c r="J683" s="6">
        <v>42141</v>
      </c>
      <c r="K683" s="7">
        <f t="shared" si="30"/>
        <v>60</v>
      </c>
      <c r="L683" s="7">
        <f t="shared" si="31"/>
        <v>41.999999999999993</v>
      </c>
      <c r="M683" s="4">
        <f>YEAR(Datos!$J683)</f>
        <v>2015</v>
      </c>
      <c r="N683" s="5" t="str">
        <f t="shared" si="32"/>
        <v>mayo</v>
      </c>
      <c r="O683" s="5" t="str">
        <f>VLOOKUP(C683,[2]!ProdManager[#Data],2,FALSE)</f>
        <v>Peter Stone</v>
      </c>
      <c r="P683" s="5" t="e">
        <f>VLOOKUP(I683,[1]!Countries[#Data],2,FALSE)</f>
        <v>#REF!</v>
      </c>
      <c r="Q683" s="5" t="e">
        <f>VLOOKUP(I683,[1]!Countries[#Data],3,FALSE)</f>
        <v>#REF!</v>
      </c>
    </row>
    <row r="684" spans="1:17" x14ac:dyDescent="0.2">
      <c r="A684" s="5">
        <v>10508</v>
      </c>
      <c r="B684" s="5" t="s">
        <v>35</v>
      </c>
      <c r="C684" s="5" t="s">
        <v>36</v>
      </c>
      <c r="D684" s="5">
        <v>18</v>
      </c>
      <c r="E684" s="5">
        <v>16.02</v>
      </c>
      <c r="F684" s="5">
        <v>10</v>
      </c>
      <c r="G684" s="5" t="s">
        <v>69</v>
      </c>
      <c r="H684" s="5" t="s">
        <v>70</v>
      </c>
      <c r="I684" s="5" t="s">
        <v>14</v>
      </c>
      <c r="J684" s="6">
        <v>42141</v>
      </c>
      <c r="K684" s="7">
        <f t="shared" si="30"/>
        <v>180</v>
      </c>
      <c r="L684" s="7">
        <f t="shared" si="31"/>
        <v>160.19999999999999</v>
      </c>
      <c r="M684" s="4">
        <f>YEAR(Datos!$J684)</f>
        <v>2015</v>
      </c>
      <c r="N684" s="5" t="str">
        <f t="shared" si="32"/>
        <v>mayo</v>
      </c>
      <c r="O684" s="5" t="str">
        <f>VLOOKUP(C684,[2]!ProdManager[#Data],2,FALSE)</f>
        <v>John Matter</v>
      </c>
      <c r="P684" s="5" t="e">
        <f>VLOOKUP(I684,[1]!Countries[#Data],2,FALSE)</f>
        <v>#REF!</v>
      </c>
      <c r="Q684" s="5" t="e">
        <f>VLOOKUP(I684,[1]!Countries[#Data],3,FALSE)</f>
        <v>#REF!</v>
      </c>
    </row>
    <row r="685" spans="1:17" x14ac:dyDescent="0.2">
      <c r="A685" s="5">
        <v>10509</v>
      </c>
      <c r="B685" s="5" t="s">
        <v>114</v>
      </c>
      <c r="C685" s="5" t="s">
        <v>11</v>
      </c>
      <c r="D685" s="5">
        <v>45.6</v>
      </c>
      <c r="E685" s="5">
        <v>36.024000000000001</v>
      </c>
      <c r="F685" s="5">
        <v>3</v>
      </c>
      <c r="G685" s="5" t="s">
        <v>244</v>
      </c>
      <c r="H685" s="5" t="s">
        <v>245</v>
      </c>
      <c r="I685" s="5" t="s">
        <v>14</v>
      </c>
      <c r="J685" s="6">
        <v>42142</v>
      </c>
      <c r="K685" s="7">
        <f t="shared" si="30"/>
        <v>136.80000000000001</v>
      </c>
      <c r="L685" s="7">
        <f t="shared" si="31"/>
        <v>108.072</v>
      </c>
      <c r="M685" s="4">
        <f>YEAR(Datos!$J685)</f>
        <v>2015</v>
      </c>
      <c r="N685" s="5" t="str">
        <f t="shared" si="32"/>
        <v>mayo</v>
      </c>
      <c r="O685" s="5" t="str">
        <f>VLOOKUP(C685,[2]!ProdManager[#Data],2,FALSE)</f>
        <v>Marc Caine</v>
      </c>
      <c r="P685" s="5" t="e">
        <f>VLOOKUP(I685,[1]!Countries[#Data],2,FALSE)</f>
        <v>#REF!</v>
      </c>
      <c r="Q685" s="5" t="e">
        <f>VLOOKUP(I685,[1]!Countries[#Data],3,FALSE)</f>
        <v>#REF!</v>
      </c>
    </row>
    <row r="686" spans="1:17" x14ac:dyDescent="0.2">
      <c r="A686" s="5">
        <v>10510</v>
      </c>
      <c r="B686" s="5" t="s">
        <v>95</v>
      </c>
      <c r="C686" s="5" t="s">
        <v>39</v>
      </c>
      <c r="D686" s="5">
        <v>123.79</v>
      </c>
      <c r="E686" s="5">
        <v>95.318300000000008</v>
      </c>
      <c r="F686" s="5">
        <v>36</v>
      </c>
      <c r="G686" s="5" t="s">
        <v>175</v>
      </c>
      <c r="H686" s="5" t="s">
        <v>176</v>
      </c>
      <c r="I686" s="5" t="s">
        <v>77</v>
      </c>
      <c r="J686" s="6">
        <v>42143</v>
      </c>
      <c r="K686" s="7">
        <f t="shared" si="30"/>
        <v>4456.4400000000005</v>
      </c>
      <c r="L686" s="7">
        <f t="shared" si="31"/>
        <v>3431.4588000000003</v>
      </c>
      <c r="M686" s="4">
        <f>YEAR(Datos!$J686)</f>
        <v>2015</v>
      </c>
      <c r="N686" s="5" t="str">
        <f t="shared" si="32"/>
        <v>mayo</v>
      </c>
      <c r="O686" s="5" t="str">
        <f>VLOOKUP(C686,[2]!ProdManager[#Data],2,FALSE)</f>
        <v>John Matter</v>
      </c>
      <c r="P686" s="5" t="e">
        <f>VLOOKUP(I686,[1]!Countries[#Data],2,FALSE)</f>
        <v>#REF!</v>
      </c>
      <c r="Q686" s="5" t="e">
        <f>VLOOKUP(I686,[1]!Countries[#Data],3,FALSE)</f>
        <v>#REF!</v>
      </c>
    </row>
    <row r="687" spans="1:17" x14ac:dyDescent="0.2">
      <c r="A687" s="5">
        <v>10510</v>
      </c>
      <c r="B687" s="5" t="s">
        <v>122</v>
      </c>
      <c r="C687" s="5" t="s">
        <v>36</v>
      </c>
      <c r="D687" s="5">
        <v>7.75</v>
      </c>
      <c r="E687" s="5">
        <v>7.0525000000000002</v>
      </c>
      <c r="F687" s="5">
        <v>36</v>
      </c>
      <c r="G687" s="5" t="s">
        <v>175</v>
      </c>
      <c r="H687" s="5" t="s">
        <v>176</v>
      </c>
      <c r="I687" s="5" t="s">
        <v>77</v>
      </c>
      <c r="J687" s="6">
        <v>42143</v>
      </c>
      <c r="K687" s="7">
        <f t="shared" si="30"/>
        <v>279</v>
      </c>
      <c r="L687" s="7">
        <f t="shared" si="31"/>
        <v>253.89000000000001</v>
      </c>
      <c r="M687" s="4">
        <f>YEAR(Datos!$J687)</f>
        <v>2015</v>
      </c>
      <c r="N687" s="5" t="str">
        <f t="shared" si="32"/>
        <v>mayo</v>
      </c>
      <c r="O687" s="5" t="str">
        <f>VLOOKUP(C687,[2]!ProdManager[#Data],2,FALSE)</f>
        <v>John Matter</v>
      </c>
      <c r="P687" s="5" t="e">
        <f>VLOOKUP(I687,[1]!Countries[#Data],2,FALSE)</f>
        <v>#REF!</v>
      </c>
      <c r="Q687" s="5" t="e">
        <f>VLOOKUP(I687,[1]!Countries[#Data],3,FALSE)</f>
        <v>#REF!</v>
      </c>
    </row>
    <row r="688" spans="1:17" x14ac:dyDescent="0.2">
      <c r="A688" s="5">
        <v>10511</v>
      </c>
      <c r="B688" s="5" t="s">
        <v>162</v>
      </c>
      <c r="C688" s="5" t="s">
        <v>17</v>
      </c>
      <c r="D688" s="5">
        <v>22</v>
      </c>
      <c r="E688" s="5">
        <v>16.5</v>
      </c>
      <c r="F688" s="5">
        <v>50</v>
      </c>
      <c r="G688" s="5" t="s">
        <v>183</v>
      </c>
      <c r="H688" s="5" t="s">
        <v>184</v>
      </c>
      <c r="I688" s="5" t="s">
        <v>6</v>
      </c>
      <c r="J688" s="6">
        <v>42143</v>
      </c>
      <c r="K688" s="7">
        <f t="shared" si="30"/>
        <v>1100</v>
      </c>
      <c r="L688" s="7">
        <f t="shared" si="31"/>
        <v>825</v>
      </c>
      <c r="M688" s="4">
        <f>YEAR(Datos!$J688)</f>
        <v>2015</v>
      </c>
      <c r="N688" s="5" t="str">
        <f t="shared" si="32"/>
        <v>mayo</v>
      </c>
      <c r="O688" s="5" t="str">
        <f>VLOOKUP(C688,[2]!ProdManager[#Data],2,FALSE)</f>
        <v>Lydia Sinn</v>
      </c>
      <c r="P688" s="5" t="e">
        <f>VLOOKUP(I688,[1]!Countries[#Data],2,FALSE)</f>
        <v>#REF!</v>
      </c>
      <c r="Q688" s="5" t="e">
        <f>VLOOKUP(I688,[1]!Countries[#Data],3,FALSE)</f>
        <v>#REF!</v>
      </c>
    </row>
    <row r="689" spans="1:17" x14ac:dyDescent="0.2">
      <c r="A689" s="5">
        <v>10511</v>
      </c>
      <c r="B689" s="5" t="s">
        <v>78</v>
      </c>
      <c r="C689" s="5" t="s">
        <v>11</v>
      </c>
      <c r="D689" s="5">
        <v>30</v>
      </c>
      <c r="E689" s="5">
        <v>23.700000000000003</v>
      </c>
      <c r="F689" s="5">
        <v>50</v>
      </c>
      <c r="G689" s="5" t="s">
        <v>183</v>
      </c>
      <c r="H689" s="5" t="s">
        <v>184</v>
      </c>
      <c r="I689" s="5" t="s">
        <v>6</v>
      </c>
      <c r="J689" s="6">
        <v>42143</v>
      </c>
      <c r="K689" s="7">
        <f t="shared" si="30"/>
        <v>1500</v>
      </c>
      <c r="L689" s="7">
        <f t="shared" si="31"/>
        <v>1185.0000000000002</v>
      </c>
      <c r="M689" s="4">
        <f>YEAR(Datos!$J689)</f>
        <v>2015</v>
      </c>
      <c r="N689" s="5" t="str">
        <f t="shared" si="32"/>
        <v>mayo</v>
      </c>
      <c r="O689" s="5" t="str">
        <f>VLOOKUP(C689,[2]!ProdManager[#Data],2,FALSE)</f>
        <v>Marc Caine</v>
      </c>
      <c r="P689" s="5" t="e">
        <f>VLOOKUP(I689,[1]!Countries[#Data],2,FALSE)</f>
        <v>#REF!</v>
      </c>
      <c r="Q689" s="5" t="e">
        <f>VLOOKUP(I689,[1]!Countries[#Data],3,FALSE)</f>
        <v>#REF!</v>
      </c>
    </row>
    <row r="690" spans="1:17" x14ac:dyDescent="0.2">
      <c r="A690" s="5">
        <v>10511</v>
      </c>
      <c r="B690" s="5" t="s">
        <v>194</v>
      </c>
      <c r="C690" s="5" t="s">
        <v>17</v>
      </c>
      <c r="D690" s="5">
        <v>40</v>
      </c>
      <c r="E690" s="5">
        <v>32</v>
      </c>
      <c r="F690" s="5">
        <v>10</v>
      </c>
      <c r="G690" s="5" t="s">
        <v>183</v>
      </c>
      <c r="H690" s="5" t="s">
        <v>184</v>
      </c>
      <c r="I690" s="5" t="s">
        <v>6</v>
      </c>
      <c r="J690" s="6">
        <v>42143</v>
      </c>
      <c r="K690" s="7">
        <f t="shared" si="30"/>
        <v>400</v>
      </c>
      <c r="L690" s="7">
        <f t="shared" si="31"/>
        <v>320</v>
      </c>
      <c r="M690" s="4">
        <f>YEAR(Datos!$J690)</f>
        <v>2015</v>
      </c>
      <c r="N690" s="5" t="str">
        <f t="shared" si="32"/>
        <v>mayo</v>
      </c>
      <c r="O690" s="5" t="str">
        <f>VLOOKUP(C690,[2]!ProdManager[#Data],2,FALSE)</f>
        <v>Lydia Sinn</v>
      </c>
      <c r="P690" s="5" t="e">
        <f>VLOOKUP(I690,[1]!Countries[#Data],2,FALSE)</f>
        <v>#REF!</v>
      </c>
      <c r="Q690" s="5" t="e">
        <f>VLOOKUP(I690,[1]!Countries[#Data],3,FALSE)</f>
        <v>#REF!</v>
      </c>
    </row>
    <row r="691" spans="1:17" x14ac:dyDescent="0.2">
      <c r="A691" s="5">
        <v>10512</v>
      </c>
      <c r="B691" s="5" t="s">
        <v>44</v>
      </c>
      <c r="C691" s="5" t="s">
        <v>36</v>
      </c>
      <c r="D691" s="5">
        <v>4.5</v>
      </c>
      <c r="E691" s="5">
        <v>4.05</v>
      </c>
      <c r="F691" s="5">
        <v>10</v>
      </c>
      <c r="G691" s="5" t="s">
        <v>195</v>
      </c>
      <c r="H691" s="5" t="s">
        <v>145</v>
      </c>
      <c r="I691" s="5" t="s">
        <v>20</v>
      </c>
      <c r="J691" s="6">
        <v>42146</v>
      </c>
      <c r="K691" s="7">
        <f t="shared" si="30"/>
        <v>45</v>
      </c>
      <c r="L691" s="7">
        <f t="shared" si="31"/>
        <v>40.5</v>
      </c>
      <c r="M691" s="4">
        <f>YEAR(Datos!$J691)</f>
        <v>2015</v>
      </c>
      <c r="N691" s="5" t="str">
        <f t="shared" si="32"/>
        <v>mayo</v>
      </c>
      <c r="O691" s="5" t="str">
        <f>VLOOKUP(C691,[2]!ProdManager[#Data],2,FALSE)</f>
        <v>John Matter</v>
      </c>
      <c r="P691" s="5" t="e">
        <f>VLOOKUP(I691,[1]!Countries[#Data],2,FALSE)</f>
        <v>#REF!</v>
      </c>
      <c r="Q691" s="5" t="e">
        <f>VLOOKUP(I691,[1]!Countries[#Data],3,FALSE)</f>
        <v>#REF!</v>
      </c>
    </row>
    <row r="692" spans="1:17" x14ac:dyDescent="0.2">
      <c r="A692" s="5">
        <v>10512</v>
      </c>
      <c r="B692" s="5" t="s">
        <v>33</v>
      </c>
      <c r="C692" s="5" t="s">
        <v>8</v>
      </c>
      <c r="D692" s="5">
        <v>34</v>
      </c>
      <c r="E692" s="5">
        <v>25.84</v>
      </c>
      <c r="F692" s="5">
        <v>12</v>
      </c>
      <c r="G692" s="5" t="s">
        <v>195</v>
      </c>
      <c r="H692" s="5" t="s">
        <v>145</v>
      </c>
      <c r="I692" s="5" t="s">
        <v>20</v>
      </c>
      <c r="J692" s="6">
        <v>42146</v>
      </c>
      <c r="K692" s="7">
        <f t="shared" si="30"/>
        <v>408</v>
      </c>
      <c r="L692" s="7">
        <f t="shared" si="31"/>
        <v>310.08</v>
      </c>
      <c r="M692" s="4">
        <f>YEAR(Datos!$J692)</f>
        <v>2015</v>
      </c>
      <c r="N692" s="5" t="str">
        <f t="shared" si="32"/>
        <v>mayo</v>
      </c>
      <c r="O692" s="5" t="str">
        <f>VLOOKUP(C692,[2]!ProdManager[#Data],2,FALSE)</f>
        <v>Peter Stone</v>
      </c>
      <c r="P692" s="5" t="e">
        <f>VLOOKUP(I692,[1]!Countries[#Data],2,FALSE)</f>
        <v>#REF!</v>
      </c>
      <c r="Q692" s="5" t="e">
        <f>VLOOKUP(I692,[1]!Countries[#Data],3,FALSE)</f>
        <v>#REF!</v>
      </c>
    </row>
    <row r="693" spans="1:17" x14ac:dyDescent="0.2">
      <c r="A693" s="5">
        <v>10512</v>
      </c>
      <c r="B693" s="5" t="s">
        <v>188</v>
      </c>
      <c r="C693" s="5" t="s">
        <v>28</v>
      </c>
      <c r="D693" s="5">
        <v>9.5</v>
      </c>
      <c r="E693" s="5">
        <v>6.3649999999999993</v>
      </c>
      <c r="F693" s="5">
        <v>6</v>
      </c>
      <c r="G693" s="5" t="s">
        <v>195</v>
      </c>
      <c r="H693" s="5" t="s">
        <v>145</v>
      </c>
      <c r="I693" s="5" t="s">
        <v>20</v>
      </c>
      <c r="J693" s="6">
        <v>42146</v>
      </c>
      <c r="K693" s="7">
        <f t="shared" si="30"/>
        <v>57</v>
      </c>
      <c r="L693" s="7">
        <f t="shared" si="31"/>
        <v>38.19</v>
      </c>
      <c r="M693" s="4">
        <f>YEAR(Datos!$J693)</f>
        <v>2015</v>
      </c>
      <c r="N693" s="5" t="str">
        <f t="shared" si="32"/>
        <v>mayo</v>
      </c>
      <c r="O693" s="5" t="str">
        <f>VLOOKUP(C693,[2]!ProdManager[#Data],2,FALSE)</f>
        <v>Lydia Sinn</v>
      </c>
      <c r="P693" s="5" t="e">
        <f>VLOOKUP(I693,[1]!Countries[#Data],2,FALSE)</f>
        <v>#REF!</v>
      </c>
      <c r="Q693" s="5" t="e">
        <f>VLOOKUP(I693,[1]!Countries[#Data],3,FALSE)</f>
        <v>#REF!</v>
      </c>
    </row>
    <row r="694" spans="1:17" x14ac:dyDescent="0.2">
      <c r="A694" s="5">
        <v>10512</v>
      </c>
      <c r="B694" s="5" t="s">
        <v>134</v>
      </c>
      <c r="C694" s="5" t="s">
        <v>22</v>
      </c>
      <c r="D694" s="5">
        <v>12</v>
      </c>
      <c r="E694" s="5">
        <v>8.76</v>
      </c>
      <c r="F694" s="5">
        <v>9</v>
      </c>
      <c r="G694" s="5" t="s">
        <v>195</v>
      </c>
      <c r="H694" s="5" t="s">
        <v>145</v>
      </c>
      <c r="I694" s="5" t="s">
        <v>20</v>
      </c>
      <c r="J694" s="6">
        <v>42146</v>
      </c>
      <c r="K694" s="7">
        <f t="shared" si="30"/>
        <v>108</v>
      </c>
      <c r="L694" s="7">
        <f t="shared" si="31"/>
        <v>78.84</v>
      </c>
      <c r="M694" s="4">
        <f>YEAR(Datos!$J694)</f>
        <v>2015</v>
      </c>
      <c r="N694" s="5" t="str">
        <f t="shared" si="32"/>
        <v>mayo</v>
      </c>
      <c r="O694" s="5" t="str">
        <f>VLOOKUP(C694,[2]!ProdManager[#Data],2,FALSE)</f>
        <v>Peter Stone</v>
      </c>
      <c r="P694" s="5" t="e">
        <f>VLOOKUP(I694,[1]!Countries[#Data],2,FALSE)</f>
        <v>#REF!</v>
      </c>
      <c r="Q694" s="5" t="e">
        <f>VLOOKUP(I694,[1]!Countries[#Data],3,FALSE)</f>
        <v>#REF!</v>
      </c>
    </row>
    <row r="695" spans="1:17" x14ac:dyDescent="0.2">
      <c r="A695" s="5">
        <v>10513</v>
      </c>
      <c r="B695" s="5" t="s">
        <v>64</v>
      </c>
      <c r="C695" s="5" t="s">
        <v>28</v>
      </c>
      <c r="D695" s="5">
        <v>10</v>
      </c>
      <c r="E695" s="5">
        <v>6.5</v>
      </c>
      <c r="F695" s="5">
        <v>40</v>
      </c>
      <c r="G695" s="5" t="s">
        <v>153</v>
      </c>
      <c r="H695" s="5" t="s">
        <v>154</v>
      </c>
      <c r="I695" s="5" t="s">
        <v>14</v>
      </c>
      <c r="J695" s="6">
        <v>42147</v>
      </c>
      <c r="K695" s="7">
        <f t="shared" si="30"/>
        <v>400</v>
      </c>
      <c r="L695" s="7">
        <f t="shared" si="31"/>
        <v>260</v>
      </c>
      <c r="M695" s="4">
        <f>YEAR(Datos!$J695)</f>
        <v>2015</v>
      </c>
      <c r="N695" s="5" t="str">
        <f t="shared" si="32"/>
        <v>mayo</v>
      </c>
      <c r="O695" s="5" t="str">
        <f>VLOOKUP(C695,[2]!ProdManager[#Data],2,FALSE)</f>
        <v>Lydia Sinn</v>
      </c>
      <c r="P695" s="5" t="e">
        <f>VLOOKUP(I695,[1]!Countries[#Data],2,FALSE)</f>
        <v>#REF!</v>
      </c>
      <c r="Q695" s="5" t="e">
        <f>VLOOKUP(I695,[1]!Countries[#Data],3,FALSE)</f>
        <v>#REF!</v>
      </c>
    </row>
    <row r="696" spans="1:17" x14ac:dyDescent="0.2">
      <c r="A696" s="5">
        <v>10513</v>
      </c>
      <c r="B696" s="5" t="s">
        <v>63</v>
      </c>
      <c r="C696" s="5" t="s">
        <v>8</v>
      </c>
      <c r="D696" s="5">
        <v>32</v>
      </c>
      <c r="E696" s="5">
        <v>24</v>
      </c>
      <c r="F696" s="5">
        <v>50</v>
      </c>
      <c r="G696" s="5" t="s">
        <v>153</v>
      </c>
      <c r="H696" s="5" t="s">
        <v>154</v>
      </c>
      <c r="I696" s="5" t="s">
        <v>14</v>
      </c>
      <c r="J696" s="6">
        <v>42147</v>
      </c>
      <c r="K696" s="7">
        <f t="shared" si="30"/>
        <v>1600</v>
      </c>
      <c r="L696" s="7">
        <f t="shared" si="31"/>
        <v>1200</v>
      </c>
      <c r="M696" s="4">
        <f>YEAR(Datos!$J696)</f>
        <v>2015</v>
      </c>
      <c r="N696" s="5" t="str">
        <f t="shared" si="32"/>
        <v>mayo</v>
      </c>
      <c r="O696" s="5" t="str">
        <f>VLOOKUP(C696,[2]!ProdManager[#Data],2,FALSE)</f>
        <v>Peter Stone</v>
      </c>
      <c r="P696" s="5" t="e">
        <f>VLOOKUP(I696,[1]!Countries[#Data],2,FALSE)</f>
        <v>#REF!</v>
      </c>
      <c r="Q696" s="5" t="e">
        <f>VLOOKUP(I696,[1]!Countries[#Data],3,FALSE)</f>
        <v>#REF!</v>
      </c>
    </row>
    <row r="697" spans="1:17" x14ac:dyDescent="0.2">
      <c r="A697" s="5">
        <v>10513</v>
      </c>
      <c r="B697" s="5" t="s">
        <v>232</v>
      </c>
      <c r="C697" s="5" t="s">
        <v>17</v>
      </c>
      <c r="D697" s="5">
        <v>28.5</v>
      </c>
      <c r="E697" s="5">
        <v>23.654999999999998</v>
      </c>
      <c r="F697" s="5">
        <v>15</v>
      </c>
      <c r="G697" s="5" t="s">
        <v>153</v>
      </c>
      <c r="H697" s="5" t="s">
        <v>154</v>
      </c>
      <c r="I697" s="5" t="s">
        <v>14</v>
      </c>
      <c r="J697" s="6">
        <v>42147</v>
      </c>
      <c r="K697" s="7">
        <f t="shared" si="30"/>
        <v>427.5</v>
      </c>
      <c r="L697" s="7">
        <f t="shared" si="31"/>
        <v>354.82499999999999</v>
      </c>
      <c r="M697" s="4">
        <f>YEAR(Datos!$J697)</f>
        <v>2015</v>
      </c>
      <c r="N697" s="5" t="str">
        <f t="shared" si="32"/>
        <v>mayo</v>
      </c>
      <c r="O697" s="5" t="str">
        <f>VLOOKUP(C697,[2]!ProdManager[#Data],2,FALSE)</f>
        <v>Lydia Sinn</v>
      </c>
      <c r="P697" s="5" t="e">
        <f>VLOOKUP(I697,[1]!Countries[#Data],2,FALSE)</f>
        <v>#REF!</v>
      </c>
      <c r="Q697" s="5" t="e">
        <f>VLOOKUP(I697,[1]!Countries[#Data],3,FALSE)</f>
        <v>#REF!</v>
      </c>
    </row>
    <row r="698" spans="1:17" x14ac:dyDescent="0.2">
      <c r="A698" s="5">
        <v>10514</v>
      </c>
      <c r="B698" s="5" t="s">
        <v>79</v>
      </c>
      <c r="C698" s="5" t="s">
        <v>3</v>
      </c>
      <c r="D698" s="5">
        <v>38</v>
      </c>
      <c r="E698" s="5">
        <v>30.78</v>
      </c>
      <c r="F698" s="5">
        <v>70</v>
      </c>
      <c r="G698" s="5" t="s">
        <v>59</v>
      </c>
      <c r="H698" s="5" t="s">
        <v>60</v>
      </c>
      <c r="I698" s="5" t="s">
        <v>61</v>
      </c>
      <c r="J698" s="6">
        <v>42147</v>
      </c>
      <c r="K698" s="7">
        <f t="shared" si="30"/>
        <v>2660</v>
      </c>
      <c r="L698" s="7">
        <f t="shared" si="31"/>
        <v>2154.6</v>
      </c>
      <c r="M698" s="4">
        <f>YEAR(Datos!$J698)</f>
        <v>2015</v>
      </c>
      <c r="N698" s="5" t="str">
        <f t="shared" si="32"/>
        <v>mayo</v>
      </c>
      <c r="O698" s="5" t="str">
        <f>VLOOKUP(C698,[2]!ProdManager[#Data],2,FALSE)</f>
        <v>Marc Caine</v>
      </c>
      <c r="P698" s="5" t="e">
        <f>VLOOKUP(I698,[1]!Countries[#Data],2,FALSE)</f>
        <v>#REF!</v>
      </c>
      <c r="Q698" s="5" t="e">
        <f>VLOOKUP(I698,[1]!Countries[#Data],3,FALSE)</f>
        <v>#REF!</v>
      </c>
    </row>
    <row r="699" spans="1:17" x14ac:dyDescent="0.2">
      <c r="A699" s="5">
        <v>10514</v>
      </c>
      <c r="B699" s="5" t="s">
        <v>16</v>
      </c>
      <c r="C699" s="5" t="s">
        <v>17</v>
      </c>
      <c r="D699" s="5">
        <v>21.05</v>
      </c>
      <c r="E699" s="5">
        <v>16.6295</v>
      </c>
      <c r="F699" s="5">
        <v>39</v>
      </c>
      <c r="G699" s="5" t="s">
        <v>59</v>
      </c>
      <c r="H699" s="5" t="s">
        <v>60</v>
      </c>
      <c r="I699" s="5" t="s">
        <v>61</v>
      </c>
      <c r="J699" s="6">
        <v>42147</v>
      </c>
      <c r="K699" s="7">
        <f t="shared" si="30"/>
        <v>820.95</v>
      </c>
      <c r="L699" s="7">
        <f t="shared" si="31"/>
        <v>648.55050000000006</v>
      </c>
      <c r="M699" s="4">
        <f>YEAR(Datos!$J699)</f>
        <v>2015</v>
      </c>
      <c r="N699" s="5" t="str">
        <f t="shared" si="32"/>
        <v>mayo</v>
      </c>
      <c r="O699" s="5" t="str">
        <f>VLOOKUP(C699,[2]!ProdManager[#Data],2,FALSE)</f>
        <v>Lydia Sinn</v>
      </c>
      <c r="P699" s="5" t="e">
        <f>VLOOKUP(I699,[1]!Countries[#Data],2,FALSE)</f>
        <v>#REF!</v>
      </c>
      <c r="Q699" s="5" t="e">
        <f>VLOOKUP(I699,[1]!Countries[#Data],3,FALSE)</f>
        <v>#REF!</v>
      </c>
    </row>
    <row r="700" spans="1:17" x14ac:dyDescent="0.2">
      <c r="A700" s="5">
        <v>10514</v>
      </c>
      <c r="B700" s="5" t="s">
        <v>114</v>
      </c>
      <c r="C700" s="5" t="s">
        <v>11</v>
      </c>
      <c r="D700" s="5">
        <v>45.6</v>
      </c>
      <c r="E700" s="5">
        <v>36.936000000000007</v>
      </c>
      <c r="F700" s="5">
        <v>35</v>
      </c>
      <c r="G700" s="5" t="s">
        <v>59</v>
      </c>
      <c r="H700" s="5" t="s">
        <v>60</v>
      </c>
      <c r="I700" s="5" t="s">
        <v>61</v>
      </c>
      <c r="J700" s="6">
        <v>42147</v>
      </c>
      <c r="K700" s="7">
        <f t="shared" si="30"/>
        <v>1596</v>
      </c>
      <c r="L700" s="7">
        <f t="shared" si="31"/>
        <v>1292.7600000000002</v>
      </c>
      <c r="M700" s="4">
        <f>YEAR(Datos!$J700)</f>
        <v>2015</v>
      </c>
      <c r="N700" s="5" t="str">
        <f t="shared" si="32"/>
        <v>mayo</v>
      </c>
      <c r="O700" s="5" t="str">
        <f>VLOOKUP(C700,[2]!ProdManager[#Data],2,FALSE)</f>
        <v>Marc Caine</v>
      </c>
      <c r="P700" s="5" t="e">
        <f>VLOOKUP(I700,[1]!Countries[#Data],2,FALSE)</f>
        <v>#REF!</v>
      </c>
      <c r="Q700" s="5" t="e">
        <f>VLOOKUP(I700,[1]!Countries[#Data],3,FALSE)</f>
        <v>#REF!</v>
      </c>
    </row>
    <row r="701" spans="1:17" x14ac:dyDescent="0.2">
      <c r="A701" s="5">
        <v>10514</v>
      </c>
      <c r="B701" s="5" t="s">
        <v>27</v>
      </c>
      <c r="C701" s="5" t="s">
        <v>28</v>
      </c>
      <c r="D701" s="5">
        <v>81</v>
      </c>
      <c r="E701" s="5">
        <v>53.459999999999994</v>
      </c>
      <c r="F701" s="5">
        <v>39</v>
      </c>
      <c r="G701" s="5" t="s">
        <v>59</v>
      </c>
      <c r="H701" s="5" t="s">
        <v>60</v>
      </c>
      <c r="I701" s="5" t="s">
        <v>61</v>
      </c>
      <c r="J701" s="6">
        <v>42147</v>
      </c>
      <c r="K701" s="7">
        <f t="shared" si="30"/>
        <v>3159</v>
      </c>
      <c r="L701" s="7">
        <f t="shared" si="31"/>
        <v>2084.9399999999996</v>
      </c>
      <c r="M701" s="4">
        <f>YEAR(Datos!$J701)</f>
        <v>2015</v>
      </c>
      <c r="N701" s="5" t="str">
        <f t="shared" si="32"/>
        <v>mayo</v>
      </c>
      <c r="O701" s="5" t="str">
        <f>VLOOKUP(C701,[2]!ProdManager[#Data],2,FALSE)</f>
        <v>Lydia Sinn</v>
      </c>
      <c r="P701" s="5" t="e">
        <f>VLOOKUP(I701,[1]!Countries[#Data],2,FALSE)</f>
        <v>#REF!</v>
      </c>
      <c r="Q701" s="5" t="e">
        <f>VLOOKUP(I701,[1]!Countries[#Data],3,FALSE)</f>
        <v>#REF!</v>
      </c>
    </row>
    <row r="702" spans="1:17" x14ac:dyDescent="0.2">
      <c r="A702" s="5">
        <v>10514</v>
      </c>
      <c r="B702" s="5" t="s">
        <v>122</v>
      </c>
      <c r="C702" s="5" t="s">
        <v>36</v>
      </c>
      <c r="D702" s="5">
        <v>7.75</v>
      </c>
      <c r="E702" s="5">
        <v>6.8975</v>
      </c>
      <c r="F702" s="5">
        <v>50</v>
      </c>
      <c r="G702" s="5" t="s">
        <v>59</v>
      </c>
      <c r="H702" s="5" t="s">
        <v>60</v>
      </c>
      <c r="I702" s="5" t="s">
        <v>61</v>
      </c>
      <c r="J702" s="6">
        <v>42147</v>
      </c>
      <c r="K702" s="7">
        <f t="shared" si="30"/>
        <v>387.5</v>
      </c>
      <c r="L702" s="7">
        <f t="shared" si="31"/>
        <v>344.875</v>
      </c>
      <c r="M702" s="4">
        <f>YEAR(Datos!$J702)</f>
        <v>2015</v>
      </c>
      <c r="N702" s="5" t="str">
        <f t="shared" si="32"/>
        <v>mayo</v>
      </c>
      <c r="O702" s="5" t="str">
        <f>VLOOKUP(C702,[2]!ProdManager[#Data],2,FALSE)</f>
        <v>John Matter</v>
      </c>
      <c r="P702" s="5" t="e">
        <f>VLOOKUP(I702,[1]!Countries[#Data],2,FALSE)</f>
        <v>#REF!</v>
      </c>
      <c r="Q702" s="5" t="e">
        <f>VLOOKUP(I702,[1]!Countries[#Data],3,FALSE)</f>
        <v>#REF!</v>
      </c>
    </row>
    <row r="703" spans="1:17" x14ac:dyDescent="0.2">
      <c r="A703" s="5">
        <v>10515</v>
      </c>
      <c r="B703" s="5" t="s">
        <v>233</v>
      </c>
      <c r="C703" s="5" t="s">
        <v>39</v>
      </c>
      <c r="D703" s="5">
        <v>97</v>
      </c>
      <c r="E703" s="5">
        <v>77.600000000000009</v>
      </c>
      <c r="F703" s="5">
        <v>16</v>
      </c>
      <c r="G703" s="5" t="s">
        <v>103</v>
      </c>
      <c r="H703" s="5" t="s">
        <v>104</v>
      </c>
      <c r="I703" s="5" t="s">
        <v>14</v>
      </c>
      <c r="J703" s="6">
        <v>42148</v>
      </c>
      <c r="K703" s="7">
        <f t="shared" si="30"/>
        <v>1552</v>
      </c>
      <c r="L703" s="7">
        <f t="shared" si="31"/>
        <v>1241.6000000000001</v>
      </c>
      <c r="M703" s="4">
        <f>YEAR(Datos!$J703)</f>
        <v>2015</v>
      </c>
      <c r="N703" s="5" t="str">
        <f t="shared" si="32"/>
        <v>mayo</v>
      </c>
      <c r="O703" s="5" t="str">
        <f>VLOOKUP(C703,[2]!ProdManager[#Data],2,FALSE)</f>
        <v>John Matter</v>
      </c>
      <c r="P703" s="5" t="e">
        <f>VLOOKUP(I703,[1]!Countries[#Data],2,FALSE)</f>
        <v>#REF!</v>
      </c>
      <c r="Q703" s="5" t="e">
        <f>VLOOKUP(I703,[1]!Countries[#Data],3,FALSE)</f>
        <v>#REF!</v>
      </c>
    </row>
    <row r="704" spans="1:17" x14ac:dyDescent="0.2">
      <c r="A704" s="5">
        <v>10515</v>
      </c>
      <c r="B704" s="5" t="s">
        <v>49</v>
      </c>
      <c r="C704" s="5" t="s">
        <v>28</v>
      </c>
      <c r="D704" s="5">
        <v>17.45</v>
      </c>
      <c r="E704" s="5">
        <v>12.214999999999998</v>
      </c>
      <c r="F704" s="5">
        <v>50</v>
      </c>
      <c r="G704" s="5" t="s">
        <v>103</v>
      </c>
      <c r="H704" s="5" t="s">
        <v>104</v>
      </c>
      <c r="I704" s="5" t="s">
        <v>14</v>
      </c>
      <c r="J704" s="6">
        <v>42148</v>
      </c>
      <c r="K704" s="7">
        <f t="shared" si="30"/>
        <v>872.5</v>
      </c>
      <c r="L704" s="7">
        <f t="shared" si="31"/>
        <v>610.74999999999989</v>
      </c>
      <c r="M704" s="4">
        <f>YEAR(Datos!$J704)</f>
        <v>2015</v>
      </c>
      <c r="N704" s="5" t="str">
        <f t="shared" si="32"/>
        <v>mayo</v>
      </c>
      <c r="O704" s="5" t="str">
        <f>VLOOKUP(C704,[2]!ProdManager[#Data],2,FALSE)</f>
        <v>Lydia Sinn</v>
      </c>
      <c r="P704" s="5" t="e">
        <f>VLOOKUP(I704,[1]!Countries[#Data],2,FALSE)</f>
        <v>#REF!</v>
      </c>
      <c r="Q704" s="5" t="e">
        <f>VLOOKUP(I704,[1]!Countries[#Data],3,FALSE)</f>
        <v>#REF!</v>
      </c>
    </row>
    <row r="705" spans="1:17" x14ac:dyDescent="0.2">
      <c r="A705" s="5">
        <v>10515</v>
      </c>
      <c r="B705" s="5" t="s">
        <v>55</v>
      </c>
      <c r="C705" s="5" t="s">
        <v>28</v>
      </c>
      <c r="D705" s="5">
        <v>43.9</v>
      </c>
      <c r="E705" s="5">
        <v>29.412999999999997</v>
      </c>
      <c r="F705" s="5">
        <v>120</v>
      </c>
      <c r="G705" s="5" t="s">
        <v>103</v>
      </c>
      <c r="H705" s="5" t="s">
        <v>104</v>
      </c>
      <c r="I705" s="5" t="s">
        <v>14</v>
      </c>
      <c r="J705" s="6">
        <v>42148</v>
      </c>
      <c r="K705" s="7">
        <f t="shared" si="30"/>
        <v>5268</v>
      </c>
      <c r="L705" s="7">
        <f t="shared" si="31"/>
        <v>3529.5599999999995</v>
      </c>
      <c r="M705" s="4">
        <f>YEAR(Datos!$J705)</f>
        <v>2015</v>
      </c>
      <c r="N705" s="5" t="str">
        <f t="shared" si="32"/>
        <v>mayo</v>
      </c>
      <c r="O705" s="5" t="str">
        <f>VLOOKUP(C705,[2]!ProdManager[#Data],2,FALSE)</f>
        <v>Lydia Sinn</v>
      </c>
      <c r="P705" s="5" t="e">
        <f>VLOOKUP(I705,[1]!Countries[#Data],2,FALSE)</f>
        <v>#REF!</v>
      </c>
      <c r="Q705" s="5" t="e">
        <f>VLOOKUP(I705,[1]!Countries[#Data],3,FALSE)</f>
        <v>#REF!</v>
      </c>
    </row>
    <row r="706" spans="1:17" x14ac:dyDescent="0.2">
      <c r="A706" s="5">
        <v>10515</v>
      </c>
      <c r="B706" s="5" t="s">
        <v>32</v>
      </c>
      <c r="C706" s="5" t="s">
        <v>8</v>
      </c>
      <c r="D706" s="5">
        <v>2.5</v>
      </c>
      <c r="E706" s="5">
        <v>2.1</v>
      </c>
      <c r="F706" s="5">
        <v>16</v>
      </c>
      <c r="G706" s="5" t="s">
        <v>103</v>
      </c>
      <c r="H706" s="5" t="s">
        <v>104</v>
      </c>
      <c r="I706" s="5" t="s">
        <v>14</v>
      </c>
      <c r="J706" s="6">
        <v>42148</v>
      </c>
      <c r="K706" s="7">
        <f t="shared" si="30"/>
        <v>40</v>
      </c>
      <c r="L706" s="7">
        <f t="shared" si="31"/>
        <v>33.6</v>
      </c>
      <c r="M706" s="4">
        <f>YEAR(Datos!$J706)</f>
        <v>2015</v>
      </c>
      <c r="N706" s="5" t="str">
        <f t="shared" si="32"/>
        <v>mayo</v>
      </c>
      <c r="O706" s="5" t="str">
        <f>VLOOKUP(C706,[2]!ProdManager[#Data],2,FALSE)</f>
        <v>Peter Stone</v>
      </c>
      <c r="P706" s="5" t="e">
        <f>VLOOKUP(I706,[1]!Countries[#Data],2,FALSE)</f>
        <v>#REF!</v>
      </c>
      <c r="Q706" s="5" t="e">
        <f>VLOOKUP(I706,[1]!Countries[#Data],3,FALSE)</f>
        <v>#REF!</v>
      </c>
    </row>
    <row r="707" spans="1:17" x14ac:dyDescent="0.2">
      <c r="A707" s="5">
        <v>10515</v>
      </c>
      <c r="B707" s="5" t="s">
        <v>33</v>
      </c>
      <c r="C707" s="5" t="s">
        <v>8</v>
      </c>
      <c r="D707" s="5">
        <v>34</v>
      </c>
      <c r="E707" s="5">
        <v>25.5</v>
      </c>
      <c r="F707" s="5">
        <v>84</v>
      </c>
      <c r="G707" s="5" t="s">
        <v>103</v>
      </c>
      <c r="H707" s="5" t="s">
        <v>104</v>
      </c>
      <c r="I707" s="5" t="s">
        <v>14</v>
      </c>
      <c r="J707" s="6">
        <v>42148</v>
      </c>
      <c r="K707" s="7">
        <f t="shared" ref="K707:K770" si="33">D707*F707</f>
        <v>2856</v>
      </c>
      <c r="L707" s="7">
        <f t="shared" ref="L707:L770" si="34">E707*F707</f>
        <v>2142</v>
      </c>
      <c r="M707" s="4">
        <f>YEAR(Datos!$J707)</f>
        <v>2015</v>
      </c>
      <c r="N707" s="5" t="str">
        <f t="shared" ref="N707:N770" si="35">TEXT(J707,"mmmm")</f>
        <v>mayo</v>
      </c>
      <c r="O707" s="5" t="str">
        <f>VLOOKUP(C707,[2]!ProdManager[#Data],2,FALSE)</f>
        <v>Peter Stone</v>
      </c>
      <c r="P707" s="5" t="e">
        <f>VLOOKUP(I707,[1]!Countries[#Data],2,FALSE)</f>
        <v>#REF!</v>
      </c>
      <c r="Q707" s="5" t="e">
        <f>VLOOKUP(I707,[1]!Countries[#Data],3,FALSE)</f>
        <v>#REF!</v>
      </c>
    </row>
    <row r="708" spans="1:17" x14ac:dyDescent="0.2">
      <c r="A708" s="5">
        <v>10516</v>
      </c>
      <c r="B708" s="5" t="s">
        <v>147</v>
      </c>
      <c r="C708" s="5" t="s">
        <v>22</v>
      </c>
      <c r="D708" s="5">
        <v>62.5</v>
      </c>
      <c r="E708" s="5">
        <v>45</v>
      </c>
      <c r="F708" s="5">
        <v>25</v>
      </c>
      <c r="G708" s="5" t="s">
        <v>149</v>
      </c>
      <c r="H708" s="5" t="s">
        <v>150</v>
      </c>
      <c r="I708" s="5" t="s">
        <v>151</v>
      </c>
      <c r="J708" s="6">
        <v>42149</v>
      </c>
      <c r="K708" s="7">
        <f t="shared" si="33"/>
        <v>1562.5</v>
      </c>
      <c r="L708" s="7">
        <f t="shared" si="34"/>
        <v>1125</v>
      </c>
      <c r="M708" s="4">
        <f>YEAR(Datos!$J708)</f>
        <v>2015</v>
      </c>
      <c r="N708" s="5" t="str">
        <f t="shared" si="35"/>
        <v>mayo</v>
      </c>
      <c r="O708" s="5" t="str">
        <f>VLOOKUP(C708,[2]!ProdManager[#Data],2,FALSE)</f>
        <v>Peter Stone</v>
      </c>
      <c r="P708" s="5" t="e">
        <f>VLOOKUP(I708,[1]!Countries[#Data],2,FALSE)</f>
        <v>#REF!</v>
      </c>
      <c r="Q708" s="5" t="e">
        <f>VLOOKUP(I708,[1]!Countries[#Data],3,FALSE)</f>
        <v>#REF!</v>
      </c>
    </row>
    <row r="709" spans="1:17" x14ac:dyDescent="0.2">
      <c r="A709" s="5">
        <v>10516</v>
      </c>
      <c r="B709" s="5" t="s">
        <v>21</v>
      </c>
      <c r="C709" s="5" t="s">
        <v>22</v>
      </c>
      <c r="D709" s="5">
        <v>9.65</v>
      </c>
      <c r="E709" s="5">
        <v>7.3340000000000005</v>
      </c>
      <c r="F709" s="5">
        <v>80</v>
      </c>
      <c r="G709" s="5" t="s">
        <v>149</v>
      </c>
      <c r="H709" s="5" t="s">
        <v>150</v>
      </c>
      <c r="I709" s="5" t="s">
        <v>151</v>
      </c>
      <c r="J709" s="6">
        <v>42149</v>
      </c>
      <c r="K709" s="7">
        <f t="shared" si="33"/>
        <v>772</v>
      </c>
      <c r="L709" s="7">
        <f t="shared" si="34"/>
        <v>586.72</v>
      </c>
      <c r="M709" s="4">
        <f>YEAR(Datos!$J709)</f>
        <v>2015</v>
      </c>
      <c r="N709" s="5" t="str">
        <f t="shared" si="35"/>
        <v>mayo</v>
      </c>
      <c r="O709" s="5" t="str">
        <f>VLOOKUP(C709,[2]!ProdManager[#Data],2,FALSE)</f>
        <v>Peter Stone</v>
      </c>
      <c r="P709" s="5" t="e">
        <f>VLOOKUP(I709,[1]!Countries[#Data],2,FALSE)</f>
        <v>#REF!</v>
      </c>
      <c r="Q709" s="5" t="e">
        <f>VLOOKUP(I709,[1]!Countries[#Data],3,FALSE)</f>
        <v>#REF!</v>
      </c>
    </row>
    <row r="710" spans="1:17" x14ac:dyDescent="0.2">
      <c r="A710" s="5">
        <v>10516</v>
      </c>
      <c r="B710" s="5" t="s">
        <v>2</v>
      </c>
      <c r="C710" s="5" t="s">
        <v>3</v>
      </c>
      <c r="D710" s="5">
        <v>14</v>
      </c>
      <c r="E710" s="5">
        <v>10.780000000000001</v>
      </c>
      <c r="F710" s="5">
        <v>20</v>
      </c>
      <c r="G710" s="5" t="s">
        <v>149</v>
      </c>
      <c r="H710" s="5" t="s">
        <v>150</v>
      </c>
      <c r="I710" s="5" t="s">
        <v>151</v>
      </c>
      <c r="J710" s="6">
        <v>42149</v>
      </c>
      <c r="K710" s="7">
        <f t="shared" si="33"/>
        <v>280</v>
      </c>
      <c r="L710" s="7">
        <f t="shared" si="34"/>
        <v>215.60000000000002</v>
      </c>
      <c r="M710" s="4">
        <f>YEAR(Datos!$J710)</f>
        <v>2015</v>
      </c>
      <c r="N710" s="5" t="str">
        <f t="shared" si="35"/>
        <v>mayo</v>
      </c>
      <c r="O710" s="5" t="str">
        <f>VLOOKUP(C710,[2]!ProdManager[#Data],2,FALSE)</f>
        <v>Marc Caine</v>
      </c>
      <c r="P710" s="5" t="e">
        <f>VLOOKUP(I710,[1]!Countries[#Data],2,FALSE)</f>
        <v>#REF!</v>
      </c>
      <c r="Q710" s="5" t="e">
        <f>VLOOKUP(I710,[1]!Countries[#Data],3,FALSE)</f>
        <v>#REF!</v>
      </c>
    </row>
    <row r="711" spans="1:17" x14ac:dyDescent="0.2">
      <c r="A711" s="5">
        <v>10517</v>
      </c>
      <c r="B711" s="5" t="s">
        <v>170</v>
      </c>
      <c r="C711" s="5" t="s">
        <v>3</v>
      </c>
      <c r="D711" s="5">
        <v>7</v>
      </c>
      <c r="E711" s="5">
        <v>5.46</v>
      </c>
      <c r="F711" s="5">
        <v>6</v>
      </c>
      <c r="G711" s="5" t="s">
        <v>246</v>
      </c>
      <c r="H711" s="5" t="s">
        <v>141</v>
      </c>
      <c r="I711" s="5" t="s">
        <v>142</v>
      </c>
      <c r="J711" s="6">
        <v>42149</v>
      </c>
      <c r="K711" s="7">
        <f t="shared" si="33"/>
        <v>42</v>
      </c>
      <c r="L711" s="7">
        <f t="shared" si="34"/>
        <v>32.76</v>
      </c>
      <c r="M711" s="4">
        <f>YEAR(Datos!$J711)</f>
        <v>2015</v>
      </c>
      <c r="N711" s="5" t="str">
        <f t="shared" si="35"/>
        <v>mayo</v>
      </c>
      <c r="O711" s="5" t="str">
        <f>VLOOKUP(C711,[2]!ProdManager[#Data],2,FALSE)</f>
        <v>Marc Caine</v>
      </c>
      <c r="P711" s="5" t="e">
        <f>VLOOKUP(I711,[1]!Countries[#Data],2,FALSE)</f>
        <v>#REF!</v>
      </c>
      <c r="Q711" s="5" t="e">
        <f>VLOOKUP(I711,[1]!Countries[#Data],3,FALSE)</f>
        <v>#REF!</v>
      </c>
    </row>
    <row r="712" spans="1:17" x14ac:dyDescent="0.2">
      <c r="A712" s="5">
        <v>10517</v>
      </c>
      <c r="B712" s="5" t="s">
        <v>45</v>
      </c>
      <c r="C712" s="5" t="s">
        <v>8</v>
      </c>
      <c r="D712" s="5">
        <v>55</v>
      </c>
      <c r="E712" s="5">
        <v>42.9</v>
      </c>
      <c r="F712" s="5">
        <v>4</v>
      </c>
      <c r="G712" s="5" t="s">
        <v>246</v>
      </c>
      <c r="H712" s="5" t="s">
        <v>141</v>
      </c>
      <c r="I712" s="5" t="s">
        <v>142</v>
      </c>
      <c r="J712" s="6">
        <v>42149</v>
      </c>
      <c r="K712" s="7">
        <f t="shared" si="33"/>
        <v>220</v>
      </c>
      <c r="L712" s="7">
        <f t="shared" si="34"/>
        <v>171.6</v>
      </c>
      <c r="M712" s="4">
        <f>YEAR(Datos!$J712)</f>
        <v>2015</v>
      </c>
      <c r="N712" s="5" t="str">
        <f t="shared" si="35"/>
        <v>mayo</v>
      </c>
      <c r="O712" s="5" t="str">
        <f>VLOOKUP(C712,[2]!ProdManager[#Data],2,FALSE)</f>
        <v>Peter Stone</v>
      </c>
      <c r="P712" s="5" t="e">
        <f>VLOOKUP(I712,[1]!Countries[#Data],2,FALSE)</f>
        <v>#REF!</v>
      </c>
      <c r="Q712" s="5" t="e">
        <f>VLOOKUP(I712,[1]!Countries[#Data],3,FALSE)</f>
        <v>#REF!</v>
      </c>
    </row>
    <row r="713" spans="1:17" x14ac:dyDescent="0.2">
      <c r="A713" s="5">
        <v>10517</v>
      </c>
      <c r="B713" s="5" t="s">
        <v>72</v>
      </c>
      <c r="C713" s="5" t="s">
        <v>36</v>
      </c>
      <c r="D713" s="5">
        <v>15</v>
      </c>
      <c r="E713" s="5">
        <v>13.2</v>
      </c>
      <c r="F713" s="5">
        <v>6</v>
      </c>
      <c r="G713" s="5" t="s">
        <v>246</v>
      </c>
      <c r="H713" s="5" t="s">
        <v>141</v>
      </c>
      <c r="I713" s="5" t="s">
        <v>142</v>
      </c>
      <c r="J713" s="6">
        <v>42149</v>
      </c>
      <c r="K713" s="7">
        <f t="shared" si="33"/>
        <v>90</v>
      </c>
      <c r="L713" s="7">
        <f t="shared" si="34"/>
        <v>79.199999999999989</v>
      </c>
      <c r="M713" s="4">
        <f>YEAR(Datos!$J713)</f>
        <v>2015</v>
      </c>
      <c r="N713" s="5" t="str">
        <f t="shared" si="35"/>
        <v>mayo</v>
      </c>
      <c r="O713" s="5" t="str">
        <f>VLOOKUP(C713,[2]!ProdManager[#Data],2,FALSE)</f>
        <v>John Matter</v>
      </c>
      <c r="P713" s="5" t="e">
        <f>VLOOKUP(I713,[1]!Countries[#Data],2,FALSE)</f>
        <v>#REF!</v>
      </c>
      <c r="Q713" s="5" t="e">
        <f>VLOOKUP(I713,[1]!Countries[#Data],3,FALSE)</f>
        <v>#REF!</v>
      </c>
    </row>
    <row r="714" spans="1:17" x14ac:dyDescent="0.2">
      <c r="A714" s="5">
        <v>10518</v>
      </c>
      <c r="B714" s="5" t="s">
        <v>44</v>
      </c>
      <c r="C714" s="5" t="s">
        <v>36</v>
      </c>
      <c r="D714" s="5">
        <v>4.5</v>
      </c>
      <c r="E714" s="5">
        <v>4.1400000000000006</v>
      </c>
      <c r="F714" s="5">
        <v>5</v>
      </c>
      <c r="G714" s="5" t="s">
        <v>110</v>
      </c>
      <c r="H714" s="5" t="s">
        <v>66</v>
      </c>
      <c r="I714" s="5" t="s">
        <v>67</v>
      </c>
      <c r="J714" s="6">
        <v>42150</v>
      </c>
      <c r="K714" s="7">
        <f t="shared" si="33"/>
        <v>22.5</v>
      </c>
      <c r="L714" s="7">
        <f t="shared" si="34"/>
        <v>20.700000000000003</v>
      </c>
      <c r="M714" s="4">
        <f>YEAR(Datos!$J714)</f>
        <v>2015</v>
      </c>
      <c r="N714" s="5" t="str">
        <f t="shared" si="35"/>
        <v>mayo</v>
      </c>
      <c r="O714" s="5" t="str">
        <f>VLOOKUP(C714,[2]!ProdManager[#Data],2,FALSE)</f>
        <v>John Matter</v>
      </c>
      <c r="P714" s="5" t="e">
        <f>VLOOKUP(I714,[1]!Countries[#Data],2,FALSE)</f>
        <v>#REF!</v>
      </c>
      <c r="Q714" s="5" t="e">
        <f>VLOOKUP(I714,[1]!Countries[#Data],3,FALSE)</f>
        <v>#REF!</v>
      </c>
    </row>
    <row r="715" spans="1:17" x14ac:dyDescent="0.2">
      <c r="A715" s="5">
        <v>10518</v>
      </c>
      <c r="B715" s="5" t="s">
        <v>181</v>
      </c>
      <c r="C715" s="5" t="s">
        <v>36</v>
      </c>
      <c r="D715" s="5">
        <v>263.5</v>
      </c>
      <c r="E715" s="5">
        <v>242.42000000000002</v>
      </c>
      <c r="F715" s="5">
        <v>15</v>
      </c>
      <c r="G715" s="5" t="s">
        <v>110</v>
      </c>
      <c r="H715" s="5" t="s">
        <v>66</v>
      </c>
      <c r="I715" s="5" t="s">
        <v>67</v>
      </c>
      <c r="J715" s="6">
        <v>42150</v>
      </c>
      <c r="K715" s="7">
        <f t="shared" si="33"/>
        <v>3952.5</v>
      </c>
      <c r="L715" s="7">
        <f t="shared" si="34"/>
        <v>3636.3</v>
      </c>
      <c r="M715" s="4">
        <f>YEAR(Datos!$J715)</f>
        <v>2015</v>
      </c>
      <c r="N715" s="5" t="str">
        <f t="shared" si="35"/>
        <v>mayo</v>
      </c>
      <c r="O715" s="5" t="str">
        <f>VLOOKUP(C715,[2]!ProdManager[#Data],2,FALSE)</f>
        <v>John Matter</v>
      </c>
      <c r="P715" s="5" t="e">
        <f>VLOOKUP(I715,[1]!Countries[#Data],2,FALSE)</f>
        <v>#REF!</v>
      </c>
      <c r="Q715" s="5" t="e">
        <f>VLOOKUP(I715,[1]!Countries[#Data],3,FALSE)</f>
        <v>#REF!</v>
      </c>
    </row>
    <row r="716" spans="1:17" x14ac:dyDescent="0.2">
      <c r="A716" s="5">
        <v>10518</v>
      </c>
      <c r="B716" s="5" t="s">
        <v>115</v>
      </c>
      <c r="C716" s="5" t="s">
        <v>17</v>
      </c>
      <c r="D716" s="5">
        <v>19.45</v>
      </c>
      <c r="E716" s="5">
        <v>15.56</v>
      </c>
      <c r="F716" s="5">
        <v>9</v>
      </c>
      <c r="G716" s="5" t="s">
        <v>110</v>
      </c>
      <c r="H716" s="5" t="s">
        <v>66</v>
      </c>
      <c r="I716" s="5" t="s">
        <v>67</v>
      </c>
      <c r="J716" s="6">
        <v>42150</v>
      </c>
      <c r="K716" s="7">
        <f t="shared" si="33"/>
        <v>175.04999999999998</v>
      </c>
      <c r="L716" s="7">
        <f t="shared" si="34"/>
        <v>140.04</v>
      </c>
      <c r="M716" s="4">
        <f>YEAR(Datos!$J716)</f>
        <v>2015</v>
      </c>
      <c r="N716" s="5" t="str">
        <f t="shared" si="35"/>
        <v>mayo</v>
      </c>
      <c r="O716" s="5" t="str">
        <f>VLOOKUP(C716,[2]!ProdManager[#Data],2,FALSE)</f>
        <v>Lydia Sinn</v>
      </c>
      <c r="P716" s="5" t="e">
        <f>VLOOKUP(I716,[1]!Countries[#Data],2,FALSE)</f>
        <v>#REF!</v>
      </c>
      <c r="Q716" s="5" t="e">
        <f>VLOOKUP(I716,[1]!Countries[#Data],3,FALSE)</f>
        <v>#REF!</v>
      </c>
    </row>
    <row r="717" spans="1:17" x14ac:dyDescent="0.2">
      <c r="A717" s="5">
        <v>10519</v>
      </c>
      <c r="B717" s="5" t="s">
        <v>105</v>
      </c>
      <c r="C717" s="5" t="s">
        <v>22</v>
      </c>
      <c r="D717" s="5">
        <v>31</v>
      </c>
      <c r="E717" s="5">
        <v>23.87</v>
      </c>
      <c r="F717" s="5">
        <v>16</v>
      </c>
      <c r="G717" s="5" t="s">
        <v>40</v>
      </c>
      <c r="H717" s="5" t="s">
        <v>41</v>
      </c>
      <c r="I717" s="5" t="s">
        <v>42</v>
      </c>
      <c r="J717" s="6">
        <v>42153</v>
      </c>
      <c r="K717" s="7">
        <f t="shared" si="33"/>
        <v>496</v>
      </c>
      <c r="L717" s="7">
        <f t="shared" si="34"/>
        <v>381.92</v>
      </c>
      <c r="M717" s="4">
        <f>YEAR(Datos!$J717)</f>
        <v>2015</v>
      </c>
      <c r="N717" s="5" t="str">
        <f t="shared" si="35"/>
        <v>mayo</v>
      </c>
      <c r="O717" s="5" t="str">
        <f>VLOOKUP(C717,[2]!ProdManager[#Data],2,FALSE)</f>
        <v>Peter Stone</v>
      </c>
      <c r="P717" s="5" t="e">
        <f>VLOOKUP(I717,[1]!Countries[#Data],2,FALSE)</f>
        <v>#REF!</v>
      </c>
      <c r="Q717" s="5" t="e">
        <f>VLOOKUP(I717,[1]!Countries[#Data],3,FALSE)</f>
        <v>#REF!</v>
      </c>
    </row>
    <row r="718" spans="1:17" x14ac:dyDescent="0.2">
      <c r="A718" s="5">
        <v>10519</v>
      </c>
      <c r="B718" s="5" t="s">
        <v>79</v>
      </c>
      <c r="C718" s="5" t="s">
        <v>3</v>
      </c>
      <c r="D718" s="5">
        <v>38</v>
      </c>
      <c r="E718" s="5">
        <v>28.88</v>
      </c>
      <c r="F718" s="5">
        <v>40</v>
      </c>
      <c r="G718" s="5" t="s">
        <v>40</v>
      </c>
      <c r="H718" s="5" t="s">
        <v>41</v>
      </c>
      <c r="I718" s="5" t="s">
        <v>42</v>
      </c>
      <c r="J718" s="6">
        <v>42153</v>
      </c>
      <c r="K718" s="7">
        <f t="shared" si="33"/>
        <v>1520</v>
      </c>
      <c r="L718" s="7">
        <f t="shared" si="34"/>
        <v>1155.2</v>
      </c>
      <c r="M718" s="4">
        <f>YEAR(Datos!$J718)</f>
        <v>2015</v>
      </c>
      <c r="N718" s="5" t="str">
        <f t="shared" si="35"/>
        <v>mayo</v>
      </c>
      <c r="O718" s="5" t="str">
        <f>VLOOKUP(C718,[2]!ProdManager[#Data],2,FALSE)</f>
        <v>Marc Caine</v>
      </c>
      <c r="P718" s="5" t="e">
        <f>VLOOKUP(I718,[1]!Countries[#Data],2,FALSE)</f>
        <v>#REF!</v>
      </c>
      <c r="Q718" s="5" t="e">
        <f>VLOOKUP(I718,[1]!Countries[#Data],3,FALSE)</f>
        <v>#REF!</v>
      </c>
    </row>
    <row r="719" spans="1:17" x14ac:dyDescent="0.2">
      <c r="A719" s="5">
        <v>10519</v>
      </c>
      <c r="B719" s="5" t="s">
        <v>33</v>
      </c>
      <c r="C719" s="5" t="s">
        <v>8</v>
      </c>
      <c r="D719" s="5">
        <v>34</v>
      </c>
      <c r="E719" s="5">
        <v>27.880000000000003</v>
      </c>
      <c r="F719" s="5">
        <v>10</v>
      </c>
      <c r="G719" s="5" t="s">
        <v>40</v>
      </c>
      <c r="H719" s="5" t="s">
        <v>41</v>
      </c>
      <c r="I719" s="5" t="s">
        <v>42</v>
      </c>
      <c r="J719" s="6">
        <v>42153</v>
      </c>
      <c r="K719" s="7">
        <f t="shared" si="33"/>
        <v>340</v>
      </c>
      <c r="L719" s="7">
        <f t="shared" si="34"/>
        <v>278.8</v>
      </c>
      <c r="M719" s="4">
        <f>YEAR(Datos!$J719)</f>
        <v>2015</v>
      </c>
      <c r="N719" s="5" t="str">
        <f t="shared" si="35"/>
        <v>mayo</v>
      </c>
      <c r="O719" s="5" t="str">
        <f>VLOOKUP(C719,[2]!ProdManager[#Data],2,FALSE)</f>
        <v>Peter Stone</v>
      </c>
      <c r="P719" s="5" t="e">
        <f>VLOOKUP(I719,[1]!Countries[#Data],2,FALSE)</f>
        <v>#REF!</v>
      </c>
      <c r="Q719" s="5" t="e">
        <f>VLOOKUP(I719,[1]!Countries[#Data],3,FALSE)</f>
        <v>#REF!</v>
      </c>
    </row>
    <row r="720" spans="1:17" x14ac:dyDescent="0.2">
      <c r="A720" s="5">
        <v>10520</v>
      </c>
      <c r="B720" s="5" t="s">
        <v>44</v>
      </c>
      <c r="C720" s="5" t="s">
        <v>36</v>
      </c>
      <c r="D720" s="5">
        <v>4.5</v>
      </c>
      <c r="E720" s="5">
        <v>4.0049999999999999</v>
      </c>
      <c r="F720" s="5">
        <v>8</v>
      </c>
      <c r="G720" s="5" t="s">
        <v>218</v>
      </c>
      <c r="H720" s="5" t="s">
        <v>219</v>
      </c>
      <c r="I720" s="5" t="s">
        <v>220</v>
      </c>
      <c r="J720" s="6">
        <v>42154</v>
      </c>
      <c r="K720" s="7">
        <f t="shared" si="33"/>
        <v>36</v>
      </c>
      <c r="L720" s="7">
        <f t="shared" si="34"/>
        <v>32.04</v>
      </c>
      <c r="M720" s="4">
        <f>YEAR(Datos!$J720)</f>
        <v>2015</v>
      </c>
      <c r="N720" s="5" t="str">
        <f t="shared" si="35"/>
        <v>mayo</v>
      </c>
      <c r="O720" s="5" t="str">
        <f>VLOOKUP(C720,[2]!ProdManager[#Data],2,FALSE)</f>
        <v>John Matter</v>
      </c>
      <c r="P720" s="5" t="e">
        <f>VLOOKUP(I720,[1]!Countries[#Data],2,FALSE)</f>
        <v>#REF!</v>
      </c>
      <c r="Q720" s="5" t="e">
        <f>VLOOKUP(I720,[1]!Countries[#Data],3,FALSE)</f>
        <v>#REF!</v>
      </c>
    </row>
    <row r="721" spans="1:17" x14ac:dyDescent="0.2">
      <c r="A721" s="5">
        <v>10520</v>
      </c>
      <c r="B721" s="5" t="s">
        <v>51</v>
      </c>
      <c r="C721" s="5" t="s">
        <v>39</v>
      </c>
      <c r="D721" s="5">
        <v>32.799999999999997</v>
      </c>
      <c r="E721" s="5">
        <v>26.896000000000001</v>
      </c>
      <c r="F721" s="5">
        <v>5</v>
      </c>
      <c r="G721" s="5" t="s">
        <v>218</v>
      </c>
      <c r="H721" s="5" t="s">
        <v>219</v>
      </c>
      <c r="I721" s="5" t="s">
        <v>220</v>
      </c>
      <c r="J721" s="6">
        <v>42154</v>
      </c>
      <c r="K721" s="7">
        <f t="shared" si="33"/>
        <v>164</v>
      </c>
      <c r="L721" s="7">
        <f t="shared" si="34"/>
        <v>134.48000000000002</v>
      </c>
      <c r="M721" s="4">
        <f>YEAR(Datos!$J721)</f>
        <v>2015</v>
      </c>
      <c r="N721" s="5" t="str">
        <f t="shared" si="35"/>
        <v>mayo</v>
      </c>
      <c r="O721" s="5" t="str">
        <f>VLOOKUP(C721,[2]!ProdManager[#Data],2,FALSE)</f>
        <v>John Matter</v>
      </c>
      <c r="P721" s="5" t="e">
        <f>VLOOKUP(I721,[1]!Countries[#Data],2,FALSE)</f>
        <v>#REF!</v>
      </c>
      <c r="Q721" s="5" t="e">
        <f>VLOOKUP(I721,[1]!Countries[#Data],3,FALSE)</f>
        <v>#REF!</v>
      </c>
    </row>
    <row r="722" spans="1:17" x14ac:dyDescent="0.2">
      <c r="A722" s="5">
        <v>10521</v>
      </c>
      <c r="B722" s="5" t="s">
        <v>135</v>
      </c>
      <c r="C722" s="5" t="s">
        <v>28</v>
      </c>
      <c r="D722" s="5">
        <v>12.5</v>
      </c>
      <c r="E722" s="5">
        <v>8.125</v>
      </c>
      <c r="F722" s="5">
        <v>6</v>
      </c>
      <c r="G722" s="5" t="s">
        <v>247</v>
      </c>
      <c r="H722" s="5" t="s">
        <v>230</v>
      </c>
      <c r="I722" s="5" t="s">
        <v>231</v>
      </c>
      <c r="J722" s="6">
        <v>42154</v>
      </c>
      <c r="K722" s="7">
        <f t="shared" si="33"/>
        <v>75</v>
      </c>
      <c r="L722" s="7">
        <f t="shared" si="34"/>
        <v>48.75</v>
      </c>
      <c r="M722" s="4">
        <f>YEAR(Datos!$J722)</f>
        <v>2015</v>
      </c>
      <c r="N722" s="5" t="str">
        <f t="shared" si="35"/>
        <v>mayo</v>
      </c>
      <c r="O722" s="5" t="str">
        <f>VLOOKUP(C722,[2]!ProdManager[#Data],2,FALSE)</f>
        <v>Lydia Sinn</v>
      </c>
      <c r="P722" s="5" t="e">
        <f>VLOOKUP(I722,[1]!Countries[#Data],2,FALSE)</f>
        <v>#REF!</v>
      </c>
      <c r="Q722" s="5" t="e">
        <f>VLOOKUP(I722,[1]!Countries[#Data],3,FALSE)</f>
        <v>#REF!</v>
      </c>
    </row>
    <row r="723" spans="1:17" x14ac:dyDescent="0.2">
      <c r="A723" s="5">
        <v>10521</v>
      </c>
      <c r="B723" s="5" t="s">
        <v>74</v>
      </c>
      <c r="C723" s="5" t="s">
        <v>36</v>
      </c>
      <c r="D723" s="5">
        <v>18</v>
      </c>
      <c r="E723" s="5">
        <v>15.84</v>
      </c>
      <c r="F723" s="5">
        <v>3</v>
      </c>
      <c r="G723" s="5" t="s">
        <v>247</v>
      </c>
      <c r="H723" s="5" t="s">
        <v>230</v>
      </c>
      <c r="I723" s="5" t="s">
        <v>231</v>
      </c>
      <c r="J723" s="6">
        <v>42154</v>
      </c>
      <c r="K723" s="7">
        <f t="shared" si="33"/>
        <v>54</v>
      </c>
      <c r="L723" s="7">
        <f t="shared" si="34"/>
        <v>47.519999999999996</v>
      </c>
      <c r="M723" s="4">
        <f>YEAR(Datos!$J723)</f>
        <v>2015</v>
      </c>
      <c r="N723" s="5" t="str">
        <f t="shared" si="35"/>
        <v>mayo</v>
      </c>
      <c r="O723" s="5" t="str">
        <f>VLOOKUP(C723,[2]!ProdManager[#Data],2,FALSE)</f>
        <v>John Matter</v>
      </c>
      <c r="P723" s="5" t="e">
        <f>VLOOKUP(I723,[1]!Countries[#Data],2,FALSE)</f>
        <v>#REF!</v>
      </c>
      <c r="Q723" s="5" t="e">
        <f>VLOOKUP(I723,[1]!Countries[#Data],3,FALSE)</f>
        <v>#REF!</v>
      </c>
    </row>
    <row r="724" spans="1:17" x14ac:dyDescent="0.2">
      <c r="A724" s="5">
        <v>10521</v>
      </c>
      <c r="B724" s="5" t="s">
        <v>21</v>
      </c>
      <c r="C724" s="5" t="s">
        <v>22</v>
      </c>
      <c r="D724" s="5">
        <v>9.65</v>
      </c>
      <c r="E724" s="5">
        <v>7.7200000000000006</v>
      </c>
      <c r="F724" s="5">
        <v>10</v>
      </c>
      <c r="G724" s="5" t="s">
        <v>247</v>
      </c>
      <c r="H724" s="5" t="s">
        <v>230</v>
      </c>
      <c r="I724" s="5" t="s">
        <v>231</v>
      </c>
      <c r="J724" s="6">
        <v>42154</v>
      </c>
      <c r="K724" s="7">
        <f t="shared" si="33"/>
        <v>96.5</v>
      </c>
      <c r="L724" s="7">
        <f t="shared" si="34"/>
        <v>77.2</v>
      </c>
      <c r="M724" s="4">
        <f>YEAR(Datos!$J724)</f>
        <v>2015</v>
      </c>
      <c r="N724" s="5" t="str">
        <f t="shared" si="35"/>
        <v>mayo</v>
      </c>
      <c r="O724" s="5" t="str">
        <f>VLOOKUP(C724,[2]!ProdManager[#Data],2,FALSE)</f>
        <v>Peter Stone</v>
      </c>
      <c r="P724" s="5" t="e">
        <f>VLOOKUP(I724,[1]!Countries[#Data],2,FALSE)</f>
        <v>#REF!</v>
      </c>
      <c r="Q724" s="5" t="e">
        <f>VLOOKUP(I724,[1]!Countries[#Data],3,FALSE)</f>
        <v>#REF!</v>
      </c>
    </row>
    <row r="725" spans="1:17" x14ac:dyDescent="0.2">
      <c r="A725" s="5">
        <v>10522</v>
      </c>
      <c r="B725" s="5" t="s">
        <v>91</v>
      </c>
      <c r="C725" s="5" t="s">
        <v>22</v>
      </c>
      <c r="D725" s="5">
        <v>18.399999999999999</v>
      </c>
      <c r="E725" s="5">
        <v>13.616</v>
      </c>
      <c r="F725" s="5">
        <v>25</v>
      </c>
      <c r="G725" s="5" t="s">
        <v>120</v>
      </c>
      <c r="H725" s="5" t="s">
        <v>121</v>
      </c>
      <c r="I725" s="5" t="s">
        <v>14</v>
      </c>
      <c r="J725" s="6">
        <v>42155</v>
      </c>
      <c r="K725" s="7">
        <f t="shared" si="33"/>
        <v>459.99999999999994</v>
      </c>
      <c r="L725" s="7">
        <f t="shared" si="34"/>
        <v>340.4</v>
      </c>
      <c r="M725" s="4">
        <f>YEAR(Datos!$J725)</f>
        <v>2015</v>
      </c>
      <c r="N725" s="5" t="str">
        <f t="shared" si="35"/>
        <v>mayo</v>
      </c>
      <c r="O725" s="5" t="str">
        <f>VLOOKUP(C725,[2]!ProdManager[#Data],2,FALSE)</f>
        <v>Peter Stone</v>
      </c>
      <c r="P725" s="5" t="e">
        <f>VLOOKUP(I725,[1]!Countries[#Data],2,FALSE)</f>
        <v>#REF!</v>
      </c>
      <c r="Q725" s="5" t="e">
        <f>VLOOKUP(I725,[1]!Countries[#Data],3,FALSE)</f>
        <v>#REF!</v>
      </c>
    </row>
    <row r="726" spans="1:17" x14ac:dyDescent="0.2">
      <c r="A726" s="5">
        <v>10522</v>
      </c>
      <c r="B726" s="5" t="s">
        <v>80</v>
      </c>
      <c r="C726" s="5" t="s">
        <v>22</v>
      </c>
      <c r="D726" s="5">
        <v>25.89</v>
      </c>
      <c r="E726" s="5">
        <v>18.122999999999998</v>
      </c>
      <c r="F726" s="5">
        <v>20</v>
      </c>
      <c r="G726" s="5" t="s">
        <v>120</v>
      </c>
      <c r="H726" s="5" t="s">
        <v>121</v>
      </c>
      <c r="I726" s="5" t="s">
        <v>14</v>
      </c>
      <c r="J726" s="6">
        <v>42155</v>
      </c>
      <c r="K726" s="7">
        <f t="shared" si="33"/>
        <v>517.79999999999995</v>
      </c>
      <c r="L726" s="7">
        <f t="shared" si="34"/>
        <v>362.45999999999992</v>
      </c>
      <c r="M726" s="4">
        <f>YEAR(Datos!$J726)</f>
        <v>2015</v>
      </c>
      <c r="N726" s="5" t="str">
        <f t="shared" si="35"/>
        <v>mayo</v>
      </c>
      <c r="O726" s="5" t="str">
        <f>VLOOKUP(C726,[2]!ProdManager[#Data],2,FALSE)</f>
        <v>Peter Stone</v>
      </c>
      <c r="P726" s="5" t="e">
        <f>VLOOKUP(I726,[1]!Countries[#Data],2,FALSE)</f>
        <v>#REF!</v>
      </c>
      <c r="Q726" s="5" t="e">
        <f>VLOOKUP(I726,[1]!Countries[#Data],3,FALSE)</f>
        <v>#REF!</v>
      </c>
    </row>
    <row r="727" spans="1:17" x14ac:dyDescent="0.2">
      <c r="A727" s="5">
        <v>10522</v>
      </c>
      <c r="B727" s="5" t="s">
        <v>131</v>
      </c>
      <c r="C727" s="5" t="s">
        <v>36</v>
      </c>
      <c r="D727" s="5">
        <v>18</v>
      </c>
      <c r="E727" s="5">
        <v>16.2</v>
      </c>
      <c r="F727" s="5">
        <v>40</v>
      </c>
      <c r="G727" s="5" t="s">
        <v>120</v>
      </c>
      <c r="H727" s="5" t="s">
        <v>121</v>
      </c>
      <c r="I727" s="5" t="s">
        <v>14</v>
      </c>
      <c r="J727" s="6">
        <v>42155</v>
      </c>
      <c r="K727" s="7">
        <f t="shared" si="33"/>
        <v>720</v>
      </c>
      <c r="L727" s="7">
        <f t="shared" si="34"/>
        <v>648</v>
      </c>
      <c r="M727" s="4">
        <f>YEAR(Datos!$J727)</f>
        <v>2015</v>
      </c>
      <c r="N727" s="5" t="str">
        <f t="shared" si="35"/>
        <v>mayo</v>
      </c>
      <c r="O727" s="5" t="str">
        <f>VLOOKUP(C727,[2]!ProdManager[#Data],2,FALSE)</f>
        <v>John Matter</v>
      </c>
      <c r="P727" s="5" t="e">
        <f>VLOOKUP(I727,[1]!Countries[#Data],2,FALSE)</f>
        <v>#REF!</v>
      </c>
      <c r="Q727" s="5" t="e">
        <f>VLOOKUP(I727,[1]!Countries[#Data],3,FALSE)</f>
        <v>#REF!</v>
      </c>
    </row>
    <row r="728" spans="1:17" x14ac:dyDescent="0.2">
      <c r="A728" s="5">
        <v>10522</v>
      </c>
      <c r="B728" s="5" t="s">
        <v>194</v>
      </c>
      <c r="C728" s="5" t="s">
        <v>17</v>
      </c>
      <c r="D728" s="5">
        <v>40</v>
      </c>
      <c r="E728" s="5">
        <v>31.200000000000003</v>
      </c>
      <c r="F728" s="5">
        <v>24</v>
      </c>
      <c r="G728" s="5" t="s">
        <v>120</v>
      </c>
      <c r="H728" s="5" t="s">
        <v>121</v>
      </c>
      <c r="I728" s="5" t="s">
        <v>14</v>
      </c>
      <c r="J728" s="6">
        <v>42155</v>
      </c>
      <c r="K728" s="7">
        <f t="shared" si="33"/>
        <v>960</v>
      </c>
      <c r="L728" s="7">
        <f t="shared" si="34"/>
        <v>748.80000000000007</v>
      </c>
      <c r="M728" s="4">
        <f>YEAR(Datos!$J728)</f>
        <v>2015</v>
      </c>
      <c r="N728" s="5" t="str">
        <f t="shared" si="35"/>
        <v>mayo</v>
      </c>
      <c r="O728" s="5" t="str">
        <f>VLOOKUP(C728,[2]!ProdManager[#Data],2,FALSE)</f>
        <v>Lydia Sinn</v>
      </c>
      <c r="P728" s="5" t="e">
        <f>VLOOKUP(I728,[1]!Countries[#Data],2,FALSE)</f>
        <v>#REF!</v>
      </c>
      <c r="Q728" s="5" t="e">
        <f>VLOOKUP(I728,[1]!Countries[#Data],3,FALSE)</f>
        <v>#REF!</v>
      </c>
    </row>
    <row r="729" spans="1:17" x14ac:dyDescent="0.2">
      <c r="A729" s="5">
        <v>10523</v>
      </c>
      <c r="B729" s="5" t="s">
        <v>84</v>
      </c>
      <c r="C729" s="5" t="s">
        <v>39</v>
      </c>
      <c r="D729" s="5">
        <v>39</v>
      </c>
      <c r="E729" s="5">
        <v>31.590000000000003</v>
      </c>
      <c r="F729" s="5">
        <v>25</v>
      </c>
      <c r="G729" s="5" t="s">
        <v>203</v>
      </c>
      <c r="H729" s="5" t="s">
        <v>141</v>
      </c>
      <c r="I729" s="5" t="s">
        <v>142</v>
      </c>
      <c r="J729" s="6">
        <v>42156</v>
      </c>
      <c r="K729" s="7">
        <f t="shared" si="33"/>
        <v>975</v>
      </c>
      <c r="L729" s="7">
        <f t="shared" si="34"/>
        <v>789.75000000000011</v>
      </c>
      <c r="M729" s="4">
        <f>YEAR(Datos!$J729)</f>
        <v>2015</v>
      </c>
      <c r="N729" s="5" t="str">
        <f t="shared" si="35"/>
        <v>junio</v>
      </c>
      <c r="O729" s="5" t="str">
        <f>VLOOKUP(C729,[2]!ProdManager[#Data],2,FALSE)</f>
        <v>John Matter</v>
      </c>
      <c r="P729" s="5" t="e">
        <f>VLOOKUP(I729,[1]!Countries[#Data],2,FALSE)</f>
        <v>#REF!</v>
      </c>
      <c r="Q729" s="5" t="e">
        <f>VLOOKUP(I729,[1]!Countries[#Data],3,FALSE)</f>
        <v>#REF!</v>
      </c>
    </row>
    <row r="730" spans="1:17" x14ac:dyDescent="0.2">
      <c r="A730" s="5">
        <v>10523</v>
      </c>
      <c r="B730" s="5" t="s">
        <v>27</v>
      </c>
      <c r="C730" s="5" t="s">
        <v>28</v>
      </c>
      <c r="D730" s="5">
        <v>81</v>
      </c>
      <c r="E730" s="5">
        <v>55.08</v>
      </c>
      <c r="F730" s="5">
        <v>15</v>
      </c>
      <c r="G730" s="5" t="s">
        <v>203</v>
      </c>
      <c r="H730" s="5" t="s">
        <v>141</v>
      </c>
      <c r="I730" s="5" t="s">
        <v>142</v>
      </c>
      <c r="J730" s="6">
        <v>42156</v>
      </c>
      <c r="K730" s="7">
        <f t="shared" si="33"/>
        <v>1215</v>
      </c>
      <c r="L730" s="7">
        <f t="shared" si="34"/>
        <v>826.19999999999993</v>
      </c>
      <c r="M730" s="4">
        <f>YEAR(Datos!$J730)</f>
        <v>2015</v>
      </c>
      <c r="N730" s="5" t="str">
        <f t="shared" si="35"/>
        <v>junio</v>
      </c>
      <c r="O730" s="5" t="str">
        <f>VLOOKUP(C730,[2]!ProdManager[#Data],2,FALSE)</f>
        <v>Lydia Sinn</v>
      </c>
      <c r="P730" s="5" t="e">
        <f>VLOOKUP(I730,[1]!Countries[#Data],2,FALSE)</f>
        <v>#REF!</v>
      </c>
      <c r="Q730" s="5" t="e">
        <f>VLOOKUP(I730,[1]!Countries[#Data],3,FALSE)</f>
        <v>#REF!</v>
      </c>
    </row>
    <row r="731" spans="1:17" x14ac:dyDescent="0.2">
      <c r="A731" s="5">
        <v>10523</v>
      </c>
      <c r="B731" s="5" t="s">
        <v>68</v>
      </c>
      <c r="C731" s="5" t="s">
        <v>22</v>
      </c>
      <c r="D731" s="5">
        <v>26</v>
      </c>
      <c r="E731" s="5">
        <v>18.98</v>
      </c>
      <c r="F731" s="5">
        <v>18</v>
      </c>
      <c r="G731" s="5" t="s">
        <v>203</v>
      </c>
      <c r="H731" s="5" t="s">
        <v>141</v>
      </c>
      <c r="I731" s="5" t="s">
        <v>142</v>
      </c>
      <c r="J731" s="6">
        <v>42156</v>
      </c>
      <c r="K731" s="7">
        <f t="shared" si="33"/>
        <v>468</v>
      </c>
      <c r="L731" s="7">
        <f t="shared" si="34"/>
        <v>341.64</v>
      </c>
      <c r="M731" s="4">
        <f>YEAR(Datos!$J731)</f>
        <v>2015</v>
      </c>
      <c r="N731" s="5" t="str">
        <f t="shared" si="35"/>
        <v>junio</v>
      </c>
      <c r="O731" s="5" t="str">
        <f>VLOOKUP(C731,[2]!ProdManager[#Data],2,FALSE)</f>
        <v>Peter Stone</v>
      </c>
      <c r="P731" s="5" t="e">
        <f>VLOOKUP(I731,[1]!Countries[#Data],2,FALSE)</f>
        <v>#REF!</v>
      </c>
      <c r="Q731" s="5" t="e">
        <f>VLOOKUP(I731,[1]!Countries[#Data],3,FALSE)</f>
        <v>#REF!</v>
      </c>
    </row>
    <row r="732" spans="1:17" x14ac:dyDescent="0.2">
      <c r="A732" s="5">
        <v>10523</v>
      </c>
      <c r="B732" s="5" t="s">
        <v>21</v>
      </c>
      <c r="C732" s="5" t="s">
        <v>22</v>
      </c>
      <c r="D732" s="5">
        <v>9.65</v>
      </c>
      <c r="E732" s="5">
        <v>7.9130000000000011</v>
      </c>
      <c r="F732" s="5">
        <v>6</v>
      </c>
      <c r="G732" s="5" t="s">
        <v>203</v>
      </c>
      <c r="H732" s="5" t="s">
        <v>141</v>
      </c>
      <c r="I732" s="5" t="s">
        <v>142</v>
      </c>
      <c r="J732" s="6">
        <v>42156</v>
      </c>
      <c r="K732" s="7">
        <f t="shared" si="33"/>
        <v>57.900000000000006</v>
      </c>
      <c r="L732" s="7">
        <f t="shared" si="34"/>
        <v>47.478000000000009</v>
      </c>
      <c r="M732" s="4">
        <f>YEAR(Datos!$J732)</f>
        <v>2015</v>
      </c>
      <c r="N732" s="5" t="str">
        <f t="shared" si="35"/>
        <v>junio</v>
      </c>
      <c r="O732" s="5" t="str">
        <f>VLOOKUP(C732,[2]!ProdManager[#Data],2,FALSE)</f>
        <v>Peter Stone</v>
      </c>
      <c r="P732" s="5" t="e">
        <f>VLOOKUP(I732,[1]!Countries[#Data],2,FALSE)</f>
        <v>#REF!</v>
      </c>
      <c r="Q732" s="5" t="e">
        <f>VLOOKUP(I732,[1]!Countries[#Data],3,FALSE)</f>
        <v>#REF!</v>
      </c>
    </row>
    <row r="733" spans="1:17" x14ac:dyDescent="0.2">
      <c r="A733" s="5">
        <v>10524</v>
      </c>
      <c r="B733" s="5" t="s">
        <v>105</v>
      </c>
      <c r="C733" s="5" t="s">
        <v>22</v>
      </c>
      <c r="D733" s="5">
        <v>31</v>
      </c>
      <c r="E733" s="5">
        <v>23.56</v>
      </c>
      <c r="F733" s="5">
        <v>2</v>
      </c>
      <c r="G733" s="5" t="s">
        <v>116</v>
      </c>
      <c r="H733" s="5" t="s">
        <v>117</v>
      </c>
      <c r="I733" s="5" t="s">
        <v>83</v>
      </c>
      <c r="J733" s="6">
        <v>42156</v>
      </c>
      <c r="K733" s="7">
        <f t="shared" si="33"/>
        <v>62</v>
      </c>
      <c r="L733" s="7">
        <f t="shared" si="34"/>
        <v>47.12</v>
      </c>
      <c r="M733" s="4">
        <f>YEAR(Datos!$J733)</f>
        <v>2015</v>
      </c>
      <c r="N733" s="5" t="str">
        <f t="shared" si="35"/>
        <v>junio</v>
      </c>
      <c r="O733" s="5" t="str">
        <f>VLOOKUP(C733,[2]!ProdManager[#Data],2,FALSE)</f>
        <v>Peter Stone</v>
      </c>
      <c r="P733" s="5" t="e">
        <f>VLOOKUP(I733,[1]!Countries[#Data],2,FALSE)</f>
        <v>#REF!</v>
      </c>
      <c r="Q733" s="5" t="e">
        <f>VLOOKUP(I733,[1]!Countries[#Data],3,FALSE)</f>
        <v>#REF!</v>
      </c>
    </row>
    <row r="734" spans="1:17" x14ac:dyDescent="0.2">
      <c r="A734" s="5">
        <v>10524</v>
      </c>
      <c r="B734" s="5" t="s">
        <v>80</v>
      </c>
      <c r="C734" s="5" t="s">
        <v>22</v>
      </c>
      <c r="D734" s="5">
        <v>25.89</v>
      </c>
      <c r="E734" s="5">
        <v>19.935300000000002</v>
      </c>
      <c r="F734" s="5">
        <v>10</v>
      </c>
      <c r="G734" s="5" t="s">
        <v>116</v>
      </c>
      <c r="H734" s="5" t="s">
        <v>117</v>
      </c>
      <c r="I734" s="5" t="s">
        <v>83</v>
      </c>
      <c r="J734" s="6">
        <v>42156</v>
      </c>
      <c r="K734" s="7">
        <f t="shared" si="33"/>
        <v>258.89999999999998</v>
      </c>
      <c r="L734" s="7">
        <f t="shared" si="34"/>
        <v>199.35300000000001</v>
      </c>
      <c r="M734" s="4">
        <f>YEAR(Datos!$J734)</f>
        <v>2015</v>
      </c>
      <c r="N734" s="5" t="str">
        <f t="shared" si="35"/>
        <v>junio</v>
      </c>
      <c r="O734" s="5" t="str">
        <f>VLOOKUP(C734,[2]!ProdManager[#Data],2,FALSE)</f>
        <v>Peter Stone</v>
      </c>
      <c r="P734" s="5" t="e">
        <f>VLOOKUP(I734,[1]!Countries[#Data],2,FALSE)</f>
        <v>#REF!</v>
      </c>
      <c r="Q734" s="5" t="e">
        <f>VLOOKUP(I734,[1]!Countries[#Data],3,FALSE)</f>
        <v>#REF!</v>
      </c>
    </row>
    <row r="735" spans="1:17" x14ac:dyDescent="0.2">
      <c r="A735" s="5">
        <v>10524</v>
      </c>
      <c r="B735" s="5" t="s">
        <v>100</v>
      </c>
      <c r="C735" s="5" t="s">
        <v>36</v>
      </c>
      <c r="D735" s="5">
        <v>46</v>
      </c>
      <c r="E735" s="5">
        <v>40.479999999999997</v>
      </c>
      <c r="F735" s="5">
        <v>60</v>
      </c>
      <c r="G735" s="5" t="s">
        <v>116</v>
      </c>
      <c r="H735" s="5" t="s">
        <v>117</v>
      </c>
      <c r="I735" s="5" t="s">
        <v>83</v>
      </c>
      <c r="J735" s="6">
        <v>42156</v>
      </c>
      <c r="K735" s="7">
        <f t="shared" si="33"/>
        <v>2760</v>
      </c>
      <c r="L735" s="7">
        <f t="shared" si="34"/>
        <v>2428.7999999999997</v>
      </c>
      <c r="M735" s="4">
        <f>YEAR(Datos!$J735)</f>
        <v>2015</v>
      </c>
      <c r="N735" s="5" t="str">
        <f t="shared" si="35"/>
        <v>junio</v>
      </c>
      <c r="O735" s="5" t="str">
        <f>VLOOKUP(C735,[2]!ProdManager[#Data],2,FALSE)</f>
        <v>John Matter</v>
      </c>
      <c r="P735" s="5" t="e">
        <f>VLOOKUP(I735,[1]!Countries[#Data],2,FALSE)</f>
        <v>#REF!</v>
      </c>
      <c r="Q735" s="5" t="e">
        <f>VLOOKUP(I735,[1]!Countries[#Data],3,FALSE)</f>
        <v>#REF!</v>
      </c>
    </row>
    <row r="736" spans="1:17" x14ac:dyDescent="0.2">
      <c r="A736" s="5">
        <v>10524</v>
      </c>
      <c r="B736" s="5" t="s">
        <v>138</v>
      </c>
      <c r="C736" s="5" t="s">
        <v>39</v>
      </c>
      <c r="D736" s="5">
        <v>7.45</v>
      </c>
      <c r="E736" s="5">
        <v>5.6619999999999999</v>
      </c>
      <c r="F736" s="5">
        <v>15</v>
      </c>
      <c r="G736" s="5" t="s">
        <v>116</v>
      </c>
      <c r="H736" s="5" t="s">
        <v>117</v>
      </c>
      <c r="I736" s="5" t="s">
        <v>83</v>
      </c>
      <c r="J736" s="6">
        <v>42156</v>
      </c>
      <c r="K736" s="7">
        <f t="shared" si="33"/>
        <v>111.75</v>
      </c>
      <c r="L736" s="7">
        <f t="shared" si="34"/>
        <v>84.929999999999993</v>
      </c>
      <c r="M736" s="4">
        <f>YEAR(Datos!$J736)</f>
        <v>2015</v>
      </c>
      <c r="N736" s="5" t="str">
        <f t="shared" si="35"/>
        <v>junio</v>
      </c>
      <c r="O736" s="5" t="str">
        <f>VLOOKUP(C736,[2]!ProdManager[#Data],2,FALSE)</f>
        <v>John Matter</v>
      </c>
      <c r="P736" s="5" t="e">
        <f>VLOOKUP(I736,[1]!Countries[#Data],2,FALSE)</f>
        <v>#REF!</v>
      </c>
      <c r="Q736" s="5" t="e">
        <f>VLOOKUP(I736,[1]!Countries[#Data],3,FALSE)</f>
        <v>#REF!</v>
      </c>
    </row>
    <row r="737" spans="1:17" x14ac:dyDescent="0.2">
      <c r="A737" s="5">
        <v>10525</v>
      </c>
      <c r="B737" s="5" t="s">
        <v>50</v>
      </c>
      <c r="C737" s="5" t="s">
        <v>22</v>
      </c>
      <c r="D737" s="5">
        <v>19</v>
      </c>
      <c r="E737" s="5">
        <v>14.63</v>
      </c>
      <c r="F737" s="5">
        <v>30</v>
      </c>
      <c r="G737" s="5" t="s">
        <v>183</v>
      </c>
      <c r="H737" s="5" t="s">
        <v>184</v>
      </c>
      <c r="I737" s="5" t="s">
        <v>6</v>
      </c>
      <c r="J737" s="6">
        <v>42157</v>
      </c>
      <c r="K737" s="7">
        <f t="shared" si="33"/>
        <v>570</v>
      </c>
      <c r="L737" s="7">
        <f t="shared" si="34"/>
        <v>438.90000000000003</v>
      </c>
      <c r="M737" s="4">
        <f>YEAR(Datos!$J737)</f>
        <v>2015</v>
      </c>
      <c r="N737" s="5" t="str">
        <f t="shared" si="35"/>
        <v>junio</v>
      </c>
      <c r="O737" s="5" t="str">
        <f>VLOOKUP(C737,[2]!ProdManager[#Data],2,FALSE)</f>
        <v>Peter Stone</v>
      </c>
      <c r="P737" s="5" t="e">
        <f>VLOOKUP(I737,[1]!Countries[#Data],2,FALSE)</f>
        <v>#REF!</v>
      </c>
      <c r="Q737" s="5" t="e">
        <f>VLOOKUP(I737,[1]!Countries[#Data],3,FALSE)</f>
        <v>#REF!</v>
      </c>
    </row>
    <row r="738" spans="1:17" x14ac:dyDescent="0.2">
      <c r="A738" s="5">
        <v>10525</v>
      </c>
      <c r="B738" s="5" t="s">
        <v>91</v>
      </c>
      <c r="C738" s="5" t="s">
        <v>22</v>
      </c>
      <c r="D738" s="5">
        <v>18.399999999999999</v>
      </c>
      <c r="E738" s="5">
        <v>13.799999999999999</v>
      </c>
      <c r="F738" s="5">
        <v>15</v>
      </c>
      <c r="G738" s="5" t="s">
        <v>183</v>
      </c>
      <c r="H738" s="5" t="s">
        <v>184</v>
      </c>
      <c r="I738" s="5" t="s">
        <v>6</v>
      </c>
      <c r="J738" s="6">
        <v>42157</v>
      </c>
      <c r="K738" s="7">
        <f t="shared" si="33"/>
        <v>276</v>
      </c>
      <c r="L738" s="7">
        <f t="shared" si="34"/>
        <v>206.99999999999997</v>
      </c>
      <c r="M738" s="4">
        <f>YEAR(Datos!$J738)</f>
        <v>2015</v>
      </c>
      <c r="N738" s="5" t="str">
        <f t="shared" si="35"/>
        <v>junio</v>
      </c>
      <c r="O738" s="5" t="str">
        <f>VLOOKUP(C738,[2]!ProdManager[#Data],2,FALSE)</f>
        <v>Peter Stone</v>
      </c>
      <c r="P738" s="5" t="e">
        <f>VLOOKUP(I738,[1]!Countries[#Data],2,FALSE)</f>
        <v>#REF!</v>
      </c>
      <c r="Q738" s="5" t="e">
        <f>VLOOKUP(I738,[1]!Countries[#Data],3,FALSE)</f>
        <v>#REF!</v>
      </c>
    </row>
    <row r="739" spans="1:17" x14ac:dyDescent="0.2">
      <c r="A739" s="5">
        <v>10526</v>
      </c>
      <c r="B739" s="5" t="s">
        <v>79</v>
      </c>
      <c r="C739" s="5" t="s">
        <v>3</v>
      </c>
      <c r="D739" s="5">
        <v>38</v>
      </c>
      <c r="E739" s="5">
        <v>30.020000000000003</v>
      </c>
      <c r="F739" s="5">
        <v>30</v>
      </c>
      <c r="G739" s="5" t="s">
        <v>88</v>
      </c>
      <c r="H739" s="5" t="s">
        <v>89</v>
      </c>
      <c r="I739" s="5" t="s">
        <v>90</v>
      </c>
      <c r="J739" s="6">
        <v>42160</v>
      </c>
      <c r="K739" s="7">
        <f t="shared" si="33"/>
        <v>1140</v>
      </c>
      <c r="L739" s="7">
        <f t="shared" si="34"/>
        <v>900.60000000000014</v>
      </c>
      <c r="M739" s="4">
        <f>YEAR(Datos!$J739)</f>
        <v>2015</v>
      </c>
      <c r="N739" s="5" t="str">
        <f t="shared" si="35"/>
        <v>junio</v>
      </c>
      <c r="O739" s="5" t="str">
        <f>VLOOKUP(C739,[2]!ProdManager[#Data],2,FALSE)</f>
        <v>Marc Caine</v>
      </c>
      <c r="P739" s="5" t="e">
        <f>VLOOKUP(I739,[1]!Countries[#Data],2,FALSE)</f>
        <v>#REF!</v>
      </c>
      <c r="Q739" s="5" t="e">
        <f>VLOOKUP(I739,[1]!Countries[#Data],3,FALSE)</f>
        <v>#REF!</v>
      </c>
    </row>
    <row r="740" spans="1:17" x14ac:dyDescent="0.2">
      <c r="A740" s="5">
        <v>10526</v>
      </c>
      <c r="B740" s="5" t="s">
        <v>131</v>
      </c>
      <c r="C740" s="5" t="s">
        <v>36</v>
      </c>
      <c r="D740" s="5">
        <v>18</v>
      </c>
      <c r="E740" s="5">
        <v>16.02</v>
      </c>
      <c r="F740" s="5">
        <v>8</v>
      </c>
      <c r="G740" s="5" t="s">
        <v>88</v>
      </c>
      <c r="H740" s="5" t="s">
        <v>89</v>
      </c>
      <c r="I740" s="5" t="s">
        <v>90</v>
      </c>
      <c r="J740" s="6">
        <v>42160</v>
      </c>
      <c r="K740" s="7">
        <f t="shared" si="33"/>
        <v>144</v>
      </c>
      <c r="L740" s="7">
        <f t="shared" si="34"/>
        <v>128.16</v>
      </c>
      <c r="M740" s="4">
        <f>YEAR(Datos!$J740)</f>
        <v>2015</v>
      </c>
      <c r="N740" s="5" t="str">
        <f t="shared" si="35"/>
        <v>junio</v>
      </c>
      <c r="O740" s="5" t="str">
        <f>VLOOKUP(C740,[2]!ProdManager[#Data],2,FALSE)</f>
        <v>John Matter</v>
      </c>
      <c r="P740" s="5" t="e">
        <f>VLOOKUP(I740,[1]!Countries[#Data],2,FALSE)</f>
        <v>#REF!</v>
      </c>
      <c r="Q740" s="5" t="e">
        <f>VLOOKUP(I740,[1]!Countries[#Data],3,FALSE)</f>
        <v>#REF!</v>
      </c>
    </row>
    <row r="741" spans="1:17" x14ac:dyDescent="0.2">
      <c r="A741" s="5">
        <v>10526</v>
      </c>
      <c r="B741" s="5" t="s">
        <v>111</v>
      </c>
      <c r="C741" s="5" t="s">
        <v>22</v>
      </c>
      <c r="D741" s="5">
        <v>6</v>
      </c>
      <c r="E741" s="5">
        <v>4.5</v>
      </c>
      <c r="F741" s="5">
        <v>10</v>
      </c>
      <c r="G741" s="5" t="s">
        <v>88</v>
      </c>
      <c r="H741" s="5" t="s">
        <v>89</v>
      </c>
      <c r="I741" s="5" t="s">
        <v>90</v>
      </c>
      <c r="J741" s="6">
        <v>42160</v>
      </c>
      <c r="K741" s="7">
        <f t="shared" si="33"/>
        <v>60</v>
      </c>
      <c r="L741" s="7">
        <f t="shared" si="34"/>
        <v>45</v>
      </c>
      <c r="M741" s="4">
        <f>YEAR(Datos!$J741)</f>
        <v>2015</v>
      </c>
      <c r="N741" s="5" t="str">
        <f t="shared" si="35"/>
        <v>junio</v>
      </c>
      <c r="O741" s="5" t="str">
        <f>VLOOKUP(C741,[2]!ProdManager[#Data],2,FALSE)</f>
        <v>Peter Stone</v>
      </c>
      <c r="P741" s="5" t="e">
        <f>VLOOKUP(I741,[1]!Countries[#Data],2,FALSE)</f>
        <v>#REF!</v>
      </c>
      <c r="Q741" s="5" t="e">
        <f>VLOOKUP(I741,[1]!Countries[#Data],3,FALSE)</f>
        <v>#REF!</v>
      </c>
    </row>
    <row r="742" spans="1:17" x14ac:dyDescent="0.2">
      <c r="A742" s="5">
        <v>10527</v>
      </c>
      <c r="B742" s="5" t="s">
        <v>50</v>
      </c>
      <c r="C742" s="5" t="s">
        <v>22</v>
      </c>
      <c r="D742" s="5">
        <v>19</v>
      </c>
      <c r="E742" s="5">
        <v>14.25</v>
      </c>
      <c r="F742" s="5">
        <v>30</v>
      </c>
      <c r="G742" s="5" t="s">
        <v>103</v>
      </c>
      <c r="H742" s="5" t="s">
        <v>104</v>
      </c>
      <c r="I742" s="5" t="s">
        <v>14</v>
      </c>
      <c r="J742" s="6">
        <v>42160</v>
      </c>
      <c r="K742" s="7">
        <f t="shared" si="33"/>
        <v>570</v>
      </c>
      <c r="L742" s="7">
        <f t="shared" si="34"/>
        <v>427.5</v>
      </c>
      <c r="M742" s="4">
        <f>YEAR(Datos!$J742)</f>
        <v>2015</v>
      </c>
      <c r="N742" s="5" t="str">
        <f t="shared" si="35"/>
        <v>junio</v>
      </c>
      <c r="O742" s="5" t="str">
        <f>VLOOKUP(C742,[2]!ProdManager[#Data],2,FALSE)</f>
        <v>Peter Stone</v>
      </c>
      <c r="P742" s="5" t="e">
        <f>VLOOKUP(I742,[1]!Countries[#Data],2,FALSE)</f>
        <v>#REF!</v>
      </c>
      <c r="Q742" s="5" t="e">
        <f>VLOOKUP(I742,[1]!Countries[#Data],3,FALSE)</f>
        <v>#REF!</v>
      </c>
    </row>
    <row r="743" spans="1:17" x14ac:dyDescent="0.2">
      <c r="A743" s="5">
        <v>10527</v>
      </c>
      <c r="B743" s="5" t="s">
        <v>162</v>
      </c>
      <c r="C743" s="5" t="s">
        <v>17</v>
      </c>
      <c r="D743" s="5">
        <v>22</v>
      </c>
      <c r="E743" s="5">
        <v>15.84</v>
      </c>
      <c r="F743" s="5">
        <v>50</v>
      </c>
      <c r="G743" s="5" t="s">
        <v>103</v>
      </c>
      <c r="H743" s="5" t="s">
        <v>104</v>
      </c>
      <c r="I743" s="5" t="s">
        <v>14</v>
      </c>
      <c r="J743" s="6">
        <v>42160</v>
      </c>
      <c r="K743" s="7">
        <f t="shared" si="33"/>
        <v>1100</v>
      </c>
      <c r="L743" s="7">
        <f t="shared" si="34"/>
        <v>792</v>
      </c>
      <c r="M743" s="4">
        <f>YEAR(Datos!$J743)</f>
        <v>2015</v>
      </c>
      <c r="N743" s="5" t="str">
        <f t="shared" si="35"/>
        <v>junio</v>
      </c>
      <c r="O743" s="5" t="str">
        <f>VLOOKUP(C743,[2]!ProdManager[#Data],2,FALSE)</f>
        <v>Lydia Sinn</v>
      </c>
      <c r="P743" s="5" t="e">
        <f>VLOOKUP(I743,[1]!Countries[#Data],2,FALSE)</f>
        <v>#REF!</v>
      </c>
      <c r="Q743" s="5" t="e">
        <f>VLOOKUP(I743,[1]!Countries[#Data],3,FALSE)</f>
        <v>#REF!</v>
      </c>
    </row>
    <row r="744" spans="1:17" x14ac:dyDescent="0.2">
      <c r="A744" s="5">
        <v>10528</v>
      </c>
      <c r="B744" s="5" t="s">
        <v>9</v>
      </c>
      <c r="C744" s="5" t="s">
        <v>8</v>
      </c>
      <c r="D744" s="5">
        <v>21</v>
      </c>
      <c r="E744" s="5">
        <v>17.849999999999998</v>
      </c>
      <c r="F744" s="5">
        <v>3</v>
      </c>
      <c r="G744" s="5" t="s">
        <v>248</v>
      </c>
      <c r="H744" s="5" t="s">
        <v>249</v>
      </c>
      <c r="I744" s="5" t="s">
        <v>77</v>
      </c>
      <c r="J744" s="6">
        <v>42161</v>
      </c>
      <c r="K744" s="7">
        <f t="shared" si="33"/>
        <v>63</v>
      </c>
      <c r="L744" s="7">
        <f t="shared" si="34"/>
        <v>53.55</v>
      </c>
      <c r="M744" s="4">
        <f>YEAR(Datos!$J744)</f>
        <v>2015</v>
      </c>
      <c r="N744" s="5" t="str">
        <f t="shared" si="35"/>
        <v>junio</v>
      </c>
      <c r="O744" s="5" t="str">
        <f>VLOOKUP(C744,[2]!ProdManager[#Data],2,FALSE)</f>
        <v>Peter Stone</v>
      </c>
      <c r="P744" s="5" t="e">
        <f>VLOOKUP(I744,[1]!Countries[#Data],2,FALSE)</f>
        <v>#REF!</v>
      </c>
      <c r="Q744" s="5" t="e">
        <f>VLOOKUP(I744,[1]!Countries[#Data],3,FALSE)</f>
        <v>#REF!</v>
      </c>
    </row>
    <row r="745" spans="1:17" x14ac:dyDescent="0.2">
      <c r="A745" s="5">
        <v>10528</v>
      </c>
      <c r="B745" s="5" t="s">
        <v>32</v>
      </c>
      <c r="C745" s="5" t="s">
        <v>8</v>
      </c>
      <c r="D745" s="5">
        <v>2.5</v>
      </c>
      <c r="E745" s="5">
        <v>1.9500000000000002</v>
      </c>
      <c r="F745" s="5">
        <v>8</v>
      </c>
      <c r="G745" s="5" t="s">
        <v>248</v>
      </c>
      <c r="H745" s="5" t="s">
        <v>249</v>
      </c>
      <c r="I745" s="5" t="s">
        <v>77</v>
      </c>
      <c r="J745" s="6">
        <v>42161</v>
      </c>
      <c r="K745" s="7">
        <f t="shared" si="33"/>
        <v>20</v>
      </c>
      <c r="L745" s="7">
        <f t="shared" si="34"/>
        <v>15.600000000000001</v>
      </c>
      <c r="M745" s="4">
        <f>YEAR(Datos!$J745)</f>
        <v>2015</v>
      </c>
      <c r="N745" s="5" t="str">
        <f t="shared" si="35"/>
        <v>junio</v>
      </c>
      <c r="O745" s="5" t="str">
        <f>VLOOKUP(C745,[2]!ProdManager[#Data],2,FALSE)</f>
        <v>Peter Stone</v>
      </c>
      <c r="P745" s="5" t="e">
        <f>VLOOKUP(I745,[1]!Countries[#Data],2,FALSE)</f>
        <v>#REF!</v>
      </c>
      <c r="Q745" s="5" t="e">
        <f>VLOOKUP(I745,[1]!Countries[#Data],3,FALSE)</f>
        <v>#REF!</v>
      </c>
    </row>
    <row r="746" spans="1:17" x14ac:dyDescent="0.2">
      <c r="A746" s="5">
        <v>10528</v>
      </c>
      <c r="B746" s="5" t="s">
        <v>7</v>
      </c>
      <c r="C746" s="5" t="s">
        <v>8</v>
      </c>
      <c r="D746" s="5">
        <v>34.799999999999997</v>
      </c>
      <c r="E746" s="5">
        <v>27.84</v>
      </c>
      <c r="F746" s="5">
        <v>9</v>
      </c>
      <c r="G746" s="5" t="s">
        <v>248</v>
      </c>
      <c r="H746" s="5" t="s">
        <v>249</v>
      </c>
      <c r="I746" s="5" t="s">
        <v>77</v>
      </c>
      <c r="J746" s="6">
        <v>42161</v>
      </c>
      <c r="K746" s="7">
        <f t="shared" si="33"/>
        <v>313.2</v>
      </c>
      <c r="L746" s="7">
        <f t="shared" si="34"/>
        <v>250.56</v>
      </c>
      <c r="M746" s="4">
        <f>YEAR(Datos!$J746)</f>
        <v>2015</v>
      </c>
      <c r="N746" s="5" t="str">
        <f t="shared" si="35"/>
        <v>junio</v>
      </c>
      <c r="O746" s="5" t="str">
        <f>VLOOKUP(C746,[2]!ProdManager[#Data],2,FALSE)</f>
        <v>Peter Stone</v>
      </c>
      <c r="P746" s="5" t="e">
        <f>VLOOKUP(I746,[1]!Countries[#Data],2,FALSE)</f>
        <v>#REF!</v>
      </c>
      <c r="Q746" s="5" t="e">
        <f>VLOOKUP(I746,[1]!Countries[#Data],3,FALSE)</f>
        <v>#REF!</v>
      </c>
    </row>
    <row r="747" spans="1:17" x14ac:dyDescent="0.2">
      <c r="A747" s="5">
        <v>10529</v>
      </c>
      <c r="B747" s="5" t="s">
        <v>148</v>
      </c>
      <c r="C747" s="5" t="s">
        <v>8</v>
      </c>
      <c r="D747" s="5">
        <v>36</v>
      </c>
      <c r="E747" s="5">
        <v>29.160000000000004</v>
      </c>
      <c r="F747" s="5">
        <v>10</v>
      </c>
      <c r="G747" s="5" t="s">
        <v>250</v>
      </c>
      <c r="H747" s="5" t="s">
        <v>251</v>
      </c>
      <c r="I747" s="5" t="s">
        <v>31</v>
      </c>
      <c r="J747" s="6">
        <v>42162</v>
      </c>
      <c r="K747" s="7">
        <f t="shared" si="33"/>
        <v>360</v>
      </c>
      <c r="L747" s="7">
        <f t="shared" si="34"/>
        <v>291.60000000000002</v>
      </c>
      <c r="M747" s="4">
        <f>YEAR(Datos!$J747)</f>
        <v>2015</v>
      </c>
      <c r="N747" s="5" t="str">
        <f t="shared" si="35"/>
        <v>junio</v>
      </c>
      <c r="O747" s="5" t="str">
        <f>VLOOKUP(C747,[2]!ProdManager[#Data],2,FALSE)</f>
        <v>Peter Stone</v>
      </c>
      <c r="P747" s="5" t="e">
        <f>VLOOKUP(I747,[1]!Countries[#Data],2,FALSE)</f>
        <v>#REF!</v>
      </c>
      <c r="Q747" s="5" t="e">
        <f>VLOOKUP(I747,[1]!Countries[#Data],3,FALSE)</f>
        <v>#REF!</v>
      </c>
    </row>
    <row r="748" spans="1:17" x14ac:dyDescent="0.2">
      <c r="A748" s="5">
        <v>10529</v>
      </c>
      <c r="B748" s="5" t="s">
        <v>38</v>
      </c>
      <c r="C748" s="5" t="s">
        <v>39</v>
      </c>
      <c r="D748" s="5">
        <v>24</v>
      </c>
      <c r="E748" s="5">
        <v>19.440000000000001</v>
      </c>
      <c r="F748" s="5">
        <v>14</v>
      </c>
      <c r="G748" s="5" t="s">
        <v>250</v>
      </c>
      <c r="H748" s="5" t="s">
        <v>251</v>
      </c>
      <c r="I748" s="5" t="s">
        <v>31</v>
      </c>
      <c r="J748" s="6">
        <v>42162</v>
      </c>
      <c r="K748" s="7">
        <f t="shared" si="33"/>
        <v>336</v>
      </c>
      <c r="L748" s="7">
        <f t="shared" si="34"/>
        <v>272.16000000000003</v>
      </c>
      <c r="M748" s="4">
        <f>YEAR(Datos!$J748)</f>
        <v>2015</v>
      </c>
      <c r="N748" s="5" t="str">
        <f t="shared" si="35"/>
        <v>junio</v>
      </c>
      <c r="O748" s="5" t="str">
        <f>VLOOKUP(C748,[2]!ProdManager[#Data],2,FALSE)</f>
        <v>John Matter</v>
      </c>
      <c r="P748" s="5" t="e">
        <f>VLOOKUP(I748,[1]!Countries[#Data],2,FALSE)</f>
        <v>#REF!</v>
      </c>
      <c r="Q748" s="5" t="e">
        <f>VLOOKUP(I748,[1]!Countries[#Data],3,FALSE)</f>
        <v>#REF!</v>
      </c>
    </row>
    <row r="749" spans="1:17" x14ac:dyDescent="0.2">
      <c r="A749" s="5">
        <v>10529</v>
      </c>
      <c r="B749" s="5" t="s">
        <v>135</v>
      </c>
      <c r="C749" s="5" t="s">
        <v>28</v>
      </c>
      <c r="D749" s="5">
        <v>12.5</v>
      </c>
      <c r="E749" s="5">
        <v>8.125</v>
      </c>
      <c r="F749" s="5">
        <v>20</v>
      </c>
      <c r="G749" s="5" t="s">
        <v>250</v>
      </c>
      <c r="H749" s="5" t="s">
        <v>251</v>
      </c>
      <c r="I749" s="5" t="s">
        <v>31</v>
      </c>
      <c r="J749" s="6">
        <v>42162</v>
      </c>
      <c r="K749" s="7">
        <f t="shared" si="33"/>
        <v>250</v>
      </c>
      <c r="L749" s="7">
        <f t="shared" si="34"/>
        <v>162.5</v>
      </c>
      <c r="M749" s="4">
        <f>YEAR(Datos!$J749)</f>
        <v>2015</v>
      </c>
      <c r="N749" s="5" t="str">
        <f t="shared" si="35"/>
        <v>junio</v>
      </c>
      <c r="O749" s="5" t="str">
        <f>VLOOKUP(C749,[2]!ProdManager[#Data],2,FALSE)</f>
        <v>Lydia Sinn</v>
      </c>
      <c r="P749" s="5" t="e">
        <f>VLOOKUP(I749,[1]!Countries[#Data],2,FALSE)</f>
        <v>#REF!</v>
      </c>
      <c r="Q749" s="5" t="e">
        <f>VLOOKUP(I749,[1]!Countries[#Data],3,FALSE)</f>
        <v>#REF!</v>
      </c>
    </row>
    <row r="750" spans="1:17" x14ac:dyDescent="0.2">
      <c r="A750" s="5">
        <v>10530</v>
      </c>
      <c r="B750" s="5" t="s">
        <v>94</v>
      </c>
      <c r="C750" s="5" t="s">
        <v>36</v>
      </c>
      <c r="D750" s="5">
        <v>18</v>
      </c>
      <c r="E750" s="5">
        <v>16.02</v>
      </c>
      <c r="F750" s="5">
        <v>50</v>
      </c>
      <c r="G750" s="5" t="s">
        <v>199</v>
      </c>
      <c r="H750" s="5" t="s">
        <v>200</v>
      </c>
      <c r="I750" s="5" t="s">
        <v>61</v>
      </c>
      <c r="J750" s="6">
        <v>42163</v>
      </c>
      <c r="K750" s="7">
        <f t="shared" si="33"/>
        <v>900</v>
      </c>
      <c r="L750" s="7">
        <f t="shared" si="34"/>
        <v>801</v>
      </c>
      <c r="M750" s="4">
        <f>YEAR(Datos!$J750)</f>
        <v>2015</v>
      </c>
      <c r="N750" s="5" t="str">
        <f t="shared" si="35"/>
        <v>junio</v>
      </c>
      <c r="O750" s="5" t="str">
        <f>VLOOKUP(C750,[2]!ProdManager[#Data],2,FALSE)</f>
        <v>John Matter</v>
      </c>
      <c r="P750" s="5" t="e">
        <f>VLOOKUP(I750,[1]!Countries[#Data],2,FALSE)</f>
        <v>#REF!</v>
      </c>
      <c r="Q750" s="5" t="e">
        <f>VLOOKUP(I750,[1]!Countries[#Data],3,FALSE)</f>
        <v>#REF!</v>
      </c>
    </row>
    <row r="751" spans="1:17" x14ac:dyDescent="0.2">
      <c r="A751" s="5">
        <v>10530</v>
      </c>
      <c r="B751" s="5" t="s">
        <v>232</v>
      </c>
      <c r="C751" s="5" t="s">
        <v>17</v>
      </c>
      <c r="D751" s="5">
        <v>28.5</v>
      </c>
      <c r="E751" s="5">
        <v>20.234999999999999</v>
      </c>
      <c r="F751" s="5">
        <v>20</v>
      </c>
      <c r="G751" s="5" t="s">
        <v>199</v>
      </c>
      <c r="H751" s="5" t="s">
        <v>200</v>
      </c>
      <c r="I751" s="5" t="s">
        <v>61</v>
      </c>
      <c r="J751" s="6">
        <v>42163</v>
      </c>
      <c r="K751" s="7">
        <f t="shared" si="33"/>
        <v>570</v>
      </c>
      <c r="L751" s="7">
        <f t="shared" si="34"/>
        <v>404.7</v>
      </c>
      <c r="M751" s="4">
        <f>YEAR(Datos!$J751)</f>
        <v>2015</v>
      </c>
      <c r="N751" s="5" t="str">
        <f t="shared" si="35"/>
        <v>junio</v>
      </c>
      <c r="O751" s="5" t="str">
        <f>VLOOKUP(C751,[2]!ProdManager[#Data],2,FALSE)</f>
        <v>Lydia Sinn</v>
      </c>
      <c r="P751" s="5" t="e">
        <f>VLOOKUP(I751,[1]!Countries[#Data],2,FALSE)</f>
        <v>#REF!</v>
      </c>
      <c r="Q751" s="5" t="e">
        <f>VLOOKUP(I751,[1]!Countries[#Data],3,FALSE)</f>
        <v>#REF!</v>
      </c>
    </row>
    <row r="752" spans="1:17" x14ac:dyDescent="0.2">
      <c r="A752" s="5">
        <v>10530</v>
      </c>
      <c r="B752" s="5" t="s">
        <v>84</v>
      </c>
      <c r="C752" s="5" t="s">
        <v>39</v>
      </c>
      <c r="D752" s="5">
        <v>39</v>
      </c>
      <c r="E752" s="5">
        <v>30.42</v>
      </c>
      <c r="F752" s="5">
        <v>40</v>
      </c>
      <c r="G752" s="5" t="s">
        <v>199</v>
      </c>
      <c r="H752" s="5" t="s">
        <v>200</v>
      </c>
      <c r="I752" s="5" t="s">
        <v>61</v>
      </c>
      <c r="J752" s="6">
        <v>42163</v>
      </c>
      <c r="K752" s="7">
        <f t="shared" si="33"/>
        <v>1560</v>
      </c>
      <c r="L752" s="7">
        <f t="shared" si="34"/>
        <v>1216.8000000000002</v>
      </c>
      <c r="M752" s="4">
        <f>YEAR(Datos!$J752)</f>
        <v>2015</v>
      </c>
      <c r="N752" s="5" t="str">
        <f t="shared" si="35"/>
        <v>junio</v>
      </c>
      <c r="O752" s="5" t="str">
        <f>VLOOKUP(C752,[2]!ProdManager[#Data],2,FALSE)</f>
        <v>John Matter</v>
      </c>
      <c r="P752" s="5" t="e">
        <f>VLOOKUP(I752,[1]!Countries[#Data],2,FALSE)</f>
        <v>#REF!</v>
      </c>
      <c r="Q752" s="5" t="e">
        <f>VLOOKUP(I752,[1]!Countries[#Data],3,FALSE)</f>
        <v>#REF!</v>
      </c>
    </row>
    <row r="753" spans="1:17" x14ac:dyDescent="0.2">
      <c r="A753" s="5">
        <v>10530</v>
      </c>
      <c r="B753" s="5" t="s">
        <v>100</v>
      </c>
      <c r="C753" s="5" t="s">
        <v>36</v>
      </c>
      <c r="D753" s="5">
        <v>46</v>
      </c>
      <c r="E753" s="5">
        <v>41.86</v>
      </c>
      <c r="F753" s="5">
        <v>25</v>
      </c>
      <c r="G753" s="5" t="s">
        <v>199</v>
      </c>
      <c r="H753" s="5" t="s">
        <v>200</v>
      </c>
      <c r="I753" s="5" t="s">
        <v>61</v>
      </c>
      <c r="J753" s="6">
        <v>42163</v>
      </c>
      <c r="K753" s="7">
        <f t="shared" si="33"/>
        <v>1150</v>
      </c>
      <c r="L753" s="7">
        <f t="shared" si="34"/>
        <v>1046.5</v>
      </c>
      <c r="M753" s="4">
        <f>YEAR(Datos!$J753)</f>
        <v>2015</v>
      </c>
      <c r="N753" s="5" t="str">
        <f t="shared" si="35"/>
        <v>junio</v>
      </c>
      <c r="O753" s="5" t="str">
        <f>VLOOKUP(C753,[2]!ProdManager[#Data],2,FALSE)</f>
        <v>John Matter</v>
      </c>
      <c r="P753" s="5" t="e">
        <f>VLOOKUP(I753,[1]!Countries[#Data],2,FALSE)</f>
        <v>#REF!</v>
      </c>
      <c r="Q753" s="5" t="e">
        <f>VLOOKUP(I753,[1]!Countries[#Data],3,FALSE)</f>
        <v>#REF!</v>
      </c>
    </row>
    <row r="754" spans="1:17" x14ac:dyDescent="0.2">
      <c r="A754" s="5">
        <v>10531</v>
      </c>
      <c r="B754" s="5" t="s">
        <v>45</v>
      </c>
      <c r="C754" s="5" t="s">
        <v>8</v>
      </c>
      <c r="D754" s="5">
        <v>55</v>
      </c>
      <c r="E754" s="5">
        <v>43.45</v>
      </c>
      <c r="F754" s="5">
        <v>2</v>
      </c>
      <c r="G754" s="5" t="s">
        <v>229</v>
      </c>
      <c r="H754" s="5" t="s">
        <v>230</v>
      </c>
      <c r="I754" s="5" t="s">
        <v>231</v>
      </c>
      <c r="J754" s="6">
        <v>42163</v>
      </c>
      <c r="K754" s="7">
        <f t="shared" si="33"/>
        <v>110</v>
      </c>
      <c r="L754" s="7">
        <f t="shared" si="34"/>
        <v>86.9</v>
      </c>
      <c r="M754" s="4">
        <f>YEAR(Datos!$J754)</f>
        <v>2015</v>
      </c>
      <c r="N754" s="5" t="str">
        <f t="shared" si="35"/>
        <v>junio</v>
      </c>
      <c r="O754" s="5" t="str">
        <f>VLOOKUP(C754,[2]!ProdManager[#Data],2,FALSE)</f>
        <v>Peter Stone</v>
      </c>
      <c r="P754" s="5" t="e">
        <f>VLOOKUP(I754,[1]!Countries[#Data],2,FALSE)</f>
        <v>#REF!</v>
      </c>
      <c r="Q754" s="5" t="e">
        <f>VLOOKUP(I754,[1]!Countries[#Data],3,FALSE)</f>
        <v>#REF!</v>
      </c>
    </row>
    <row r="755" spans="1:17" x14ac:dyDescent="0.2">
      <c r="A755" s="5">
        <v>10532</v>
      </c>
      <c r="B755" s="5" t="s">
        <v>152</v>
      </c>
      <c r="C755" s="5" t="s">
        <v>17</v>
      </c>
      <c r="D755" s="5">
        <v>17</v>
      </c>
      <c r="E755" s="5">
        <v>12.07</v>
      </c>
      <c r="F755" s="5">
        <v>24</v>
      </c>
      <c r="G755" s="5" t="s">
        <v>206</v>
      </c>
      <c r="H755" s="5" t="s">
        <v>141</v>
      </c>
      <c r="I755" s="5" t="s">
        <v>142</v>
      </c>
      <c r="J755" s="6">
        <v>42164</v>
      </c>
      <c r="K755" s="7">
        <f t="shared" si="33"/>
        <v>408</v>
      </c>
      <c r="L755" s="7">
        <f t="shared" si="34"/>
        <v>289.68</v>
      </c>
      <c r="M755" s="4">
        <f>YEAR(Datos!$J755)</f>
        <v>2015</v>
      </c>
      <c r="N755" s="5" t="str">
        <f t="shared" si="35"/>
        <v>junio</v>
      </c>
      <c r="O755" s="5" t="str">
        <f>VLOOKUP(C755,[2]!ProdManager[#Data],2,FALSE)</f>
        <v>Lydia Sinn</v>
      </c>
      <c r="P755" s="5" t="e">
        <f>VLOOKUP(I755,[1]!Countries[#Data],2,FALSE)</f>
        <v>#REF!</v>
      </c>
      <c r="Q755" s="5" t="e">
        <f>VLOOKUP(I755,[1]!Countries[#Data],3,FALSE)</f>
        <v>#REF!</v>
      </c>
    </row>
    <row r="756" spans="1:17" x14ac:dyDescent="0.2">
      <c r="A756" s="5">
        <v>10532</v>
      </c>
      <c r="B756" s="5" t="s">
        <v>80</v>
      </c>
      <c r="C756" s="5" t="s">
        <v>22</v>
      </c>
      <c r="D756" s="5">
        <v>25.89</v>
      </c>
      <c r="E756" s="5">
        <v>20.9709</v>
      </c>
      <c r="F756" s="5">
        <v>15</v>
      </c>
      <c r="G756" s="5" t="s">
        <v>206</v>
      </c>
      <c r="H756" s="5" t="s">
        <v>141</v>
      </c>
      <c r="I756" s="5" t="s">
        <v>142</v>
      </c>
      <c r="J756" s="6">
        <v>42164</v>
      </c>
      <c r="K756" s="7">
        <f t="shared" si="33"/>
        <v>388.35</v>
      </c>
      <c r="L756" s="7">
        <f t="shared" si="34"/>
        <v>314.56349999999998</v>
      </c>
      <c r="M756" s="4">
        <f>YEAR(Datos!$J756)</f>
        <v>2015</v>
      </c>
      <c r="N756" s="5" t="str">
        <f t="shared" si="35"/>
        <v>junio</v>
      </c>
      <c r="O756" s="5" t="str">
        <f>VLOOKUP(C756,[2]!ProdManager[#Data],2,FALSE)</f>
        <v>Peter Stone</v>
      </c>
      <c r="P756" s="5" t="e">
        <f>VLOOKUP(I756,[1]!Countries[#Data],2,FALSE)</f>
        <v>#REF!</v>
      </c>
      <c r="Q756" s="5" t="e">
        <f>VLOOKUP(I756,[1]!Countries[#Data],3,FALSE)</f>
        <v>#REF!</v>
      </c>
    </row>
    <row r="757" spans="1:17" x14ac:dyDescent="0.2">
      <c r="A757" s="5">
        <v>10533</v>
      </c>
      <c r="B757" s="5" t="s">
        <v>119</v>
      </c>
      <c r="C757" s="5" t="s">
        <v>22</v>
      </c>
      <c r="D757" s="5">
        <v>15</v>
      </c>
      <c r="E757" s="5">
        <v>11.700000000000001</v>
      </c>
      <c r="F757" s="5">
        <v>24</v>
      </c>
      <c r="G757" s="5" t="s">
        <v>81</v>
      </c>
      <c r="H757" s="5" t="s">
        <v>82</v>
      </c>
      <c r="I757" s="5" t="s">
        <v>83</v>
      </c>
      <c r="J757" s="6">
        <v>42167</v>
      </c>
      <c r="K757" s="7">
        <f t="shared" si="33"/>
        <v>360</v>
      </c>
      <c r="L757" s="7">
        <f t="shared" si="34"/>
        <v>280.8</v>
      </c>
      <c r="M757" s="4">
        <f>YEAR(Datos!$J757)</f>
        <v>2015</v>
      </c>
      <c r="N757" s="5" t="str">
        <f t="shared" si="35"/>
        <v>junio</v>
      </c>
      <c r="O757" s="5" t="str">
        <f>VLOOKUP(C757,[2]!ProdManager[#Data],2,FALSE)</f>
        <v>Peter Stone</v>
      </c>
      <c r="P757" s="5" t="e">
        <f>VLOOKUP(I757,[1]!Countries[#Data],2,FALSE)</f>
        <v>#REF!</v>
      </c>
      <c r="Q757" s="5" t="e">
        <f>VLOOKUP(I757,[1]!Countries[#Data],3,FALSE)</f>
        <v>#REF!</v>
      </c>
    </row>
    <row r="758" spans="1:17" x14ac:dyDescent="0.2">
      <c r="A758" s="5">
        <v>10533</v>
      </c>
      <c r="B758" s="5" t="s">
        <v>162</v>
      </c>
      <c r="C758" s="5" t="s">
        <v>17</v>
      </c>
      <c r="D758" s="5">
        <v>22</v>
      </c>
      <c r="E758" s="5">
        <v>17.380000000000003</v>
      </c>
      <c r="F758" s="5">
        <v>50</v>
      </c>
      <c r="G758" s="5" t="s">
        <v>81</v>
      </c>
      <c r="H758" s="5" t="s">
        <v>82</v>
      </c>
      <c r="I758" s="5" t="s">
        <v>83</v>
      </c>
      <c r="J758" s="6">
        <v>42167</v>
      </c>
      <c r="K758" s="7">
        <f t="shared" si="33"/>
        <v>1100</v>
      </c>
      <c r="L758" s="7">
        <f t="shared" si="34"/>
        <v>869.00000000000011</v>
      </c>
      <c r="M758" s="4">
        <f>YEAR(Datos!$J758)</f>
        <v>2015</v>
      </c>
      <c r="N758" s="5" t="str">
        <f t="shared" si="35"/>
        <v>junio</v>
      </c>
      <c r="O758" s="5" t="str">
        <f>VLOOKUP(C758,[2]!ProdManager[#Data],2,FALSE)</f>
        <v>Lydia Sinn</v>
      </c>
      <c r="P758" s="5" t="e">
        <f>VLOOKUP(I758,[1]!Countries[#Data],2,FALSE)</f>
        <v>#REF!</v>
      </c>
      <c r="Q758" s="5" t="e">
        <f>VLOOKUP(I758,[1]!Countries[#Data],3,FALSE)</f>
        <v>#REF!</v>
      </c>
    </row>
    <row r="759" spans="1:17" x14ac:dyDescent="0.2">
      <c r="A759" s="5">
        <v>10533</v>
      </c>
      <c r="B759" s="5" t="s">
        <v>7</v>
      </c>
      <c r="C759" s="5" t="s">
        <v>8</v>
      </c>
      <c r="D759" s="5">
        <v>34.799999999999997</v>
      </c>
      <c r="E759" s="5">
        <v>27.143999999999998</v>
      </c>
      <c r="F759" s="5">
        <v>24</v>
      </c>
      <c r="G759" s="5" t="s">
        <v>81</v>
      </c>
      <c r="H759" s="5" t="s">
        <v>82</v>
      </c>
      <c r="I759" s="5" t="s">
        <v>83</v>
      </c>
      <c r="J759" s="6">
        <v>42167</v>
      </c>
      <c r="K759" s="7">
        <f t="shared" si="33"/>
        <v>835.19999999999993</v>
      </c>
      <c r="L759" s="7">
        <f t="shared" si="34"/>
        <v>651.4559999999999</v>
      </c>
      <c r="M759" s="4">
        <f>YEAR(Datos!$J759)</f>
        <v>2015</v>
      </c>
      <c r="N759" s="5" t="str">
        <f t="shared" si="35"/>
        <v>junio</v>
      </c>
      <c r="O759" s="5" t="str">
        <f>VLOOKUP(C759,[2]!ProdManager[#Data],2,FALSE)</f>
        <v>Peter Stone</v>
      </c>
      <c r="P759" s="5" t="e">
        <f>VLOOKUP(I759,[1]!Countries[#Data],2,FALSE)</f>
        <v>#REF!</v>
      </c>
      <c r="Q759" s="5" t="e">
        <f>VLOOKUP(I759,[1]!Countries[#Data],3,FALSE)</f>
        <v>#REF!</v>
      </c>
    </row>
    <row r="760" spans="1:17" x14ac:dyDescent="0.2">
      <c r="A760" s="5">
        <v>10534</v>
      </c>
      <c r="B760" s="5" t="s">
        <v>80</v>
      </c>
      <c r="C760" s="5" t="s">
        <v>22</v>
      </c>
      <c r="D760" s="5">
        <v>25.89</v>
      </c>
      <c r="E760" s="5">
        <v>19.935300000000002</v>
      </c>
      <c r="F760" s="5">
        <v>10</v>
      </c>
      <c r="G760" s="5" t="s">
        <v>120</v>
      </c>
      <c r="H760" s="5" t="s">
        <v>121</v>
      </c>
      <c r="I760" s="5" t="s">
        <v>14</v>
      </c>
      <c r="J760" s="6">
        <v>42167</v>
      </c>
      <c r="K760" s="7">
        <f t="shared" si="33"/>
        <v>258.89999999999998</v>
      </c>
      <c r="L760" s="7">
        <f t="shared" si="34"/>
        <v>199.35300000000001</v>
      </c>
      <c r="M760" s="4">
        <f>YEAR(Datos!$J760)</f>
        <v>2015</v>
      </c>
      <c r="N760" s="5" t="str">
        <f t="shared" si="35"/>
        <v>junio</v>
      </c>
      <c r="O760" s="5" t="str">
        <f>VLOOKUP(C760,[2]!ProdManager[#Data],2,FALSE)</f>
        <v>Peter Stone</v>
      </c>
      <c r="P760" s="5" t="e">
        <f>VLOOKUP(I760,[1]!Countries[#Data],2,FALSE)</f>
        <v>#REF!</v>
      </c>
      <c r="Q760" s="5" t="e">
        <f>VLOOKUP(I760,[1]!Countries[#Data],3,FALSE)</f>
        <v>#REF!</v>
      </c>
    </row>
    <row r="761" spans="1:17" x14ac:dyDescent="0.2">
      <c r="A761" s="5">
        <v>10534</v>
      </c>
      <c r="B761" s="5" t="s">
        <v>91</v>
      </c>
      <c r="C761" s="5" t="s">
        <v>22</v>
      </c>
      <c r="D761" s="5">
        <v>18.399999999999999</v>
      </c>
      <c r="E761" s="5">
        <v>14.536</v>
      </c>
      <c r="F761" s="5">
        <v>10</v>
      </c>
      <c r="G761" s="5" t="s">
        <v>120</v>
      </c>
      <c r="H761" s="5" t="s">
        <v>121</v>
      </c>
      <c r="I761" s="5" t="s">
        <v>14</v>
      </c>
      <c r="J761" s="6">
        <v>42167</v>
      </c>
      <c r="K761" s="7">
        <f t="shared" si="33"/>
        <v>184</v>
      </c>
      <c r="L761" s="7">
        <f t="shared" si="34"/>
        <v>145.35999999999999</v>
      </c>
      <c r="M761" s="4">
        <f>YEAR(Datos!$J761)</f>
        <v>2015</v>
      </c>
      <c r="N761" s="5" t="str">
        <f t="shared" si="35"/>
        <v>junio</v>
      </c>
      <c r="O761" s="5" t="str">
        <f>VLOOKUP(C761,[2]!ProdManager[#Data],2,FALSE)</f>
        <v>Peter Stone</v>
      </c>
      <c r="P761" s="5" t="e">
        <f>VLOOKUP(I761,[1]!Countries[#Data],2,FALSE)</f>
        <v>#REF!</v>
      </c>
      <c r="Q761" s="5" t="e">
        <f>VLOOKUP(I761,[1]!Countries[#Data],3,FALSE)</f>
        <v>#REF!</v>
      </c>
    </row>
    <row r="762" spans="1:17" x14ac:dyDescent="0.2">
      <c r="A762" s="5">
        <v>10534</v>
      </c>
      <c r="B762" s="5" t="s">
        <v>138</v>
      </c>
      <c r="C762" s="5" t="s">
        <v>39</v>
      </c>
      <c r="D762" s="5">
        <v>7.45</v>
      </c>
      <c r="E762" s="5">
        <v>5.9600000000000009</v>
      </c>
      <c r="F762" s="5">
        <v>10</v>
      </c>
      <c r="G762" s="5" t="s">
        <v>120</v>
      </c>
      <c r="H762" s="5" t="s">
        <v>121</v>
      </c>
      <c r="I762" s="5" t="s">
        <v>14</v>
      </c>
      <c r="J762" s="6">
        <v>42167</v>
      </c>
      <c r="K762" s="7">
        <f t="shared" si="33"/>
        <v>74.5</v>
      </c>
      <c r="L762" s="7">
        <f t="shared" si="34"/>
        <v>59.600000000000009</v>
      </c>
      <c r="M762" s="4">
        <f>YEAR(Datos!$J762)</f>
        <v>2015</v>
      </c>
      <c r="N762" s="5" t="str">
        <f t="shared" si="35"/>
        <v>junio</v>
      </c>
      <c r="O762" s="5" t="str">
        <f>VLOOKUP(C762,[2]!ProdManager[#Data],2,FALSE)</f>
        <v>John Matter</v>
      </c>
      <c r="P762" s="5" t="e">
        <f>VLOOKUP(I762,[1]!Countries[#Data],2,FALSE)</f>
        <v>#REF!</v>
      </c>
      <c r="Q762" s="5" t="e">
        <f>VLOOKUP(I762,[1]!Countries[#Data],3,FALSE)</f>
        <v>#REF!</v>
      </c>
    </row>
    <row r="763" spans="1:17" x14ac:dyDescent="0.2">
      <c r="A763" s="5">
        <v>10535</v>
      </c>
      <c r="B763" s="5" t="s">
        <v>9</v>
      </c>
      <c r="C763" s="5" t="s">
        <v>8</v>
      </c>
      <c r="D763" s="5">
        <v>21</v>
      </c>
      <c r="E763" s="5">
        <v>16.170000000000002</v>
      </c>
      <c r="F763" s="5">
        <v>50</v>
      </c>
      <c r="G763" s="5" t="s">
        <v>207</v>
      </c>
      <c r="H763" s="5" t="s">
        <v>66</v>
      </c>
      <c r="I763" s="5" t="s">
        <v>67</v>
      </c>
      <c r="J763" s="6">
        <v>42168</v>
      </c>
      <c r="K763" s="7">
        <f t="shared" si="33"/>
        <v>1050</v>
      </c>
      <c r="L763" s="7">
        <f t="shared" si="34"/>
        <v>808.50000000000011</v>
      </c>
      <c r="M763" s="4">
        <f>YEAR(Datos!$J763)</f>
        <v>2015</v>
      </c>
      <c r="N763" s="5" t="str">
        <f t="shared" si="35"/>
        <v>junio</v>
      </c>
      <c r="O763" s="5" t="str">
        <f>VLOOKUP(C763,[2]!ProdManager[#Data],2,FALSE)</f>
        <v>Peter Stone</v>
      </c>
      <c r="P763" s="5" t="e">
        <f>VLOOKUP(I763,[1]!Countries[#Data],2,FALSE)</f>
        <v>#REF!</v>
      </c>
      <c r="Q763" s="5" t="e">
        <f>VLOOKUP(I763,[1]!Countries[#Data],3,FALSE)</f>
        <v>#REF!</v>
      </c>
    </row>
    <row r="764" spans="1:17" x14ac:dyDescent="0.2">
      <c r="A764" s="5">
        <v>10535</v>
      </c>
      <c r="B764" s="5" t="s">
        <v>91</v>
      </c>
      <c r="C764" s="5" t="s">
        <v>22</v>
      </c>
      <c r="D764" s="5">
        <v>18.399999999999999</v>
      </c>
      <c r="E764" s="5">
        <v>13.983999999999998</v>
      </c>
      <c r="F764" s="5">
        <v>10</v>
      </c>
      <c r="G764" s="5" t="s">
        <v>207</v>
      </c>
      <c r="H764" s="5" t="s">
        <v>66</v>
      </c>
      <c r="I764" s="5" t="s">
        <v>67</v>
      </c>
      <c r="J764" s="6">
        <v>42168</v>
      </c>
      <c r="K764" s="7">
        <f t="shared" si="33"/>
        <v>184</v>
      </c>
      <c r="L764" s="7">
        <f t="shared" si="34"/>
        <v>139.83999999999997</v>
      </c>
      <c r="M764" s="4">
        <f>YEAR(Datos!$J764)</f>
        <v>2015</v>
      </c>
      <c r="N764" s="5" t="str">
        <f t="shared" si="35"/>
        <v>junio</v>
      </c>
      <c r="O764" s="5" t="str">
        <f>VLOOKUP(C764,[2]!ProdManager[#Data],2,FALSE)</f>
        <v>Peter Stone</v>
      </c>
      <c r="P764" s="5" t="e">
        <f>VLOOKUP(I764,[1]!Countries[#Data],2,FALSE)</f>
        <v>#REF!</v>
      </c>
      <c r="Q764" s="5" t="e">
        <f>VLOOKUP(I764,[1]!Countries[#Data],3,FALSE)</f>
        <v>#REF!</v>
      </c>
    </row>
    <row r="765" spans="1:17" x14ac:dyDescent="0.2">
      <c r="A765" s="5">
        <v>10535</v>
      </c>
      <c r="B765" s="5" t="s">
        <v>26</v>
      </c>
      <c r="C765" s="5" t="s">
        <v>3</v>
      </c>
      <c r="D765" s="5">
        <v>19.5</v>
      </c>
      <c r="E765" s="5">
        <v>16.184999999999999</v>
      </c>
      <c r="F765" s="5">
        <v>5</v>
      </c>
      <c r="G765" s="5" t="s">
        <v>207</v>
      </c>
      <c r="H765" s="5" t="s">
        <v>66</v>
      </c>
      <c r="I765" s="5" t="s">
        <v>67</v>
      </c>
      <c r="J765" s="6">
        <v>42168</v>
      </c>
      <c r="K765" s="7">
        <f t="shared" si="33"/>
        <v>97.5</v>
      </c>
      <c r="L765" s="7">
        <f t="shared" si="34"/>
        <v>80.924999999999997</v>
      </c>
      <c r="M765" s="4">
        <f>YEAR(Datos!$J765)</f>
        <v>2015</v>
      </c>
      <c r="N765" s="5" t="str">
        <f t="shared" si="35"/>
        <v>junio</v>
      </c>
      <c r="O765" s="5" t="str">
        <f>VLOOKUP(C765,[2]!ProdManager[#Data],2,FALSE)</f>
        <v>Marc Caine</v>
      </c>
      <c r="P765" s="5" t="e">
        <f>VLOOKUP(I765,[1]!Countries[#Data],2,FALSE)</f>
        <v>#REF!</v>
      </c>
      <c r="Q765" s="5" t="e">
        <f>VLOOKUP(I765,[1]!Countries[#Data],3,FALSE)</f>
        <v>#REF!</v>
      </c>
    </row>
    <row r="766" spans="1:17" x14ac:dyDescent="0.2">
      <c r="A766" s="5">
        <v>10535</v>
      </c>
      <c r="B766" s="5" t="s">
        <v>45</v>
      </c>
      <c r="C766" s="5" t="s">
        <v>8</v>
      </c>
      <c r="D766" s="5">
        <v>55</v>
      </c>
      <c r="E766" s="5">
        <v>43.45</v>
      </c>
      <c r="F766" s="5">
        <v>15</v>
      </c>
      <c r="G766" s="5" t="s">
        <v>207</v>
      </c>
      <c r="H766" s="5" t="s">
        <v>66</v>
      </c>
      <c r="I766" s="5" t="s">
        <v>67</v>
      </c>
      <c r="J766" s="6">
        <v>42168</v>
      </c>
      <c r="K766" s="7">
        <f t="shared" si="33"/>
        <v>825</v>
      </c>
      <c r="L766" s="7">
        <f t="shared" si="34"/>
        <v>651.75</v>
      </c>
      <c r="M766" s="4">
        <f>YEAR(Datos!$J766)</f>
        <v>2015</v>
      </c>
      <c r="N766" s="5" t="str">
        <f t="shared" si="35"/>
        <v>junio</v>
      </c>
      <c r="O766" s="5" t="str">
        <f>VLOOKUP(C766,[2]!ProdManager[#Data],2,FALSE)</f>
        <v>Peter Stone</v>
      </c>
      <c r="P766" s="5" t="e">
        <f>VLOOKUP(I766,[1]!Countries[#Data],2,FALSE)</f>
        <v>#REF!</v>
      </c>
      <c r="Q766" s="5" t="e">
        <f>VLOOKUP(I766,[1]!Countries[#Data],3,FALSE)</f>
        <v>#REF!</v>
      </c>
    </row>
    <row r="767" spans="1:17" x14ac:dyDescent="0.2">
      <c r="A767" s="5">
        <v>10536</v>
      </c>
      <c r="B767" s="5" t="s">
        <v>87</v>
      </c>
      <c r="C767" s="5" t="s">
        <v>8</v>
      </c>
      <c r="D767" s="5">
        <v>38</v>
      </c>
      <c r="E767" s="5">
        <v>29.64</v>
      </c>
      <c r="F767" s="5">
        <v>15</v>
      </c>
      <c r="G767" s="5" t="s">
        <v>120</v>
      </c>
      <c r="H767" s="5" t="s">
        <v>121</v>
      </c>
      <c r="I767" s="5" t="s">
        <v>14</v>
      </c>
      <c r="J767" s="6">
        <v>42169</v>
      </c>
      <c r="K767" s="7">
        <f t="shared" si="33"/>
        <v>570</v>
      </c>
      <c r="L767" s="7">
        <f t="shared" si="34"/>
        <v>444.6</v>
      </c>
      <c r="M767" s="4">
        <f>YEAR(Datos!$J767)</f>
        <v>2015</v>
      </c>
      <c r="N767" s="5" t="str">
        <f t="shared" si="35"/>
        <v>junio</v>
      </c>
      <c r="O767" s="5" t="str">
        <f>VLOOKUP(C767,[2]!ProdManager[#Data],2,FALSE)</f>
        <v>Peter Stone</v>
      </c>
      <c r="P767" s="5" t="e">
        <f>VLOOKUP(I767,[1]!Countries[#Data],2,FALSE)</f>
        <v>#REF!</v>
      </c>
      <c r="Q767" s="5" t="e">
        <f>VLOOKUP(I767,[1]!Countries[#Data],3,FALSE)</f>
        <v>#REF!</v>
      </c>
    </row>
    <row r="768" spans="1:17" x14ac:dyDescent="0.2">
      <c r="A768" s="5">
        <v>10536</v>
      </c>
      <c r="B768" s="5" t="s">
        <v>37</v>
      </c>
      <c r="C768" s="5" t="s">
        <v>8</v>
      </c>
      <c r="D768" s="5">
        <v>12.5</v>
      </c>
      <c r="E768" s="5">
        <v>10</v>
      </c>
      <c r="F768" s="5">
        <v>20</v>
      </c>
      <c r="G768" s="5" t="s">
        <v>120</v>
      </c>
      <c r="H768" s="5" t="s">
        <v>121</v>
      </c>
      <c r="I768" s="5" t="s">
        <v>14</v>
      </c>
      <c r="J768" s="6">
        <v>42169</v>
      </c>
      <c r="K768" s="7">
        <f t="shared" si="33"/>
        <v>250</v>
      </c>
      <c r="L768" s="7">
        <f t="shared" si="34"/>
        <v>200</v>
      </c>
      <c r="M768" s="4">
        <f>YEAR(Datos!$J768)</f>
        <v>2015</v>
      </c>
      <c r="N768" s="5" t="str">
        <f t="shared" si="35"/>
        <v>junio</v>
      </c>
      <c r="O768" s="5" t="str">
        <f>VLOOKUP(C768,[2]!ProdManager[#Data],2,FALSE)</f>
        <v>Peter Stone</v>
      </c>
      <c r="P768" s="5" t="e">
        <f>VLOOKUP(I768,[1]!Countries[#Data],2,FALSE)</f>
        <v>#REF!</v>
      </c>
      <c r="Q768" s="5" t="e">
        <f>VLOOKUP(I768,[1]!Countries[#Data],3,FALSE)</f>
        <v>#REF!</v>
      </c>
    </row>
    <row r="769" spans="1:17" x14ac:dyDescent="0.2">
      <c r="A769" s="5">
        <v>10536</v>
      </c>
      <c r="B769" s="5" t="s">
        <v>32</v>
      </c>
      <c r="C769" s="5" t="s">
        <v>8</v>
      </c>
      <c r="D769" s="5">
        <v>2.5</v>
      </c>
      <c r="E769" s="5">
        <v>1.9750000000000001</v>
      </c>
      <c r="F769" s="5">
        <v>30</v>
      </c>
      <c r="G769" s="5" t="s">
        <v>120</v>
      </c>
      <c r="H769" s="5" t="s">
        <v>121</v>
      </c>
      <c r="I769" s="5" t="s">
        <v>14</v>
      </c>
      <c r="J769" s="6">
        <v>42169</v>
      </c>
      <c r="K769" s="7">
        <f t="shared" si="33"/>
        <v>75</v>
      </c>
      <c r="L769" s="7">
        <f t="shared" si="34"/>
        <v>59.25</v>
      </c>
      <c r="M769" s="4">
        <f>YEAR(Datos!$J769)</f>
        <v>2015</v>
      </c>
      <c r="N769" s="5" t="str">
        <f t="shared" si="35"/>
        <v>junio</v>
      </c>
      <c r="O769" s="5" t="str">
        <f>VLOOKUP(C769,[2]!ProdManager[#Data],2,FALSE)</f>
        <v>Peter Stone</v>
      </c>
      <c r="P769" s="5" t="e">
        <f>VLOOKUP(I769,[1]!Countries[#Data],2,FALSE)</f>
        <v>#REF!</v>
      </c>
      <c r="Q769" s="5" t="e">
        <f>VLOOKUP(I769,[1]!Countries[#Data],3,FALSE)</f>
        <v>#REF!</v>
      </c>
    </row>
    <row r="770" spans="1:17" x14ac:dyDescent="0.2">
      <c r="A770" s="5">
        <v>10536</v>
      </c>
      <c r="B770" s="5" t="s">
        <v>33</v>
      </c>
      <c r="C770" s="5" t="s">
        <v>8</v>
      </c>
      <c r="D770" s="5">
        <v>34</v>
      </c>
      <c r="E770" s="5">
        <v>25.84</v>
      </c>
      <c r="F770" s="5">
        <v>35</v>
      </c>
      <c r="G770" s="5" t="s">
        <v>120</v>
      </c>
      <c r="H770" s="5" t="s">
        <v>121</v>
      </c>
      <c r="I770" s="5" t="s">
        <v>14</v>
      </c>
      <c r="J770" s="6">
        <v>42169</v>
      </c>
      <c r="K770" s="7">
        <f t="shared" si="33"/>
        <v>1190</v>
      </c>
      <c r="L770" s="7">
        <f t="shared" si="34"/>
        <v>904.4</v>
      </c>
      <c r="M770" s="4">
        <f>YEAR(Datos!$J770)</f>
        <v>2015</v>
      </c>
      <c r="N770" s="5" t="str">
        <f t="shared" si="35"/>
        <v>junio</v>
      </c>
      <c r="O770" s="5" t="str">
        <f>VLOOKUP(C770,[2]!ProdManager[#Data],2,FALSE)</f>
        <v>Peter Stone</v>
      </c>
      <c r="P770" s="5" t="e">
        <f>VLOOKUP(I770,[1]!Countries[#Data],2,FALSE)</f>
        <v>#REF!</v>
      </c>
      <c r="Q770" s="5" t="e">
        <f>VLOOKUP(I770,[1]!Countries[#Data],3,FALSE)</f>
        <v>#REF!</v>
      </c>
    </row>
    <row r="771" spans="1:17" x14ac:dyDescent="0.2">
      <c r="A771" s="5">
        <v>10537</v>
      </c>
      <c r="B771" s="5" t="s">
        <v>7</v>
      </c>
      <c r="C771" s="5" t="s">
        <v>8</v>
      </c>
      <c r="D771" s="5">
        <v>34.799999999999997</v>
      </c>
      <c r="E771" s="5">
        <v>26.795999999999999</v>
      </c>
      <c r="F771" s="5">
        <v>21</v>
      </c>
      <c r="G771" s="5" t="s">
        <v>46</v>
      </c>
      <c r="H771" s="5" t="s">
        <v>47</v>
      </c>
      <c r="I771" s="5" t="s">
        <v>42</v>
      </c>
      <c r="J771" s="6">
        <v>42169</v>
      </c>
      <c r="K771" s="7">
        <f t="shared" ref="K771:K834" si="36">D771*F771</f>
        <v>730.8</v>
      </c>
      <c r="L771" s="7">
        <f t="shared" ref="L771:L834" si="37">E771*F771</f>
        <v>562.71600000000001</v>
      </c>
      <c r="M771" s="4">
        <f>YEAR(Datos!$J771)</f>
        <v>2015</v>
      </c>
      <c r="N771" s="5" t="str">
        <f t="shared" ref="N771:N834" si="38">TEXT(J771,"mmmm")</f>
        <v>junio</v>
      </c>
      <c r="O771" s="5" t="str">
        <f>VLOOKUP(C771,[2]!ProdManager[#Data],2,FALSE)</f>
        <v>Peter Stone</v>
      </c>
      <c r="P771" s="5" t="e">
        <f>VLOOKUP(I771,[1]!Countries[#Data],2,FALSE)</f>
        <v>#REF!</v>
      </c>
      <c r="Q771" s="5" t="e">
        <f>VLOOKUP(I771,[1]!Countries[#Data],3,FALSE)</f>
        <v>#REF!</v>
      </c>
    </row>
    <row r="772" spans="1:17" x14ac:dyDescent="0.2">
      <c r="A772" s="5">
        <v>10537</v>
      </c>
      <c r="B772" s="5" t="s">
        <v>119</v>
      </c>
      <c r="C772" s="5" t="s">
        <v>22</v>
      </c>
      <c r="D772" s="5">
        <v>15</v>
      </c>
      <c r="E772" s="5">
        <v>11.700000000000001</v>
      </c>
      <c r="F772" s="5">
        <v>9</v>
      </c>
      <c r="G772" s="5" t="s">
        <v>46</v>
      </c>
      <c r="H772" s="5" t="s">
        <v>47</v>
      </c>
      <c r="I772" s="5" t="s">
        <v>42</v>
      </c>
      <c r="J772" s="6">
        <v>42169</v>
      </c>
      <c r="K772" s="7">
        <f t="shared" si="36"/>
        <v>135</v>
      </c>
      <c r="L772" s="7">
        <f t="shared" si="37"/>
        <v>105.30000000000001</v>
      </c>
      <c r="M772" s="4">
        <f>YEAR(Datos!$J772)</f>
        <v>2015</v>
      </c>
      <c r="N772" s="5" t="str">
        <f t="shared" si="38"/>
        <v>junio</v>
      </c>
      <c r="O772" s="5" t="str">
        <f>VLOOKUP(C772,[2]!ProdManager[#Data],2,FALSE)</f>
        <v>Peter Stone</v>
      </c>
      <c r="P772" s="5" t="e">
        <f>VLOOKUP(I772,[1]!Countries[#Data],2,FALSE)</f>
        <v>#REF!</v>
      </c>
      <c r="Q772" s="5" t="e">
        <f>VLOOKUP(I772,[1]!Countries[#Data],3,FALSE)</f>
        <v>#REF!</v>
      </c>
    </row>
    <row r="773" spans="1:17" x14ac:dyDescent="0.2">
      <c r="A773" s="5">
        <v>10537</v>
      </c>
      <c r="B773" s="5" t="s">
        <v>15</v>
      </c>
      <c r="C773" s="5" t="s">
        <v>11</v>
      </c>
      <c r="D773" s="5">
        <v>53</v>
      </c>
      <c r="E773" s="5">
        <v>41.870000000000005</v>
      </c>
      <c r="F773" s="5">
        <v>6</v>
      </c>
      <c r="G773" s="5" t="s">
        <v>46</v>
      </c>
      <c r="H773" s="5" t="s">
        <v>47</v>
      </c>
      <c r="I773" s="5" t="s">
        <v>42</v>
      </c>
      <c r="J773" s="6">
        <v>42169</v>
      </c>
      <c r="K773" s="7">
        <f t="shared" si="36"/>
        <v>318</v>
      </c>
      <c r="L773" s="7">
        <f t="shared" si="37"/>
        <v>251.22000000000003</v>
      </c>
      <c r="M773" s="4">
        <f>YEAR(Datos!$J773)</f>
        <v>2015</v>
      </c>
      <c r="N773" s="5" t="str">
        <f t="shared" si="38"/>
        <v>junio</v>
      </c>
      <c r="O773" s="5" t="str">
        <f>VLOOKUP(C773,[2]!ProdManager[#Data],2,FALSE)</f>
        <v>Marc Caine</v>
      </c>
      <c r="P773" s="5" t="e">
        <f>VLOOKUP(I773,[1]!Countries[#Data],2,FALSE)</f>
        <v>#REF!</v>
      </c>
      <c r="Q773" s="5" t="e">
        <f>VLOOKUP(I773,[1]!Countries[#Data],3,FALSE)</f>
        <v>#REF!</v>
      </c>
    </row>
    <row r="774" spans="1:17" x14ac:dyDescent="0.2">
      <c r="A774" s="5">
        <v>10537</v>
      </c>
      <c r="B774" s="5" t="s">
        <v>37</v>
      </c>
      <c r="C774" s="5" t="s">
        <v>8</v>
      </c>
      <c r="D774" s="5">
        <v>12.5</v>
      </c>
      <c r="E774" s="5">
        <v>10</v>
      </c>
      <c r="F774" s="5">
        <v>30</v>
      </c>
      <c r="G774" s="5" t="s">
        <v>46</v>
      </c>
      <c r="H774" s="5" t="s">
        <v>47</v>
      </c>
      <c r="I774" s="5" t="s">
        <v>42</v>
      </c>
      <c r="J774" s="6">
        <v>42169</v>
      </c>
      <c r="K774" s="7">
        <f t="shared" si="36"/>
        <v>375</v>
      </c>
      <c r="L774" s="7">
        <f t="shared" si="37"/>
        <v>300</v>
      </c>
      <c r="M774" s="4">
        <f>YEAR(Datos!$J774)</f>
        <v>2015</v>
      </c>
      <c r="N774" s="5" t="str">
        <f t="shared" si="38"/>
        <v>junio</v>
      </c>
      <c r="O774" s="5" t="str">
        <f>VLOOKUP(C774,[2]!ProdManager[#Data],2,FALSE)</f>
        <v>Peter Stone</v>
      </c>
      <c r="P774" s="5" t="e">
        <f>VLOOKUP(I774,[1]!Countries[#Data],2,FALSE)</f>
        <v>#REF!</v>
      </c>
      <c r="Q774" s="5" t="e">
        <f>VLOOKUP(I774,[1]!Countries[#Data],3,FALSE)</f>
        <v>#REF!</v>
      </c>
    </row>
    <row r="775" spans="1:17" x14ac:dyDescent="0.2">
      <c r="A775" s="5">
        <v>10537</v>
      </c>
      <c r="B775" s="5" t="s">
        <v>167</v>
      </c>
      <c r="C775" s="5" t="s">
        <v>22</v>
      </c>
      <c r="D775" s="5">
        <v>13.25</v>
      </c>
      <c r="E775" s="5">
        <v>10.335000000000001</v>
      </c>
      <c r="F775" s="5">
        <v>20</v>
      </c>
      <c r="G775" s="5" t="s">
        <v>46</v>
      </c>
      <c r="H775" s="5" t="s">
        <v>47</v>
      </c>
      <c r="I775" s="5" t="s">
        <v>42</v>
      </c>
      <c r="J775" s="6">
        <v>42169</v>
      </c>
      <c r="K775" s="7">
        <f t="shared" si="36"/>
        <v>265</v>
      </c>
      <c r="L775" s="7">
        <f t="shared" si="37"/>
        <v>206.70000000000002</v>
      </c>
      <c r="M775" s="4">
        <f>YEAR(Datos!$J775)</f>
        <v>2015</v>
      </c>
      <c r="N775" s="5" t="str">
        <f t="shared" si="38"/>
        <v>junio</v>
      </c>
      <c r="O775" s="5" t="str">
        <f>VLOOKUP(C775,[2]!ProdManager[#Data],2,FALSE)</f>
        <v>Peter Stone</v>
      </c>
      <c r="P775" s="5" t="e">
        <f>VLOOKUP(I775,[1]!Countries[#Data],2,FALSE)</f>
        <v>#REF!</v>
      </c>
      <c r="Q775" s="5" t="e">
        <f>VLOOKUP(I775,[1]!Countries[#Data],3,FALSE)</f>
        <v>#REF!</v>
      </c>
    </row>
    <row r="776" spans="1:17" x14ac:dyDescent="0.2">
      <c r="A776" s="5">
        <v>10538</v>
      </c>
      <c r="B776" s="5" t="s">
        <v>72</v>
      </c>
      <c r="C776" s="5" t="s">
        <v>36</v>
      </c>
      <c r="D776" s="5">
        <v>15</v>
      </c>
      <c r="E776" s="5">
        <v>13.5</v>
      </c>
      <c r="F776" s="5">
        <v>7</v>
      </c>
      <c r="G776" s="5" t="s">
        <v>140</v>
      </c>
      <c r="H776" s="5" t="s">
        <v>141</v>
      </c>
      <c r="I776" s="5" t="s">
        <v>142</v>
      </c>
      <c r="J776" s="6">
        <v>42170</v>
      </c>
      <c r="K776" s="7">
        <f t="shared" si="36"/>
        <v>105</v>
      </c>
      <c r="L776" s="7">
        <f t="shared" si="37"/>
        <v>94.5</v>
      </c>
      <c r="M776" s="4">
        <f>YEAR(Datos!$J776)</f>
        <v>2015</v>
      </c>
      <c r="N776" s="5" t="str">
        <f t="shared" si="38"/>
        <v>junio</v>
      </c>
      <c r="O776" s="5" t="str">
        <f>VLOOKUP(C776,[2]!ProdManager[#Data],2,FALSE)</f>
        <v>John Matter</v>
      </c>
      <c r="P776" s="5" t="e">
        <f>VLOOKUP(I776,[1]!Countries[#Data],2,FALSE)</f>
        <v>#REF!</v>
      </c>
      <c r="Q776" s="5" t="e">
        <f>VLOOKUP(I776,[1]!Countries[#Data],3,FALSE)</f>
        <v>#REF!</v>
      </c>
    </row>
    <row r="777" spans="1:17" x14ac:dyDescent="0.2">
      <c r="A777" s="5">
        <v>10538</v>
      </c>
      <c r="B777" s="5" t="s">
        <v>7</v>
      </c>
      <c r="C777" s="5" t="s">
        <v>8</v>
      </c>
      <c r="D777" s="5">
        <v>34.799999999999997</v>
      </c>
      <c r="E777" s="5">
        <v>26.795999999999999</v>
      </c>
      <c r="F777" s="5">
        <v>1</v>
      </c>
      <c r="G777" s="5" t="s">
        <v>140</v>
      </c>
      <c r="H777" s="5" t="s">
        <v>141</v>
      </c>
      <c r="I777" s="5" t="s">
        <v>142</v>
      </c>
      <c r="J777" s="6">
        <v>42170</v>
      </c>
      <c r="K777" s="7">
        <f t="shared" si="36"/>
        <v>34.799999999999997</v>
      </c>
      <c r="L777" s="7">
        <f t="shared" si="37"/>
        <v>26.795999999999999</v>
      </c>
      <c r="M777" s="4">
        <f>YEAR(Datos!$J777)</f>
        <v>2015</v>
      </c>
      <c r="N777" s="5" t="str">
        <f t="shared" si="38"/>
        <v>junio</v>
      </c>
      <c r="O777" s="5" t="str">
        <f>VLOOKUP(C777,[2]!ProdManager[#Data],2,FALSE)</f>
        <v>Peter Stone</v>
      </c>
      <c r="P777" s="5" t="e">
        <f>VLOOKUP(I777,[1]!Countries[#Data],2,FALSE)</f>
        <v>#REF!</v>
      </c>
      <c r="Q777" s="5" t="e">
        <f>VLOOKUP(I777,[1]!Countries[#Data],3,FALSE)</f>
        <v>#REF!</v>
      </c>
    </row>
    <row r="778" spans="1:17" x14ac:dyDescent="0.2">
      <c r="A778" s="5">
        <v>10539</v>
      </c>
      <c r="B778" s="5" t="s">
        <v>34</v>
      </c>
      <c r="C778" s="5" t="s">
        <v>28</v>
      </c>
      <c r="D778" s="5">
        <v>20</v>
      </c>
      <c r="E778" s="5">
        <v>13.399999999999999</v>
      </c>
      <c r="F778" s="5">
        <v>6</v>
      </c>
      <c r="G778" s="5" t="s">
        <v>140</v>
      </c>
      <c r="H778" s="5" t="s">
        <v>141</v>
      </c>
      <c r="I778" s="5" t="s">
        <v>142</v>
      </c>
      <c r="J778" s="6">
        <v>42171</v>
      </c>
      <c r="K778" s="7">
        <f t="shared" si="36"/>
        <v>120</v>
      </c>
      <c r="L778" s="7">
        <f t="shared" si="37"/>
        <v>80.399999999999991</v>
      </c>
      <c r="M778" s="4">
        <f>YEAR(Datos!$J778)</f>
        <v>2015</v>
      </c>
      <c r="N778" s="5" t="str">
        <f t="shared" si="38"/>
        <v>junio</v>
      </c>
      <c r="O778" s="5" t="str">
        <f>VLOOKUP(C778,[2]!ProdManager[#Data],2,FALSE)</f>
        <v>Lydia Sinn</v>
      </c>
      <c r="P778" s="5" t="e">
        <f>VLOOKUP(I778,[1]!Countries[#Data],2,FALSE)</f>
        <v>#REF!</v>
      </c>
      <c r="Q778" s="5" t="e">
        <f>VLOOKUP(I778,[1]!Countries[#Data],3,FALSE)</f>
        <v>#REF!</v>
      </c>
    </row>
    <row r="779" spans="1:17" x14ac:dyDescent="0.2">
      <c r="A779" s="5">
        <v>10539</v>
      </c>
      <c r="B779" s="5" t="s">
        <v>111</v>
      </c>
      <c r="C779" s="5" t="s">
        <v>22</v>
      </c>
      <c r="D779" s="5">
        <v>6</v>
      </c>
      <c r="E779" s="5">
        <v>4.8600000000000003</v>
      </c>
      <c r="F779" s="5">
        <v>8</v>
      </c>
      <c r="G779" s="5" t="s">
        <v>140</v>
      </c>
      <c r="H779" s="5" t="s">
        <v>141</v>
      </c>
      <c r="I779" s="5" t="s">
        <v>142</v>
      </c>
      <c r="J779" s="6">
        <v>42171</v>
      </c>
      <c r="K779" s="7">
        <f t="shared" si="36"/>
        <v>48</v>
      </c>
      <c r="L779" s="7">
        <f t="shared" si="37"/>
        <v>38.880000000000003</v>
      </c>
      <c r="M779" s="4">
        <f>YEAR(Datos!$J779)</f>
        <v>2015</v>
      </c>
      <c r="N779" s="5" t="str">
        <f t="shared" si="38"/>
        <v>junio</v>
      </c>
      <c r="O779" s="5" t="str">
        <f>VLOOKUP(C779,[2]!ProdManager[#Data],2,FALSE)</f>
        <v>Peter Stone</v>
      </c>
      <c r="P779" s="5" t="e">
        <f>VLOOKUP(I779,[1]!Countries[#Data],2,FALSE)</f>
        <v>#REF!</v>
      </c>
      <c r="Q779" s="5" t="e">
        <f>VLOOKUP(I779,[1]!Countries[#Data],3,FALSE)</f>
        <v>#REF!</v>
      </c>
    </row>
    <row r="780" spans="1:17" x14ac:dyDescent="0.2">
      <c r="A780" s="5">
        <v>10539</v>
      </c>
      <c r="B780" s="5" t="s">
        <v>64</v>
      </c>
      <c r="C780" s="5" t="s">
        <v>28</v>
      </c>
      <c r="D780" s="5">
        <v>10</v>
      </c>
      <c r="E780" s="5">
        <v>6.6</v>
      </c>
      <c r="F780" s="5">
        <v>15</v>
      </c>
      <c r="G780" s="5" t="s">
        <v>140</v>
      </c>
      <c r="H780" s="5" t="s">
        <v>141</v>
      </c>
      <c r="I780" s="5" t="s">
        <v>142</v>
      </c>
      <c r="J780" s="6">
        <v>42171</v>
      </c>
      <c r="K780" s="7">
        <f t="shared" si="36"/>
        <v>150</v>
      </c>
      <c r="L780" s="7">
        <f t="shared" si="37"/>
        <v>99</v>
      </c>
      <c r="M780" s="4">
        <f>YEAR(Datos!$J780)</f>
        <v>2015</v>
      </c>
      <c r="N780" s="5" t="str">
        <f t="shared" si="38"/>
        <v>junio</v>
      </c>
      <c r="O780" s="5" t="str">
        <f>VLOOKUP(C780,[2]!ProdManager[#Data],2,FALSE)</f>
        <v>Lydia Sinn</v>
      </c>
      <c r="P780" s="5" t="e">
        <f>VLOOKUP(I780,[1]!Countries[#Data],2,FALSE)</f>
        <v>#REF!</v>
      </c>
      <c r="Q780" s="5" t="e">
        <f>VLOOKUP(I780,[1]!Countries[#Data],3,FALSE)</f>
        <v>#REF!</v>
      </c>
    </row>
    <row r="781" spans="1:17" x14ac:dyDescent="0.2">
      <c r="A781" s="5">
        <v>10539</v>
      </c>
      <c r="B781" s="5" t="s">
        <v>32</v>
      </c>
      <c r="C781" s="5" t="s">
        <v>8</v>
      </c>
      <c r="D781" s="5">
        <v>2.5</v>
      </c>
      <c r="E781" s="5">
        <v>2.0250000000000004</v>
      </c>
      <c r="F781" s="5">
        <v>15</v>
      </c>
      <c r="G781" s="5" t="s">
        <v>140</v>
      </c>
      <c r="H781" s="5" t="s">
        <v>141</v>
      </c>
      <c r="I781" s="5" t="s">
        <v>142</v>
      </c>
      <c r="J781" s="6">
        <v>42171</v>
      </c>
      <c r="K781" s="7">
        <f t="shared" si="36"/>
        <v>37.5</v>
      </c>
      <c r="L781" s="7">
        <f t="shared" si="37"/>
        <v>30.375000000000007</v>
      </c>
      <c r="M781" s="4">
        <f>YEAR(Datos!$J781)</f>
        <v>2015</v>
      </c>
      <c r="N781" s="5" t="str">
        <f t="shared" si="38"/>
        <v>junio</v>
      </c>
      <c r="O781" s="5" t="str">
        <f>VLOOKUP(C781,[2]!ProdManager[#Data],2,FALSE)</f>
        <v>Peter Stone</v>
      </c>
      <c r="P781" s="5" t="e">
        <f>VLOOKUP(I781,[1]!Countries[#Data],2,FALSE)</f>
        <v>#REF!</v>
      </c>
      <c r="Q781" s="5" t="e">
        <f>VLOOKUP(I781,[1]!Countries[#Data],3,FALSE)</f>
        <v>#REF!</v>
      </c>
    </row>
    <row r="782" spans="1:17" x14ac:dyDescent="0.2">
      <c r="A782" s="5">
        <v>10540</v>
      </c>
      <c r="B782" s="5" t="s">
        <v>135</v>
      </c>
      <c r="C782" s="5" t="s">
        <v>28</v>
      </c>
      <c r="D782" s="5">
        <v>12.5</v>
      </c>
      <c r="E782" s="5">
        <v>8.2499999999999982</v>
      </c>
      <c r="F782" s="5">
        <v>35</v>
      </c>
      <c r="G782" s="5" t="s">
        <v>103</v>
      </c>
      <c r="H782" s="5" t="s">
        <v>104</v>
      </c>
      <c r="I782" s="5" t="s">
        <v>14</v>
      </c>
      <c r="J782" s="6">
        <v>42174</v>
      </c>
      <c r="K782" s="7">
        <f t="shared" si="36"/>
        <v>437.5</v>
      </c>
      <c r="L782" s="7">
        <f t="shared" si="37"/>
        <v>288.74999999999994</v>
      </c>
      <c r="M782" s="4">
        <f>YEAR(Datos!$J782)</f>
        <v>2015</v>
      </c>
      <c r="N782" s="5" t="str">
        <f t="shared" si="38"/>
        <v>junio</v>
      </c>
      <c r="O782" s="5" t="str">
        <f>VLOOKUP(C782,[2]!ProdManager[#Data],2,FALSE)</f>
        <v>Lydia Sinn</v>
      </c>
      <c r="P782" s="5" t="e">
        <f>VLOOKUP(I782,[1]!Countries[#Data],2,FALSE)</f>
        <v>#REF!</v>
      </c>
      <c r="Q782" s="5" t="e">
        <f>VLOOKUP(I782,[1]!Countries[#Data],3,FALSE)</f>
        <v>#REF!</v>
      </c>
    </row>
    <row r="783" spans="1:17" x14ac:dyDescent="0.2">
      <c r="A783" s="5">
        <v>10540</v>
      </c>
      <c r="B783" s="5" t="s">
        <v>181</v>
      </c>
      <c r="C783" s="5" t="s">
        <v>36</v>
      </c>
      <c r="D783" s="5">
        <v>263.5</v>
      </c>
      <c r="E783" s="5">
        <v>239.785</v>
      </c>
      <c r="F783" s="5">
        <v>30</v>
      </c>
      <c r="G783" s="5" t="s">
        <v>103</v>
      </c>
      <c r="H783" s="5" t="s">
        <v>104</v>
      </c>
      <c r="I783" s="5" t="s">
        <v>14</v>
      </c>
      <c r="J783" s="6">
        <v>42174</v>
      </c>
      <c r="K783" s="7">
        <f t="shared" si="36"/>
        <v>7905</v>
      </c>
      <c r="L783" s="7">
        <f t="shared" si="37"/>
        <v>7193.55</v>
      </c>
      <c r="M783" s="4">
        <f>YEAR(Datos!$J783)</f>
        <v>2015</v>
      </c>
      <c r="N783" s="5" t="str">
        <f t="shared" si="38"/>
        <v>junio</v>
      </c>
      <c r="O783" s="5" t="str">
        <f>VLOOKUP(C783,[2]!ProdManager[#Data],2,FALSE)</f>
        <v>John Matter</v>
      </c>
      <c r="P783" s="5" t="e">
        <f>VLOOKUP(I783,[1]!Countries[#Data],2,FALSE)</f>
        <v>#REF!</v>
      </c>
      <c r="Q783" s="5" t="e">
        <f>VLOOKUP(I783,[1]!Countries[#Data],3,FALSE)</f>
        <v>#REF!</v>
      </c>
    </row>
    <row r="784" spans="1:17" x14ac:dyDescent="0.2">
      <c r="A784" s="5">
        <v>10540</v>
      </c>
      <c r="B784" s="5" t="s">
        <v>139</v>
      </c>
      <c r="C784" s="5" t="s">
        <v>17</v>
      </c>
      <c r="D784" s="5">
        <v>10</v>
      </c>
      <c r="E784" s="5">
        <v>7.1999999999999993</v>
      </c>
      <c r="F784" s="5">
        <v>60</v>
      </c>
      <c r="G784" s="5" t="s">
        <v>103</v>
      </c>
      <c r="H784" s="5" t="s">
        <v>104</v>
      </c>
      <c r="I784" s="5" t="s">
        <v>14</v>
      </c>
      <c r="J784" s="6">
        <v>42174</v>
      </c>
      <c r="K784" s="7">
        <f t="shared" si="36"/>
        <v>600</v>
      </c>
      <c r="L784" s="7">
        <f t="shared" si="37"/>
        <v>431.99999999999994</v>
      </c>
      <c r="M784" s="4">
        <f>YEAR(Datos!$J784)</f>
        <v>2015</v>
      </c>
      <c r="N784" s="5" t="str">
        <f t="shared" si="38"/>
        <v>junio</v>
      </c>
      <c r="O784" s="5" t="str">
        <f>VLOOKUP(C784,[2]!ProdManager[#Data],2,FALSE)</f>
        <v>Lydia Sinn</v>
      </c>
      <c r="P784" s="5" t="e">
        <f>VLOOKUP(I784,[1]!Countries[#Data],2,FALSE)</f>
        <v>#REF!</v>
      </c>
      <c r="Q784" s="5" t="e">
        <f>VLOOKUP(I784,[1]!Countries[#Data],3,FALSE)</f>
        <v>#REF!</v>
      </c>
    </row>
    <row r="785" spans="1:17" x14ac:dyDescent="0.2">
      <c r="A785" s="5">
        <v>10540</v>
      </c>
      <c r="B785" s="5" t="s">
        <v>182</v>
      </c>
      <c r="C785" s="5" t="s">
        <v>28</v>
      </c>
      <c r="D785" s="5">
        <v>31.23</v>
      </c>
      <c r="E785" s="5">
        <v>20.299500000000002</v>
      </c>
      <c r="F785" s="5">
        <v>40</v>
      </c>
      <c r="G785" s="5" t="s">
        <v>103</v>
      </c>
      <c r="H785" s="5" t="s">
        <v>104</v>
      </c>
      <c r="I785" s="5" t="s">
        <v>14</v>
      </c>
      <c r="J785" s="6">
        <v>42174</v>
      </c>
      <c r="K785" s="7">
        <f t="shared" si="36"/>
        <v>1249.2</v>
      </c>
      <c r="L785" s="7">
        <f t="shared" si="37"/>
        <v>811.98</v>
      </c>
      <c r="M785" s="4">
        <f>YEAR(Datos!$J785)</f>
        <v>2015</v>
      </c>
      <c r="N785" s="5" t="str">
        <f t="shared" si="38"/>
        <v>junio</v>
      </c>
      <c r="O785" s="5" t="str">
        <f>VLOOKUP(C785,[2]!ProdManager[#Data],2,FALSE)</f>
        <v>Lydia Sinn</v>
      </c>
      <c r="P785" s="5" t="e">
        <f>VLOOKUP(I785,[1]!Countries[#Data],2,FALSE)</f>
        <v>#REF!</v>
      </c>
      <c r="Q785" s="5" t="e">
        <f>VLOOKUP(I785,[1]!Countries[#Data],3,FALSE)</f>
        <v>#REF!</v>
      </c>
    </row>
    <row r="786" spans="1:17" x14ac:dyDescent="0.2">
      <c r="A786" s="5">
        <v>10541</v>
      </c>
      <c r="B786" s="5" t="s">
        <v>44</v>
      </c>
      <c r="C786" s="5" t="s">
        <v>36</v>
      </c>
      <c r="D786" s="5">
        <v>4.5</v>
      </c>
      <c r="E786" s="5">
        <v>4.05</v>
      </c>
      <c r="F786" s="5">
        <v>35</v>
      </c>
      <c r="G786" s="5" t="s">
        <v>18</v>
      </c>
      <c r="H786" s="5" t="s">
        <v>19</v>
      </c>
      <c r="I786" s="5" t="s">
        <v>20</v>
      </c>
      <c r="J786" s="6">
        <v>42174</v>
      </c>
      <c r="K786" s="7">
        <f t="shared" si="36"/>
        <v>157.5</v>
      </c>
      <c r="L786" s="7">
        <f t="shared" si="37"/>
        <v>141.75</v>
      </c>
      <c r="M786" s="4">
        <f>YEAR(Datos!$J786)</f>
        <v>2015</v>
      </c>
      <c r="N786" s="5" t="str">
        <f t="shared" si="38"/>
        <v>junio</v>
      </c>
      <c r="O786" s="5" t="str">
        <f>VLOOKUP(C786,[2]!ProdManager[#Data],2,FALSE)</f>
        <v>John Matter</v>
      </c>
      <c r="P786" s="5" t="e">
        <f>VLOOKUP(I786,[1]!Countries[#Data],2,FALSE)</f>
        <v>#REF!</v>
      </c>
      <c r="Q786" s="5" t="e">
        <f>VLOOKUP(I786,[1]!Countries[#Data],3,FALSE)</f>
        <v>#REF!</v>
      </c>
    </row>
    <row r="787" spans="1:17" x14ac:dyDescent="0.2">
      <c r="A787" s="5">
        <v>10541</v>
      </c>
      <c r="B787" s="5" t="s">
        <v>181</v>
      </c>
      <c r="C787" s="5" t="s">
        <v>36</v>
      </c>
      <c r="D787" s="5">
        <v>263.5</v>
      </c>
      <c r="E787" s="5">
        <v>242.42000000000002</v>
      </c>
      <c r="F787" s="5">
        <v>4</v>
      </c>
      <c r="G787" s="5" t="s">
        <v>18</v>
      </c>
      <c r="H787" s="5" t="s">
        <v>19</v>
      </c>
      <c r="I787" s="5" t="s">
        <v>20</v>
      </c>
      <c r="J787" s="6">
        <v>42174</v>
      </c>
      <c r="K787" s="7">
        <f t="shared" si="36"/>
        <v>1054</v>
      </c>
      <c r="L787" s="7">
        <f t="shared" si="37"/>
        <v>969.68000000000006</v>
      </c>
      <c r="M787" s="4">
        <f>YEAR(Datos!$J787)</f>
        <v>2015</v>
      </c>
      <c r="N787" s="5" t="str">
        <f t="shared" si="38"/>
        <v>junio</v>
      </c>
      <c r="O787" s="5" t="str">
        <f>VLOOKUP(C787,[2]!ProdManager[#Data],2,FALSE)</f>
        <v>John Matter</v>
      </c>
      <c r="P787" s="5" t="e">
        <f>VLOOKUP(I787,[1]!Countries[#Data],2,FALSE)</f>
        <v>#REF!</v>
      </c>
      <c r="Q787" s="5" t="e">
        <f>VLOOKUP(I787,[1]!Countries[#Data],3,FALSE)</f>
        <v>#REF!</v>
      </c>
    </row>
    <row r="788" spans="1:17" x14ac:dyDescent="0.2">
      <c r="A788" s="5">
        <v>10541</v>
      </c>
      <c r="B788" s="5" t="s">
        <v>16</v>
      </c>
      <c r="C788" s="5" t="s">
        <v>17</v>
      </c>
      <c r="D788" s="5">
        <v>21.05</v>
      </c>
      <c r="E788" s="5">
        <v>17.261000000000003</v>
      </c>
      <c r="F788" s="5">
        <v>36</v>
      </c>
      <c r="G788" s="5" t="s">
        <v>18</v>
      </c>
      <c r="H788" s="5" t="s">
        <v>19</v>
      </c>
      <c r="I788" s="5" t="s">
        <v>20</v>
      </c>
      <c r="J788" s="6">
        <v>42174</v>
      </c>
      <c r="K788" s="7">
        <f t="shared" si="36"/>
        <v>757.80000000000007</v>
      </c>
      <c r="L788" s="7">
        <f t="shared" si="37"/>
        <v>621.39600000000007</v>
      </c>
      <c r="M788" s="4">
        <f>YEAR(Datos!$J788)</f>
        <v>2015</v>
      </c>
      <c r="N788" s="5" t="str">
        <f t="shared" si="38"/>
        <v>junio</v>
      </c>
      <c r="O788" s="5" t="str">
        <f>VLOOKUP(C788,[2]!ProdManager[#Data],2,FALSE)</f>
        <v>Lydia Sinn</v>
      </c>
      <c r="P788" s="5" t="e">
        <f>VLOOKUP(I788,[1]!Countries[#Data],2,FALSE)</f>
        <v>#REF!</v>
      </c>
      <c r="Q788" s="5" t="e">
        <f>VLOOKUP(I788,[1]!Countries[#Data],3,FALSE)</f>
        <v>#REF!</v>
      </c>
    </row>
    <row r="789" spans="1:17" x14ac:dyDescent="0.2">
      <c r="A789" s="5">
        <v>10541</v>
      </c>
      <c r="B789" s="5" t="s">
        <v>106</v>
      </c>
      <c r="C789" s="5" t="s">
        <v>8</v>
      </c>
      <c r="D789" s="5">
        <v>21.5</v>
      </c>
      <c r="E789" s="5">
        <v>17.630000000000003</v>
      </c>
      <c r="F789" s="5">
        <v>9</v>
      </c>
      <c r="G789" s="5" t="s">
        <v>18</v>
      </c>
      <c r="H789" s="5" t="s">
        <v>19</v>
      </c>
      <c r="I789" s="5" t="s">
        <v>20</v>
      </c>
      <c r="J789" s="6">
        <v>42174</v>
      </c>
      <c r="K789" s="7">
        <f t="shared" si="36"/>
        <v>193.5</v>
      </c>
      <c r="L789" s="7">
        <f t="shared" si="37"/>
        <v>158.67000000000002</v>
      </c>
      <c r="M789" s="4">
        <f>YEAR(Datos!$J789)</f>
        <v>2015</v>
      </c>
      <c r="N789" s="5" t="str">
        <f t="shared" si="38"/>
        <v>junio</v>
      </c>
      <c r="O789" s="5" t="str">
        <f>VLOOKUP(C789,[2]!ProdManager[#Data],2,FALSE)</f>
        <v>Peter Stone</v>
      </c>
      <c r="P789" s="5" t="e">
        <f>VLOOKUP(I789,[1]!Countries[#Data],2,FALSE)</f>
        <v>#REF!</v>
      </c>
      <c r="Q789" s="5" t="e">
        <f>VLOOKUP(I789,[1]!Countries[#Data],3,FALSE)</f>
        <v>#REF!</v>
      </c>
    </row>
    <row r="790" spans="1:17" x14ac:dyDescent="0.2">
      <c r="A790" s="5">
        <v>10542</v>
      </c>
      <c r="B790" s="5" t="s">
        <v>9</v>
      </c>
      <c r="C790" s="5" t="s">
        <v>8</v>
      </c>
      <c r="D790" s="5">
        <v>21</v>
      </c>
      <c r="E790" s="5">
        <v>17.64</v>
      </c>
      <c r="F790" s="5">
        <v>15</v>
      </c>
      <c r="G790" s="5" t="s">
        <v>172</v>
      </c>
      <c r="H790" s="5" t="s">
        <v>173</v>
      </c>
      <c r="I790" s="5" t="s">
        <v>14</v>
      </c>
      <c r="J790" s="6">
        <v>42175</v>
      </c>
      <c r="K790" s="7">
        <f t="shared" si="36"/>
        <v>315</v>
      </c>
      <c r="L790" s="7">
        <f t="shared" si="37"/>
        <v>264.60000000000002</v>
      </c>
      <c r="M790" s="4">
        <f>YEAR(Datos!$J790)</f>
        <v>2015</v>
      </c>
      <c r="N790" s="5" t="str">
        <f t="shared" si="38"/>
        <v>junio</v>
      </c>
      <c r="O790" s="5" t="str">
        <f>VLOOKUP(C790,[2]!ProdManager[#Data],2,FALSE)</f>
        <v>Peter Stone</v>
      </c>
      <c r="P790" s="5" t="e">
        <f>VLOOKUP(I790,[1]!Countries[#Data],2,FALSE)</f>
        <v>#REF!</v>
      </c>
      <c r="Q790" s="5" t="e">
        <f>VLOOKUP(I790,[1]!Countries[#Data],3,FALSE)</f>
        <v>#REF!</v>
      </c>
    </row>
    <row r="791" spans="1:17" x14ac:dyDescent="0.2">
      <c r="A791" s="5">
        <v>10542</v>
      </c>
      <c r="B791" s="5" t="s">
        <v>138</v>
      </c>
      <c r="C791" s="5" t="s">
        <v>39</v>
      </c>
      <c r="D791" s="5">
        <v>7.45</v>
      </c>
      <c r="E791" s="5">
        <v>5.8855000000000004</v>
      </c>
      <c r="F791" s="5">
        <v>24</v>
      </c>
      <c r="G791" s="5" t="s">
        <v>172</v>
      </c>
      <c r="H791" s="5" t="s">
        <v>173</v>
      </c>
      <c r="I791" s="5" t="s">
        <v>14</v>
      </c>
      <c r="J791" s="6">
        <v>42175</v>
      </c>
      <c r="K791" s="7">
        <f t="shared" si="36"/>
        <v>178.8</v>
      </c>
      <c r="L791" s="7">
        <f t="shared" si="37"/>
        <v>141.25200000000001</v>
      </c>
      <c r="M791" s="4">
        <f>YEAR(Datos!$J791)</f>
        <v>2015</v>
      </c>
      <c r="N791" s="5" t="str">
        <f t="shared" si="38"/>
        <v>junio</v>
      </c>
      <c r="O791" s="5" t="str">
        <f>VLOOKUP(C791,[2]!ProdManager[#Data],2,FALSE)</f>
        <v>John Matter</v>
      </c>
      <c r="P791" s="5" t="e">
        <f>VLOOKUP(I791,[1]!Countries[#Data],2,FALSE)</f>
        <v>#REF!</v>
      </c>
      <c r="Q791" s="5" t="e">
        <f>VLOOKUP(I791,[1]!Countries[#Data],3,FALSE)</f>
        <v>#REF!</v>
      </c>
    </row>
    <row r="792" spans="1:17" x14ac:dyDescent="0.2">
      <c r="A792" s="5">
        <v>10543</v>
      </c>
      <c r="B792" s="5" t="s">
        <v>87</v>
      </c>
      <c r="C792" s="5" t="s">
        <v>8</v>
      </c>
      <c r="D792" s="5">
        <v>38</v>
      </c>
      <c r="E792" s="5">
        <v>31.160000000000004</v>
      </c>
      <c r="F792" s="5">
        <v>30</v>
      </c>
      <c r="G792" s="5" t="s">
        <v>128</v>
      </c>
      <c r="H792" s="5" t="s">
        <v>129</v>
      </c>
      <c r="I792" s="5" t="s">
        <v>58</v>
      </c>
      <c r="J792" s="6">
        <v>42176</v>
      </c>
      <c r="K792" s="7">
        <f t="shared" si="36"/>
        <v>1140</v>
      </c>
      <c r="L792" s="7">
        <f t="shared" si="37"/>
        <v>934.80000000000007</v>
      </c>
      <c r="M792" s="4">
        <f>YEAR(Datos!$J792)</f>
        <v>2015</v>
      </c>
      <c r="N792" s="5" t="str">
        <f t="shared" si="38"/>
        <v>junio</v>
      </c>
      <c r="O792" s="5" t="str">
        <f>VLOOKUP(C792,[2]!ProdManager[#Data],2,FALSE)</f>
        <v>Peter Stone</v>
      </c>
      <c r="P792" s="5" t="e">
        <f>VLOOKUP(I792,[1]!Countries[#Data],2,FALSE)</f>
        <v>#REF!</v>
      </c>
      <c r="Q792" s="5" t="e">
        <f>VLOOKUP(I792,[1]!Countries[#Data],3,FALSE)</f>
        <v>#REF!</v>
      </c>
    </row>
    <row r="793" spans="1:17" x14ac:dyDescent="0.2">
      <c r="A793" s="5">
        <v>10543</v>
      </c>
      <c r="B793" s="5" t="s">
        <v>190</v>
      </c>
      <c r="C793" s="5" t="s">
        <v>3</v>
      </c>
      <c r="D793" s="5">
        <v>9</v>
      </c>
      <c r="E793" s="5">
        <v>7.2</v>
      </c>
      <c r="F793" s="5">
        <v>70</v>
      </c>
      <c r="G793" s="5" t="s">
        <v>128</v>
      </c>
      <c r="H793" s="5" t="s">
        <v>129</v>
      </c>
      <c r="I793" s="5" t="s">
        <v>58</v>
      </c>
      <c r="J793" s="6">
        <v>42176</v>
      </c>
      <c r="K793" s="7">
        <f t="shared" si="36"/>
        <v>630</v>
      </c>
      <c r="L793" s="7">
        <f t="shared" si="37"/>
        <v>504</v>
      </c>
      <c r="M793" s="4">
        <f>YEAR(Datos!$J793)</f>
        <v>2015</v>
      </c>
      <c r="N793" s="5" t="str">
        <f t="shared" si="38"/>
        <v>junio</v>
      </c>
      <c r="O793" s="5" t="str">
        <f>VLOOKUP(C793,[2]!ProdManager[#Data],2,FALSE)</f>
        <v>Marc Caine</v>
      </c>
      <c r="P793" s="5" t="e">
        <f>VLOOKUP(I793,[1]!Countries[#Data],2,FALSE)</f>
        <v>#REF!</v>
      </c>
      <c r="Q793" s="5" t="e">
        <f>VLOOKUP(I793,[1]!Countries[#Data],3,FALSE)</f>
        <v>#REF!</v>
      </c>
    </row>
    <row r="794" spans="1:17" x14ac:dyDescent="0.2">
      <c r="A794" s="5">
        <v>10544</v>
      </c>
      <c r="B794" s="5" t="s">
        <v>114</v>
      </c>
      <c r="C794" s="5" t="s">
        <v>11</v>
      </c>
      <c r="D794" s="5">
        <v>45.6</v>
      </c>
      <c r="E794" s="5">
        <v>35.112000000000002</v>
      </c>
      <c r="F794" s="5">
        <v>7</v>
      </c>
      <c r="G794" s="5" t="s">
        <v>159</v>
      </c>
      <c r="H794" s="5" t="s">
        <v>160</v>
      </c>
      <c r="I794" s="5" t="s">
        <v>77</v>
      </c>
      <c r="J794" s="6">
        <v>42176</v>
      </c>
      <c r="K794" s="7">
        <f t="shared" si="36"/>
        <v>319.2</v>
      </c>
      <c r="L794" s="7">
        <f t="shared" si="37"/>
        <v>245.78400000000002</v>
      </c>
      <c r="M794" s="4">
        <f>YEAR(Datos!$J794)</f>
        <v>2015</v>
      </c>
      <c r="N794" s="5" t="str">
        <f t="shared" si="38"/>
        <v>junio</v>
      </c>
      <c r="O794" s="5" t="str">
        <f>VLOOKUP(C794,[2]!ProdManager[#Data],2,FALSE)</f>
        <v>Marc Caine</v>
      </c>
      <c r="P794" s="5" t="e">
        <f>VLOOKUP(I794,[1]!Countries[#Data],2,FALSE)</f>
        <v>#REF!</v>
      </c>
      <c r="Q794" s="5" t="e">
        <f>VLOOKUP(I794,[1]!Countries[#Data],3,FALSE)</f>
        <v>#REF!</v>
      </c>
    </row>
    <row r="795" spans="1:17" x14ac:dyDescent="0.2">
      <c r="A795" s="5">
        <v>10544</v>
      </c>
      <c r="B795" s="5" t="s">
        <v>130</v>
      </c>
      <c r="C795" s="5" t="s">
        <v>36</v>
      </c>
      <c r="D795" s="5">
        <v>14</v>
      </c>
      <c r="E795" s="5">
        <v>12.32</v>
      </c>
      <c r="F795" s="5">
        <v>7</v>
      </c>
      <c r="G795" s="5" t="s">
        <v>159</v>
      </c>
      <c r="H795" s="5" t="s">
        <v>160</v>
      </c>
      <c r="I795" s="5" t="s">
        <v>77</v>
      </c>
      <c r="J795" s="6">
        <v>42176</v>
      </c>
      <c r="K795" s="7">
        <f t="shared" si="36"/>
        <v>98</v>
      </c>
      <c r="L795" s="7">
        <f t="shared" si="37"/>
        <v>86.240000000000009</v>
      </c>
      <c r="M795" s="4">
        <f>YEAR(Datos!$J795)</f>
        <v>2015</v>
      </c>
      <c r="N795" s="5" t="str">
        <f t="shared" si="38"/>
        <v>junio</v>
      </c>
      <c r="O795" s="5" t="str">
        <f>VLOOKUP(C795,[2]!ProdManager[#Data],2,FALSE)</f>
        <v>John Matter</v>
      </c>
      <c r="P795" s="5" t="e">
        <f>VLOOKUP(I795,[1]!Countries[#Data],2,FALSE)</f>
        <v>#REF!</v>
      </c>
      <c r="Q795" s="5" t="e">
        <f>VLOOKUP(I795,[1]!Countries[#Data],3,FALSE)</f>
        <v>#REF!</v>
      </c>
    </row>
    <row r="796" spans="1:17" x14ac:dyDescent="0.2">
      <c r="A796" s="5">
        <v>10545</v>
      </c>
      <c r="B796" s="5" t="s">
        <v>9</v>
      </c>
      <c r="C796" s="5" t="s">
        <v>8</v>
      </c>
      <c r="D796" s="5">
        <v>21</v>
      </c>
      <c r="E796" s="5">
        <v>17.849999999999998</v>
      </c>
      <c r="F796" s="5">
        <v>10</v>
      </c>
      <c r="G796" s="5" t="s">
        <v>240</v>
      </c>
      <c r="H796" s="5" t="s">
        <v>241</v>
      </c>
      <c r="I796" s="5" t="s">
        <v>77</v>
      </c>
      <c r="J796" s="6">
        <v>42177</v>
      </c>
      <c r="K796" s="7">
        <f t="shared" si="36"/>
        <v>210</v>
      </c>
      <c r="L796" s="7">
        <f t="shared" si="37"/>
        <v>178.49999999999997</v>
      </c>
      <c r="M796" s="4">
        <f>YEAR(Datos!$J796)</f>
        <v>2015</v>
      </c>
      <c r="N796" s="5" t="str">
        <f t="shared" si="38"/>
        <v>junio</v>
      </c>
      <c r="O796" s="5" t="str">
        <f>VLOOKUP(C796,[2]!ProdManager[#Data],2,FALSE)</f>
        <v>Peter Stone</v>
      </c>
      <c r="P796" s="5" t="e">
        <f>VLOOKUP(I796,[1]!Countries[#Data],2,FALSE)</f>
        <v>#REF!</v>
      </c>
      <c r="Q796" s="5" t="e">
        <f>VLOOKUP(I796,[1]!Countries[#Data],3,FALSE)</f>
        <v>#REF!</v>
      </c>
    </row>
    <row r="797" spans="1:17" x14ac:dyDescent="0.2">
      <c r="A797" s="5">
        <v>10546</v>
      </c>
      <c r="B797" s="5" t="s">
        <v>71</v>
      </c>
      <c r="C797" s="5" t="s">
        <v>28</v>
      </c>
      <c r="D797" s="5">
        <v>49.3</v>
      </c>
      <c r="E797" s="5">
        <v>32.537999999999997</v>
      </c>
      <c r="F797" s="5">
        <v>40</v>
      </c>
      <c r="G797" s="5" t="s">
        <v>23</v>
      </c>
      <c r="H797" s="5" t="s">
        <v>24</v>
      </c>
      <c r="I797" s="5" t="s">
        <v>6</v>
      </c>
      <c r="J797" s="6">
        <v>42178</v>
      </c>
      <c r="K797" s="7">
        <f t="shared" si="36"/>
        <v>1972</v>
      </c>
      <c r="L797" s="7">
        <f t="shared" si="37"/>
        <v>1301.52</v>
      </c>
      <c r="M797" s="4">
        <f>YEAR(Datos!$J797)</f>
        <v>2015</v>
      </c>
      <c r="N797" s="5" t="str">
        <f t="shared" si="38"/>
        <v>junio</v>
      </c>
      <c r="O797" s="5" t="str">
        <f>VLOOKUP(C797,[2]!ProdManager[#Data],2,FALSE)</f>
        <v>Lydia Sinn</v>
      </c>
      <c r="P797" s="5" t="e">
        <f>VLOOKUP(I797,[1]!Countries[#Data],2,FALSE)</f>
        <v>#REF!</v>
      </c>
      <c r="Q797" s="5" t="e">
        <f>VLOOKUP(I797,[1]!Countries[#Data],3,FALSE)</f>
        <v>#REF!</v>
      </c>
    </row>
    <row r="798" spans="1:17" x14ac:dyDescent="0.2">
      <c r="A798" s="5">
        <v>10546</v>
      </c>
      <c r="B798" s="5" t="s">
        <v>78</v>
      </c>
      <c r="C798" s="5" t="s">
        <v>11</v>
      </c>
      <c r="D798" s="5">
        <v>30</v>
      </c>
      <c r="E798" s="5">
        <v>23.1</v>
      </c>
      <c r="F798" s="5">
        <v>10</v>
      </c>
      <c r="G798" s="5" t="s">
        <v>23</v>
      </c>
      <c r="H798" s="5" t="s">
        <v>24</v>
      </c>
      <c r="I798" s="5" t="s">
        <v>6</v>
      </c>
      <c r="J798" s="6">
        <v>42178</v>
      </c>
      <c r="K798" s="7">
        <f t="shared" si="36"/>
        <v>300</v>
      </c>
      <c r="L798" s="7">
        <f t="shared" si="37"/>
        <v>231</v>
      </c>
      <c r="M798" s="4">
        <f>YEAR(Datos!$J798)</f>
        <v>2015</v>
      </c>
      <c r="N798" s="5" t="str">
        <f t="shared" si="38"/>
        <v>junio</v>
      </c>
      <c r="O798" s="5" t="str">
        <f>VLOOKUP(C798,[2]!ProdManager[#Data],2,FALSE)</f>
        <v>Marc Caine</v>
      </c>
      <c r="P798" s="5" t="e">
        <f>VLOOKUP(I798,[1]!Countries[#Data],2,FALSE)</f>
        <v>#REF!</v>
      </c>
      <c r="Q798" s="5" t="e">
        <f>VLOOKUP(I798,[1]!Countries[#Data],3,FALSE)</f>
        <v>#REF!</v>
      </c>
    </row>
    <row r="799" spans="1:17" x14ac:dyDescent="0.2">
      <c r="A799" s="5">
        <v>10546</v>
      </c>
      <c r="B799" s="5" t="s">
        <v>74</v>
      </c>
      <c r="C799" s="5" t="s">
        <v>36</v>
      </c>
      <c r="D799" s="5">
        <v>18</v>
      </c>
      <c r="E799" s="5">
        <v>15.84</v>
      </c>
      <c r="F799" s="5">
        <v>30</v>
      </c>
      <c r="G799" s="5" t="s">
        <v>23</v>
      </c>
      <c r="H799" s="5" t="s">
        <v>24</v>
      </c>
      <c r="I799" s="5" t="s">
        <v>6</v>
      </c>
      <c r="J799" s="6">
        <v>42178</v>
      </c>
      <c r="K799" s="7">
        <f t="shared" si="36"/>
        <v>540</v>
      </c>
      <c r="L799" s="7">
        <f t="shared" si="37"/>
        <v>475.2</v>
      </c>
      <c r="M799" s="4">
        <f>YEAR(Datos!$J799)</f>
        <v>2015</v>
      </c>
      <c r="N799" s="5" t="str">
        <f t="shared" si="38"/>
        <v>junio</v>
      </c>
      <c r="O799" s="5" t="str">
        <f>VLOOKUP(C799,[2]!ProdManager[#Data],2,FALSE)</f>
        <v>John Matter</v>
      </c>
      <c r="P799" s="5" t="e">
        <f>VLOOKUP(I799,[1]!Countries[#Data],2,FALSE)</f>
        <v>#REF!</v>
      </c>
      <c r="Q799" s="5" t="e">
        <f>VLOOKUP(I799,[1]!Countries[#Data],3,FALSE)</f>
        <v>#REF!</v>
      </c>
    </row>
    <row r="800" spans="1:17" x14ac:dyDescent="0.2">
      <c r="A800" s="5">
        <v>10547</v>
      </c>
      <c r="B800" s="5" t="s">
        <v>63</v>
      </c>
      <c r="C800" s="5" t="s">
        <v>8</v>
      </c>
      <c r="D800" s="5">
        <v>32</v>
      </c>
      <c r="E800" s="5">
        <v>27.2</v>
      </c>
      <c r="F800" s="5">
        <v>24</v>
      </c>
      <c r="G800" s="5" t="s">
        <v>203</v>
      </c>
      <c r="H800" s="5" t="s">
        <v>141</v>
      </c>
      <c r="I800" s="5" t="s">
        <v>142</v>
      </c>
      <c r="J800" s="6">
        <v>42178</v>
      </c>
      <c r="K800" s="7">
        <f t="shared" si="36"/>
        <v>768</v>
      </c>
      <c r="L800" s="7">
        <f t="shared" si="37"/>
        <v>652.79999999999995</v>
      </c>
      <c r="M800" s="4">
        <f>YEAR(Datos!$J800)</f>
        <v>2015</v>
      </c>
      <c r="N800" s="5" t="str">
        <f t="shared" si="38"/>
        <v>junio</v>
      </c>
      <c r="O800" s="5" t="str">
        <f>VLOOKUP(C800,[2]!ProdManager[#Data],2,FALSE)</f>
        <v>Peter Stone</v>
      </c>
      <c r="P800" s="5" t="e">
        <f>VLOOKUP(I800,[1]!Countries[#Data],2,FALSE)</f>
        <v>#REF!</v>
      </c>
      <c r="Q800" s="5" t="e">
        <f>VLOOKUP(I800,[1]!Countries[#Data],3,FALSE)</f>
        <v>#REF!</v>
      </c>
    </row>
    <row r="801" spans="1:17" x14ac:dyDescent="0.2">
      <c r="A801" s="5">
        <v>10547</v>
      </c>
      <c r="B801" s="5" t="s">
        <v>50</v>
      </c>
      <c r="C801" s="5" t="s">
        <v>22</v>
      </c>
      <c r="D801" s="5">
        <v>19</v>
      </c>
      <c r="E801" s="5">
        <v>13.68</v>
      </c>
      <c r="F801" s="5">
        <v>60</v>
      </c>
      <c r="G801" s="5" t="s">
        <v>203</v>
      </c>
      <c r="H801" s="5" t="s">
        <v>141</v>
      </c>
      <c r="I801" s="5" t="s">
        <v>142</v>
      </c>
      <c r="J801" s="6">
        <v>42178</v>
      </c>
      <c r="K801" s="7">
        <f t="shared" si="36"/>
        <v>1140</v>
      </c>
      <c r="L801" s="7">
        <f t="shared" si="37"/>
        <v>820.8</v>
      </c>
      <c r="M801" s="4">
        <f>YEAR(Datos!$J801)</f>
        <v>2015</v>
      </c>
      <c r="N801" s="5" t="str">
        <f t="shared" si="38"/>
        <v>junio</v>
      </c>
      <c r="O801" s="5" t="str">
        <f>VLOOKUP(C801,[2]!ProdManager[#Data],2,FALSE)</f>
        <v>Peter Stone</v>
      </c>
      <c r="P801" s="5" t="e">
        <f>VLOOKUP(I801,[1]!Countries[#Data],2,FALSE)</f>
        <v>#REF!</v>
      </c>
      <c r="Q801" s="5" t="e">
        <f>VLOOKUP(I801,[1]!Countries[#Data],3,FALSE)</f>
        <v>#REF!</v>
      </c>
    </row>
    <row r="802" spans="1:17" x14ac:dyDescent="0.2">
      <c r="A802" s="5">
        <v>10548</v>
      </c>
      <c r="B802" s="5" t="s">
        <v>133</v>
      </c>
      <c r="C802" s="5" t="s">
        <v>36</v>
      </c>
      <c r="D802" s="5">
        <v>14</v>
      </c>
      <c r="E802" s="5">
        <v>12.88</v>
      </c>
      <c r="F802" s="5">
        <v>10</v>
      </c>
      <c r="G802" s="5" t="s">
        <v>12</v>
      </c>
      <c r="H802" s="5" t="s">
        <v>13</v>
      </c>
      <c r="I802" s="5" t="s">
        <v>14</v>
      </c>
      <c r="J802" s="6">
        <v>42181</v>
      </c>
      <c r="K802" s="7">
        <f t="shared" si="36"/>
        <v>140</v>
      </c>
      <c r="L802" s="7">
        <f t="shared" si="37"/>
        <v>128.80000000000001</v>
      </c>
      <c r="M802" s="4">
        <f>YEAR(Datos!$J802)</f>
        <v>2015</v>
      </c>
      <c r="N802" s="5" t="str">
        <f t="shared" si="38"/>
        <v>junio</v>
      </c>
      <c r="O802" s="5" t="str">
        <f>VLOOKUP(C802,[2]!ProdManager[#Data],2,FALSE)</f>
        <v>John Matter</v>
      </c>
      <c r="P802" s="5" t="e">
        <f>VLOOKUP(I802,[1]!Countries[#Data],2,FALSE)</f>
        <v>#REF!</v>
      </c>
      <c r="Q802" s="5" t="e">
        <f>VLOOKUP(I802,[1]!Countries[#Data],3,FALSE)</f>
        <v>#REF!</v>
      </c>
    </row>
    <row r="803" spans="1:17" x14ac:dyDescent="0.2">
      <c r="A803" s="5">
        <v>10548</v>
      </c>
      <c r="B803" s="5" t="s">
        <v>21</v>
      </c>
      <c r="C803" s="5" t="s">
        <v>22</v>
      </c>
      <c r="D803" s="5">
        <v>9.65</v>
      </c>
      <c r="E803" s="5">
        <v>7.2375000000000007</v>
      </c>
      <c r="F803" s="5">
        <v>14</v>
      </c>
      <c r="G803" s="5" t="s">
        <v>12</v>
      </c>
      <c r="H803" s="5" t="s">
        <v>13</v>
      </c>
      <c r="I803" s="5" t="s">
        <v>14</v>
      </c>
      <c r="J803" s="6">
        <v>42181</v>
      </c>
      <c r="K803" s="7">
        <f t="shared" si="36"/>
        <v>135.1</v>
      </c>
      <c r="L803" s="7">
        <f t="shared" si="37"/>
        <v>101.32500000000002</v>
      </c>
      <c r="M803" s="4">
        <f>YEAR(Datos!$J803)</f>
        <v>2015</v>
      </c>
      <c r="N803" s="5" t="str">
        <f t="shared" si="38"/>
        <v>junio</v>
      </c>
      <c r="O803" s="5" t="str">
        <f>VLOOKUP(C803,[2]!ProdManager[#Data],2,FALSE)</f>
        <v>Peter Stone</v>
      </c>
      <c r="P803" s="5" t="e">
        <f>VLOOKUP(I803,[1]!Countries[#Data],2,FALSE)</f>
        <v>#REF!</v>
      </c>
      <c r="Q803" s="5" t="e">
        <f>VLOOKUP(I803,[1]!Countries[#Data],3,FALSE)</f>
        <v>#REF!</v>
      </c>
    </row>
    <row r="804" spans="1:17" x14ac:dyDescent="0.2">
      <c r="A804" s="5">
        <v>10549</v>
      </c>
      <c r="B804" s="5" t="s">
        <v>37</v>
      </c>
      <c r="C804" s="5" t="s">
        <v>8</v>
      </c>
      <c r="D804" s="5">
        <v>12.5</v>
      </c>
      <c r="E804" s="5">
        <v>10.375</v>
      </c>
      <c r="F804" s="5">
        <v>55</v>
      </c>
      <c r="G804" s="5" t="s">
        <v>103</v>
      </c>
      <c r="H804" s="5" t="s">
        <v>104</v>
      </c>
      <c r="I804" s="5" t="s">
        <v>14</v>
      </c>
      <c r="J804" s="6">
        <v>42182</v>
      </c>
      <c r="K804" s="7">
        <f t="shared" si="36"/>
        <v>687.5</v>
      </c>
      <c r="L804" s="7">
        <f t="shared" si="37"/>
        <v>570.625</v>
      </c>
      <c r="M804" s="4">
        <f>YEAR(Datos!$J804)</f>
        <v>2015</v>
      </c>
      <c r="N804" s="5" t="str">
        <f t="shared" si="38"/>
        <v>junio</v>
      </c>
      <c r="O804" s="5" t="str">
        <f>VLOOKUP(C804,[2]!ProdManager[#Data],2,FALSE)</f>
        <v>Peter Stone</v>
      </c>
      <c r="P804" s="5" t="e">
        <f>VLOOKUP(I804,[1]!Countries[#Data],2,FALSE)</f>
        <v>#REF!</v>
      </c>
      <c r="Q804" s="5" t="e">
        <f>VLOOKUP(I804,[1]!Countries[#Data],3,FALSE)</f>
        <v>#REF!</v>
      </c>
    </row>
    <row r="805" spans="1:17" x14ac:dyDescent="0.2">
      <c r="A805" s="5">
        <v>10549</v>
      </c>
      <c r="B805" s="5" t="s">
        <v>221</v>
      </c>
      <c r="C805" s="5" t="s">
        <v>22</v>
      </c>
      <c r="D805" s="5">
        <v>9.5</v>
      </c>
      <c r="E805" s="5">
        <v>7.7900000000000009</v>
      </c>
      <c r="F805" s="5">
        <v>100</v>
      </c>
      <c r="G805" s="5" t="s">
        <v>103</v>
      </c>
      <c r="H805" s="5" t="s">
        <v>104</v>
      </c>
      <c r="I805" s="5" t="s">
        <v>14</v>
      </c>
      <c r="J805" s="6">
        <v>42182</v>
      </c>
      <c r="K805" s="7">
        <f t="shared" si="36"/>
        <v>950</v>
      </c>
      <c r="L805" s="7">
        <f t="shared" si="37"/>
        <v>779.00000000000011</v>
      </c>
      <c r="M805" s="4">
        <f>YEAR(Datos!$J805)</f>
        <v>2015</v>
      </c>
      <c r="N805" s="5" t="str">
        <f t="shared" si="38"/>
        <v>junio</v>
      </c>
      <c r="O805" s="5" t="str">
        <f>VLOOKUP(C805,[2]!ProdManager[#Data],2,FALSE)</f>
        <v>Peter Stone</v>
      </c>
      <c r="P805" s="5" t="e">
        <f>VLOOKUP(I805,[1]!Countries[#Data],2,FALSE)</f>
        <v>#REF!</v>
      </c>
      <c r="Q805" s="5" t="e">
        <f>VLOOKUP(I805,[1]!Countries[#Data],3,FALSE)</f>
        <v>#REF!</v>
      </c>
    </row>
    <row r="806" spans="1:17" x14ac:dyDescent="0.2">
      <c r="A806" s="5">
        <v>10549</v>
      </c>
      <c r="B806" s="5" t="s">
        <v>15</v>
      </c>
      <c r="C806" s="5" t="s">
        <v>11</v>
      </c>
      <c r="D806" s="5">
        <v>53</v>
      </c>
      <c r="E806" s="5">
        <v>42.400000000000006</v>
      </c>
      <c r="F806" s="5">
        <v>48</v>
      </c>
      <c r="G806" s="5" t="s">
        <v>103</v>
      </c>
      <c r="H806" s="5" t="s">
        <v>104</v>
      </c>
      <c r="I806" s="5" t="s">
        <v>14</v>
      </c>
      <c r="J806" s="6">
        <v>42182</v>
      </c>
      <c r="K806" s="7">
        <f t="shared" si="36"/>
        <v>2544</v>
      </c>
      <c r="L806" s="7">
        <f t="shared" si="37"/>
        <v>2035.2000000000003</v>
      </c>
      <c r="M806" s="4">
        <f>YEAR(Datos!$J806)</f>
        <v>2015</v>
      </c>
      <c r="N806" s="5" t="str">
        <f t="shared" si="38"/>
        <v>junio</v>
      </c>
      <c r="O806" s="5" t="str">
        <f>VLOOKUP(C806,[2]!ProdManager[#Data],2,FALSE)</f>
        <v>Marc Caine</v>
      </c>
      <c r="P806" s="5" t="e">
        <f>VLOOKUP(I806,[1]!Countries[#Data],2,FALSE)</f>
        <v>#REF!</v>
      </c>
      <c r="Q806" s="5" t="e">
        <f>VLOOKUP(I806,[1]!Countries[#Data],3,FALSE)</f>
        <v>#REF!</v>
      </c>
    </row>
    <row r="807" spans="1:17" x14ac:dyDescent="0.2">
      <c r="A807" s="5">
        <v>10550</v>
      </c>
      <c r="B807" s="5" t="s">
        <v>64</v>
      </c>
      <c r="C807" s="5" t="s">
        <v>28</v>
      </c>
      <c r="D807" s="5">
        <v>10</v>
      </c>
      <c r="E807" s="5">
        <v>6.6999999999999993</v>
      </c>
      <c r="F807" s="5">
        <v>6</v>
      </c>
      <c r="G807" s="5" t="s">
        <v>155</v>
      </c>
      <c r="H807" s="5" t="s">
        <v>156</v>
      </c>
      <c r="I807" s="5" t="s">
        <v>126</v>
      </c>
      <c r="J807" s="6">
        <v>42183</v>
      </c>
      <c r="K807" s="7">
        <f t="shared" si="36"/>
        <v>60</v>
      </c>
      <c r="L807" s="7">
        <f t="shared" si="37"/>
        <v>40.199999999999996</v>
      </c>
      <c r="M807" s="4">
        <f>YEAR(Datos!$J807)</f>
        <v>2015</v>
      </c>
      <c r="N807" s="5" t="str">
        <f t="shared" si="38"/>
        <v>junio</v>
      </c>
      <c r="O807" s="5" t="str">
        <f>VLOOKUP(C807,[2]!ProdManager[#Data],2,FALSE)</f>
        <v>Lydia Sinn</v>
      </c>
      <c r="P807" s="5" t="e">
        <f>VLOOKUP(I807,[1]!Countries[#Data],2,FALSE)</f>
        <v>#REF!</v>
      </c>
      <c r="Q807" s="5" t="e">
        <f>VLOOKUP(I807,[1]!Countries[#Data],3,FALSE)</f>
        <v>#REF!</v>
      </c>
    </row>
    <row r="808" spans="1:17" x14ac:dyDescent="0.2">
      <c r="A808" s="5">
        <v>10550</v>
      </c>
      <c r="B808" s="5" t="s">
        <v>232</v>
      </c>
      <c r="C808" s="5" t="s">
        <v>17</v>
      </c>
      <c r="D808" s="5">
        <v>28.5</v>
      </c>
      <c r="E808" s="5">
        <v>20.234999999999999</v>
      </c>
      <c r="F808" s="5">
        <v>10</v>
      </c>
      <c r="G808" s="5" t="s">
        <v>155</v>
      </c>
      <c r="H808" s="5" t="s">
        <v>156</v>
      </c>
      <c r="I808" s="5" t="s">
        <v>126</v>
      </c>
      <c r="J808" s="6">
        <v>42183</v>
      </c>
      <c r="K808" s="7">
        <f t="shared" si="36"/>
        <v>285</v>
      </c>
      <c r="L808" s="7">
        <f t="shared" si="37"/>
        <v>202.35</v>
      </c>
      <c r="M808" s="4">
        <f>YEAR(Datos!$J808)</f>
        <v>2015</v>
      </c>
      <c r="N808" s="5" t="str">
        <f t="shared" si="38"/>
        <v>junio</v>
      </c>
      <c r="O808" s="5" t="str">
        <f>VLOOKUP(C808,[2]!ProdManager[#Data],2,FALSE)</f>
        <v>Lydia Sinn</v>
      </c>
      <c r="P808" s="5" t="e">
        <f>VLOOKUP(I808,[1]!Countries[#Data],2,FALSE)</f>
        <v>#REF!</v>
      </c>
      <c r="Q808" s="5" t="e">
        <f>VLOOKUP(I808,[1]!Countries[#Data],3,FALSE)</f>
        <v>#REF!</v>
      </c>
    </row>
    <row r="809" spans="1:17" x14ac:dyDescent="0.2">
      <c r="A809" s="5">
        <v>10550</v>
      </c>
      <c r="B809" s="5" t="s">
        <v>84</v>
      </c>
      <c r="C809" s="5" t="s">
        <v>39</v>
      </c>
      <c r="D809" s="5">
        <v>39</v>
      </c>
      <c r="E809" s="5">
        <v>30.42</v>
      </c>
      <c r="F809" s="5">
        <v>8</v>
      </c>
      <c r="G809" s="5" t="s">
        <v>155</v>
      </c>
      <c r="H809" s="5" t="s">
        <v>156</v>
      </c>
      <c r="I809" s="5" t="s">
        <v>126</v>
      </c>
      <c r="J809" s="6">
        <v>42183</v>
      </c>
      <c r="K809" s="7">
        <f t="shared" si="36"/>
        <v>312</v>
      </c>
      <c r="L809" s="7">
        <f t="shared" si="37"/>
        <v>243.36</v>
      </c>
      <c r="M809" s="4">
        <f>YEAR(Datos!$J809)</f>
        <v>2015</v>
      </c>
      <c r="N809" s="5" t="str">
        <f t="shared" si="38"/>
        <v>junio</v>
      </c>
      <c r="O809" s="5" t="str">
        <f>VLOOKUP(C809,[2]!ProdManager[#Data],2,FALSE)</f>
        <v>John Matter</v>
      </c>
      <c r="P809" s="5" t="e">
        <f>VLOOKUP(I809,[1]!Countries[#Data],2,FALSE)</f>
        <v>#REF!</v>
      </c>
      <c r="Q809" s="5" t="e">
        <f>VLOOKUP(I809,[1]!Countries[#Data],3,FALSE)</f>
        <v>#REF!</v>
      </c>
    </row>
    <row r="810" spans="1:17" x14ac:dyDescent="0.2">
      <c r="A810" s="5">
        <v>10550</v>
      </c>
      <c r="B810" s="5" t="s">
        <v>123</v>
      </c>
      <c r="C810" s="5" t="s">
        <v>28</v>
      </c>
      <c r="D810" s="5">
        <v>9.1999999999999993</v>
      </c>
      <c r="E810" s="5">
        <v>6.347999999999999</v>
      </c>
      <c r="F810" s="5">
        <v>10</v>
      </c>
      <c r="G810" s="5" t="s">
        <v>155</v>
      </c>
      <c r="H810" s="5" t="s">
        <v>156</v>
      </c>
      <c r="I810" s="5" t="s">
        <v>126</v>
      </c>
      <c r="J810" s="6">
        <v>42183</v>
      </c>
      <c r="K810" s="7">
        <f t="shared" si="36"/>
        <v>92</v>
      </c>
      <c r="L810" s="7">
        <f t="shared" si="37"/>
        <v>63.47999999999999</v>
      </c>
      <c r="M810" s="4">
        <f>YEAR(Datos!$J810)</f>
        <v>2015</v>
      </c>
      <c r="N810" s="5" t="str">
        <f t="shared" si="38"/>
        <v>junio</v>
      </c>
      <c r="O810" s="5" t="str">
        <f>VLOOKUP(C810,[2]!ProdManager[#Data],2,FALSE)</f>
        <v>Lydia Sinn</v>
      </c>
      <c r="P810" s="5" t="e">
        <f>VLOOKUP(I810,[1]!Countries[#Data],2,FALSE)</f>
        <v>#REF!</v>
      </c>
      <c r="Q810" s="5" t="e">
        <f>VLOOKUP(I810,[1]!Countries[#Data],3,FALSE)</f>
        <v>#REF!</v>
      </c>
    </row>
    <row r="811" spans="1:17" x14ac:dyDescent="0.2">
      <c r="A811" s="5">
        <v>10551</v>
      </c>
      <c r="B811" s="5" t="s">
        <v>49</v>
      </c>
      <c r="C811" s="5" t="s">
        <v>28</v>
      </c>
      <c r="D811" s="5">
        <v>17.45</v>
      </c>
      <c r="E811" s="5">
        <v>11.516999999999998</v>
      </c>
      <c r="F811" s="5">
        <v>40</v>
      </c>
      <c r="G811" s="5" t="s">
        <v>178</v>
      </c>
      <c r="H811" s="5" t="s">
        <v>179</v>
      </c>
      <c r="I811" s="5" t="s">
        <v>180</v>
      </c>
      <c r="J811" s="6">
        <v>42183</v>
      </c>
      <c r="K811" s="7">
        <f t="shared" si="36"/>
        <v>698</v>
      </c>
      <c r="L811" s="7">
        <f t="shared" si="37"/>
        <v>460.67999999999989</v>
      </c>
      <c r="M811" s="4">
        <f>YEAR(Datos!$J811)</f>
        <v>2015</v>
      </c>
      <c r="N811" s="5" t="str">
        <f t="shared" si="38"/>
        <v>junio</v>
      </c>
      <c r="O811" s="5" t="str">
        <f>VLOOKUP(C811,[2]!ProdManager[#Data],2,FALSE)</f>
        <v>Lydia Sinn</v>
      </c>
      <c r="P811" s="5" t="e">
        <f>VLOOKUP(I811,[1]!Countries[#Data],2,FALSE)</f>
        <v>#REF!</v>
      </c>
      <c r="Q811" s="5" t="e">
        <f>VLOOKUP(I811,[1]!Countries[#Data],3,FALSE)</f>
        <v>#REF!</v>
      </c>
    </row>
    <row r="812" spans="1:17" x14ac:dyDescent="0.2">
      <c r="A812" s="5">
        <v>10551</v>
      </c>
      <c r="B812" s="5" t="s">
        <v>74</v>
      </c>
      <c r="C812" s="5" t="s">
        <v>36</v>
      </c>
      <c r="D812" s="5">
        <v>18</v>
      </c>
      <c r="E812" s="5">
        <v>15.84</v>
      </c>
      <c r="F812" s="5">
        <v>20</v>
      </c>
      <c r="G812" s="5" t="s">
        <v>178</v>
      </c>
      <c r="H812" s="5" t="s">
        <v>179</v>
      </c>
      <c r="I812" s="5" t="s">
        <v>180</v>
      </c>
      <c r="J812" s="6">
        <v>42183</v>
      </c>
      <c r="K812" s="7">
        <f t="shared" si="36"/>
        <v>360</v>
      </c>
      <c r="L812" s="7">
        <f t="shared" si="37"/>
        <v>316.8</v>
      </c>
      <c r="M812" s="4">
        <f>YEAR(Datos!$J812)</f>
        <v>2015</v>
      </c>
      <c r="N812" s="5" t="str">
        <f t="shared" si="38"/>
        <v>junio</v>
      </c>
      <c r="O812" s="5" t="str">
        <f>VLOOKUP(C812,[2]!ProdManager[#Data],2,FALSE)</f>
        <v>John Matter</v>
      </c>
      <c r="P812" s="5" t="e">
        <f>VLOOKUP(I812,[1]!Countries[#Data],2,FALSE)</f>
        <v>#REF!</v>
      </c>
      <c r="Q812" s="5" t="e">
        <f>VLOOKUP(I812,[1]!Countries[#Data],3,FALSE)</f>
        <v>#REF!</v>
      </c>
    </row>
    <row r="813" spans="1:17" x14ac:dyDescent="0.2">
      <c r="A813" s="5">
        <v>10551</v>
      </c>
      <c r="B813" s="5" t="s">
        <v>115</v>
      </c>
      <c r="C813" s="5" t="s">
        <v>17</v>
      </c>
      <c r="D813" s="5">
        <v>19.45</v>
      </c>
      <c r="E813" s="5">
        <v>14.782</v>
      </c>
      <c r="F813" s="5">
        <v>40</v>
      </c>
      <c r="G813" s="5" t="s">
        <v>178</v>
      </c>
      <c r="H813" s="5" t="s">
        <v>179</v>
      </c>
      <c r="I813" s="5" t="s">
        <v>180</v>
      </c>
      <c r="J813" s="6">
        <v>42183</v>
      </c>
      <c r="K813" s="7">
        <f t="shared" si="36"/>
        <v>778</v>
      </c>
      <c r="L813" s="7">
        <f t="shared" si="37"/>
        <v>591.28</v>
      </c>
      <c r="M813" s="4">
        <f>YEAR(Datos!$J813)</f>
        <v>2015</v>
      </c>
      <c r="N813" s="5" t="str">
        <f t="shared" si="38"/>
        <v>junio</v>
      </c>
      <c r="O813" s="5" t="str">
        <f>VLOOKUP(C813,[2]!ProdManager[#Data],2,FALSE)</f>
        <v>Lydia Sinn</v>
      </c>
      <c r="P813" s="5" t="e">
        <f>VLOOKUP(I813,[1]!Countries[#Data],2,FALSE)</f>
        <v>#REF!</v>
      </c>
      <c r="Q813" s="5" t="e">
        <f>VLOOKUP(I813,[1]!Countries[#Data],3,FALSE)</f>
        <v>#REF!</v>
      </c>
    </row>
    <row r="814" spans="1:17" x14ac:dyDescent="0.2">
      <c r="A814" s="5">
        <v>10552</v>
      </c>
      <c r="B814" s="5" t="s">
        <v>148</v>
      </c>
      <c r="C814" s="5" t="s">
        <v>8</v>
      </c>
      <c r="D814" s="5">
        <v>36</v>
      </c>
      <c r="E814" s="5">
        <v>28.8</v>
      </c>
      <c r="F814" s="5">
        <v>18</v>
      </c>
      <c r="G814" s="5" t="s">
        <v>56</v>
      </c>
      <c r="H814" s="5" t="s">
        <v>57</v>
      </c>
      <c r="I814" s="5" t="s">
        <v>58</v>
      </c>
      <c r="J814" s="6">
        <v>42184</v>
      </c>
      <c r="K814" s="7">
        <f t="shared" si="36"/>
        <v>648</v>
      </c>
      <c r="L814" s="7">
        <f t="shared" si="37"/>
        <v>518.4</v>
      </c>
      <c r="M814" s="4">
        <f>YEAR(Datos!$J814)</f>
        <v>2015</v>
      </c>
      <c r="N814" s="5" t="str">
        <f t="shared" si="38"/>
        <v>junio</v>
      </c>
      <c r="O814" s="5" t="str">
        <f>VLOOKUP(C814,[2]!ProdManager[#Data],2,FALSE)</f>
        <v>Peter Stone</v>
      </c>
      <c r="P814" s="5" t="e">
        <f>VLOOKUP(I814,[1]!Countries[#Data],2,FALSE)</f>
        <v>#REF!</v>
      </c>
      <c r="Q814" s="5" t="e">
        <f>VLOOKUP(I814,[1]!Countries[#Data],3,FALSE)</f>
        <v>#REF!</v>
      </c>
    </row>
    <row r="815" spans="1:17" x14ac:dyDescent="0.2">
      <c r="A815" s="5">
        <v>10552</v>
      </c>
      <c r="B815" s="5" t="s">
        <v>122</v>
      </c>
      <c r="C815" s="5" t="s">
        <v>36</v>
      </c>
      <c r="D815" s="5">
        <v>7.75</v>
      </c>
      <c r="E815" s="5">
        <v>7.0525000000000002</v>
      </c>
      <c r="F815" s="5">
        <v>30</v>
      </c>
      <c r="G815" s="5" t="s">
        <v>56</v>
      </c>
      <c r="H815" s="5" t="s">
        <v>57</v>
      </c>
      <c r="I815" s="5" t="s">
        <v>58</v>
      </c>
      <c r="J815" s="6">
        <v>42184</v>
      </c>
      <c r="K815" s="7">
        <f t="shared" si="36"/>
        <v>232.5</v>
      </c>
      <c r="L815" s="7">
        <f t="shared" si="37"/>
        <v>211.57500000000002</v>
      </c>
      <c r="M815" s="4">
        <f>YEAR(Datos!$J815)</f>
        <v>2015</v>
      </c>
      <c r="N815" s="5" t="str">
        <f t="shared" si="38"/>
        <v>junio</v>
      </c>
      <c r="O815" s="5" t="str">
        <f>VLOOKUP(C815,[2]!ProdManager[#Data],2,FALSE)</f>
        <v>John Matter</v>
      </c>
      <c r="P815" s="5" t="e">
        <f>VLOOKUP(I815,[1]!Countries[#Data],2,FALSE)</f>
        <v>#REF!</v>
      </c>
      <c r="Q815" s="5" t="e">
        <f>VLOOKUP(I815,[1]!Countries[#Data],3,FALSE)</f>
        <v>#REF!</v>
      </c>
    </row>
    <row r="816" spans="1:17" x14ac:dyDescent="0.2">
      <c r="A816" s="5">
        <v>10553</v>
      </c>
      <c r="B816" s="5" t="s">
        <v>49</v>
      </c>
      <c r="C816" s="5" t="s">
        <v>28</v>
      </c>
      <c r="D816" s="5">
        <v>17.45</v>
      </c>
      <c r="E816" s="5">
        <v>12.214999999999998</v>
      </c>
      <c r="F816" s="5">
        <v>14</v>
      </c>
      <c r="G816" s="5" t="s">
        <v>88</v>
      </c>
      <c r="H816" s="5" t="s">
        <v>89</v>
      </c>
      <c r="I816" s="5" t="s">
        <v>90</v>
      </c>
      <c r="J816" s="6">
        <v>42185</v>
      </c>
      <c r="K816" s="7">
        <f t="shared" si="36"/>
        <v>244.29999999999998</v>
      </c>
      <c r="L816" s="7">
        <f t="shared" si="37"/>
        <v>171.00999999999996</v>
      </c>
      <c r="M816" s="4">
        <f>YEAR(Datos!$J816)</f>
        <v>2015</v>
      </c>
      <c r="N816" s="5" t="str">
        <f t="shared" si="38"/>
        <v>junio</v>
      </c>
      <c r="O816" s="5" t="str">
        <f>VLOOKUP(C816,[2]!ProdManager[#Data],2,FALSE)</f>
        <v>Lydia Sinn</v>
      </c>
      <c r="P816" s="5" t="e">
        <f>VLOOKUP(I816,[1]!Countries[#Data],2,FALSE)</f>
        <v>#REF!</v>
      </c>
      <c r="Q816" s="5" t="e">
        <f>VLOOKUP(I816,[1]!Countries[#Data],3,FALSE)</f>
        <v>#REF!</v>
      </c>
    </row>
    <row r="817" spans="1:17" x14ac:dyDescent="0.2">
      <c r="A817" s="5">
        <v>10553</v>
      </c>
      <c r="B817" s="5" t="s">
        <v>74</v>
      </c>
      <c r="C817" s="5" t="s">
        <v>36</v>
      </c>
      <c r="D817" s="5">
        <v>18</v>
      </c>
      <c r="E817" s="5">
        <v>16.02</v>
      </c>
      <c r="F817" s="5">
        <v>6</v>
      </c>
      <c r="G817" s="5" t="s">
        <v>88</v>
      </c>
      <c r="H817" s="5" t="s">
        <v>89</v>
      </c>
      <c r="I817" s="5" t="s">
        <v>90</v>
      </c>
      <c r="J817" s="6">
        <v>42185</v>
      </c>
      <c r="K817" s="7">
        <f t="shared" si="36"/>
        <v>108</v>
      </c>
      <c r="L817" s="7">
        <f t="shared" si="37"/>
        <v>96.12</v>
      </c>
      <c r="M817" s="4">
        <f>YEAR(Datos!$J817)</f>
        <v>2015</v>
      </c>
      <c r="N817" s="5" t="str">
        <f t="shared" si="38"/>
        <v>junio</v>
      </c>
      <c r="O817" s="5" t="str">
        <f>VLOOKUP(C817,[2]!ProdManager[#Data],2,FALSE)</f>
        <v>John Matter</v>
      </c>
      <c r="P817" s="5" t="e">
        <f>VLOOKUP(I817,[1]!Countries[#Data],2,FALSE)</f>
        <v>#REF!</v>
      </c>
      <c r="Q817" s="5" t="e">
        <f>VLOOKUP(I817,[1]!Countries[#Data],3,FALSE)</f>
        <v>#REF!</v>
      </c>
    </row>
    <row r="818" spans="1:17" x14ac:dyDescent="0.2">
      <c r="A818" s="5">
        <v>10553</v>
      </c>
      <c r="B818" s="5" t="s">
        <v>25</v>
      </c>
      <c r="C818" s="5" t="s">
        <v>3</v>
      </c>
      <c r="D818" s="5">
        <v>21</v>
      </c>
      <c r="E818" s="5">
        <v>15.96</v>
      </c>
      <c r="F818" s="5">
        <v>24</v>
      </c>
      <c r="G818" s="5" t="s">
        <v>88</v>
      </c>
      <c r="H818" s="5" t="s">
        <v>89</v>
      </c>
      <c r="I818" s="5" t="s">
        <v>90</v>
      </c>
      <c r="J818" s="6">
        <v>42185</v>
      </c>
      <c r="K818" s="7">
        <f t="shared" si="36"/>
        <v>504</v>
      </c>
      <c r="L818" s="7">
        <f t="shared" si="37"/>
        <v>383.04</v>
      </c>
      <c r="M818" s="4">
        <f>YEAR(Datos!$J818)</f>
        <v>2015</v>
      </c>
      <c r="N818" s="5" t="str">
        <f t="shared" si="38"/>
        <v>junio</v>
      </c>
      <c r="O818" s="5" t="str">
        <f>VLOOKUP(C818,[2]!ProdManager[#Data],2,FALSE)</f>
        <v>Marc Caine</v>
      </c>
      <c r="P818" s="5" t="e">
        <f>VLOOKUP(I818,[1]!Countries[#Data],2,FALSE)</f>
        <v>#REF!</v>
      </c>
      <c r="Q818" s="5" t="e">
        <f>VLOOKUP(I818,[1]!Countries[#Data],3,FALSE)</f>
        <v>#REF!</v>
      </c>
    </row>
    <row r="819" spans="1:17" x14ac:dyDescent="0.2">
      <c r="A819" s="5">
        <v>10553</v>
      </c>
      <c r="B819" s="5" t="s">
        <v>9</v>
      </c>
      <c r="C819" s="5" t="s">
        <v>8</v>
      </c>
      <c r="D819" s="5">
        <v>21</v>
      </c>
      <c r="E819" s="5">
        <v>16.38</v>
      </c>
      <c r="F819" s="5">
        <v>15</v>
      </c>
      <c r="G819" s="5" t="s">
        <v>88</v>
      </c>
      <c r="H819" s="5" t="s">
        <v>89</v>
      </c>
      <c r="I819" s="5" t="s">
        <v>90</v>
      </c>
      <c r="J819" s="6">
        <v>42185</v>
      </c>
      <c r="K819" s="7">
        <f t="shared" si="36"/>
        <v>315</v>
      </c>
      <c r="L819" s="7">
        <f t="shared" si="37"/>
        <v>245.7</v>
      </c>
      <c r="M819" s="4">
        <f>YEAR(Datos!$J819)</f>
        <v>2015</v>
      </c>
      <c r="N819" s="5" t="str">
        <f t="shared" si="38"/>
        <v>junio</v>
      </c>
      <c r="O819" s="5" t="str">
        <f>VLOOKUP(C819,[2]!ProdManager[#Data],2,FALSE)</f>
        <v>Peter Stone</v>
      </c>
      <c r="P819" s="5" t="e">
        <f>VLOOKUP(I819,[1]!Countries[#Data],2,FALSE)</f>
        <v>#REF!</v>
      </c>
      <c r="Q819" s="5" t="e">
        <f>VLOOKUP(I819,[1]!Countries[#Data],3,FALSE)</f>
        <v>#REF!</v>
      </c>
    </row>
    <row r="820" spans="1:17" x14ac:dyDescent="0.2">
      <c r="A820" s="5">
        <v>10553</v>
      </c>
      <c r="B820" s="5" t="s">
        <v>37</v>
      </c>
      <c r="C820" s="5" t="s">
        <v>8</v>
      </c>
      <c r="D820" s="5">
        <v>12.5</v>
      </c>
      <c r="E820" s="5">
        <v>10.25</v>
      </c>
      <c r="F820" s="5">
        <v>30</v>
      </c>
      <c r="G820" s="5" t="s">
        <v>88</v>
      </c>
      <c r="H820" s="5" t="s">
        <v>89</v>
      </c>
      <c r="I820" s="5" t="s">
        <v>90</v>
      </c>
      <c r="J820" s="6">
        <v>42185</v>
      </c>
      <c r="K820" s="7">
        <f t="shared" si="36"/>
        <v>375</v>
      </c>
      <c r="L820" s="7">
        <f t="shared" si="37"/>
        <v>307.5</v>
      </c>
      <c r="M820" s="4">
        <f>YEAR(Datos!$J820)</f>
        <v>2015</v>
      </c>
      <c r="N820" s="5" t="str">
        <f t="shared" si="38"/>
        <v>junio</v>
      </c>
      <c r="O820" s="5" t="str">
        <f>VLOOKUP(C820,[2]!ProdManager[#Data],2,FALSE)</f>
        <v>Peter Stone</v>
      </c>
      <c r="P820" s="5" t="e">
        <f>VLOOKUP(I820,[1]!Countries[#Data],2,FALSE)</f>
        <v>#REF!</v>
      </c>
      <c r="Q820" s="5" t="e">
        <f>VLOOKUP(I820,[1]!Countries[#Data],3,FALSE)</f>
        <v>#REF!</v>
      </c>
    </row>
    <row r="821" spans="1:17" x14ac:dyDescent="0.2">
      <c r="A821" s="5">
        <v>10554</v>
      </c>
      <c r="B821" s="5" t="s">
        <v>54</v>
      </c>
      <c r="C821" s="5" t="s">
        <v>17</v>
      </c>
      <c r="D821" s="5">
        <v>13</v>
      </c>
      <c r="E821" s="5">
        <v>10.92</v>
      </c>
      <c r="F821" s="5">
        <v>10</v>
      </c>
      <c r="G821" s="5" t="s">
        <v>69</v>
      </c>
      <c r="H821" s="5" t="s">
        <v>70</v>
      </c>
      <c r="I821" s="5" t="s">
        <v>14</v>
      </c>
      <c r="J821" s="6">
        <v>42185</v>
      </c>
      <c r="K821" s="7">
        <f t="shared" si="36"/>
        <v>130</v>
      </c>
      <c r="L821" s="7">
        <f t="shared" si="37"/>
        <v>109.2</v>
      </c>
      <c r="M821" s="4">
        <f>YEAR(Datos!$J821)</f>
        <v>2015</v>
      </c>
      <c r="N821" s="5" t="str">
        <f t="shared" si="38"/>
        <v>junio</v>
      </c>
      <c r="O821" s="5" t="str">
        <f>VLOOKUP(C821,[2]!ProdManager[#Data],2,FALSE)</f>
        <v>Lydia Sinn</v>
      </c>
      <c r="P821" s="5" t="e">
        <f>VLOOKUP(I821,[1]!Countries[#Data],2,FALSE)</f>
        <v>#REF!</v>
      </c>
      <c r="Q821" s="5" t="e">
        <f>VLOOKUP(I821,[1]!Countries[#Data],3,FALSE)</f>
        <v>#REF!</v>
      </c>
    </row>
    <row r="822" spans="1:17" x14ac:dyDescent="0.2">
      <c r="A822" s="5">
        <v>10554</v>
      </c>
      <c r="B822" s="5" t="s">
        <v>49</v>
      </c>
      <c r="C822" s="5" t="s">
        <v>28</v>
      </c>
      <c r="D822" s="5">
        <v>17.45</v>
      </c>
      <c r="E822" s="5">
        <v>11.865999999999998</v>
      </c>
      <c r="F822" s="5">
        <v>30</v>
      </c>
      <c r="G822" s="5" t="s">
        <v>69</v>
      </c>
      <c r="H822" s="5" t="s">
        <v>70</v>
      </c>
      <c r="I822" s="5" t="s">
        <v>14</v>
      </c>
      <c r="J822" s="6">
        <v>42185</v>
      </c>
      <c r="K822" s="7">
        <f t="shared" si="36"/>
        <v>523.5</v>
      </c>
      <c r="L822" s="7">
        <f t="shared" si="37"/>
        <v>355.97999999999996</v>
      </c>
      <c r="M822" s="4">
        <f>YEAR(Datos!$J822)</f>
        <v>2015</v>
      </c>
      <c r="N822" s="5" t="str">
        <f t="shared" si="38"/>
        <v>junio</v>
      </c>
      <c r="O822" s="5" t="str">
        <f>VLOOKUP(C822,[2]!ProdManager[#Data],2,FALSE)</f>
        <v>Lydia Sinn</v>
      </c>
      <c r="P822" s="5" t="e">
        <f>VLOOKUP(I822,[1]!Countries[#Data],2,FALSE)</f>
        <v>#REF!</v>
      </c>
      <c r="Q822" s="5" t="e">
        <f>VLOOKUP(I822,[1]!Countries[#Data],3,FALSE)</f>
        <v>#REF!</v>
      </c>
    </row>
    <row r="823" spans="1:17" x14ac:dyDescent="0.2">
      <c r="A823" s="5">
        <v>10554</v>
      </c>
      <c r="B823" s="5" t="s">
        <v>190</v>
      </c>
      <c r="C823" s="5" t="s">
        <v>3</v>
      </c>
      <c r="D823" s="5">
        <v>9</v>
      </c>
      <c r="E823" s="5">
        <v>7.47</v>
      </c>
      <c r="F823" s="5">
        <v>20</v>
      </c>
      <c r="G823" s="5" t="s">
        <v>69</v>
      </c>
      <c r="H823" s="5" t="s">
        <v>70</v>
      </c>
      <c r="I823" s="5" t="s">
        <v>14</v>
      </c>
      <c r="J823" s="6">
        <v>42185</v>
      </c>
      <c r="K823" s="7">
        <f t="shared" si="36"/>
        <v>180</v>
      </c>
      <c r="L823" s="7">
        <f t="shared" si="37"/>
        <v>149.4</v>
      </c>
      <c r="M823" s="4">
        <f>YEAR(Datos!$J823)</f>
        <v>2015</v>
      </c>
      <c r="N823" s="5" t="str">
        <f t="shared" si="38"/>
        <v>junio</v>
      </c>
      <c r="O823" s="5" t="str">
        <f>VLOOKUP(C823,[2]!ProdManager[#Data],2,FALSE)</f>
        <v>Marc Caine</v>
      </c>
      <c r="P823" s="5" t="e">
        <f>VLOOKUP(I823,[1]!Countries[#Data],2,FALSE)</f>
        <v>#REF!</v>
      </c>
      <c r="Q823" s="5" t="e">
        <f>VLOOKUP(I823,[1]!Countries[#Data],3,FALSE)</f>
        <v>#REF!</v>
      </c>
    </row>
    <row r="824" spans="1:17" x14ac:dyDescent="0.2">
      <c r="A824" s="5">
        <v>10554</v>
      </c>
      <c r="B824" s="5" t="s">
        <v>71</v>
      </c>
      <c r="C824" s="5" t="s">
        <v>28</v>
      </c>
      <c r="D824" s="5">
        <v>49.3</v>
      </c>
      <c r="E824" s="5">
        <v>32.537999999999997</v>
      </c>
      <c r="F824" s="5">
        <v>20</v>
      </c>
      <c r="G824" s="5" t="s">
        <v>69</v>
      </c>
      <c r="H824" s="5" t="s">
        <v>70</v>
      </c>
      <c r="I824" s="5" t="s">
        <v>14</v>
      </c>
      <c r="J824" s="6">
        <v>42185</v>
      </c>
      <c r="K824" s="7">
        <f t="shared" si="36"/>
        <v>986</v>
      </c>
      <c r="L824" s="7">
        <f t="shared" si="37"/>
        <v>650.76</v>
      </c>
      <c r="M824" s="4">
        <f>YEAR(Datos!$J824)</f>
        <v>2015</v>
      </c>
      <c r="N824" s="5" t="str">
        <f t="shared" si="38"/>
        <v>junio</v>
      </c>
      <c r="O824" s="5" t="str">
        <f>VLOOKUP(C824,[2]!ProdManager[#Data],2,FALSE)</f>
        <v>Lydia Sinn</v>
      </c>
      <c r="P824" s="5" t="e">
        <f>VLOOKUP(I824,[1]!Countries[#Data],2,FALSE)</f>
        <v>#REF!</v>
      </c>
      <c r="Q824" s="5" t="e">
        <f>VLOOKUP(I824,[1]!Countries[#Data],3,FALSE)</f>
        <v>#REF!</v>
      </c>
    </row>
    <row r="825" spans="1:17" x14ac:dyDescent="0.2">
      <c r="A825" s="5">
        <v>10555</v>
      </c>
      <c r="B825" s="5" t="s">
        <v>79</v>
      </c>
      <c r="C825" s="5" t="s">
        <v>3</v>
      </c>
      <c r="D825" s="5">
        <v>38</v>
      </c>
      <c r="E825" s="5">
        <v>31.54</v>
      </c>
      <c r="F825" s="5">
        <v>40</v>
      </c>
      <c r="G825" s="5" t="s">
        <v>175</v>
      </c>
      <c r="H825" s="5" t="s">
        <v>176</v>
      </c>
      <c r="I825" s="5" t="s">
        <v>77</v>
      </c>
      <c r="J825" s="6">
        <v>42188</v>
      </c>
      <c r="K825" s="7">
        <f t="shared" si="36"/>
        <v>1520</v>
      </c>
      <c r="L825" s="7">
        <f t="shared" si="37"/>
        <v>1261.5999999999999</v>
      </c>
      <c r="M825" s="4">
        <f>YEAR(Datos!$J825)</f>
        <v>2015</v>
      </c>
      <c r="N825" s="5" t="str">
        <f t="shared" si="38"/>
        <v>julio</v>
      </c>
      <c r="O825" s="5" t="str">
        <f>VLOOKUP(C825,[2]!ProdManager[#Data],2,FALSE)</f>
        <v>Marc Caine</v>
      </c>
      <c r="P825" s="5" t="e">
        <f>VLOOKUP(I825,[1]!Countries[#Data],2,FALSE)</f>
        <v>#REF!</v>
      </c>
      <c r="Q825" s="5" t="e">
        <f>VLOOKUP(I825,[1]!Countries[#Data],3,FALSE)</f>
        <v>#REF!</v>
      </c>
    </row>
    <row r="826" spans="1:17" x14ac:dyDescent="0.2">
      <c r="A826" s="5">
        <v>10555</v>
      </c>
      <c r="B826" s="5" t="s">
        <v>15</v>
      </c>
      <c r="C826" s="5" t="s">
        <v>11</v>
      </c>
      <c r="D826" s="5">
        <v>53</v>
      </c>
      <c r="E826" s="5">
        <v>42.400000000000006</v>
      </c>
      <c r="F826" s="5">
        <v>20</v>
      </c>
      <c r="G826" s="5" t="s">
        <v>175</v>
      </c>
      <c r="H826" s="5" t="s">
        <v>176</v>
      </c>
      <c r="I826" s="5" t="s">
        <v>77</v>
      </c>
      <c r="J826" s="6">
        <v>42188</v>
      </c>
      <c r="K826" s="7">
        <f t="shared" si="36"/>
        <v>1060</v>
      </c>
      <c r="L826" s="7">
        <f t="shared" si="37"/>
        <v>848.00000000000011</v>
      </c>
      <c r="M826" s="4">
        <f>YEAR(Datos!$J826)</f>
        <v>2015</v>
      </c>
      <c r="N826" s="5" t="str">
        <f t="shared" si="38"/>
        <v>julio</v>
      </c>
      <c r="O826" s="5" t="str">
        <f>VLOOKUP(C826,[2]!ProdManager[#Data],2,FALSE)</f>
        <v>Marc Caine</v>
      </c>
      <c r="P826" s="5" t="e">
        <f>VLOOKUP(I826,[1]!Countries[#Data],2,FALSE)</f>
        <v>#REF!</v>
      </c>
      <c r="Q826" s="5" t="e">
        <f>VLOOKUP(I826,[1]!Countries[#Data],3,FALSE)</f>
        <v>#REF!</v>
      </c>
    </row>
    <row r="827" spans="1:17" x14ac:dyDescent="0.2">
      <c r="A827" s="5">
        <v>10555</v>
      </c>
      <c r="B827" s="5" t="s">
        <v>44</v>
      </c>
      <c r="C827" s="5" t="s">
        <v>36</v>
      </c>
      <c r="D827" s="5">
        <v>4.5</v>
      </c>
      <c r="E827" s="5">
        <v>4.0049999999999999</v>
      </c>
      <c r="F827" s="5">
        <v>18</v>
      </c>
      <c r="G827" s="5" t="s">
        <v>175</v>
      </c>
      <c r="H827" s="5" t="s">
        <v>176</v>
      </c>
      <c r="I827" s="5" t="s">
        <v>77</v>
      </c>
      <c r="J827" s="6">
        <v>42188</v>
      </c>
      <c r="K827" s="7">
        <f t="shared" si="36"/>
        <v>81</v>
      </c>
      <c r="L827" s="7">
        <f t="shared" si="37"/>
        <v>72.09</v>
      </c>
      <c r="M827" s="4">
        <f>YEAR(Datos!$J827)</f>
        <v>2015</v>
      </c>
      <c r="N827" s="5" t="str">
        <f t="shared" si="38"/>
        <v>julio</v>
      </c>
      <c r="O827" s="5" t="str">
        <f>VLOOKUP(C827,[2]!ProdManager[#Data],2,FALSE)</f>
        <v>John Matter</v>
      </c>
      <c r="P827" s="5" t="e">
        <f>VLOOKUP(I827,[1]!Countries[#Data],2,FALSE)</f>
        <v>#REF!</v>
      </c>
      <c r="Q827" s="5" t="e">
        <f>VLOOKUP(I827,[1]!Countries[#Data],3,FALSE)</f>
        <v>#REF!</v>
      </c>
    </row>
    <row r="828" spans="1:17" x14ac:dyDescent="0.2">
      <c r="A828" s="5">
        <v>10555</v>
      </c>
      <c r="B828" s="5" t="s">
        <v>10</v>
      </c>
      <c r="C828" s="5" t="s">
        <v>11</v>
      </c>
      <c r="D828" s="5">
        <v>23.25</v>
      </c>
      <c r="E828" s="5">
        <v>18.8325</v>
      </c>
      <c r="F828" s="5">
        <v>30</v>
      </c>
      <c r="G828" s="5" t="s">
        <v>175</v>
      </c>
      <c r="H828" s="5" t="s">
        <v>176</v>
      </c>
      <c r="I828" s="5" t="s">
        <v>77</v>
      </c>
      <c r="J828" s="6">
        <v>42188</v>
      </c>
      <c r="K828" s="7">
        <f t="shared" si="36"/>
        <v>697.5</v>
      </c>
      <c r="L828" s="7">
        <f t="shared" si="37"/>
        <v>564.97500000000002</v>
      </c>
      <c r="M828" s="4">
        <f>YEAR(Datos!$J828)</f>
        <v>2015</v>
      </c>
      <c r="N828" s="5" t="str">
        <f t="shared" si="38"/>
        <v>julio</v>
      </c>
      <c r="O828" s="5" t="str">
        <f>VLOOKUP(C828,[2]!ProdManager[#Data],2,FALSE)</f>
        <v>Marc Caine</v>
      </c>
      <c r="P828" s="5" t="e">
        <f>VLOOKUP(I828,[1]!Countries[#Data],2,FALSE)</f>
        <v>#REF!</v>
      </c>
      <c r="Q828" s="5" t="e">
        <f>VLOOKUP(I828,[1]!Countries[#Data],3,FALSE)</f>
        <v>#REF!</v>
      </c>
    </row>
    <row r="829" spans="1:17" x14ac:dyDescent="0.2">
      <c r="A829" s="5">
        <v>10555</v>
      </c>
      <c r="B829" s="5" t="s">
        <v>123</v>
      </c>
      <c r="C829" s="5" t="s">
        <v>28</v>
      </c>
      <c r="D829" s="5">
        <v>9.1999999999999993</v>
      </c>
      <c r="E829" s="5">
        <v>5.9799999999999995</v>
      </c>
      <c r="F829" s="5">
        <v>35</v>
      </c>
      <c r="G829" s="5" t="s">
        <v>175</v>
      </c>
      <c r="H829" s="5" t="s">
        <v>176</v>
      </c>
      <c r="I829" s="5" t="s">
        <v>77</v>
      </c>
      <c r="J829" s="6">
        <v>42188</v>
      </c>
      <c r="K829" s="7">
        <f t="shared" si="36"/>
        <v>322</v>
      </c>
      <c r="L829" s="7">
        <f t="shared" si="37"/>
        <v>209.29999999999998</v>
      </c>
      <c r="M829" s="4">
        <f>YEAR(Datos!$J829)</f>
        <v>2015</v>
      </c>
      <c r="N829" s="5" t="str">
        <f t="shared" si="38"/>
        <v>julio</v>
      </c>
      <c r="O829" s="5" t="str">
        <f>VLOOKUP(C829,[2]!ProdManager[#Data],2,FALSE)</f>
        <v>Lydia Sinn</v>
      </c>
      <c r="P829" s="5" t="e">
        <f>VLOOKUP(I829,[1]!Countries[#Data],2,FALSE)</f>
        <v>#REF!</v>
      </c>
      <c r="Q829" s="5" t="e">
        <f>VLOOKUP(I829,[1]!Countries[#Data],3,FALSE)</f>
        <v>#REF!</v>
      </c>
    </row>
    <row r="830" spans="1:17" x14ac:dyDescent="0.2">
      <c r="A830" s="5">
        <v>10556</v>
      </c>
      <c r="B830" s="5" t="s">
        <v>7</v>
      </c>
      <c r="C830" s="5" t="s">
        <v>8</v>
      </c>
      <c r="D830" s="5">
        <v>34.799999999999997</v>
      </c>
      <c r="E830" s="5">
        <v>26.795999999999999</v>
      </c>
      <c r="F830" s="5">
        <v>24</v>
      </c>
      <c r="G830" s="5" t="s">
        <v>191</v>
      </c>
      <c r="H830" s="5" t="s">
        <v>192</v>
      </c>
      <c r="I830" s="5" t="s">
        <v>193</v>
      </c>
      <c r="J830" s="6">
        <v>42189</v>
      </c>
      <c r="K830" s="7">
        <f t="shared" si="36"/>
        <v>835.19999999999993</v>
      </c>
      <c r="L830" s="7">
        <f t="shared" si="37"/>
        <v>643.10400000000004</v>
      </c>
      <c r="M830" s="4">
        <f>YEAR(Datos!$J830)</f>
        <v>2015</v>
      </c>
      <c r="N830" s="5" t="str">
        <f t="shared" si="38"/>
        <v>julio</v>
      </c>
      <c r="O830" s="5" t="str">
        <f>VLOOKUP(C830,[2]!ProdManager[#Data],2,FALSE)</f>
        <v>Peter Stone</v>
      </c>
      <c r="P830" s="5" t="e">
        <f>VLOOKUP(I830,[1]!Countries[#Data],2,FALSE)</f>
        <v>#REF!</v>
      </c>
      <c r="Q830" s="5" t="e">
        <f>VLOOKUP(I830,[1]!Countries[#Data],3,FALSE)</f>
        <v>#REF!</v>
      </c>
    </row>
    <row r="831" spans="1:17" x14ac:dyDescent="0.2">
      <c r="A831" s="5">
        <v>10557</v>
      </c>
      <c r="B831" s="5" t="s">
        <v>143</v>
      </c>
      <c r="C831" s="5" t="s">
        <v>3</v>
      </c>
      <c r="D831" s="5">
        <v>33.25</v>
      </c>
      <c r="E831" s="5">
        <v>25.602499999999999</v>
      </c>
      <c r="F831" s="5">
        <v>30</v>
      </c>
      <c r="G831" s="5" t="s">
        <v>120</v>
      </c>
      <c r="H831" s="5" t="s">
        <v>121</v>
      </c>
      <c r="I831" s="5" t="s">
        <v>14</v>
      </c>
      <c r="J831" s="6">
        <v>42189</v>
      </c>
      <c r="K831" s="7">
        <f t="shared" si="36"/>
        <v>997.5</v>
      </c>
      <c r="L831" s="7">
        <f t="shared" si="37"/>
        <v>768.07499999999993</v>
      </c>
      <c r="M831" s="4">
        <f>YEAR(Datos!$J831)</f>
        <v>2015</v>
      </c>
      <c r="N831" s="5" t="str">
        <f t="shared" si="38"/>
        <v>julio</v>
      </c>
      <c r="O831" s="5" t="str">
        <f>VLOOKUP(C831,[2]!ProdManager[#Data],2,FALSE)</f>
        <v>Marc Caine</v>
      </c>
      <c r="P831" s="5" t="e">
        <f>VLOOKUP(I831,[1]!Countries[#Data],2,FALSE)</f>
        <v>#REF!</v>
      </c>
      <c r="Q831" s="5" t="e">
        <f>VLOOKUP(I831,[1]!Countries[#Data],3,FALSE)</f>
        <v>#REF!</v>
      </c>
    </row>
    <row r="832" spans="1:17" x14ac:dyDescent="0.2">
      <c r="A832" s="5">
        <v>10557</v>
      </c>
      <c r="B832" s="5" t="s">
        <v>122</v>
      </c>
      <c r="C832" s="5" t="s">
        <v>36</v>
      </c>
      <c r="D832" s="5">
        <v>7.75</v>
      </c>
      <c r="E832" s="5">
        <v>6.8975</v>
      </c>
      <c r="F832" s="5">
        <v>20</v>
      </c>
      <c r="G832" s="5" t="s">
        <v>120</v>
      </c>
      <c r="H832" s="5" t="s">
        <v>121</v>
      </c>
      <c r="I832" s="5" t="s">
        <v>14</v>
      </c>
      <c r="J832" s="6">
        <v>42189</v>
      </c>
      <c r="K832" s="7">
        <f t="shared" si="36"/>
        <v>155</v>
      </c>
      <c r="L832" s="7">
        <f t="shared" si="37"/>
        <v>137.94999999999999</v>
      </c>
      <c r="M832" s="4">
        <f>YEAR(Datos!$J832)</f>
        <v>2015</v>
      </c>
      <c r="N832" s="5" t="str">
        <f t="shared" si="38"/>
        <v>julio</v>
      </c>
      <c r="O832" s="5" t="str">
        <f>VLOOKUP(C832,[2]!ProdManager[#Data],2,FALSE)</f>
        <v>John Matter</v>
      </c>
      <c r="P832" s="5" t="e">
        <f>VLOOKUP(I832,[1]!Countries[#Data],2,FALSE)</f>
        <v>#REF!</v>
      </c>
      <c r="Q832" s="5" t="e">
        <f>VLOOKUP(I832,[1]!Countries[#Data],3,FALSE)</f>
        <v>#REF!</v>
      </c>
    </row>
    <row r="833" spans="1:17" x14ac:dyDescent="0.2">
      <c r="A833" s="5">
        <v>10558</v>
      </c>
      <c r="B833" s="5" t="s">
        <v>188</v>
      </c>
      <c r="C833" s="5" t="s">
        <v>28</v>
      </c>
      <c r="D833" s="5">
        <v>9.5</v>
      </c>
      <c r="E833" s="5">
        <v>6.6499999999999995</v>
      </c>
      <c r="F833" s="5">
        <v>25</v>
      </c>
      <c r="G833" s="5" t="s">
        <v>201</v>
      </c>
      <c r="H833" s="5" t="s">
        <v>202</v>
      </c>
      <c r="I833" s="5" t="s">
        <v>142</v>
      </c>
      <c r="J833" s="6">
        <v>42190</v>
      </c>
      <c r="K833" s="7">
        <f t="shared" si="36"/>
        <v>237.5</v>
      </c>
      <c r="L833" s="7">
        <f t="shared" si="37"/>
        <v>166.25</v>
      </c>
      <c r="M833" s="4">
        <f>YEAR(Datos!$J833)</f>
        <v>2015</v>
      </c>
      <c r="N833" s="5" t="str">
        <f t="shared" si="38"/>
        <v>julio</v>
      </c>
      <c r="O833" s="5" t="str">
        <f>VLOOKUP(C833,[2]!ProdManager[#Data],2,FALSE)</f>
        <v>Lydia Sinn</v>
      </c>
      <c r="P833" s="5" t="e">
        <f>VLOOKUP(I833,[1]!Countries[#Data],2,FALSE)</f>
        <v>#REF!</v>
      </c>
      <c r="Q833" s="5" t="e">
        <f>VLOOKUP(I833,[1]!Countries[#Data],3,FALSE)</f>
        <v>#REF!</v>
      </c>
    </row>
    <row r="834" spans="1:17" x14ac:dyDescent="0.2">
      <c r="A834" s="5">
        <v>10558</v>
      </c>
      <c r="B834" s="5" t="s">
        <v>15</v>
      </c>
      <c r="C834" s="5" t="s">
        <v>11</v>
      </c>
      <c r="D834" s="5">
        <v>53</v>
      </c>
      <c r="E834" s="5">
        <v>43.46</v>
      </c>
      <c r="F834" s="5">
        <v>20</v>
      </c>
      <c r="G834" s="5" t="s">
        <v>201</v>
      </c>
      <c r="H834" s="5" t="s">
        <v>202</v>
      </c>
      <c r="I834" s="5" t="s">
        <v>142</v>
      </c>
      <c r="J834" s="6">
        <v>42190</v>
      </c>
      <c r="K834" s="7">
        <f t="shared" si="36"/>
        <v>1060</v>
      </c>
      <c r="L834" s="7">
        <f t="shared" si="37"/>
        <v>869.2</v>
      </c>
      <c r="M834" s="4">
        <f>YEAR(Datos!$J834)</f>
        <v>2015</v>
      </c>
      <c r="N834" s="5" t="str">
        <f t="shared" si="38"/>
        <v>julio</v>
      </c>
      <c r="O834" s="5" t="str">
        <f>VLOOKUP(C834,[2]!ProdManager[#Data],2,FALSE)</f>
        <v>Marc Caine</v>
      </c>
      <c r="P834" s="5" t="e">
        <f>VLOOKUP(I834,[1]!Countries[#Data],2,FALSE)</f>
        <v>#REF!</v>
      </c>
      <c r="Q834" s="5" t="e">
        <f>VLOOKUP(I834,[1]!Countries[#Data],3,FALSE)</f>
        <v>#REF!</v>
      </c>
    </row>
    <row r="835" spans="1:17" x14ac:dyDescent="0.2">
      <c r="A835" s="5">
        <v>10558</v>
      </c>
      <c r="B835" s="5" t="s">
        <v>170</v>
      </c>
      <c r="C835" s="5" t="s">
        <v>3</v>
      </c>
      <c r="D835" s="5">
        <v>7</v>
      </c>
      <c r="E835" s="5">
        <v>5.46</v>
      </c>
      <c r="F835" s="5">
        <v>30</v>
      </c>
      <c r="G835" s="5" t="s">
        <v>201</v>
      </c>
      <c r="H835" s="5" t="s">
        <v>202</v>
      </c>
      <c r="I835" s="5" t="s">
        <v>142</v>
      </c>
      <c r="J835" s="6">
        <v>42190</v>
      </c>
      <c r="K835" s="7">
        <f t="shared" ref="K835:K898" si="39">D835*F835</f>
        <v>210</v>
      </c>
      <c r="L835" s="7">
        <f t="shared" ref="L835:L898" si="40">E835*F835</f>
        <v>163.80000000000001</v>
      </c>
      <c r="M835" s="4">
        <f>YEAR(Datos!$J835)</f>
        <v>2015</v>
      </c>
      <c r="N835" s="5" t="str">
        <f t="shared" ref="N835:N898" si="41">TEXT(J835,"mmmm")</f>
        <v>julio</v>
      </c>
      <c r="O835" s="5" t="str">
        <f>VLOOKUP(C835,[2]!ProdManager[#Data],2,FALSE)</f>
        <v>Marc Caine</v>
      </c>
      <c r="P835" s="5" t="e">
        <f>VLOOKUP(I835,[1]!Countries[#Data],2,FALSE)</f>
        <v>#REF!</v>
      </c>
      <c r="Q835" s="5" t="e">
        <f>VLOOKUP(I835,[1]!Countries[#Data],3,FALSE)</f>
        <v>#REF!</v>
      </c>
    </row>
    <row r="836" spans="1:17" x14ac:dyDescent="0.2">
      <c r="A836" s="5">
        <v>10558</v>
      </c>
      <c r="B836" s="5" t="s">
        <v>51</v>
      </c>
      <c r="C836" s="5" t="s">
        <v>39</v>
      </c>
      <c r="D836" s="5">
        <v>32.799999999999997</v>
      </c>
      <c r="E836" s="5">
        <v>25.255999999999997</v>
      </c>
      <c r="F836" s="5">
        <v>18</v>
      </c>
      <c r="G836" s="5" t="s">
        <v>201</v>
      </c>
      <c r="H836" s="5" t="s">
        <v>202</v>
      </c>
      <c r="I836" s="5" t="s">
        <v>142</v>
      </c>
      <c r="J836" s="6">
        <v>42190</v>
      </c>
      <c r="K836" s="7">
        <f t="shared" si="39"/>
        <v>590.4</v>
      </c>
      <c r="L836" s="7">
        <f t="shared" si="40"/>
        <v>454.60799999999995</v>
      </c>
      <c r="M836" s="4">
        <f>YEAR(Datos!$J836)</f>
        <v>2015</v>
      </c>
      <c r="N836" s="5" t="str">
        <f t="shared" si="41"/>
        <v>julio</v>
      </c>
      <c r="O836" s="5" t="str">
        <f>VLOOKUP(C836,[2]!ProdManager[#Data],2,FALSE)</f>
        <v>John Matter</v>
      </c>
      <c r="P836" s="5" t="e">
        <f>VLOOKUP(I836,[1]!Countries[#Data],2,FALSE)</f>
        <v>#REF!</v>
      </c>
      <c r="Q836" s="5" t="e">
        <f>VLOOKUP(I836,[1]!Countries[#Data],3,FALSE)</f>
        <v>#REF!</v>
      </c>
    </row>
    <row r="837" spans="1:17" x14ac:dyDescent="0.2">
      <c r="A837" s="5">
        <v>10558</v>
      </c>
      <c r="B837" s="5" t="s">
        <v>119</v>
      </c>
      <c r="C837" s="5" t="s">
        <v>22</v>
      </c>
      <c r="D837" s="5">
        <v>15</v>
      </c>
      <c r="E837" s="5">
        <v>11.25</v>
      </c>
      <c r="F837" s="5">
        <v>3</v>
      </c>
      <c r="G837" s="5" t="s">
        <v>201</v>
      </c>
      <c r="H837" s="5" t="s">
        <v>202</v>
      </c>
      <c r="I837" s="5" t="s">
        <v>142</v>
      </c>
      <c r="J837" s="6">
        <v>42190</v>
      </c>
      <c r="K837" s="7">
        <f t="shared" si="39"/>
        <v>45</v>
      </c>
      <c r="L837" s="7">
        <f t="shared" si="40"/>
        <v>33.75</v>
      </c>
      <c r="M837" s="4">
        <f>YEAR(Datos!$J837)</f>
        <v>2015</v>
      </c>
      <c r="N837" s="5" t="str">
        <f t="shared" si="41"/>
        <v>julio</v>
      </c>
      <c r="O837" s="5" t="str">
        <f>VLOOKUP(C837,[2]!ProdManager[#Data],2,FALSE)</f>
        <v>Peter Stone</v>
      </c>
      <c r="P837" s="5" t="e">
        <f>VLOOKUP(I837,[1]!Countries[#Data],2,FALSE)</f>
        <v>#REF!</v>
      </c>
      <c r="Q837" s="5" t="e">
        <f>VLOOKUP(I837,[1]!Countries[#Data],3,FALSE)</f>
        <v>#REF!</v>
      </c>
    </row>
    <row r="838" spans="1:17" x14ac:dyDescent="0.2">
      <c r="A838" s="5">
        <v>10559</v>
      </c>
      <c r="B838" s="5" t="s">
        <v>21</v>
      </c>
      <c r="C838" s="5" t="s">
        <v>22</v>
      </c>
      <c r="D838" s="5">
        <v>9.65</v>
      </c>
      <c r="E838" s="5">
        <v>7.8165000000000004</v>
      </c>
      <c r="F838" s="5">
        <v>12</v>
      </c>
      <c r="G838" s="5" t="s">
        <v>85</v>
      </c>
      <c r="H838" s="5" t="s">
        <v>86</v>
      </c>
      <c r="I838" s="5" t="s">
        <v>6</v>
      </c>
      <c r="J838" s="6">
        <v>42191</v>
      </c>
      <c r="K838" s="7">
        <f t="shared" si="39"/>
        <v>115.80000000000001</v>
      </c>
      <c r="L838" s="7">
        <f t="shared" si="40"/>
        <v>93.798000000000002</v>
      </c>
      <c r="M838" s="4">
        <f>YEAR(Datos!$J838)</f>
        <v>2015</v>
      </c>
      <c r="N838" s="5" t="str">
        <f t="shared" si="41"/>
        <v>julio</v>
      </c>
      <c r="O838" s="5" t="str">
        <f>VLOOKUP(C838,[2]!ProdManager[#Data],2,FALSE)</f>
        <v>Peter Stone</v>
      </c>
      <c r="P838" s="5" t="e">
        <f>VLOOKUP(I838,[1]!Countries[#Data],2,FALSE)</f>
        <v>#REF!</v>
      </c>
      <c r="Q838" s="5" t="e">
        <f>VLOOKUP(I838,[1]!Countries[#Data],3,FALSE)</f>
        <v>#REF!</v>
      </c>
    </row>
    <row r="839" spans="1:17" x14ac:dyDescent="0.2">
      <c r="A839" s="5">
        <v>10559</v>
      </c>
      <c r="B839" s="5" t="s">
        <v>38</v>
      </c>
      <c r="C839" s="5" t="s">
        <v>39</v>
      </c>
      <c r="D839" s="5">
        <v>24</v>
      </c>
      <c r="E839" s="5">
        <v>18</v>
      </c>
      <c r="F839" s="5">
        <v>18</v>
      </c>
      <c r="G839" s="5" t="s">
        <v>85</v>
      </c>
      <c r="H839" s="5" t="s">
        <v>86</v>
      </c>
      <c r="I839" s="5" t="s">
        <v>6</v>
      </c>
      <c r="J839" s="6">
        <v>42191</v>
      </c>
      <c r="K839" s="7">
        <f t="shared" si="39"/>
        <v>432</v>
      </c>
      <c r="L839" s="7">
        <f t="shared" si="40"/>
        <v>324</v>
      </c>
      <c r="M839" s="4">
        <f>YEAR(Datos!$J839)</f>
        <v>2015</v>
      </c>
      <c r="N839" s="5" t="str">
        <f t="shared" si="41"/>
        <v>julio</v>
      </c>
      <c r="O839" s="5" t="str">
        <f>VLOOKUP(C839,[2]!ProdManager[#Data],2,FALSE)</f>
        <v>John Matter</v>
      </c>
      <c r="P839" s="5" t="e">
        <f>VLOOKUP(I839,[1]!Countries[#Data],2,FALSE)</f>
        <v>#REF!</v>
      </c>
      <c r="Q839" s="5" t="e">
        <f>VLOOKUP(I839,[1]!Countries[#Data],3,FALSE)</f>
        <v>#REF!</v>
      </c>
    </row>
    <row r="840" spans="1:17" x14ac:dyDescent="0.2">
      <c r="A840" s="5">
        <v>10560</v>
      </c>
      <c r="B840" s="5" t="s">
        <v>71</v>
      </c>
      <c r="C840" s="5" t="s">
        <v>28</v>
      </c>
      <c r="D840" s="5">
        <v>49.3</v>
      </c>
      <c r="E840" s="5">
        <v>33.523999999999994</v>
      </c>
      <c r="F840" s="5">
        <v>15</v>
      </c>
      <c r="G840" s="5" t="s">
        <v>92</v>
      </c>
      <c r="H840" s="5" t="s">
        <v>93</v>
      </c>
      <c r="I840" s="5" t="s">
        <v>14</v>
      </c>
      <c r="J840" s="6">
        <v>42192</v>
      </c>
      <c r="K840" s="7">
        <f t="shared" si="39"/>
        <v>739.5</v>
      </c>
      <c r="L840" s="7">
        <f t="shared" si="40"/>
        <v>502.8599999999999</v>
      </c>
      <c r="M840" s="4">
        <f>YEAR(Datos!$J840)</f>
        <v>2015</v>
      </c>
      <c r="N840" s="5" t="str">
        <f t="shared" si="41"/>
        <v>julio</v>
      </c>
      <c r="O840" s="5" t="str">
        <f>VLOOKUP(C840,[2]!ProdManager[#Data],2,FALSE)</f>
        <v>Lydia Sinn</v>
      </c>
      <c r="P840" s="5" t="e">
        <f>VLOOKUP(I840,[1]!Countries[#Data],2,FALSE)</f>
        <v>#REF!</v>
      </c>
      <c r="Q840" s="5" t="e">
        <f>VLOOKUP(I840,[1]!Countries[#Data],3,FALSE)</f>
        <v>#REF!</v>
      </c>
    </row>
    <row r="841" spans="1:17" x14ac:dyDescent="0.2">
      <c r="A841" s="5">
        <v>10560</v>
      </c>
      <c r="B841" s="5" t="s">
        <v>80</v>
      </c>
      <c r="C841" s="5" t="s">
        <v>22</v>
      </c>
      <c r="D841" s="5">
        <v>25.89</v>
      </c>
      <c r="E841" s="5">
        <v>21.229800000000001</v>
      </c>
      <c r="F841" s="5">
        <v>20</v>
      </c>
      <c r="G841" s="5" t="s">
        <v>92</v>
      </c>
      <c r="H841" s="5" t="s">
        <v>93</v>
      </c>
      <c r="I841" s="5" t="s">
        <v>14</v>
      </c>
      <c r="J841" s="6">
        <v>42192</v>
      </c>
      <c r="K841" s="7">
        <f t="shared" si="39"/>
        <v>517.79999999999995</v>
      </c>
      <c r="L841" s="7">
        <f t="shared" si="40"/>
        <v>424.596</v>
      </c>
      <c r="M841" s="4">
        <f>YEAR(Datos!$J841)</f>
        <v>2015</v>
      </c>
      <c r="N841" s="5" t="str">
        <f t="shared" si="41"/>
        <v>julio</v>
      </c>
      <c r="O841" s="5" t="str">
        <f>VLOOKUP(C841,[2]!ProdManager[#Data],2,FALSE)</f>
        <v>Peter Stone</v>
      </c>
      <c r="P841" s="5" t="e">
        <f>VLOOKUP(I841,[1]!Countries[#Data],2,FALSE)</f>
        <v>#REF!</v>
      </c>
      <c r="Q841" s="5" t="e">
        <f>VLOOKUP(I841,[1]!Countries[#Data],3,FALSE)</f>
        <v>#REF!</v>
      </c>
    </row>
    <row r="842" spans="1:17" x14ac:dyDescent="0.2">
      <c r="A842" s="5">
        <v>10561</v>
      </c>
      <c r="B842" s="5" t="s">
        <v>15</v>
      </c>
      <c r="C842" s="5" t="s">
        <v>11</v>
      </c>
      <c r="D842" s="5">
        <v>53</v>
      </c>
      <c r="E842" s="5">
        <v>42.93</v>
      </c>
      <c r="F842" s="5">
        <v>50</v>
      </c>
      <c r="G842" s="5" t="s">
        <v>81</v>
      </c>
      <c r="H842" s="5" t="s">
        <v>82</v>
      </c>
      <c r="I842" s="5" t="s">
        <v>83</v>
      </c>
      <c r="J842" s="6">
        <v>42192</v>
      </c>
      <c r="K842" s="7">
        <f t="shared" si="39"/>
        <v>2650</v>
      </c>
      <c r="L842" s="7">
        <f t="shared" si="40"/>
        <v>2146.5</v>
      </c>
      <c r="M842" s="4">
        <f>YEAR(Datos!$J842)</f>
        <v>2015</v>
      </c>
      <c r="N842" s="5" t="str">
        <f t="shared" si="41"/>
        <v>julio</v>
      </c>
      <c r="O842" s="5" t="str">
        <f>VLOOKUP(C842,[2]!ProdManager[#Data],2,FALSE)</f>
        <v>Marc Caine</v>
      </c>
      <c r="P842" s="5" t="e">
        <f>VLOOKUP(I842,[1]!Countries[#Data],2,FALSE)</f>
        <v>#REF!</v>
      </c>
      <c r="Q842" s="5" t="e">
        <f>VLOOKUP(I842,[1]!Countries[#Data],3,FALSE)</f>
        <v>#REF!</v>
      </c>
    </row>
    <row r="843" spans="1:17" x14ac:dyDescent="0.2">
      <c r="A843" s="5">
        <v>10561</v>
      </c>
      <c r="B843" s="5" t="s">
        <v>115</v>
      </c>
      <c r="C843" s="5" t="s">
        <v>17</v>
      </c>
      <c r="D843" s="5">
        <v>19.45</v>
      </c>
      <c r="E843" s="5">
        <v>14.782</v>
      </c>
      <c r="F843" s="5">
        <v>10</v>
      </c>
      <c r="G843" s="5" t="s">
        <v>81</v>
      </c>
      <c r="H843" s="5" t="s">
        <v>82</v>
      </c>
      <c r="I843" s="5" t="s">
        <v>83</v>
      </c>
      <c r="J843" s="6">
        <v>42192</v>
      </c>
      <c r="K843" s="7">
        <f t="shared" si="39"/>
        <v>194.5</v>
      </c>
      <c r="L843" s="7">
        <f t="shared" si="40"/>
        <v>147.82</v>
      </c>
      <c r="M843" s="4">
        <f>YEAR(Datos!$J843)</f>
        <v>2015</v>
      </c>
      <c r="N843" s="5" t="str">
        <f t="shared" si="41"/>
        <v>julio</v>
      </c>
      <c r="O843" s="5" t="str">
        <f>VLOOKUP(C843,[2]!ProdManager[#Data],2,FALSE)</f>
        <v>Lydia Sinn</v>
      </c>
      <c r="P843" s="5" t="e">
        <f>VLOOKUP(I843,[1]!Countries[#Data],2,FALSE)</f>
        <v>#REF!</v>
      </c>
      <c r="Q843" s="5" t="e">
        <f>VLOOKUP(I843,[1]!Countries[#Data],3,FALSE)</f>
        <v>#REF!</v>
      </c>
    </row>
    <row r="844" spans="1:17" x14ac:dyDescent="0.2">
      <c r="A844" s="5">
        <v>10562</v>
      </c>
      <c r="B844" s="5" t="s">
        <v>32</v>
      </c>
      <c r="C844" s="5" t="s">
        <v>8</v>
      </c>
      <c r="D844" s="5">
        <v>2.5</v>
      </c>
      <c r="E844" s="5">
        <v>1.9750000000000001</v>
      </c>
      <c r="F844" s="5">
        <v>20</v>
      </c>
      <c r="G844" s="5" t="s">
        <v>136</v>
      </c>
      <c r="H844" s="5" t="s">
        <v>137</v>
      </c>
      <c r="I844" s="5" t="s">
        <v>109</v>
      </c>
      <c r="J844" s="6">
        <v>42195</v>
      </c>
      <c r="K844" s="7">
        <f t="shared" si="39"/>
        <v>50</v>
      </c>
      <c r="L844" s="7">
        <f t="shared" si="40"/>
        <v>39.5</v>
      </c>
      <c r="M844" s="4">
        <f>YEAR(Datos!$J844)</f>
        <v>2015</v>
      </c>
      <c r="N844" s="5" t="str">
        <f t="shared" si="41"/>
        <v>julio</v>
      </c>
      <c r="O844" s="5" t="str">
        <f>VLOOKUP(C844,[2]!ProdManager[#Data],2,FALSE)</f>
        <v>Peter Stone</v>
      </c>
      <c r="P844" s="5" t="e">
        <f>VLOOKUP(I844,[1]!Countries[#Data],2,FALSE)</f>
        <v>#REF!</v>
      </c>
      <c r="Q844" s="5" t="e">
        <f>VLOOKUP(I844,[1]!Countries[#Data],3,FALSE)</f>
        <v>#REF!</v>
      </c>
    </row>
    <row r="845" spans="1:17" x14ac:dyDescent="0.2">
      <c r="A845" s="5">
        <v>10562</v>
      </c>
      <c r="B845" s="5" t="s">
        <v>71</v>
      </c>
      <c r="C845" s="5" t="s">
        <v>28</v>
      </c>
      <c r="D845" s="5">
        <v>49.3</v>
      </c>
      <c r="E845" s="5">
        <v>33.523999999999994</v>
      </c>
      <c r="F845" s="5">
        <v>10</v>
      </c>
      <c r="G845" s="5" t="s">
        <v>136</v>
      </c>
      <c r="H845" s="5" t="s">
        <v>137</v>
      </c>
      <c r="I845" s="5" t="s">
        <v>109</v>
      </c>
      <c r="J845" s="6">
        <v>42195</v>
      </c>
      <c r="K845" s="7">
        <f t="shared" si="39"/>
        <v>493</v>
      </c>
      <c r="L845" s="7">
        <f t="shared" si="40"/>
        <v>335.23999999999995</v>
      </c>
      <c r="M845" s="4">
        <f>YEAR(Datos!$J845)</f>
        <v>2015</v>
      </c>
      <c r="N845" s="5" t="str">
        <f t="shared" si="41"/>
        <v>julio</v>
      </c>
      <c r="O845" s="5" t="str">
        <f>VLOOKUP(C845,[2]!ProdManager[#Data],2,FALSE)</f>
        <v>Lydia Sinn</v>
      </c>
      <c r="P845" s="5" t="e">
        <f>VLOOKUP(I845,[1]!Countries[#Data],2,FALSE)</f>
        <v>#REF!</v>
      </c>
      <c r="Q845" s="5" t="e">
        <f>VLOOKUP(I845,[1]!Countries[#Data],3,FALSE)</f>
        <v>#REF!</v>
      </c>
    </row>
    <row r="846" spans="1:17" x14ac:dyDescent="0.2">
      <c r="A846" s="5">
        <v>10563</v>
      </c>
      <c r="B846" s="5" t="s">
        <v>50</v>
      </c>
      <c r="C846" s="5" t="s">
        <v>22</v>
      </c>
      <c r="D846" s="5">
        <v>19</v>
      </c>
      <c r="E846" s="5">
        <v>15.39</v>
      </c>
      <c r="F846" s="5">
        <v>25</v>
      </c>
      <c r="G846" s="5" t="s">
        <v>132</v>
      </c>
      <c r="H846" s="5" t="s">
        <v>19</v>
      </c>
      <c r="I846" s="5" t="s">
        <v>20</v>
      </c>
      <c r="J846" s="6">
        <v>42196</v>
      </c>
      <c r="K846" s="7">
        <f t="shared" si="39"/>
        <v>475</v>
      </c>
      <c r="L846" s="7">
        <f t="shared" si="40"/>
        <v>384.75</v>
      </c>
      <c r="M846" s="4">
        <f>YEAR(Datos!$J846)</f>
        <v>2015</v>
      </c>
      <c r="N846" s="5" t="str">
        <f t="shared" si="41"/>
        <v>julio</v>
      </c>
      <c r="O846" s="5" t="str">
        <f>VLOOKUP(C846,[2]!ProdManager[#Data],2,FALSE)</f>
        <v>Peter Stone</v>
      </c>
      <c r="P846" s="5" t="e">
        <f>VLOOKUP(I846,[1]!Countries[#Data],2,FALSE)</f>
        <v>#REF!</v>
      </c>
      <c r="Q846" s="5" t="e">
        <f>VLOOKUP(I846,[1]!Countries[#Data],3,FALSE)</f>
        <v>#REF!</v>
      </c>
    </row>
    <row r="847" spans="1:17" x14ac:dyDescent="0.2">
      <c r="A847" s="5">
        <v>10563</v>
      </c>
      <c r="B847" s="5" t="s">
        <v>170</v>
      </c>
      <c r="C847" s="5" t="s">
        <v>3</v>
      </c>
      <c r="D847" s="5">
        <v>7</v>
      </c>
      <c r="E847" s="5">
        <v>5.67</v>
      </c>
      <c r="F847" s="5">
        <v>70</v>
      </c>
      <c r="G847" s="5" t="s">
        <v>132</v>
      </c>
      <c r="H847" s="5" t="s">
        <v>19</v>
      </c>
      <c r="I847" s="5" t="s">
        <v>20</v>
      </c>
      <c r="J847" s="6">
        <v>42196</v>
      </c>
      <c r="K847" s="7">
        <f t="shared" si="39"/>
        <v>490</v>
      </c>
      <c r="L847" s="7">
        <f t="shared" si="40"/>
        <v>396.9</v>
      </c>
      <c r="M847" s="4">
        <f>YEAR(Datos!$J847)</f>
        <v>2015</v>
      </c>
      <c r="N847" s="5" t="str">
        <f t="shared" si="41"/>
        <v>julio</v>
      </c>
      <c r="O847" s="5" t="str">
        <f>VLOOKUP(C847,[2]!ProdManager[#Data],2,FALSE)</f>
        <v>Marc Caine</v>
      </c>
      <c r="P847" s="5" t="e">
        <f>VLOOKUP(I847,[1]!Countries[#Data],2,FALSE)</f>
        <v>#REF!</v>
      </c>
      <c r="Q847" s="5" t="e">
        <f>VLOOKUP(I847,[1]!Countries[#Data],3,FALSE)</f>
        <v>#REF!</v>
      </c>
    </row>
    <row r="848" spans="1:17" x14ac:dyDescent="0.2">
      <c r="A848" s="5">
        <v>10564</v>
      </c>
      <c r="B848" s="5" t="s">
        <v>37</v>
      </c>
      <c r="C848" s="5" t="s">
        <v>8</v>
      </c>
      <c r="D848" s="5">
        <v>12.5</v>
      </c>
      <c r="E848" s="5">
        <v>10.125</v>
      </c>
      <c r="F848" s="5">
        <v>6</v>
      </c>
      <c r="G848" s="5" t="s">
        <v>75</v>
      </c>
      <c r="H848" s="5" t="s">
        <v>76</v>
      </c>
      <c r="I848" s="5" t="s">
        <v>77</v>
      </c>
      <c r="J848" s="6">
        <v>42196</v>
      </c>
      <c r="K848" s="7">
        <f t="shared" si="39"/>
        <v>75</v>
      </c>
      <c r="L848" s="7">
        <f t="shared" si="40"/>
        <v>60.75</v>
      </c>
      <c r="M848" s="4">
        <f>YEAR(Datos!$J848)</f>
        <v>2015</v>
      </c>
      <c r="N848" s="5" t="str">
        <f t="shared" si="41"/>
        <v>julio</v>
      </c>
      <c r="O848" s="5" t="str">
        <f>VLOOKUP(C848,[2]!ProdManager[#Data],2,FALSE)</f>
        <v>Peter Stone</v>
      </c>
      <c r="P848" s="5" t="e">
        <f>VLOOKUP(I848,[1]!Countries[#Data],2,FALSE)</f>
        <v>#REF!</v>
      </c>
      <c r="Q848" s="5" t="e">
        <f>VLOOKUP(I848,[1]!Countries[#Data],3,FALSE)</f>
        <v>#REF!</v>
      </c>
    </row>
    <row r="849" spans="1:17" x14ac:dyDescent="0.2">
      <c r="A849" s="5">
        <v>10564</v>
      </c>
      <c r="B849" s="5" t="s">
        <v>38</v>
      </c>
      <c r="C849" s="5" t="s">
        <v>39</v>
      </c>
      <c r="D849" s="5">
        <v>24</v>
      </c>
      <c r="E849" s="5">
        <v>18.96</v>
      </c>
      <c r="F849" s="5">
        <v>25</v>
      </c>
      <c r="G849" s="5" t="s">
        <v>75</v>
      </c>
      <c r="H849" s="5" t="s">
        <v>76</v>
      </c>
      <c r="I849" s="5" t="s">
        <v>77</v>
      </c>
      <c r="J849" s="6">
        <v>42196</v>
      </c>
      <c r="K849" s="7">
        <f t="shared" si="39"/>
        <v>600</v>
      </c>
      <c r="L849" s="7">
        <f t="shared" si="40"/>
        <v>474</v>
      </c>
      <c r="M849" s="4">
        <f>YEAR(Datos!$J849)</f>
        <v>2015</v>
      </c>
      <c r="N849" s="5" t="str">
        <f t="shared" si="41"/>
        <v>julio</v>
      </c>
      <c r="O849" s="5" t="str">
        <f>VLOOKUP(C849,[2]!ProdManager[#Data],2,FALSE)</f>
        <v>John Matter</v>
      </c>
      <c r="P849" s="5" t="e">
        <f>VLOOKUP(I849,[1]!Countries[#Data],2,FALSE)</f>
        <v>#REF!</v>
      </c>
      <c r="Q849" s="5" t="e">
        <f>VLOOKUP(I849,[1]!Countries[#Data],3,FALSE)</f>
        <v>#REF!</v>
      </c>
    </row>
    <row r="850" spans="1:17" x14ac:dyDescent="0.2">
      <c r="A850" s="5">
        <v>10564</v>
      </c>
      <c r="B850" s="5" t="s">
        <v>84</v>
      </c>
      <c r="C850" s="5" t="s">
        <v>39</v>
      </c>
      <c r="D850" s="5">
        <v>39</v>
      </c>
      <c r="E850" s="5">
        <v>30.03</v>
      </c>
      <c r="F850" s="5">
        <v>16</v>
      </c>
      <c r="G850" s="5" t="s">
        <v>75</v>
      </c>
      <c r="H850" s="5" t="s">
        <v>76</v>
      </c>
      <c r="I850" s="5" t="s">
        <v>77</v>
      </c>
      <c r="J850" s="6">
        <v>42196</v>
      </c>
      <c r="K850" s="7">
        <f t="shared" si="39"/>
        <v>624</v>
      </c>
      <c r="L850" s="7">
        <f t="shared" si="40"/>
        <v>480.48</v>
      </c>
      <c r="M850" s="4">
        <f>YEAR(Datos!$J850)</f>
        <v>2015</v>
      </c>
      <c r="N850" s="5" t="str">
        <f t="shared" si="41"/>
        <v>julio</v>
      </c>
      <c r="O850" s="5" t="str">
        <f>VLOOKUP(C850,[2]!ProdManager[#Data],2,FALSE)</f>
        <v>John Matter</v>
      </c>
      <c r="P850" s="5" t="e">
        <f>VLOOKUP(I850,[1]!Countries[#Data],2,FALSE)</f>
        <v>#REF!</v>
      </c>
      <c r="Q850" s="5" t="e">
        <f>VLOOKUP(I850,[1]!Countries[#Data],3,FALSE)</f>
        <v>#REF!</v>
      </c>
    </row>
    <row r="851" spans="1:17" x14ac:dyDescent="0.2">
      <c r="A851" s="5">
        <v>10565</v>
      </c>
      <c r="B851" s="5" t="s">
        <v>143</v>
      </c>
      <c r="C851" s="5" t="s">
        <v>3</v>
      </c>
      <c r="D851" s="5">
        <v>33.25</v>
      </c>
      <c r="E851" s="5">
        <v>25.602499999999999</v>
      </c>
      <c r="F851" s="5">
        <v>18</v>
      </c>
      <c r="G851" s="5" t="s">
        <v>185</v>
      </c>
      <c r="H851" s="5" t="s">
        <v>186</v>
      </c>
      <c r="I851" s="5" t="s">
        <v>187</v>
      </c>
      <c r="J851" s="6">
        <v>42197</v>
      </c>
      <c r="K851" s="7">
        <f t="shared" si="39"/>
        <v>598.5</v>
      </c>
      <c r="L851" s="7">
        <f t="shared" si="40"/>
        <v>460.84499999999997</v>
      </c>
      <c r="M851" s="4">
        <f>YEAR(Datos!$J851)</f>
        <v>2015</v>
      </c>
      <c r="N851" s="5" t="str">
        <f t="shared" si="41"/>
        <v>julio</v>
      </c>
      <c r="O851" s="5" t="str">
        <f>VLOOKUP(C851,[2]!ProdManager[#Data],2,FALSE)</f>
        <v>Marc Caine</v>
      </c>
      <c r="P851" s="5" t="e">
        <f>VLOOKUP(I851,[1]!Countries[#Data],2,FALSE)</f>
        <v>#REF!</v>
      </c>
      <c r="Q851" s="5" t="e">
        <f>VLOOKUP(I851,[1]!Countries[#Data],3,FALSE)</f>
        <v>#REF!</v>
      </c>
    </row>
    <row r="852" spans="1:17" x14ac:dyDescent="0.2">
      <c r="A852" s="5">
        <v>10565</v>
      </c>
      <c r="B852" s="5" t="s">
        <v>44</v>
      </c>
      <c r="C852" s="5" t="s">
        <v>36</v>
      </c>
      <c r="D852" s="5">
        <v>4.5</v>
      </c>
      <c r="E852" s="5">
        <v>4.1400000000000006</v>
      </c>
      <c r="F852" s="5">
        <v>25</v>
      </c>
      <c r="G852" s="5" t="s">
        <v>185</v>
      </c>
      <c r="H852" s="5" t="s">
        <v>186</v>
      </c>
      <c r="I852" s="5" t="s">
        <v>187</v>
      </c>
      <c r="J852" s="6">
        <v>42197</v>
      </c>
      <c r="K852" s="7">
        <f t="shared" si="39"/>
        <v>112.5</v>
      </c>
      <c r="L852" s="7">
        <f t="shared" si="40"/>
        <v>103.50000000000001</v>
      </c>
      <c r="M852" s="4">
        <f>YEAR(Datos!$J852)</f>
        <v>2015</v>
      </c>
      <c r="N852" s="5" t="str">
        <f t="shared" si="41"/>
        <v>julio</v>
      </c>
      <c r="O852" s="5" t="str">
        <f>VLOOKUP(C852,[2]!ProdManager[#Data],2,FALSE)</f>
        <v>John Matter</v>
      </c>
      <c r="P852" s="5" t="e">
        <f>VLOOKUP(I852,[1]!Countries[#Data],2,FALSE)</f>
        <v>#REF!</v>
      </c>
      <c r="Q852" s="5" t="e">
        <f>VLOOKUP(I852,[1]!Countries[#Data],3,FALSE)</f>
        <v>#REF!</v>
      </c>
    </row>
    <row r="853" spans="1:17" x14ac:dyDescent="0.2">
      <c r="A853" s="5">
        <v>10566</v>
      </c>
      <c r="B853" s="5" t="s">
        <v>9</v>
      </c>
      <c r="C853" s="5" t="s">
        <v>8</v>
      </c>
      <c r="D853" s="5">
        <v>21</v>
      </c>
      <c r="E853" s="5">
        <v>17.64</v>
      </c>
      <c r="F853" s="5">
        <v>35</v>
      </c>
      <c r="G853" s="5" t="s">
        <v>85</v>
      </c>
      <c r="H853" s="5" t="s">
        <v>86</v>
      </c>
      <c r="I853" s="5" t="s">
        <v>6</v>
      </c>
      <c r="J853" s="6">
        <v>42198</v>
      </c>
      <c r="K853" s="7">
        <f t="shared" si="39"/>
        <v>735</v>
      </c>
      <c r="L853" s="7">
        <f t="shared" si="40"/>
        <v>617.4</v>
      </c>
      <c r="M853" s="4">
        <f>YEAR(Datos!$J853)</f>
        <v>2015</v>
      </c>
      <c r="N853" s="5" t="str">
        <f t="shared" si="41"/>
        <v>julio</v>
      </c>
      <c r="O853" s="5" t="str">
        <f>VLOOKUP(C853,[2]!ProdManager[#Data],2,FALSE)</f>
        <v>Peter Stone</v>
      </c>
      <c r="P853" s="5" t="e">
        <f>VLOOKUP(I853,[1]!Countries[#Data],2,FALSE)</f>
        <v>#REF!</v>
      </c>
      <c r="Q853" s="5" t="e">
        <f>VLOOKUP(I853,[1]!Countries[#Data],3,FALSE)</f>
        <v>#REF!</v>
      </c>
    </row>
    <row r="854" spans="1:17" x14ac:dyDescent="0.2">
      <c r="A854" s="5">
        <v>10566</v>
      </c>
      <c r="B854" s="5" t="s">
        <v>147</v>
      </c>
      <c r="C854" s="5" t="s">
        <v>22</v>
      </c>
      <c r="D854" s="5">
        <v>62.5</v>
      </c>
      <c r="E854" s="5">
        <v>47.5</v>
      </c>
      <c r="F854" s="5">
        <v>18</v>
      </c>
      <c r="G854" s="5" t="s">
        <v>85</v>
      </c>
      <c r="H854" s="5" t="s">
        <v>86</v>
      </c>
      <c r="I854" s="5" t="s">
        <v>6</v>
      </c>
      <c r="J854" s="6">
        <v>42198</v>
      </c>
      <c r="K854" s="7">
        <f t="shared" si="39"/>
        <v>1125</v>
      </c>
      <c r="L854" s="7">
        <f t="shared" si="40"/>
        <v>855</v>
      </c>
      <c r="M854" s="4">
        <f>YEAR(Datos!$J854)</f>
        <v>2015</v>
      </c>
      <c r="N854" s="5" t="str">
        <f t="shared" si="41"/>
        <v>julio</v>
      </c>
      <c r="O854" s="5" t="str">
        <f>VLOOKUP(C854,[2]!ProdManager[#Data],2,FALSE)</f>
        <v>Peter Stone</v>
      </c>
      <c r="P854" s="5" t="e">
        <f>VLOOKUP(I854,[1]!Countries[#Data],2,FALSE)</f>
        <v>#REF!</v>
      </c>
      <c r="Q854" s="5" t="e">
        <f>VLOOKUP(I854,[1]!Countries[#Data],3,FALSE)</f>
        <v>#REF!</v>
      </c>
    </row>
    <row r="855" spans="1:17" x14ac:dyDescent="0.2">
      <c r="A855" s="5">
        <v>10566</v>
      </c>
      <c r="B855" s="5" t="s">
        <v>94</v>
      </c>
      <c r="C855" s="5" t="s">
        <v>36</v>
      </c>
      <c r="D855" s="5">
        <v>18</v>
      </c>
      <c r="E855" s="5">
        <v>16.2</v>
      </c>
      <c r="F855" s="5">
        <v>10</v>
      </c>
      <c r="G855" s="5" t="s">
        <v>85</v>
      </c>
      <c r="H855" s="5" t="s">
        <v>86</v>
      </c>
      <c r="I855" s="5" t="s">
        <v>6</v>
      </c>
      <c r="J855" s="6">
        <v>42198</v>
      </c>
      <c r="K855" s="7">
        <f t="shared" si="39"/>
        <v>180</v>
      </c>
      <c r="L855" s="7">
        <f t="shared" si="40"/>
        <v>162</v>
      </c>
      <c r="M855" s="4">
        <f>YEAR(Datos!$J855)</f>
        <v>2015</v>
      </c>
      <c r="N855" s="5" t="str">
        <f t="shared" si="41"/>
        <v>julio</v>
      </c>
      <c r="O855" s="5" t="str">
        <f>VLOOKUP(C855,[2]!ProdManager[#Data],2,FALSE)</f>
        <v>John Matter</v>
      </c>
      <c r="P855" s="5" t="e">
        <f>VLOOKUP(I855,[1]!Countries[#Data],2,FALSE)</f>
        <v>#REF!</v>
      </c>
      <c r="Q855" s="5" t="e">
        <f>VLOOKUP(I855,[1]!Countries[#Data],3,FALSE)</f>
        <v>#REF!</v>
      </c>
    </row>
    <row r="856" spans="1:17" x14ac:dyDescent="0.2">
      <c r="A856" s="5">
        <v>10567</v>
      </c>
      <c r="B856" s="5" t="s">
        <v>15</v>
      </c>
      <c r="C856" s="5" t="s">
        <v>11</v>
      </c>
      <c r="D856" s="5">
        <v>53</v>
      </c>
      <c r="E856" s="5">
        <v>42.400000000000006</v>
      </c>
      <c r="F856" s="5">
        <v>3</v>
      </c>
      <c r="G856" s="5" t="s">
        <v>149</v>
      </c>
      <c r="H856" s="5" t="s">
        <v>150</v>
      </c>
      <c r="I856" s="5" t="s">
        <v>151</v>
      </c>
      <c r="J856" s="6">
        <v>42198</v>
      </c>
      <c r="K856" s="7">
        <f t="shared" si="39"/>
        <v>159</v>
      </c>
      <c r="L856" s="7">
        <f t="shared" si="40"/>
        <v>127.20000000000002</v>
      </c>
      <c r="M856" s="4">
        <f>YEAR(Datos!$J856)</f>
        <v>2015</v>
      </c>
      <c r="N856" s="5" t="str">
        <f t="shared" si="41"/>
        <v>julio</v>
      </c>
      <c r="O856" s="5" t="str">
        <f>VLOOKUP(C856,[2]!ProdManager[#Data],2,FALSE)</f>
        <v>Marc Caine</v>
      </c>
      <c r="P856" s="5" t="e">
        <f>VLOOKUP(I856,[1]!Countries[#Data],2,FALSE)</f>
        <v>#REF!</v>
      </c>
      <c r="Q856" s="5" t="e">
        <f>VLOOKUP(I856,[1]!Countries[#Data],3,FALSE)</f>
        <v>#REF!</v>
      </c>
    </row>
    <row r="857" spans="1:17" x14ac:dyDescent="0.2">
      <c r="A857" s="5">
        <v>10567</v>
      </c>
      <c r="B857" s="5" t="s">
        <v>45</v>
      </c>
      <c r="C857" s="5" t="s">
        <v>8</v>
      </c>
      <c r="D857" s="5">
        <v>55</v>
      </c>
      <c r="E857" s="5">
        <v>41.25</v>
      </c>
      <c r="F857" s="5">
        <v>40</v>
      </c>
      <c r="G857" s="5" t="s">
        <v>149</v>
      </c>
      <c r="H857" s="5" t="s">
        <v>150</v>
      </c>
      <c r="I857" s="5" t="s">
        <v>151</v>
      </c>
      <c r="J857" s="6">
        <v>42198</v>
      </c>
      <c r="K857" s="7">
        <f t="shared" si="39"/>
        <v>2200</v>
      </c>
      <c r="L857" s="7">
        <f t="shared" si="40"/>
        <v>1650</v>
      </c>
      <c r="M857" s="4">
        <f>YEAR(Datos!$J857)</f>
        <v>2015</v>
      </c>
      <c r="N857" s="5" t="str">
        <f t="shared" si="41"/>
        <v>julio</v>
      </c>
      <c r="O857" s="5" t="str">
        <f>VLOOKUP(C857,[2]!ProdManager[#Data],2,FALSE)</f>
        <v>Peter Stone</v>
      </c>
      <c r="P857" s="5" t="e">
        <f>VLOOKUP(I857,[1]!Countries[#Data],2,FALSE)</f>
        <v>#REF!</v>
      </c>
      <c r="Q857" s="5" t="e">
        <f>VLOOKUP(I857,[1]!Countries[#Data],3,FALSE)</f>
        <v>#REF!</v>
      </c>
    </row>
    <row r="858" spans="1:17" x14ac:dyDescent="0.2">
      <c r="A858" s="5">
        <v>10567</v>
      </c>
      <c r="B858" s="5" t="s">
        <v>37</v>
      </c>
      <c r="C858" s="5" t="s">
        <v>8</v>
      </c>
      <c r="D858" s="5">
        <v>12.5</v>
      </c>
      <c r="E858" s="5">
        <v>9.5</v>
      </c>
      <c r="F858" s="5">
        <v>60</v>
      </c>
      <c r="G858" s="5" t="s">
        <v>149</v>
      </c>
      <c r="H858" s="5" t="s">
        <v>150</v>
      </c>
      <c r="I858" s="5" t="s">
        <v>151</v>
      </c>
      <c r="J858" s="6">
        <v>42198</v>
      </c>
      <c r="K858" s="7">
        <f t="shared" si="39"/>
        <v>750</v>
      </c>
      <c r="L858" s="7">
        <f t="shared" si="40"/>
        <v>570</v>
      </c>
      <c r="M858" s="4">
        <f>YEAR(Datos!$J858)</f>
        <v>2015</v>
      </c>
      <c r="N858" s="5" t="str">
        <f t="shared" si="41"/>
        <v>julio</v>
      </c>
      <c r="O858" s="5" t="str">
        <f>VLOOKUP(C858,[2]!ProdManager[#Data],2,FALSE)</f>
        <v>Peter Stone</v>
      </c>
      <c r="P858" s="5" t="e">
        <f>VLOOKUP(I858,[1]!Countries[#Data],2,FALSE)</f>
        <v>#REF!</v>
      </c>
      <c r="Q858" s="5" t="e">
        <f>VLOOKUP(I858,[1]!Countries[#Data],3,FALSE)</f>
        <v>#REF!</v>
      </c>
    </row>
    <row r="859" spans="1:17" x14ac:dyDescent="0.2">
      <c r="A859" s="5">
        <v>10568</v>
      </c>
      <c r="B859" s="5" t="s">
        <v>105</v>
      </c>
      <c r="C859" s="5" t="s">
        <v>22</v>
      </c>
      <c r="D859" s="5">
        <v>31</v>
      </c>
      <c r="E859" s="5">
        <v>24.490000000000002</v>
      </c>
      <c r="F859" s="5">
        <v>5</v>
      </c>
      <c r="G859" s="5" t="s">
        <v>208</v>
      </c>
      <c r="H859" s="5" t="s">
        <v>209</v>
      </c>
      <c r="I859" s="5" t="s">
        <v>126</v>
      </c>
      <c r="J859" s="6">
        <v>42199</v>
      </c>
      <c r="K859" s="7">
        <f t="shared" si="39"/>
        <v>155</v>
      </c>
      <c r="L859" s="7">
        <f t="shared" si="40"/>
        <v>122.45000000000002</v>
      </c>
      <c r="M859" s="4">
        <f>YEAR(Datos!$J859)</f>
        <v>2015</v>
      </c>
      <c r="N859" s="5" t="str">
        <f t="shared" si="41"/>
        <v>julio</v>
      </c>
      <c r="O859" s="5" t="str">
        <f>VLOOKUP(C859,[2]!ProdManager[#Data],2,FALSE)</f>
        <v>Peter Stone</v>
      </c>
      <c r="P859" s="5" t="e">
        <f>VLOOKUP(I859,[1]!Countries[#Data],2,FALSE)</f>
        <v>#REF!</v>
      </c>
      <c r="Q859" s="5" t="e">
        <f>VLOOKUP(I859,[1]!Countries[#Data],3,FALSE)</f>
        <v>#REF!</v>
      </c>
    </row>
    <row r="860" spans="1:17" x14ac:dyDescent="0.2">
      <c r="A860" s="5">
        <v>10569</v>
      </c>
      <c r="B860" s="5" t="s">
        <v>37</v>
      </c>
      <c r="C860" s="5" t="s">
        <v>8</v>
      </c>
      <c r="D860" s="5">
        <v>12.5</v>
      </c>
      <c r="E860" s="5">
        <v>10.125</v>
      </c>
      <c r="F860" s="5">
        <v>35</v>
      </c>
      <c r="G860" s="5" t="s">
        <v>75</v>
      </c>
      <c r="H860" s="5" t="s">
        <v>76</v>
      </c>
      <c r="I860" s="5" t="s">
        <v>77</v>
      </c>
      <c r="J860" s="6">
        <v>42202</v>
      </c>
      <c r="K860" s="7">
        <f t="shared" si="39"/>
        <v>437.5</v>
      </c>
      <c r="L860" s="7">
        <f t="shared" si="40"/>
        <v>354.375</v>
      </c>
      <c r="M860" s="4">
        <f>YEAR(Datos!$J860)</f>
        <v>2015</v>
      </c>
      <c r="N860" s="5" t="str">
        <f t="shared" si="41"/>
        <v>julio</v>
      </c>
      <c r="O860" s="5" t="str">
        <f>VLOOKUP(C860,[2]!ProdManager[#Data],2,FALSE)</f>
        <v>Peter Stone</v>
      </c>
      <c r="P860" s="5" t="e">
        <f>VLOOKUP(I860,[1]!Countries[#Data],2,FALSE)</f>
        <v>#REF!</v>
      </c>
      <c r="Q860" s="5" t="e">
        <f>VLOOKUP(I860,[1]!Countries[#Data],3,FALSE)</f>
        <v>#REF!</v>
      </c>
    </row>
    <row r="861" spans="1:17" x14ac:dyDescent="0.2">
      <c r="A861" s="5">
        <v>10569</v>
      </c>
      <c r="B861" s="5" t="s">
        <v>94</v>
      </c>
      <c r="C861" s="5" t="s">
        <v>36</v>
      </c>
      <c r="D861" s="5">
        <v>18</v>
      </c>
      <c r="E861" s="5">
        <v>16.02</v>
      </c>
      <c r="F861" s="5">
        <v>30</v>
      </c>
      <c r="G861" s="5" t="s">
        <v>75</v>
      </c>
      <c r="H861" s="5" t="s">
        <v>76</v>
      </c>
      <c r="I861" s="5" t="s">
        <v>77</v>
      </c>
      <c r="J861" s="6">
        <v>42202</v>
      </c>
      <c r="K861" s="7">
        <f t="shared" si="39"/>
        <v>540</v>
      </c>
      <c r="L861" s="7">
        <f t="shared" si="40"/>
        <v>480.59999999999997</v>
      </c>
      <c r="M861" s="4">
        <f>YEAR(Datos!$J861)</f>
        <v>2015</v>
      </c>
      <c r="N861" s="5" t="str">
        <f t="shared" si="41"/>
        <v>julio</v>
      </c>
      <c r="O861" s="5" t="str">
        <f>VLOOKUP(C861,[2]!ProdManager[#Data],2,FALSE)</f>
        <v>John Matter</v>
      </c>
      <c r="P861" s="5" t="e">
        <f>VLOOKUP(I861,[1]!Countries[#Data],2,FALSE)</f>
        <v>#REF!</v>
      </c>
      <c r="Q861" s="5" t="e">
        <f>VLOOKUP(I861,[1]!Countries[#Data],3,FALSE)</f>
        <v>#REF!</v>
      </c>
    </row>
    <row r="862" spans="1:17" x14ac:dyDescent="0.2">
      <c r="A862" s="5">
        <v>10570</v>
      </c>
      <c r="B862" s="5" t="s">
        <v>9</v>
      </c>
      <c r="C862" s="5" t="s">
        <v>8</v>
      </c>
      <c r="D862" s="5">
        <v>21</v>
      </c>
      <c r="E862" s="5">
        <v>17.220000000000002</v>
      </c>
      <c r="F862" s="5">
        <v>15</v>
      </c>
      <c r="G862" s="5" t="s">
        <v>185</v>
      </c>
      <c r="H862" s="5" t="s">
        <v>186</v>
      </c>
      <c r="I862" s="5" t="s">
        <v>187</v>
      </c>
      <c r="J862" s="6">
        <v>42203</v>
      </c>
      <c r="K862" s="7">
        <f t="shared" si="39"/>
        <v>315</v>
      </c>
      <c r="L862" s="7">
        <f t="shared" si="40"/>
        <v>258.3</v>
      </c>
      <c r="M862" s="4">
        <f>YEAR(Datos!$J862)</f>
        <v>2015</v>
      </c>
      <c r="N862" s="5" t="str">
        <f t="shared" si="41"/>
        <v>julio</v>
      </c>
      <c r="O862" s="5" t="str">
        <f>VLOOKUP(C862,[2]!ProdManager[#Data],2,FALSE)</f>
        <v>Peter Stone</v>
      </c>
      <c r="P862" s="5" t="e">
        <f>VLOOKUP(I862,[1]!Countries[#Data],2,FALSE)</f>
        <v>#REF!</v>
      </c>
      <c r="Q862" s="5" t="e">
        <f>VLOOKUP(I862,[1]!Countries[#Data],3,FALSE)</f>
        <v>#REF!</v>
      </c>
    </row>
    <row r="863" spans="1:17" x14ac:dyDescent="0.2">
      <c r="A863" s="5">
        <v>10570</v>
      </c>
      <c r="B863" s="5" t="s">
        <v>79</v>
      </c>
      <c r="C863" s="5" t="s">
        <v>3</v>
      </c>
      <c r="D863" s="5">
        <v>38</v>
      </c>
      <c r="E863" s="5">
        <v>31.54</v>
      </c>
      <c r="F863" s="5">
        <v>60</v>
      </c>
      <c r="G863" s="5" t="s">
        <v>185</v>
      </c>
      <c r="H863" s="5" t="s">
        <v>186</v>
      </c>
      <c r="I863" s="5" t="s">
        <v>187</v>
      </c>
      <c r="J863" s="6">
        <v>42203</v>
      </c>
      <c r="K863" s="7">
        <f t="shared" si="39"/>
        <v>2280</v>
      </c>
      <c r="L863" s="7">
        <f t="shared" si="40"/>
        <v>1892.3999999999999</v>
      </c>
      <c r="M863" s="4">
        <f>YEAR(Datos!$J863)</f>
        <v>2015</v>
      </c>
      <c r="N863" s="5" t="str">
        <f t="shared" si="41"/>
        <v>julio</v>
      </c>
      <c r="O863" s="5" t="str">
        <f>VLOOKUP(C863,[2]!ProdManager[#Data],2,FALSE)</f>
        <v>Marc Caine</v>
      </c>
      <c r="P863" s="5" t="e">
        <f>VLOOKUP(I863,[1]!Countries[#Data],2,FALSE)</f>
        <v>#REF!</v>
      </c>
      <c r="Q863" s="5" t="e">
        <f>VLOOKUP(I863,[1]!Countries[#Data],3,FALSE)</f>
        <v>#REF!</v>
      </c>
    </row>
    <row r="864" spans="1:17" x14ac:dyDescent="0.2">
      <c r="A864" s="5">
        <v>10571</v>
      </c>
      <c r="B864" s="5" t="s">
        <v>2</v>
      </c>
      <c r="C864" s="5" t="s">
        <v>3</v>
      </c>
      <c r="D864" s="5">
        <v>14</v>
      </c>
      <c r="E864" s="5">
        <v>11.06</v>
      </c>
      <c r="F864" s="5">
        <v>28</v>
      </c>
      <c r="G864" s="5" t="s">
        <v>59</v>
      </c>
      <c r="H864" s="5" t="s">
        <v>60</v>
      </c>
      <c r="I864" s="5" t="s">
        <v>61</v>
      </c>
      <c r="J864" s="6">
        <v>42203</v>
      </c>
      <c r="K864" s="7">
        <f t="shared" si="39"/>
        <v>392</v>
      </c>
      <c r="L864" s="7">
        <f t="shared" si="40"/>
        <v>309.68</v>
      </c>
      <c r="M864" s="4">
        <f>YEAR(Datos!$J864)</f>
        <v>2015</v>
      </c>
      <c r="N864" s="5" t="str">
        <f t="shared" si="41"/>
        <v>julio</v>
      </c>
      <c r="O864" s="5" t="str">
        <f>VLOOKUP(C864,[2]!ProdManager[#Data],2,FALSE)</f>
        <v>Marc Caine</v>
      </c>
      <c r="P864" s="5" t="e">
        <f>VLOOKUP(I864,[1]!Countries[#Data],2,FALSE)</f>
        <v>#REF!</v>
      </c>
      <c r="Q864" s="5" t="e">
        <f>VLOOKUP(I864,[1]!Countries[#Data],3,FALSE)</f>
        <v>#REF!</v>
      </c>
    </row>
    <row r="865" spans="1:17" x14ac:dyDescent="0.2">
      <c r="A865" s="5">
        <v>10571</v>
      </c>
      <c r="B865" s="5" t="s">
        <v>10</v>
      </c>
      <c r="C865" s="5" t="s">
        <v>11</v>
      </c>
      <c r="D865" s="5">
        <v>23.25</v>
      </c>
      <c r="E865" s="5">
        <v>17.9025</v>
      </c>
      <c r="F865" s="5">
        <v>11</v>
      </c>
      <c r="G865" s="5" t="s">
        <v>59</v>
      </c>
      <c r="H865" s="5" t="s">
        <v>60</v>
      </c>
      <c r="I865" s="5" t="s">
        <v>61</v>
      </c>
      <c r="J865" s="6">
        <v>42203</v>
      </c>
      <c r="K865" s="7">
        <f t="shared" si="39"/>
        <v>255.75</v>
      </c>
      <c r="L865" s="7">
        <f t="shared" si="40"/>
        <v>196.92750000000001</v>
      </c>
      <c r="M865" s="4">
        <f>YEAR(Datos!$J865)</f>
        <v>2015</v>
      </c>
      <c r="N865" s="5" t="str">
        <f t="shared" si="41"/>
        <v>julio</v>
      </c>
      <c r="O865" s="5" t="str">
        <f>VLOOKUP(C865,[2]!ProdManager[#Data],2,FALSE)</f>
        <v>Marc Caine</v>
      </c>
      <c r="P865" s="5" t="e">
        <f>VLOOKUP(I865,[1]!Countries[#Data],2,FALSE)</f>
        <v>#REF!</v>
      </c>
      <c r="Q865" s="5" t="e">
        <f>VLOOKUP(I865,[1]!Countries[#Data],3,FALSE)</f>
        <v>#REF!</v>
      </c>
    </row>
    <row r="866" spans="1:17" x14ac:dyDescent="0.2">
      <c r="A866" s="5">
        <v>10572</v>
      </c>
      <c r="B866" s="5" t="s">
        <v>122</v>
      </c>
      <c r="C866" s="5" t="s">
        <v>36</v>
      </c>
      <c r="D866" s="5">
        <v>7.75</v>
      </c>
      <c r="E866" s="5">
        <v>7.0525000000000002</v>
      </c>
      <c r="F866" s="5">
        <v>15</v>
      </c>
      <c r="G866" s="5" t="s">
        <v>116</v>
      </c>
      <c r="H866" s="5" t="s">
        <v>117</v>
      </c>
      <c r="I866" s="5" t="s">
        <v>83</v>
      </c>
      <c r="J866" s="6">
        <v>42204</v>
      </c>
      <c r="K866" s="7">
        <f t="shared" si="39"/>
        <v>116.25</v>
      </c>
      <c r="L866" s="7">
        <f t="shared" si="40"/>
        <v>105.78750000000001</v>
      </c>
      <c r="M866" s="4">
        <f>YEAR(Datos!$J866)</f>
        <v>2015</v>
      </c>
      <c r="N866" s="5" t="str">
        <f t="shared" si="41"/>
        <v>julio</v>
      </c>
      <c r="O866" s="5" t="str">
        <f>VLOOKUP(C866,[2]!ProdManager[#Data],2,FALSE)</f>
        <v>John Matter</v>
      </c>
      <c r="P866" s="5" t="e">
        <f>VLOOKUP(I866,[1]!Countries[#Data],2,FALSE)</f>
        <v>#REF!</v>
      </c>
      <c r="Q866" s="5" t="e">
        <f>VLOOKUP(I866,[1]!Countries[#Data],3,FALSE)</f>
        <v>#REF!</v>
      </c>
    </row>
    <row r="867" spans="1:17" x14ac:dyDescent="0.2">
      <c r="A867" s="5">
        <v>10572</v>
      </c>
      <c r="B867" s="5" t="s">
        <v>91</v>
      </c>
      <c r="C867" s="5" t="s">
        <v>22</v>
      </c>
      <c r="D867" s="5">
        <v>18.399999999999999</v>
      </c>
      <c r="E867" s="5">
        <v>14.536</v>
      </c>
      <c r="F867" s="5">
        <v>50</v>
      </c>
      <c r="G867" s="5" t="s">
        <v>116</v>
      </c>
      <c r="H867" s="5" t="s">
        <v>117</v>
      </c>
      <c r="I867" s="5" t="s">
        <v>83</v>
      </c>
      <c r="J867" s="6">
        <v>42204</v>
      </c>
      <c r="K867" s="7">
        <f t="shared" si="39"/>
        <v>919.99999999999989</v>
      </c>
      <c r="L867" s="7">
        <f t="shared" si="40"/>
        <v>726.8</v>
      </c>
      <c r="M867" s="4">
        <f>YEAR(Datos!$J867)</f>
        <v>2015</v>
      </c>
      <c r="N867" s="5" t="str">
        <f t="shared" si="41"/>
        <v>julio</v>
      </c>
      <c r="O867" s="5" t="str">
        <f>VLOOKUP(C867,[2]!ProdManager[#Data],2,FALSE)</f>
        <v>Peter Stone</v>
      </c>
      <c r="P867" s="5" t="e">
        <f>VLOOKUP(I867,[1]!Countries[#Data],2,FALSE)</f>
        <v>#REF!</v>
      </c>
      <c r="Q867" s="5" t="e">
        <f>VLOOKUP(I867,[1]!Countries[#Data],3,FALSE)</f>
        <v>#REF!</v>
      </c>
    </row>
    <row r="868" spans="1:17" x14ac:dyDescent="0.2">
      <c r="A868" s="5">
        <v>10572</v>
      </c>
      <c r="B868" s="5" t="s">
        <v>49</v>
      </c>
      <c r="C868" s="5" t="s">
        <v>28</v>
      </c>
      <c r="D868" s="5">
        <v>17.45</v>
      </c>
      <c r="E868" s="5">
        <v>12.040499999999998</v>
      </c>
      <c r="F868" s="5">
        <v>12</v>
      </c>
      <c r="G868" s="5" t="s">
        <v>116</v>
      </c>
      <c r="H868" s="5" t="s">
        <v>117</v>
      </c>
      <c r="I868" s="5" t="s">
        <v>83</v>
      </c>
      <c r="J868" s="6">
        <v>42204</v>
      </c>
      <c r="K868" s="7">
        <f t="shared" si="39"/>
        <v>209.39999999999998</v>
      </c>
      <c r="L868" s="7">
        <f t="shared" si="40"/>
        <v>144.48599999999999</v>
      </c>
      <c r="M868" s="4">
        <f>YEAR(Datos!$J868)</f>
        <v>2015</v>
      </c>
      <c r="N868" s="5" t="str">
        <f t="shared" si="41"/>
        <v>julio</v>
      </c>
      <c r="O868" s="5" t="str">
        <f>VLOOKUP(C868,[2]!ProdManager[#Data],2,FALSE)</f>
        <v>Lydia Sinn</v>
      </c>
      <c r="P868" s="5" t="e">
        <f>VLOOKUP(I868,[1]!Countries[#Data],2,FALSE)</f>
        <v>#REF!</v>
      </c>
      <c r="Q868" s="5" t="e">
        <f>VLOOKUP(I868,[1]!Countries[#Data],3,FALSE)</f>
        <v>#REF!</v>
      </c>
    </row>
    <row r="869" spans="1:17" x14ac:dyDescent="0.2">
      <c r="A869" s="5">
        <v>10572</v>
      </c>
      <c r="B869" s="5" t="s">
        <v>63</v>
      </c>
      <c r="C869" s="5" t="s">
        <v>8</v>
      </c>
      <c r="D869" s="5">
        <v>32</v>
      </c>
      <c r="E869" s="5">
        <v>24</v>
      </c>
      <c r="F869" s="5">
        <v>10</v>
      </c>
      <c r="G869" s="5" t="s">
        <v>116</v>
      </c>
      <c r="H869" s="5" t="s">
        <v>117</v>
      </c>
      <c r="I869" s="5" t="s">
        <v>83</v>
      </c>
      <c r="J869" s="6">
        <v>42204</v>
      </c>
      <c r="K869" s="7">
        <f t="shared" si="39"/>
        <v>320</v>
      </c>
      <c r="L869" s="7">
        <f t="shared" si="40"/>
        <v>240</v>
      </c>
      <c r="M869" s="4">
        <f>YEAR(Datos!$J869)</f>
        <v>2015</v>
      </c>
      <c r="N869" s="5" t="str">
        <f t="shared" si="41"/>
        <v>julio</v>
      </c>
      <c r="O869" s="5" t="str">
        <f>VLOOKUP(C869,[2]!ProdManager[#Data],2,FALSE)</f>
        <v>Peter Stone</v>
      </c>
      <c r="P869" s="5" t="e">
        <f>VLOOKUP(I869,[1]!Countries[#Data],2,FALSE)</f>
        <v>#REF!</v>
      </c>
      <c r="Q869" s="5" t="e">
        <f>VLOOKUP(I869,[1]!Countries[#Data],3,FALSE)</f>
        <v>#REF!</v>
      </c>
    </row>
    <row r="870" spans="1:17" x14ac:dyDescent="0.2">
      <c r="A870" s="5">
        <v>10573</v>
      </c>
      <c r="B870" s="5" t="s">
        <v>84</v>
      </c>
      <c r="C870" s="5" t="s">
        <v>39</v>
      </c>
      <c r="D870" s="5">
        <v>39</v>
      </c>
      <c r="E870" s="5">
        <v>31.980000000000004</v>
      </c>
      <c r="F870" s="5">
        <v>18</v>
      </c>
      <c r="G870" s="5" t="s">
        <v>207</v>
      </c>
      <c r="H870" s="5" t="s">
        <v>66</v>
      </c>
      <c r="I870" s="5" t="s">
        <v>67</v>
      </c>
      <c r="J870" s="6">
        <v>42205</v>
      </c>
      <c r="K870" s="7">
        <f t="shared" si="39"/>
        <v>702</v>
      </c>
      <c r="L870" s="7">
        <f t="shared" si="40"/>
        <v>575.6400000000001</v>
      </c>
      <c r="M870" s="4">
        <f>YEAR(Datos!$J870)</f>
        <v>2015</v>
      </c>
      <c r="N870" s="5" t="str">
        <f t="shared" si="41"/>
        <v>julio</v>
      </c>
      <c r="O870" s="5" t="str">
        <f>VLOOKUP(C870,[2]!ProdManager[#Data],2,FALSE)</f>
        <v>John Matter</v>
      </c>
      <c r="P870" s="5" t="e">
        <f>VLOOKUP(I870,[1]!Countries[#Data],2,FALSE)</f>
        <v>#REF!</v>
      </c>
      <c r="Q870" s="5" t="e">
        <f>VLOOKUP(I870,[1]!Countries[#Data],3,FALSE)</f>
        <v>#REF!</v>
      </c>
    </row>
    <row r="871" spans="1:17" x14ac:dyDescent="0.2">
      <c r="A871" s="5">
        <v>10573</v>
      </c>
      <c r="B871" s="5" t="s">
        <v>133</v>
      </c>
      <c r="C871" s="5" t="s">
        <v>36</v>
      </c>
      <c r="D871" s="5">
        <v>14</v>
      </c>
      <c r="E871" s="5">
        <v>12.74</v>
      </c>
      <c r="F871" s="5">
        <v>40</v>
      </c>
      <c r="G871" s="5" t="s">
        <v>207</v>
      </c>
      <c r="H871" s="5" t="s">
        <v>66</v>
      </c>
      <c r="I871" s="5" t="s">
        <v>67</v>
      </c>
      <c r="J871" s="6">
        <v>42205</v>
      </c>
      <c r="K871" s="7">
        <f t="shared" si="39"/>
        <v>560</v>
      </c>
      <c r="L871" s="7">
        <f t="shared" si="40"/>
        <v>509.6</v>
      </c>
      <c r="M871" s="4">
        <f>YEAR(Datos!$J871)</f>
        <v>2015</v>
      </c>
      <c r="N871" s="5" t="str">
        <f t="shared" si="41"/>
        <v>julio</v>
      </c>
      <c r="O871" s="5" t="str">
        <f>VLOOKUP(C871,[2]!ProdManager[#Data],2,FALSE)</f>
        <v>John Matter</v>
      </c>
      <c r="P871" s="5" t="e">
        <f>VLOOKUP(I871,[1]!Countries[#Data],2,FALSE)</f>
        <v>#REF!</v>
      </c>
      <c r="Q871" s="5" t="e">
        <f>VLOOKUP(I871,[1]!Countries[#Data],3,FALSE)</f>
        <v>#REF!</v>
      </c>
    </row>
    <row r="872" spans="1:17" x14ac:dyDescent="0.2">
      <c r="A872" s="5">
        <v>10573</v>
      </c>
      <c r="B872" s="5" t="s">
        <v>51</v>
      </c>
      <c r="C872" s="5" t="s">
        <v>39</v>
      </c>
      <c r="D872" s="5">
        <v>32.799999999999997</v>
      </c>
      <c r="E872" s="5">
        <v>25.911999999999999</v>
      </c>
      <c r="F872" s="5">
        <v>25</v>
      </c>
      <c r="G872" s="5" t="s">
        <v>207</v>
      </c>
      <c r="H872" s="5" t="s">
        <v>66</v>
      </c>
      <c r="I872" s="5" t="s">
        <v>67</v>
      </c>
      <c r="J872" s="6">
        <v>42205</v>
      </c>
      <c r="K872" s="7">
        <f t="shared" si="39"/>
        <v>819.99999999999989</v>
      </c>
      <c r="L872" s="7">
        <f t="shared" si="40"/>
        <v>647.79999999999995</v>
      </c>
      <c r="M872" s="4">
        <f>YEAR(Datos!$J872)</f>
        <v>2015</v>
      </c>
      <c r="N872" s="5" t="str">
        <f t="shared" si="41"/>
        <v>julio</v>
      </c>
      <c r="O872" s="5" t="str">
        <f>VLOOKUP(C872,[2]!ProdManager[#Data],2,FALSE)</f>
        <v>John Matter</v>
      </c>
      <c r="P872" s="5" t="e">
        <f>VLOOKUP(I872,[1]!Countries[#Data],2,FALSE)</f>
        <v>#REF!</v>
      </c>
      <c r="Q872" s="5" t="e">
        <f>VLOOKUP(I872,[1]!Countries[#Data],3,FALSE)</f>
        <v>#REF!</v>
      </c>
    </row>
    <row r="873" spans="1:17" x14ac:dyDescent="0.2">
      <c r="A873" s="5">
        <v>10574</v>
      </c>
      <c r="B873" s="5" t="s">
        <v>143</v>
      </c>
      <c r="C873" s="5" t="s">
        <v>3</v>
      </c>
      <c r="D873" s="5">
        <v>33.25</v>
      </c>
      <c r="E873" s="5">
        <v>26.932500000000001</v>
      </c>
      <c r="F873" s="5">
        <v>6</v>
      </c>
      <c r="G873" s="5" t="s">
        <v>252</v>
      </c>
      <c r="H873" s="5" t="s">
        <v>253</v>
      </c>
      <c r="I873" s="5" t="s">
        <v>77</v>
      </c>
      <c r="J873" s="6">
        <v>42205</v>
      </c>
      <c r="K873" s="7">
        <f t="shared" si="39"/>
        <v>199.5</v>
      </c>
      <c r="L873" s="7">
        <f t="shared" si="40"/>
        <v>161.595</v>
      </c>
      <c r="M873" s="4">
        <f>YEAR(Datos!$J873)</f>
        <v>2015</v>
      </c>
      <c r="N873" s="5" t="str">
        <f t="shared" si="41"/>
        <v>julio</v>
      </c>
      <c r="O873" s="5" t="str">
        <f>VLOOKUP(C873,[2]!ProdManager[#Data],2,FALSE)</f>
        <v>Marc Caine</v>
      </c>
      <c r="P873" s="5" t="e">
        <f>VLOOKUP(I873,[1]!Countries[#Data],2,FALSE)</f>
        <v>#REF!</v>
      </c>
      <c r="Q873" s="5" t="e">
        <f>VLOOKUP(I873,[1]!Countries[#Data],3,FALSE)</f>
        <v>#REF!</v>
      </c>
    </row>
    <row r="874" spans="1:17" x14ac:dyDescent="0.2">
      <c r="A874" s="5">
        <v>10574</v>
      </c>
      <c r="B874" s="5" t="s">
        <v>71</v>
      </c>
      <c r="C874" s="5" t="s">
        <v>28</v>
      </c>
      <c r="D874" s="5">
        <v>49.3</v>
      </c>
      <c r="E874" s="5">
        <v>32.045000000000002</v>
      </c>
      <c r="F874" s="5">
        <v>10</v>
      </c>
      <c r="G874" s="5" t="s">
        <v>252</v>
      </c>
      <c r="H874" s="5" t="s">
        <v>253</v>
      </c>
      <c r="I874" s="5" t="s">
        <v>77</v>
      </c>
      <c r="J874" s="6">
        <v>42205</v>
      </c>
      <c r="K874" s="7">
        <f t="shared" si="39"/>
        <v>493</v>
      </c>
      <c r="L874" s="7">
        <f t="shared" si="40"/>
        <v>320.45000000000005</v>
      </c>
      <c r="M874" s="4">
        <f>YEAR(Datos!$J874)</f>
        <v>2015</v>
      </c>
      <c r="N874" s="5" t="str">
        <f t="shared" si="41"/>
        <v>julio</v>
      </c>
      <c r="O874" s="5" t="str">
        <f>VLOOKUP(C874,[2]!ProdManager[#Data],2,FALSE)</f>
        <v>Lydia Sinn</v>
      </c>
      <c r="P874" s="5" t="e">
        <f>VLOOKUP(I874,[1]!Countries[#Data],2,FALSE)</f>
        <v>#REF!</v>
      </c>
      <c r="Q874" s="5" t="e">
        <f>VLOOKUP(I874,[1]!Countries[#Data],3,FALSE)</f>
        <v>#REF!</v>
      </c>
    </row>
    <row r="875" spans="1:17" x14ac:dyDescent="0.2">
      <c r="A875" s="5">
        <v>10574</v>
      </c>
      <c r="B875" s="5" t="s">
        <v>91</v>
      </c>
      <c r="C875" s="5" t="s">
        <v>22</v>
      </c>
      <c r="D875" s="5">
        <v>18.399999999999999</v>
      </c>
      <c r="E875" s="5">
        <v>14.536</v>
      </c>
      <c r="F875" s="5">
        <v>2</v>
      </c>
      <c r="G875" s="5" t="s">
        <v>252</v>
      </c>
      <c r="H875" s="5" t="s">
        <v>253</v>
      </c>
      <c r="I875" s="5" t="s">
        <v>77</v>
      </c>
      <c r="J875" s="6">
        <v>42205</v>
      </c>
      <c r="K875" s="7">
        <f t="shared" si="39"/>
        <v>36.799999999999997</v>
      </c>
      <c r="L875" s="7">
        <f t="shared" si="40"/>
        <v>29.071999999999999</v>
      </c>
      <c r="M875" s="4">
        <f>YEAR(Datos!$J875)</f>
        <v>2015</v>
      </c>
      <c r="N875" s="5" t="str">
        <f t="shared" si="41"/>
        <v>julio</v>
      </c>
      <c r="O875" s="5" t="str">
        <f>VLOOKUP(C875,[2]!ProdManager[#Data],2,FALSE)</f>
        <v>Peter Stone</v>
      </c>
      <c r="P875" s="5" t="e">
        <f>VLOOKUP(I875,[1]!Countries[#Data],2,FALSE)</f>
        <v>#REF!</v>
      </c>
      <c r="Q875" s="5" t="e">
        <f>VLOOKUP(I875,[1]!Countries[#Data],3,FALSE)</f>
        <v>#REF!</v>
      </c>
    </row>
    <row r="876" spans="1:17" x14ac:dyDescent="0.2">
      <c r="A876" s="5">
        <v>10574</v>
      </c>
      <c r="B876" s="5" t="s">
        <v>32</v>
      </c>
      <c r="C876" s="5" t="s">
        <v>8</v>
      </c>
      <c r="D876" s="5">
        <v>2.5</v>
      </c>
      <c r="E876" s="5">
        <v>1.9</v>
      </c>
      <c r="F876" s="5">
        <v>14</v>
      </c>
      <c r="G876" s="5" t="s">
        <v>252</v>
      </c>
      <c r="H876" s="5" t="s">
        <v>253</v>
      </c>
      <c r="I876" s="5" t="s">
        <v>77</v>
      </c>
      <c r="J876" s="6">
        <v>42205</v>
      </c>
      <c r="K876" s="7">
        <f t="shared" si="39"/>
        <v>35</v>
      </c>
      <c r="L876" s="7">
        <f t="shared" si="40"/>
        <v>26.599999999999998</v>
      </c>
      <c r="M876" s="4">
        <f>YEAR(Datos!$J876)</f>
        <v>2015</v>
      </c>
      <c r="N876" s="5" t="str">
        <f t="shared" si="41"/>
        <v>julio</v>
      </c>
      <c r="O876" s="5" t="str">
        <f>VLOOKUP(C876,[2]!ProdManager[#Data],2,FALSE)</f>
        <v>Peter Stone</v>
      </c>
      <c r="P876" s="5" t="e">
        <f>VLOOKUP(I876,[1]!Countries[#Data],2,FALSE)</f>
        <v>#REF!</v>
      </c>
      <c r="Q876" s="5" t="e">
        <f>VLOOKUP(I876,[1]!Countries[#Data],3,FALSE)</f>
        <v>#REF!</v>
      </c>
    </row>
    <row r="877" spans="1:17" x14ac:dyDescent="0.2">
      <c r="A877" s="5">
        <v>10575</v>
      </c>
      <c r="B877" s="5" t="s">
        <v>118</v>
      </c>
      <c r="C877" s="5" t="s">
        <v>17</v>
      </c>
      <c r="D877" s="5">
        <v>43.9</v>
      </c>
      <c r="E877" s="5">
        <v>35.998000000000005</v>
      </c>
      <c r="F877" s="5">
        <v>6</v>
      </c>
      <c r="G877" s="5" t="s">
        <v>112</v>
      </c>
      <c r="H877" s="5" t="s">
        <v>113</v>
      </c>
      <c r="I877" s="5" t="s">
        <v>14</v>
      </c>
      <c r="J877" s="6">
        <v>42206</v>
      </c>
      <c r="K877" s="7">
        <f t="shared" si="39"/>
        <v>263.39999999999998</v>
      </c>
      <c r="L877" s="7">
        <f t="shared" si="40"/>
        <v>215.98800000000003</v>
      </c>
      <c r="M877" s="4">
        <f>YEAR(Datos!$J877)</f>
        <v>2015</v>
      </c>
      <c r="N877" s="5" t="str">
        <f t="shared" si="41"/>
        <v>julio</v>
      </c>
      <c r="O877" s="5" t="str">
        <f>VLOOKUP(C877,[2]!ProdManager[#Data],2,FALSE)</f>
        <v>Lydia Sinn</v>
      </c>
      <c r="P877" s="5" t="e">
        <f>VLOOKUP(I877,[1]!Countries[#Data],2,FALSE)</f>
        <v>#REF!</v>
      </c>
      <c r="Q877" s="5" t="e">
        <f>VLOOKUP(I877,[1]!Countries[#Data],3,FALSE)</f>
        <v>#REF!</v>
      </c>
    </row>
    <row r="878" spans="1:17" x14ac:dyDescent="0.2">
      <c r="A878" s="5">
        <v>10575</v>
      </c>
      <c r="B878" s="5" t="s">
        <v>7</v>
      </c>
      <c r="C878" s="5" t="s">
        <v>8</v>
      </c>
      <c r="D878" s="5">
        <v>34.799999999999997</v>
      </c>
      <c r="E878" s="5">
        <v>29.231999999999996</v>
      </c>
      <c r="F878" s="5">
        <v>30</v>
      </c>
      <c r="G878" s="5" t="s">
        <v>112</v>
      </c>
      <c r="H878" s="5" t="s">
        <v>113</v>
      </c>
      <c r="I878" s="5" t="s">
        <v>14</v>
      </c>
      <c r="J878" s="6">
        <v>42206</v>
      </c>
      <c r="K878" s="7">
        <f t="shared" si="39"/>
        <v>1044</v>
      </c>
      <c r="L878" s="7">
        <f t="shared" si="40"/>
        <v>876.95999999999992</v>
      </c>
      <c r="M878" s="4">
        <f>YEAR(Datos!$J878)</f>
        <v>2015</v>
      </c>
      <c r="N878" s="5" t="str">
        <f t="shared" si="41"/>
        <v>julio</v>
      </c>
      <c r="O878" s="5" t="str">
        <f>VLOOKUP(C878,[2]!ProdManager[#Data],2,FALSE)</f>
        <v>Peter Stone</v>
      </c>
      <c r="P878" s="5" t="e">
        <f>VLOOKUP(I878,[1]!Countries[#Data],2,FALSE)</f>
        <v>#REF!</v>
      </c>
      <c r="Q878" s="5" t="e">
        <f>VLOOKUP(I878,[1]!Countries[#Data],3,FALSE)</f>
        <v>#REF!</v>
      </c>
    </row>
    <row r="879" spans="1:17" x14ac:dyDescent="0.2">
      <c r="A879" s="5">
        <v>10575</v>
      </c>
      <c r="B879" s="5" t="s">
        <v>94</v>
      </c>
      <c r="C879" s="5" t="s">
        <v>36</v>
      </c>
      <c r="D879" s="5">
        <v>18</v>
      </c>
      <c r="E879" s="5">
        <v>16.560000000000002</v>
      </c>
      <c r="F879" s="5">
        <v>10</v>
      </c>
      <c r="G879" s="5" t="s">
        <v>112</v>
      </c>
      <c r="H879" s="5" t="s">
        <v>113</v>
      </c>
      <c r="I879" s="5" t="s">
        <v>14</v>
      </c>
      <c r="J879" s="6">
        <v>42206</v>
      </c>
      <c r="K879" s="7">
        <f t="shared" si="39"/>
        <v>180</v>
      </c>
      <c r="L879" s="7">
        <f t="shared" si="40"/>
        <v>165.60000000000002</v>
      </c>
      <c r="M879" s="4">
        <f>YEAR(Datos!$J879)</f>
        <v>2015</v>
      </c>
      <c r="N879" s="5" t="str">
        <f t="shared" si="41"/>
        <v>julio</v>
      </c>
      <c r="O879" s="5" t="str">
        <f>VLOOKUP(C879,[2]!ProdManager[#Data],2,FALSE)</f>
        <v>John Matter</v>
      </c>
      <c r="P879" s="5" t="e">
        <f>VLOOKUP(I879,[1]!Countries[#Data],2,FALSE)</f>
        <v>#REF!</v>
      </c>
      <c r="Q879" s="5" t="e">
        <f>VLOOKUP(I879,[1]!Countries[#Data],3,FALSE)</f>
        <v>#REF!</v>
      </c>
    </row>
    <row r="880" spans="1:17" x14ac:dyDescent="0.2">
      <c r="A880" s="5">
        <v>10575</v>
      </c>
      <c r="B880" s="5" t="s">
        <v>45</v>
      </c>
      <c r="C880" s="5" t="s">
        <v>8</v>
      </c>
      <c r="D880" s="5">
        <v>55</v>
      </c>
      <c r="E880" s="5">
        <v>43.45</v>
      </c>
      <c r="F880" s="5">
        <v>12</v>
      </c>
      <c r="G880" s="5" t="s">
        <v>112</v>
      </c>
      <c r="H880" s="5" t="s">
        <v>113</v>
      </c>
      <c r="I880" s="5" t="s">
        <v>14</v>
      </c>
      <c r="J880" s="6">
        <v>42206</v>
      </c>
      <c r="K880" s="7">
        <f t="shared" si="39"/>
        <v>660</v>
      </c>
      <c r="L880" s="7">
        <f t="shared" si="40"/>
        <v>521.40000000000009</v>
      </c>
      <c r="M880" s="4">
        <f>YEAR(Datos!$J880)</f>
        <v>2015</v>
      </c>
      <c r="N880" s="5" t="str">
        <f t="shared" si="41"/>
        <v>julio</v>
      </c>
      <c r="O880" s="5" t="str">
        <f>VLOOKUP(C880,[2]!ProdManager[#Data],2,FALSE)</f>
        <v>Peter Stone</v>
      </c>
      <c r="P880" s="5" t="e">
        <f>VLOOKUP(I880,[1]!Countries[#Data],2,FALSE)</f>
        <v>#REF!</v>
      </c>
      <c r="Q880" s="5" t="e">
        <f>VLOOKUP(I880,[1]!Countries[#Data],3,FALSE)</f>
        <v>#REF!</v>
      </c>
    </row>
    <row r="881" spans="1:17" x14ac:dyDescent="0.2">
      <c r="A881" s="5">
        <v>10576</v>
      </c>
      <c r="B881" s="5" t="s">
        <v>37</v>
      </c>
      <c r="C881" s="5" t="s">
        <v>8</v>
      </c>
      <c r="D881" s="5">
        <v>12.5</v>
      </c>
      <c r="E881" s="5">
        <v>9.375</v>
      </c>
      <c r="F881" s="5">
        <v>20</v>
      </c>
      <c r="G881" s="5" t="s">
        <v>110</v>
      </c>
      <c r="H881" s="5" t="s">
        <v>66</v>
      </c>
      <c r="I881" s="5" t="s">
        <v>67</v>
      </c>
      <c r="J881" s="6">
        <v>42209</v>
      </c>
      <c r="K881" s="7">
        <f t="shared" si="39"/>
        <v>250</v>
      </c>
      <c r="L881" s="7">
        <f t="shared" si="40"/>
        <v>187.5</v>
      </c>
      <c r="M881" s="4">
        <f>YEAR(Datos!$J881)</f>
        <v>2015</v>
      </c>
      <c r="N881" s="5" t="str">
        <f t="shared" si="41"/>
        <v>julio</v>
      </c>
      <c r="O881" s="5" t="str">
        <f>VLOOKUP(C881,[2]!ProdManager[#Data],2,FALSE)</f>
        <v>Peter Stone</v>
      </c>
      <c r="P881" s="5" t="e">
        <f>VLOOKUP(I881,[1]!Countries[#Data],2,FALSE)</f>
        <v>#REF!</v>
      </c>
      <c r="Q881" s="5" t="e">
        <f>VLOOKUP(I881,[1]!Countries[#Data],3,FALSE)</f>
        <v>#REF!</v>
      </c>
    </row>
    <row r="882" spans="1:17" x14ac:dyDescent="0.2">
      <c r="A882" s="5">
        <v>10576</v>
      </c>
      <c r="B882" s="5" t="s">
        <v>115</v>
      </c>
      <c r="C882" s="5" t="s">
        <v>17</v>
      </c>
      <c r="D882" s="5">
        <v>19.45</v>
      </c>
      <c r="E882" s="5">
        <v>14.198499999999999</v>
      </c>
      <c r="F882" s="5">
        <v>21</v>
      </c>
      <c r="G882" s="5" t="s">
        <v>110</v>
      </c>
      <c r="H882" s="5" t="s">
        <v>66</v>
      </c>
      <c r="I882" s="5" t="s">
        <v>67</v>
      </c>
      <c r="J882" s="6">
        <v>42209</v>
      </c>
      <c r="K882" s="7">
        <f t="shared" si="39"/>
        <v>408.45</v>
      </c>
      <c r="L882" s="7">
        <f t="shared" si="40"/>
        <v>298.16849999999999</v>
      </c>
      <c r="M882" s="4">
        <f>YEAR(Datos!$J882)</f>
        <v>2015</v>
      </c>
      <c r="N882" s="5" t="str">
        <f t="shared" si="41"/>
        <v>julio</v>
      </c>
      <c r="O882" s="5" t="str">
        <f>VLOOKUP(C882,[2]!ProdManager[#Data],2,FALSE)</f>
        <v>Lydia Sinn</v>
      </c>
      <c r="P882" s="5" t="e">
        <f>VLOOKUP(I882,[1]!Countries[#Data],2,FALSE)</f>
        <v>#REF!</v>
      </c>
      <c r="Q882" s="5" t="e">
        <f>VLOOKUP(I882,[1]!Countries[#Data],3,FALSE)</f>
        <v>#REF!</v>
      </c>
    </row>
    <row r="883" spans="1:17" x14ac:dyDescent="0.2">
      <c r="A883" s="5">
        <v>10576</v>
      </c>
      <c r="B883" s="5" t="s">
        <v>131</v>
      </c>
      <c r="C883" s="5" t="s">
        <v>36</v>
      </c>
      <c r="D883" s="5">
        <v>18</v>
      </c>
      <c r="E883" s="5">
        <v>16.560000000000002</v>
      </c>
      <c r="F883" s="5">
        <v>10</v>
      </c>
      <c r="G883" s="5" t="s">
        <v>110</v>
      </c>
      <c r="H883" s="5" t="s">
        <v>66</v>
      </c>
      <c r="I883" s="5" t="s">
        <v>67</v>
      </c>
      <c r="J883" s="6">
        <v>42209</v>
      </c>
      <c r="K883" s="7">
        <f t="shared" si="39"/>
        <v>180</v>
      </c>
      <c r="L883" s="7">
        <f t="shared" si="40"/>
        <v>165.60000000000002</v>
      </c>
      <c r="M883" s="4">
        <f>YEAR(Datos!$J883)</f>
        <v>2015</v>
      </c>
      <c r="N883" s="5" t="str">
        <f t="shared" si="41"/>
        <v>julio</v>
      </c>
      <c r="O883" s="5" t="str">
        <f>VLOOKUP(C883,[2]!ProdManager[#Data],2,FALSE)</f>
        <v>John Matter</v>
      </c>
      <c r="P883" s="5" t="e">
        <f>VLOOKUP(I883,[1]!Countries[#Data],2,FALSE)</f>
        <v>#REF!</v>
      </c>
      <c r="Q883" s="5" t="e">
        <f>VLOOKUP(I883,[1]!Countries[#Data],3,FALSE)</f>
        <v>#REF!</v>
      </c>
    </row>
    <row r="884" spans="1:17" x14ac:dyDescent="0.2">
      <c r="A884" s="5">
        <v>10577</v>
      </c>
      <c r="B884" s="5" t="s">
        <v>122</v>
      </c>
      <c r="C884" s="5" t="s">
        <v>36</v>
      </c>
      <c r="D884" s="5">
        <v>7.75</v>
      </c>
      <c r="E884" s="5">
        <v>6.9750000000000005</v>
      </c>
      <c r="F884" s="5">
        <v>20</v>
      </c>
      <c r="G884" s="5" t="s">
        <v>252</v>
      </c>
      <c r="H884" s="5" t="s">
        <v>253</v>
      </c>
      <c r="I884" s="5" t="s">
        <v>77</v>
      </c>
      <c r="J884" s="6">
        <v>42209</v>
      </c>
      <c r="K884" s="7">
        <f t="shared" si="39"/>
        <v>155</v>
      </c>
      <c r="L884" s="7">
        <f t="shared" si="40"/>
        <v>139.5</v>
      </c>
      <c r="M884" s="4">
        <f>YEAR(Datos!$J884)</f>
        <v>2015</v>
      </c>
      <c r="N884" s="5" t="str">
        <f t="shared" si="41"/>
        <v>julio</v>
      </c>
      <c r="O884" s="5" t="str">
        <f>VLOOKUP(C884,[2]!ProdManager[#Data],2,FALSE)</f>
        <v>John Matter</v>
      </c>
      <c r="P884" s="5" t="e">
        <f>VLOOKUP(I884,[1]!Countries[#Data],2,FALSE)</f>
        <v>#REF!</v>
      </c>
      <c r="Q884" s="5" t="e">
        <f>VLOOKUP(I884,[1]!Countries[#Data],3,FALSE)</f>
        <v>#REF!</v>
      </c>
    </row>
    <row r="885" spans="1:17" x14ac:dyDescent="0.2">
      <c r="A885" s="5">
        <v>10577</v>
      </c>
      <c r="B885" s="5" t="s">
        <v>54</v>
      </c>
      <c r="C885" s="5" t="s">
        <v>17</v>
      </c>
      <c r="D885" s="5">
        <v>13</v>
      </c>
      <c r="E885" s="5">
        <v>10.79</v>
      </c>
      <c r="F885" s="5">
        <v>18</v>
      </c>
      <c r="G885" s="5" t="s">
        <v>252</v>
      </c>
      <c r="H885" s="5" t="s">
        <v>253</v>
      </c>
      <c r="I885" s="5" t="s">
        <v>77</v>
      </c>
      <c r="J885" s="6">
        <v>42209</v>
      </c>
      <c r="K885" s="7">
        <f t="shared" si="39"/>
        <v>234</v>
      </c>
      <c r="L885" s="7">
        <f t="shared" si="40"/>
        <v>194.21999999999997</v>
      </c>
      <c r="M885" s="4">
        <f>YEAR(Datos!$J885)</f>
        <v>2015</v>
      </c>
      <c r="N885" s="5" t="str">
        <f t="shared" si="41"/>
        <v>julio</v>
      </c>
      <c r="O885" s="5" t="str">
        <f>VLOOKUP(C885,[2]!ProdManager[#Data],2,FALSE)</f>
        <v>Lydia Sinn</v>
      </c>
      <c r="P885" s="5" t="e">
        <f>VLOOKUP(I885,[1]!Countries[#Data],2,FALSE)</f>
        <v>#REF!</v>
      </c>
      <c r="Q885" s="5" t="e">
        <f>VLOOKUP(I885,[1]!Countries[#Data],3,FALSE)</f>
        <v>#REF!</v>
      </c>
    </row>
    <row r="886" spans="1:17" x14ac:dyDescent="0.2">
      <c r="A886" s="5">
        <v>10577</v>
      </c>
      <c r="B886" s="5" t="s">
        <v>35</v>
      </c>
      <c r="C886" s="5" t="s">
        <v>36</v>
      </c>
      <c r="D886" s="5">
        <v>18</v>
      </c>
      <c r="E886" s="5">
        <v>16.560000000000002</v>
      </c>
      <c r="F886" s="5">
        <v>10</v>
      </c>
      <c r="G886" s="5" t="s">
        <v>252</v>
      </c>
      <c r="H886" s="5" t="s">
        <v>253</v>
      </c>
      <c r="I886" s="5" t="s">
        <v>77</v>
      </c>
      <c r="J886" s="6">
        <v>42209</v>
      </c>
      <c r="K886" s="7">
        <f t="shared" si="39"/>
        <v>180</v>
      </c>
      <c r="L886" s="7">
        <f t="shared" si="40"/>
        <v>165.60000000000002</v>
      </c>
      <c r="M886" s="4">
        <f>YEAR(Datos!$J886)</f>
        <v>2015</v>
      </c>
      <c r="N886" s="5" t="str">
        <f t="shared" si="41"/>
        <v>julio</v>
      </c>
      <c r="O886" s="5" t="str">
        <f>VLOOKUP(C886,[2]!ProdManager[#Data],2,FALSE)</f>
        <v>John Matter</v>
      </c>
      <c r="P886" s="5" t="e">
        <f>VLOOKUP(I886,[1]!Countries[#Data],2,FALSE)</f>
        <v>#REF!</v>
      </c>
      <c r="Q886" s="5" t="e">
        <f>VLOOKUP(I886,[1]!Countries[#Data],3,FALSE)</f>
        <v>#REF!</v>
      </c>
    </row>
    <row r="887" spans="1:17" x14ac:dyDescent="0.2">
      <c r="A887" s="5">
        <v>10578</v>
      </c>
      <c r="B887" s="5" t="s">
        <v>74</v>
      </c>
      <c r="C887" s="5" t="s">
        <v>36</v>
      </c>
      <c r="D887" s="5">
        <v>18</v>
      </c>
      <c r="E887" s="5">
        <v>15.84</v>
      </c>
      <c r="F887" s="5">
        <v>20</v>
      </c>
      <c r="G887" s="5" t="s">
        <v>140</v>
      </c>
      <c r="H887" s="5" t="s">
        <v>141</v>
      </c>
      <c r="I887" s="5" t="s">
        <v>142</v>
      </c>
      <c r="J887" s="6">
        <v>42210</v>
      </c>
      <c r="K887" s="7">
        <f t="shared" si="39"/>
        <v>360</v>
      </c>
      <c r="L887" s="7">
        <f t="shared" si="40"/>
        <v>316.8</v>
      </c>
      <c r="M887" s="4">
        <f>YEAR(Datos!$J887)</f>
        <v>2015</v>
      </c>
      <c r="N887" s="5" t="str">
        <f t="shared" si="41"/>
        <v>julio</v>
      </c>
      <c r="O887" s="5" t="str">
        <f>VLOOKUP(C887,[2]!ProdManager[#Data],2,FALSE)</f>
        <v>John Matter</v>
      </c>
      <c r="P887" s="5" t="e">
        <f>VLOOKUP(I887,[1]!Countries[#Data],2,FALSE)</f>
        <v>#REF!</v>
      </c>
      <c r="Q887" s="5" t="e">
        <f>VLOOKUP(I887,[1]!Countries[#Data],3,FALSE)</f>
        <v>#REF!</v>
      </c>
    </row>
    <row r="888" spans="1:17" x14ac:dyDescent="0.2">
      <c r="A888" s="5">
        <v>10578</v>
      </c>
      <c r="B888" s="5" t="s">
        <v>26</v>
      </c>
      <c r="C888" s="5" t="s">
        <v>3</v>
      </c>
      <c r="D888" s="5">
        <v>19.5</v>
      </c>
      <c r="E888" s="5">
        <v>14.82</v>
      </c>
      <c r="F888" s="5">
        <v>6</v>
      </c>
      <c r="G888" s="5" t="s">
        <v>140</v>
      </c>
      <c r="H888" s="5" t="s">
        <v>141</v>
      </c>
      <c r="I888" s="5" t="s">
        <v>142</v>
      </c>
      <c r="J888" s="6">
        <v>42210</v>
      </c>
      <c r="K888" s="7">
        <f t="shared" si="39"/>
        <v>117</v>
      </c>
      <c r="L888" s="7">
        <f t="shared" si="40"/>
        <v>88.92</v>
      </c>
      <c r="M888" s="4">
        <f>YEAR(Datos!$J888)</f>
        <v>2015</v>
      </c>
      <c r="N888" s="5" t="str">
        <f t="shared" si="41"/>
        <v>julio</v>
      </c>
      <c r="O888" s="5" t="str">
        <f>VLOOKUP(C888,[2]!ProdManager[#Data],2,FALSE)</f>
        <v>Marc Caine</v>
      </c>
      <c r="P888" s="5" t="e">
        <f>VLOOKUP(I888,[1]!Countries[#Data],2,FALSE)</f>
        <v>#REF!</v>
      </c>
      <c r="Q888" s="5" t="e">
        <f>VLOOKUP(I888,[1]!Countries[#Data],3,FALSE)</f>
        <v>#REF!</v>
      </c>
    </row>
    <row r="889" spans="1:17" x14ac:dyDescent="0.2">
      <c r="A889" s="5">
        <v>10579</v>
      </c>
      <c r="B889" s="5" t="s">
        <v>127</v>
      </c>
      <c r="C889" s="5" t="s">
        <v>17</v>
      </c>
      <c r="D889" s="5">
        <v>15.5</v>
      </c>
      <c r="E889" s="5">
        <v>11.004999999999999</v>
      </c>
      <c r="F889" s="5">
        <v>10</v>
      </c>
      <c r="G889" s="5" t="s">
        <v>254</v>
      </c>
      <c r="H889" s="5" t="s">
        <v>255</v>
      </c>
      <c r="I889" s="5" t="s">
        <v>77</v>
      </c>
      <c r="J889" s="6">
        <v>42211</v>
      </c>
      <c r="K889" s="7">
        <f t="shared" si="39"/>
        <v>155</v>
      </c>
      <c r="L889" s="7">
        <f t="shared" si="40"/>
        <v>110.04999999999998</v>
      </c>
      <c r="M889" s="4">
        <f>YEAR(Datos!$J889)</f>
        <v>2015</v>
      </c>
      <c r="N889" s="5" t="str">
        <f t="shared" si="41"/>
        <v>julio</v>
      </c>
      <c r="O889" s="5" t="str">
        <f>VLOOKUP(C889,[2]!ProdManager[#Data],2,FALSE)</f>
        <v>Lydia Sinn</v>
      </c>
      <c r="P889" s="5" t="e">
        <f>VLOOKUP(I889,[1]!Countries[#Data],2,FALSE)</f>
        <v>#REF!</v>
      </c>
      <c r="Q889" s="5" t="e">
        <f>VLOOKUP(I889,[1]!Countries[#Data],3,FALSE)</f>
        <v>#REF!</v>
      </c>
    </row>
    <row r="890" spans="1:17" x14ac:dyDescent="0.2">
      <c r="A890" s="5">
        <v>10579</v>
      </c>
      <c r="B890" s="5" t="s">
        <v>122</v>
      </c>
      <c r="C890" s="5" t="s">
        <v>36</v>
      </c>
      <c r="D890" s="5">
        <v>7.75</v>
      </c>
      <c r="E890" s="5">
        <v>7.0525000000000002</v>
      </c>
      <c r="F890" s="5">
        <v>21</v>
      </c>
      <c r="G890" s="5" t="s">
        <v>254</v>
      </c>
      <c r="H890" s="5" t="s">
        <v>255</v>
      </c>
      <c r="I890" s="5" t="s">
        <v>77</v>
      </c>
      <c r="J890" s="6">
        <v>42211</v>
      </c>
      <c r="K890" s="7">
        <f t="shared" si="39"/>
        <v>162.75</v>
      </c>
      <c r="L890" s="7">
        <f t="shared" si="40"/>
        <v>148.10249999999999</v>
      </c>
      <c r="M890" s="4">
        <f>YEAR(Datos!$J890)</f>
        <v>2015</v>
      </c>
      <c r="N890" s="5" t="str">
        <f t="shared" si="41"/>
        <v>julio</v>
      </c>
      <c r="O890" s="5" t="str">
        <f>VLOOKUP(C890,[2]!ProdManager[#Data],2,FALSE)</f>
        <v>John Matter</v>
      </c>
      <c r="P890" s="5" t="e">
        <f>VLOOKUP(I890,[1]!Countries[#Data],2,FALSE)</f>
        <v>#REF!</v>
      </c>
      <c r="Q890" s="5" t="e">
        <f>VLOOKUP(I890,[1]!Countries[#Data],3,FALSE)</f>
        <v>#REF!</v>
      </c>
    </row>
    <row r="891" spans="1:17" x14ac:dyDescent="0.2">
      <c r="A891" s="5">
        <v>10580</v>
      </c>
      <c r="B891" s="5" t="s">
        <v>10</v>
      </c>
      <c r="C891" s="5" t="s">
        <v>11</v>
      </c>
      <c r="D891" s="5">
        <v>23.25</v>
      </c>
      <c r="E891" s="5">
        <v>18.8325</v>
      </c>
      <c r="F891" s="5">
        <v>15</v>
      </c>
      <c r="G891" s="5" t="s">
        <v>69</v>
      </c>
      <c r="H891" s="5" t="s">
        <v>70</v>
      </c>
      <c r="I891" s="5" t="s">
        <v>14</v>
      </c>
      <c r="J891" s="6">
        <v>42212</v>
      </c>
      <c r="K891" s="7">
        <f t="shared" si="39"/>
        <v>348.75</v>
      </c>
      <c r="L891" s="7">
        <f t="shared" si="40"/>
        <v>282.48750000000001</v>
      </c>
      <c r="M891" s="4">
        <f>YEAR(Datos!$J891)</f>
        <v>2015</v>
      </c>
      <c r="N891" s="5" t="str">
        <f t="shared" si="41"/>
        <v>julio</v>
      </c>
      <c r="O891" s="5" t="str">
        <f>VLOOKUP(C891,[2]!ProdManager[#Data],2,FALSE)</f>
        <v>Marc Caine</v>
      </c>
      <c r="P891" s="5" t="e">
        <f>VLOOKUP(I891,[1]!Countries[#Data],2,FALSE)</f>
        <v>#REF!</v>
      </c>
      <c r="Q891" s="5" t="e">
        <f>VLOOKUP(I891,[1]!Countries[#Data],3,FALSE)</f>
        <v>#REF!</v>
      </c>
    </row>
    <row r="892" spans="1:17" x14ac:dyDescent="0.2">
      <c r="A892" s="5">
        <v>10580</v>
      </c>
      <c r="B892" s="5" t="s">
        <v>16</v>
      </c>
      <c r="C892" s="5" t="s">
        <v>17</v>
      </c>
      <c r="D892" s="5">
        <v>21.05</v>
      </c>
      <c r="E892" s="5">
        <v>16.84</v>
      </c>
      <c r="F892" s="5">
        <v>30</v>
      </c>
      <c r="G892" s="5" t="s">
        <v>69</v>
      </c>
      <c r="H892" s="5" t="s">
        <v>70</v>
      </c>
      <c r="I892" s="5" t="s">
        <v>14</v>
      </c>
      <c r="J892" s="6">
        <v>42212</v>
      </c>
      <c r="K892" s="7">
        <f t="shared" si="39"/>
        <v>631.5</v>
      </c>
      <c r="L892" s="7">
        <f t="shared" si="40"/>
        <v>505.2</v>
      </c>
      <c r="M892" s="4">
        <f>YEAR(Datos!$J892)</f>
        <v>2015</v>
      </c>
      <c r="N892" s="5" t="str">
        <f t="shared" si="41"/>
        <v>julio</v>
      </c>
      <c r="O892" s="5" t="str">
        <f>VLOOKUP(C892,[2]!ProdManager[#Data],2,FALSE)</f>
        <v>Lydia Sinn</v>
      </c>
      <c r="P892" s="5" t="e">
        <f>VLOOKUP(I892,[1]!Countries[#Data],2,FALSE)</f>
        <v>#REF!</v>
      </c>
      <c r="Q892" s="5" t="e">
        <f>VLOOKUP(I892,[1]!Countries[#Data],3,FALSE)</f>
        <v>#REF!</v>
      </c>
    </row>
    <row r="893" spans="1:17" x14ac:dyDescent="0.2">
      <c r="A893" s="5">
        <v>10580</v>
      </c>
      <c r="B893" s="5" t="s">
        <v>21</v>
      </c>
      <c r="C893" s="5" t="s">
        <v>22</v>
      </c>
      <c r="D893" s="5">
        <v>9.65</v>
      </c>
      <c r="E893" s="5">
        <v>7.7200000000000006</v>
      </c>
      <c r="F893" s="5">
        <v>9</v>
      </c>
      <c r="G893" s="5" t="s">
        <v>69</v>
      </c>
      <c r="H893" s="5" t="s">
        <v>70</v>
      </c>
      <c r="I893" s="5" t="s">
        <v>14</v>
      </c>
      <c r="J893" s="6">
        <v>42212</v>
      </c>
      <c r="K893" s="7">
        <f t="shared" si="39"/>
        <v>86.850000000000009</v>
      </c>
      <c r="L893" s="7">
        <f t="shared" si="40"/>
        <v>69.48</v>
      </c>
      <c r="M893" s="4">
        <f>YEAR(Datos!$J893)</f>
        <v>2015</v>
      </c>
      <c r="N893" s="5" t="str">
        <f t="shared" si="41"/>
        <v>julio</v>
      </c>
      <c r="O893" s="5" t="str">
        <f>VLOOKUP(C893,[2]!ProdManager[#Data],2,FALSE)</f>
        <v>Peter Stone</v>
      </c>
      <c r="P893" s="5" t="e">
        <f>VLOOKUP(I893,[1]!Countries[#Data],2,FALSE)</f>
        <v>#REF!</v>
      </c>
      <c r="Q893" s="5" t="e">
        <f>VLOOKUP(I893,[1]!Countries[#Data],3,FALSE)</f>
        <v>#REF!</v>
      </c>
    </row>
    <row r="894" spans="1:17" x14ac:dyDescent="0.2">
      <c r="A894" s="5">
        <v>10581</v>
      </c>
      <c r="B894" s="5" t="s">
        <v>122</v>
      </c>
      <c r="C894" s="5" t="s">
        <v>36</v>
      </c>
      <c r="D894" s="5">
        <v>7.75</v>
      </c>
      <c r="E894" s="5">
        <v>6.8975</v>
      </c>
      <c r="F894" s="5">
        <v>50</v>
      </c>
      <c r="G894" s="5" t="s">
        <v>195</v>
      </c>
      <c r="H894" s="5" t="s">
        <v>145</v>
      </c>
      <c r="I894" s="5" t="s">
        <v>20</v>
      </c>
      <c r="J894" s="6">
        <v>42212</v>
      </c>
      <c r="K894" s="7">
        <f t="shared" si="39"/>
        <v>387.5</v>
      </c>
      <c r="L894" s="7">
        <f t="shared" si="40"/>
        <v>344.875</v>
      </c>
      <c r="M894" s="4">
        <f>YEAR(Datos!$J894)</f>
        <v>2015</v>
      </c>
      <c r="N894" s="5" t="str">
        <f t="shared" si="41"/>
        <v>julio</v>
      </c>
      <c r="O894" s="5" t="str">
        <f>VLOOKUP(C894,[2]!ProdManager[#Data],2,FALSE)</f>
        <v>John Matter</v>
      </c>
      <c r="P894" s="5" t="e">
        <f>VLOOKUP(I894,[1]!Countries[#Data],2,FALSE)</f>
        <v>#REF!</v>
      </c>
      <c r="Q894" s="5" t="e">
        <f>VLOOKUP(I894,[1]!Countries[#Data],3,FALSE)</f>
        <v>#REF!</v>
      </c>
    </row>
    <row r="895" spans="1:17" x14ac:dyDescent="0.2">
      <c r="A895" s="5">
        <v>10582</v>
      </c>
      <c r="B895" s="5" t="s">
        <v>26</v>
      </c>
      <c r="C895" s="5" t="s">
        <v>3</v>
      </c>
      <c r="D895" s="5">
        <v>19.5</v>
      </c>
      <c r="E895" s="5">
        <v>14.625</v>
      </c>
      <c r="F895" s="5">
        <v>4</v>
      </c>
      <c r="G895" s="5" t="s">
        <v>244</v>
      </c>
      <c r="H895" s="5" t="s">
        <v>245</v>
      </c>
      <c r="I895" s="5" t="s">
        <v>14</v>
      </c>
      <c r="J895" s="6">
        <v>42213</v>
      </c>
      <c r="K895" s="7">
        <f t="shared" si="39"/>
        <v>78</v>
      </c>
      <c r="L895" s="7">
        <f t="shared" si="40"/>
        <v>58.5</v>
      </c>
      <c r="M895" s="4">
        <f>YEAR(Datos!$J895)</f>
        <v>2015</v>
      </c>
      <c r="N895" s="5" t="str">
        <f t="shared" si="41"/>
        <v>julio</v>
      </c>
      <c r="O895" s="5" t="str">
        <f>VLOOKUP(C895,[2]!ProdManager[#Data],2,FALSE)</f>
        <v>Marc Caine</v>
      </c>
      <c r="P895" s="5" t="e">
        <f>VLOOKUP(I895,[1]!Countries[#Data],2,FALSE)</f>
        <v>#REF!</v>
      </c>
      <c r="Q895" s="5" t="e">
        <f>VLOOKUP(I895,[1]!Countries[#Data],3,FALSE)</f>
        <v>#REF!</v>
      </c>
    </row>
    <row r="896" spans="1:17" x14ac:dyDescent="0.2">
      <c r="A896" s="5">
        <v>10582</v>
      </c>
      <c r="B896" s="5" t="s">
        <v>94</v>
      </c>
      <c r="C896" s="5" t="s">
        <v>36</v>
      </c>
      <c r="D896" s="5">
        <v>18</v>
      </c>
      <c r="E896" s="5">
        <v>16.2</v>
      </c>
      <c r="F896" s="5">
        <v>14</v>
      </c>
      <c r="G896" s="5" t="s">
        <v>244</v>
      </c>
      <c r="H896" s="5" t="s">
        <v>245</v>
      </c>
      <c r="I896" s="5" t="s">
        <v>14</v>
      </c>
      <c r="J896" s="6">
        <v>42213</v>
      </c>
      <c r="K896" s="7">
        <f t="shared" si="39"/>
        <v>252</v>
      </c>
      <c r="L896" s="7">
        <f t="shared" si="40"/>
        <v>226.79999999999998</v>
      </c>
      <c r="M896" s="4">
        <f>YEAR(Datos!$J896)</f>
        <v>2015</v>
      </c>
      <c r="N896" s="5" t="str">
        <f t="shared" si="41"/>
        <v>julio</v>
      </c>
      <c r="O896" s="5" t="str">
        <f>VLOOKUP(C896,[2]!ProdManager[#Data],2,FALSE)</f>
        <v>John Matter</v>
      </c>
      <c r="P896" s="5" t="e">
        <f>VLOOKUP(I896,[1]!Countries[#Data],2,FALSE)</f>
        <v>#REF!</v>
      </c>
      <c r="Q896" s="5" t="e">
        <f>VLOOKUP(I896,[1]!Countries[#Data],3,FALSE)</f>
        <v>#REF!</v>
      </c>
    </row>
    <row r="897" spans="1:17" x14ac:dyDescent="0.2">
      <c r="A897" s="5">
        <v>10583</v>
      </c>
      <c r="B897" s="5" t="s">
        <v>148</v>
      </c>
      <c r="C897" s="5" t="s">
        <v>8</v>
      </c>
      <c r="D897" s="5">
        <v>36</v>
      </c>
      <c r="E897" s="5">
        <v>29.88</v>
      </c>
      <c r="F897" s="5">
        <v>10</v>
      </c>
      <c r="G897" s="5" t="s">
        <v>88</v>
      </c>
      <c r="H897" s="5" t="s">
        <v>89</v>
      </c>
      <c r="I897" s="5" t="s">
        <v>90</v>
      </c>
      <c r="J897" s="6">
        <v>42216</v>
      </c>
      <c r="K897" s="7">
        <f t="shared" si="39"/>
        <v>360</v>
      </c>
      <c r="L897" s="7">
        <f t="shared" si="40"/>
        <v>298.8</v>
      </c>
      <c r="M897" s="4">
        <f>YEAR(Datos!$J897)</f>
        <v>2015</v>
      </c>
      <c r="N897" s="5" t="str">
        <f t="shared" si="41"/>
        <v>julio</v>
      </c>
      <c r="O897" s="5" t="str">
        <f>VLOOKUP(C897,[2]!ProdManager[#Data],2,FALSE)</f>
        <v>Peter Stone</v>
      </c>
      <c r="P897" s="5" t="e">
        <f>VLOOKUP(I897,[1]!Countries[#Data],2,FALSE)</f>
        <v>#REF!</v>
      </c>
      <c r="Q897" s="5" t="e">
        <f>VLOOKUP(I897,[1]!Countries[#Data],3,FALSE)</f>
        <v>#REF!</v>
      </c>
    </row>
    <row r="898" spans="1:17" x14ac:dyDescent="0.2">
      <c r="A898" s="5">
        <v>10583</v>
      </c>
      <c r="B898" s="5" t="s">
        <v>95</v>
      </c>
      <c r="C898" s="5" t="s">
        <v>39</v>
      </c>
      <c r="D898" s="5">
        <v>123.79</v>
      </c>
      <c r="E898" s="5">
        <v>94.080400000000012</v>
      </c>
      <c r="F898" s="5">
        <v>10</v>
      </c>
      <c r="G898" s="5" t="s">
        <v>88</v>
      </c>
      <c r="H898" s="5" t="s">
        <v>89</v>
      </c>
      <c r="I898" s="5" t="s">
        <v>90</v>
      </c>
      <c r="J898" s="6">
        <v>42216</v>
      </c>
      <c r="K898" s="7">
        <f t="shared" si="39"/>
        <v>1237.9000000000001</v>
      </c>
      <c r="L898" s="7">
        <f t="shared" si="40"/>
        <v>940.80400000000009</v>
      </c>
      <c r="M898" s="4">
        <f>YEAR(Datos!$J898)</f>
        <v>2015</v>
      </c>
      <c r="N898" s="5" t="str">
        <f t="shared" si="41"/>
        <v>julio</v>
      </c>
      <c r="O898" s="5" t="str">
        <f>VLOOKUP(C898,[2]!ProdManager[#Data],2,FALSE)</f>
        <v>John Matter</v>
      </c>
      <c r="P898" s="5" t="e">
        <f>VLOOKUP(I898,[1]!Countries[#Data],2,FALSE)</f>
        <v>#REF!</v>
      </c>
      <c r="Q898" s="5" t="e">
        <f>VLOOKUP(I898,[1]!Countries[#Data],3,FALSE)</f>
        <v>#REF!</v>
      </c>
    </row>
    <row r="899" spans="1:17" x14ac:dyDescent="0.2">
      <c r="A899" s="5">
        <v>10583</v>
      </c>
      <c r="B899" s="5" t="s">
        <v>33</v>
      </c>
      <c r="C899" s="5" t="s">
        <v>8</v>
      </c>
      <c r="D899" s="5">
        <v>34</v>
      </c>
      <c r="E899" s="5">
        <v>26.52</v>
      </c>
      <c r="F899" s="5">
        <v>24</v>
      </c>
      <c r="G899" s="5" t="s">
        <v>88</v>
      </c>
      <c r="H899" s="5" t="s">
        <v>89</v>
      </c>
      <c r="I899" s="5" t="s">
        <v>90</v>
      </c>
      <c r="J899" s="6">
        <v>42216</v>
      </c>
      <c r="K899" s="7">
        <f t="shared" ref="K899:K962" si="42">D899*F899</f>
        <v>816</v>
      </c>
      <c r="L899" s="7">
        <f t="shared" ref="L899:L962" si="43">E899*F899</f>
        <v>636.48</v>
      </c>
      <c r="M899" s="4">
        <f>YEAR(Datos!$J899)</f>
        <v>2015</v>
      </c>
      <c r="N899" s="5" t="str">
        <f t="shared" ref="N899:N962" si="44">TEXT(J899,"mmmm")</f>
        <v>julio</v>
      </c>
      <c r="O899" s="5" t="str">
        <f>VLOOKUP(C899,[2]!ProdManager[#Data],2,FALSE)</f>
        <v>Peter Stone</v>
      </c>
      <c r="P899" s="5" t="e">
        <f>VLOOKUP(I899,[1]!Countries[#Data],2,FALSE)</f>
        <v>#REF!</v>
      </c>
      <c r="Q899" s="5" t="e">
        <f>VLOOKUP(I899,[1]!Countries[#Data],3,FALSE)</f>
        <v>#REF!</v>
      </c>
    </row>
    <row r="900" spans="1:17" x14ac:dyDescent="0.2">
      <c r="A900" s="5">
        <v>10584</v>
      </c>
      <c r="B900" s="5" t="s">
        <v>37</v>
      </c>
      <c r="C900" s="5" t="s">
        <v>8</v>
      </c>
      <c r="D900" s="5">
        <v>12.5</v>
      </c>
      <c r="E900" s="5">
        <v>9.75</v>
      </c>
      <c r="F900" s="5">
        <v>50</v>
      </c>
      <c r="G900" s="5" t="s">
        <v>85</v>
      </c>
      <c r="H900" s="5" t="s">
        <v>86</v>
      </c>
      <c r="I900" s="5" t="s">
        <v>6</v>
      </c>
      <c r="J900" s="6">
        <v>42216</v>
      </c>
      <c r="K900" s="7">
        <f t="shared" si="42"/>
        <v>625</v>
      </c>
      <c r="L900" s="7">
        <f t="shared" si="43"/>
        <v>487.5</v>
      </c>
      <c r="M900" s="4">
        <f>YEAR(Datos!$J900)</f>
        <v>2015</v>
      </c>
      <c r="N900" s="5" t="str">
        <f t="shared" si="44"/>
        <v>julio</v>
      </c>
      <c r="O900" s="5" t="str">
        <f>VLOOKUP(C900,[2]!ProdManager[#Data],2,FALSE)</f>
        <v>Peter Stone</v>
      </c>
      <c r="P900" s="5" t="e">
        <f>VLOOKUP(I900,[1]!Countries[#Data],2,FALSE)</f>
        <v>#REF!</v>
      </c>
      <c r="Q900" s="5" t="e">
        <f>VLOOKUP(I900,[1]!Countries[#Data],3,FALSE)</f>
        <v>#REF!</v>
      </c>
    </row>
    <row r="901" spans="1:17" x14ac:dyDescent="0.2">
      <c r="A901" s="5">
        <v>10585</v>
      </c>
      <c r="B901" s="5" t="s">
        <v>188</v>
      </c>
      <c r="C901" s="5" t="s">
        <v>28</v>
      </c>
      <c r="D901" s="5">
        <v>9.5</v>
      </c>
      <c r="E901" s="5">
        <v>6.3649999999999993</v>
      </c>
      <c r="F901" s="5">
        <v>15</v>
      </c>
      <c r="G901" s="5" t="s">
        <v>52</v>
      </c>
      <c r="H901" s="5" t="s">
        <v>53</v>
      </c>
      <c r="I901" s="5" t="s">
        <v>20</v>
      </c>
      <c r="J901" s="6">
        <v>42217</v>
      </c>
      <c r="K901" s="7">
        <f t="shared" si="42"/>
        <v>142.5</v>
      </c>
      <c r="L901" s="7">
        <f t="shared" si="43"/>
        <v>95.474999999999994</v>
      </c>
      <c r="M901" s="4">
        <f>YEAR(Datos!$J901)</f>
        <v>2015</v>
      </c>
      <c r="N901" s="5" t="str">
        <f t="shared" si="44"/>
        <v>agosto</v>
      </c>
      <c r="O901" s="5" t="str">
        <f>VLOOKUP(C901,[2]!ProdManager[#Data],2,FALSE)</f>
        <v>Lydia Sinn</v>
      </c>
      <c r="P901" s="5" t="e">
        <f>VLOOKUP(I901,[1]!Countries[#Data],2,FALSE)</f>
        <v>#REF!</v>
      </c>
      <c r="Q901" s="5" t="e">
        <f>VLOOKUP(I901,[1]!Countries[#Data],3,FALSE)</f>
        <v>#REF!</v>
      </c>
    </row>
    <row r="902" spans="1:17" x14ac:dyDescent="0.2">
      <c r="A902" s="5">
        <v>10586</v>
      </c>
      <c r="B902" s="5" t="s">
        <v>170</v>
      </c>
      <c r="C902" s="5" t="s">
        <v>3</v>
      </c>
      <c r="D902" s="5">
        <v>7</v>
      </c>
      <c r="E902" s="5">
        <v>5.25</v>
      </c>
      <c r="F902" s="5">
        <v>4</v>
      </c>
      <c r="G902" s="5" t="s">
        <v>136</v>
      </c>
      <c r="H902" s="5" t="s">
        <v>137</v>
      </c>
      <c r="I902" s="5" t="s">
        <v>109</v>
      </c>
      <c r="J902" s="6">
        <v>42218</v>
      </c>
      <c r="K902" s="7">
        <f t="shared" si="42"/>
        <v>28</v>
      </c>
      <c r="L902" s="7">
        <f t="shared" si="43"/>
        <v>21</v>
      </c>
      <c r="M902" s="4">
        <f>YEAR(Datos!$J902)</f>
        <v>2015</v>
      </c>
      <c r="N902" s="5" t="str">
        <f t="shared" si="44"/>
        <v>agosto</v>
      </c>
      <c r="O902" s="5" t="str">
        <f>VLOOKUP(C902,[2]!ProdManager[#Data],2,FALSE)</f>
        <v>Marc Caine</v>
      </c>
      <c r="P902" s="5" t="e">
        <f>VLOOKUP(I902,[1]!Countries[#Data],2,FALSE)</f>
        <v>#REF!</v>
      </c>
      <c r="Q902" s="5" t="e">
        <f>VLOOKUP(I902,[1]!Countries[#Data],3,FALSE)</f>
        <v>#REF!</v>
      </c>
    </row>
    <row r="903" spans="1:17" x14ac:dyDescent="0.2">
      <c r="A903" s="5">
        <v>10587</v>
      </c>
      <c r="B903" s="5" t="s">
        <v>182</v>
      </c>
      <c r="C903" s="5" t="s">
        <v>28</v>
      </c>
      <c r="D903" s="5">
        <v>31.23</v>
      </c>
      <c r="E903" s="5">
        <v>20.299500000000002</v>
      </c>
      <c r="F903" s="5">
        <v>6</v>
      </c>
      <c r="G903" s="5" t="s">
        <v>73</v>
      </c>
      <c r="H903" s="5" t="s">
        <v>19</v>
      </c>
      <c r="I903" s="5" t="s">
        <v>20</v>
      </c>
      <c r="J903" s="6">
        <v>42218</v>
      </c>
      <c r="K903" s="7">
        <f t="shared" si="42"/>
        <v>187.38</v>
      </c>
      <c r="L903" s="7">
        <f t="shared" si="43"/>
        <v>121.79700000000001</v>
      </c>
      <c r="M903" s="4">
        <f>YEAR(Datos!$J903)</f>
        <v>2015</v>
      </c>
      <c r="N903" s="5" t="str">
        <f t="shared" si="44"/>
        <v>agosto</v>
      </c>
      <c r="O903" s="5" t="str">
        <f>VLOOKUP(C903,[2]!ProdManager[#Data],2,FALSE)</f>
        <v>Lydia Sinn</v>
      </c>
      <c r="P903" s="5" t="e">
        <f>VLOOKUP(I903,[1]!Countries[#Data],2,FALSE)</f>
        <v>#REF!</v>
      </c>
      <c r="Q903" s="5" t="e">
        <f>VLOOKUP(I903,[1]!Countries[#Data],3,FALSE)</f>
        <v>#REF!</v>
      </c>
    </row>
    <row r="904" spans="1:17" x14ac:dyDescent="0.2">
      <c r="A904" s="5">
        <v>10587</v>
      </c>
      <c r="B904" s="5" t="s">
        <v>74</v>
      </c>
      <c r="C904" s="5" t="s">
        <v>36</v>
      </c>
      <c r="D904" s="5">
        <v>18</v>
      </c>
      <c r="E904" s="5">
        <v>16.38</v>
      </c>
      <c r="F904" s="5">
        <v>20</v>
      </c>
      <c r="G904" s="5" t="s">
        <v>73</v>
      </c>
      <c r="H904" s="5" t="s">
        <v>19</v>
      </c>
      <c r="I904" s="5" t="s">
        <v>20</v>
      </c>
      <c r="J904" s="6">
        <v>42218</v>
      </c>
      <c r="K904" s="7">
        <f t="shared" si="42"/>
        <v>360</v>
      </c>
      <c r="L904" s="7">
        <f t="shared" si="43"/>
        <v>327.59999999999997</v>
      </c>
      <c r="M904" s="4">
        <f>YEAR(Datos!$J904)</f>
        <v>2015</v>
      </c>
      <c r="N904" s="5" t="str">
        <f t="shared" si="44"/>
        <v>agosto</v>
      </c>
      <c r="O904" s="5" t="str">
        <f>VLOOKUP(C904,[2]!ProdManager[#Data],2,FALSE)</f>
        <v>John Matter</v>
      </c>
      <c r="P904" s="5" t="e">
        <f>VLOOKUP(I904,[1]!Countries[#Data],2,FALSE)</f>
        <v>#REF!</v>
      </c>
      <c r="Q904" s="5" t="e">
        <f>VLOOKUP(I904,[1]!Countries[#Data],3,FALSE)</f>
        <v>#REF!</v>
      </c>
    </row>
    <row r="905" spans="1:17" x14ac:dyDescent="0.2">
      <c r="A905" s="5">
        <v>10587</v>
      </c>
      <c r="B905" s="5" t="s">
        <v>54</v>
      </c>
      <c r="C905" s="5" t="s">
        <v>17</v>
      </c>
      <c r="D905" s="5">
        <v>13</v>
      </c>
      <c r="E905" s="5">
        <v>11.049999999999999</v>
      </c>
      <c r="F905" s="5">
        <v>20</v>
      </c>
      <c r="G905" s="5" t="s">
        <v>73</v>
      </c>
      <c r="H905" s="5" t="s">
        <v>19</v>
      </c>
      <c r="I905" s="5" t="s">
        <v>20</v>
      </c>
      <c r="J905" s="6">
        <v>42218</v>
      </c>
      <c r="K905" s="7">
        <f t="shared" si="42"/>
        <v>260</v>
      </c>
      <c r="L905" s="7">
        <f t="shared" si="43"/>
        <v>220.99999999999997</v>
      </c>
      <c r="M905" s="4">
        <f>YEAR(Datos!$J905)</f>
        <v>2015</v>
      </c>
      <c r="N905" s="5" t="str">
        <f t="shared" si="44"/>
        <v>agosto</v>
      </c>
      <c r="O905" s="5" t="str">
        <f>VLOOKUP(C905,[2]!ProdManager[#Data],2,FALSE)</f>
        <v>Lydia Sinn</v>
      </c>
      <c r="P905" s="5" t="e">
        <f>VLOOKUP(I905,[1]!Countries[#Data],2,FALSE)</f>
        <v>#REF!</v>
      </c>
      <c r="Q905" s="5" t="e">
        <f>VLOOKUP(I905,[1]!Countries[#Data],3,FALSE)</f>
        <v>#REF!</v>
      </c>
    </row>
    <row r="906" spans="1:17" x14ac:dyDescent="0.2">
      <c r="A906" s="5">
        <v>10588</v>
      </c>
      <c r="B906" s="5" t="s">
        <v>147</v>
      </c>
      <c r="C906" s="5" t="s">
        <v>22</v>
      </c>
      <c r="D906" s="5">
        <v>62.5</v>
      </c>
      <c r="E906" s="5">
        <v>50</v>
      </c>
      <c r="F906" s="5">
        <v>40</v>
      </c>
      <c r="G906" s="5" t="s">
        <v>103</v>
      </c>
      <c r="H906" s="5" t="s">
        <v>104</v>
      </c>
      <c r="I906" s="5" t="s">
        <v>14</v>
      </c>
      <c r="J906" s="6">
        <v>42219</v>
      </c>
      <c r="K906" s="7">
        <f t="shared" si="42"/>
        <v>2500</v>
      </c>
      <c r="L906" s="7">
        <f t="shared" si="43"/>
        <v>2000</v>
      </c>
      <c r="M906" s="4">
        <f>YEAR(Datos!$J906)</f>
        <v>2015</v>
      </c>
      <c r="N906" s="5" t="str">
        <f t="shared" si="44"/>
        <v>agosto</v>
      </c>
      <c r="O906" s="5" t="str">
        <f>VLOOKUP(C906,[2]!ProdManager[#Data],2,FALSE)</f>
        <v>Peter Stone</v>
      </c>
      <c r="P906" s="5" t="e">
        <f>VLOOKUP(I906,[1]!Countries[#Data],2,FALSE)</f>
        <v>#REF!</v>
      </c>
      <c r="Q906" s="5" t="e">
        <f>VLOOKUP(I906,[1]!Countries[#Data],3,FALSE)</f>
        <v>#REF!</v>
      </c>
    </row>
    <row r="907" spans="1:17" x14ac:dyDescent="0.2">
      <c r="A907" s="5">
        <v>10588</v>
      </c>
      <c r="B907" s="5" t="s">
        <v>2</v>
      </c>
      <c r="C907" s="5" t="s">
        <v>3</v>
      </c>
      <c r="D907" s="5">
        <v>14</v>
      </c>
      <c r="E907" s="5">
        <v>10.64</v>
      </c>
      <c r="F907" s="5">
        <v>100</v>
      </c>
      <c r="G907" s="5" t="s">
        <v>103</v>
      </c>
      <c r="H907" s="5" t="s">
        <v>104</v>
      </c>
      <c r="I907" s="5" t="s">
        <v>14</v>
      </c>
      <c r="J907" s="6">
        <v>42219</v>
      </c>
      <c r="K907" s="7">
        <f t="shared" si="42"/>
        <v>1400</v>
      </c>
      <c r="L907" s="7">
        <f t="shared" si="43"/>
        <v>1064</v>
      </c>
      <c r="M907" s="4">
        <f>YEAR(Datos!$J907)</f>
        <v>2015</v>
      </c>
      <c r="N907" s="5" t="str">
        <f t="shared" si="44"/>
        <v>agosto</v>
      </c>
      <c r="O907" s="5" t="str">
        <f>VLOOKUP(C907,[2]!ProdManager[#Data],2,FALSE)</f>
        <v>Marc Caine</v>
      </c>
      <c r="P907" s="5" t="e">
        <f>VLOOKUP(I907,[1]!Countries[#Data],2,FALSE)</f>
        <v>#REF!</v>
      </c>
      <c r="Q907" s="5" t="e">
        <f>VLOOKUP(I907,[1]!Countries[#Data],3,FALSE)</f>
        <v>#REF!</v>
      </c>
    </row>
    <row r="908" spans="1:17" x14ac:dyDescent="0.2">
      <c r="A908" s="5">
        <v>10589</v>
      </c>
      <c r="B908" s="5" t="s">
        <v>74</v>
      </c>
      <c r="C908" s="5" t="s">
        <v>36</v>
      </c>
      <c r="D908" s="5">
        <v>18</v>
      </c>
      <c r="E908" s="5">
        <v>16.38</v>
      </c>
      <c r="F908" s="5">
        <v>4</v>
      </c>
      <c r="G908" s="5" t="s">
        <v>248</v>
      </c>
      <c r="H908" s="5" t="s">
        <v>249</v>
      </c>
      <c r="I908" s="5" t="s">
        <v>77</v>
      </c>
      <c r="J908" s="6">
        <v>42220</v>
      </c>
      <c r="K908" s="7">
        <f t="shared" si="42"/>
        <v>72</v>
      </c>
      <c r="L908" s="7">
        <f t="shared" si="43"/>
        <v>65.52</v>
      </c>
      <c r="M908" s="4">
        <f>YEAR(Datos!$J908)</f>
        <v>2015</v>
      </c>
      <c r="N908" s="5" t="str">
        <f t="shared" si="44"/>
        <v>agosto</v>
      </c>
      <c r="O908" s="5" t="str">
        <f>VLOOKUP(C908,[2]!ProdManager[#Data],2,FALSE)</f>
        <v>John Matter</v>
      </c>
      <c r="P908" s="5" t="e">
        <f>VLOOKUP(I908,[1]!Countries[#Data],2,FALSE)</f>
        <v>#REF!</v>
      </c>
      <c r="Q908" s="5" t="e">
        <f>VLOOKUP(I908,[1]!Countries[#Data],3,FALSE)</f>
        <v>#REF!</v>
      </c>
    </row>
    <row r="909" spans="1:17" x14ac:dyDescent="0.2">
      <c r="A909" s="5">
        <v>10590</v>
      </c>
      <c r="B909" s="5" t="s">
        <v>54</v>
      </c>
      <c r="C909" s="5" t="s">
        <v>17</v>
      </c>
      <c r="D909" s="5">
        <v>13</v>
      </c>
      <c r="E909" s="5">
        <v>9.6199999999999992</v>
      </c>
      <c r="F909" s="5">
        <v>60</v>
      </c>
      <c r="G909" s="5" t="s">
        <v>185</v>
      </c>
      <c r="H909" s="5" t="s">
        <v>186</v>
      </c>
      <c r="I909" s="5" t="s">
        <v>187</v>
      </c>
      <c r="J909" s="6">
        <v>42223</v>
      </c>
      <c r="K909" s="7">
        <f t="shared" si="42"/>
        <v>780</v>
      </c>
      <c r="L909" s="7">
        <f t="shared" si="43"/>
        <v>577.19999999999993</v>
      </c>
      <c r="M909" s="4">
        <f>YEAR(Datos!$J909)</f>
        <v>2015</v>
      </c>
      <c r="N909" s="5" t="str">
        <f t="shared" si="44"/>
        <v>agosto</v>
      </c>
      <c r="O909" s="5" t="str">
        <f>VLOOKUP(C909,[2]!ProdManager[#Data],2,FALSE)</f>
        <v>Lydia Sinn</v>
      </c>
      <c r="P909" s="5" t="e">
        <f>VLOOKUP(I909,[1]!Countries[#Data],2,FALSE)</f>
        <v>#REF!</v>
      </c>
      <c r="Q909" s="5" t="e">
        <f>VLOOKUP(I909,[1]!Countries[#Data],3,FALSE)</f>
        <v>#REF!</v>
      </c>
    </row>
    <row r="910" spans="1:17" x14ac:dyDescent="0.2">
      <c r="A910" s="5">
        <v>10590</v>
      </c>
      <c r="B910" s="5" t="s">
        <v>131</v>
      </c>
      <c r="C910" s="5" t="s">
        <v>36</v>
      </c>
      <c r="D910" s="5">
        <v>18</v>
      </c>
      <c r="E910" s="5">
        <v>16.2</v>
      </c>
      <c r="F910" s="5">
        <v>20</v>
      </c>
      <c r="G910" s="5" t="s">
        <v>185</v>
      </c>
      <c r="H910" s="5" t="s">
        <v>186</v>
      </c>
      <c r="I910" s="5" t="s">
        <v>187</v>
      </c>
      <c r="J910" s="6">
        <v>42223</v>
      </c>
      <c r="K910" s="7">
        <f t="shared" si="42"/>
        <v>360</v>
      </c>
      <c r="L910" s="7">
        <f t="shared" si="43"/>
        <v>324</v>
      </c>
      <c r="M910" s="4">
        <f>YEAR(Datos!$J910)</f>
        <v>2015</v>
      </c>
      <c r="N910" s="5" t="str">
        <f t="shared" si="44"/>
        <v>agosto</v>
      </c>
      <c r="O910" s="5" t="str">
        <f>VLOOKUP(C910,[2]!ProdManager[#Data],2,FALSE)</f>
        <v>John Matter</v>
      </c>
      <c r="P910" s="5" t="e">
        <f>VLOOKUP(I910,[1]!Countries[#Data],2,FALSE)</f>
        <v>#REF!</v>
      </c>
      <c r="Q910" s="5" t="e">
        <f>VLOOKUP(I910,[1]!Countries[#Data],3,FALSE)</f>
        <v>#REF!</v>
      </c>
    </row>
    <row r="911" spans="1:17" x14ac:dyDescent="0.2">
      <c r="A911" s="5">
        <v>10591</v>
      </c>
      <c r="B911" s="5" t="s">
        <v>139</v>
      </c>
      <c r="C911" s="5" t="s">
        <v>17</v>
      </c>
      <c r="D911" s="5">
        <v>10</v>
      </c>
      <c r="E911" s="5">
        <v>7.8000000000000007</v>
      </c>
      <c r="F911" s="5">
        <v>14</v>
      </c>
      <c r="G911" s="5" t="s">
        <v>210</v>
      </c>
      <c r="H911" s="5" t="s">
        <v>211</v>
      </c>
      <c r="I911" s="5" t="s">
        <v>193</v>
      </c>
      <c r="J911" s="6">
        <v>42223</v>
      </c>
      <c r="K911" s="7">
        <f t="shared" si="42"/>
        <v>140</v>
      </c>
      <c r="L911" s="7">
        <f t="shared" si="43"/>
        <v>109.20000000000002</v>
      </c>
      <c r="M911" s="4">
        <f>YEAR(Datos!$J911)</f>
        <v>2015</v>
      </c>
      <c r="N911" s="5" t="str">
        <f t="shared" si="44"/>
        <v>agosto</v>
      </c>
      <c r="O911" s="5" t="str">
        <f>VLOOKUP(C911,[2]!ProdManager[#Data],2,FALSE)</f>
        <v>Lydia Sinn</v>
      </c>
      <c r="P911" s="5" t="e">
        <f>VLOOKUP(I911,[1]!Countries[#Data],2,FALSE)</f>
        <v>#REF!</v>
      </c>
      <c r="Q911" s="5" t="e">
        <f>VLOOKUP(I911,[1]!Countries[#Data],3,FALSE)</f>
        <v>#REF!</v>
      </c>
    </row>
    <row r="912" spans="1:17" x14ac:dyDescent="0.2">
      <c r="A912" s="5">
        <v>10591</v>
      </c>
      <c r="B912" s="5" t="s">
        <v>78</v>
      </c>
      <c r="C912" s="5" t="s">
        <v>11</v>
      </c>
      <c r="D912" s="5">
        <v>30</v>
      </c>
      <c r="E912" s="5">
        <v>24.3</v>
      </c>
      <c r="F912" s="5">
        <v>10</v>
      </c>
      <c r="G912" s="5" t="s">
        <v>210</v>
      </c>
      <c r="H912" s="5" t="s">
        <v>211</v>
      </c>
      <c r="I912" s="5" t="s">
        <v>193</v>
      </c>
      <c r="J912" s="6">
        <v>42223</v>
      </c>
      <c r="K912" s="7">
        <f t="shared" si="42"/>
        <v>300</v>
      </c>
      <c r="L912" s="7">
        <f t="shared" si="43"/>
        <v>243</v>
      </c>
      <c r="M912" s="4">
        <f>YEAR(Datos!$J912)</f>
        <v>2015</v>
      </c>
      <c r="N912" s="5" t="str">
        <f t="shared" si="44"/>
        <v>agosto</v>
      </c>
      <c r="O912" s="5" t="str">
        <f>VLOOKUP(C912,[2]!ProdManager[#Data],2,FALSE)</f>
        <v>Marc Caine</v>
      </c>
      <c r="P912" s="5" t="e">
        <f>VLOOKUP(I912,[1]!Countries[#Data],2,FALSE)</f>
        <v>#REF!</v>
      </c>
      <c r="Q912" s="5" t="e">
        <f>VLOOKUP(I912,[1]!Countries[#Data],3,FALSE)</f>
        <v>#REF!</v>
      </c>
    </row>
    <row r="913" spans="1:17" x14ac:dyDescent="0.2">
      <c r="A913" s="5">
        <v>10591</v>
      </c>
      <c r="B913" s="5" t="s">
        <v>138</v>
      </c>
      <c r="C913" s="5" t="s">
        <v>39</v>
      </c>
      <c r="D913" s="5">
        <v>7.45</v>
      </c>
      <c r="E913" s="5">
        <v>5.5875000000000004</v>
      </c>
      <c r="F913" s="5">
        <v>50</v>
      </c>
      <c r="G913" s="5" t="s">
        <v>210</v>
      </c>
      <c r="H913" s="5" t="s">
        <v>211</v>
      </c>
      <c r="I913" s="5" t="s">
        <v>193</v>
      </c>
      <c r="J913" s="6">
        <v>42223</v>
      </c>
      <c r="K913" s="7">
        <f t="shared" si="42"/>
        <v>372.5</v>
      </c>
      <c r="L913" s="7">
        <f t="shared" si="43"/>
        <v>279.375</v>
      </c>
      <c r="M913" s="4">
        <f>YEAR(Datos!$J913)</f>
        <v>2015</v>
      </c>
      <c r="N913" s="5" t="str">
        <f t="shared" si="44"/>
        <v>agosto</v>
      </c>
      <c r="O913" s="5" t="str">
        <f>VLOOKUP(C913,[2]!ProdManager[#Data],2,FALSE)</f>
        <v>John Matter</v>
      </c>
      <c r="P913" s="5" t="e">
        <f>VLOOKUP(I913,[1]!Countries[#Data],2,FALSE)</f>
        <v>#REF!</v>
      </c>
      <c r="Q913" s="5" t="e">
        <f>VLOOKUP(I913,[1]!Countries[#Data],3,FALSE)</f>
        <v>#REF!</v>
      </c>
    </row>
    <row r="914" spans="1:17" x14ac:dyDescent="0.2">
      <c r="A914" s="5">
        <v>10592</v>
      </c>
      <c r="B914" s="5" t="s">
        <v>127</v>
      </c>
      <c r="C914" s="5" t="s">
        <v>17</v>
      </c>
      <c r="D914" s="5">
        <v>15.5</v>
      </c>
      <c r="E914" s="5">
        <v>11.47</v>
      </c>
      <c r="F914" s="5">
        <v>25</v>
      </c>
      <c r="G914" s="5" t="s">
        <v>120</v>
      </c>
      <c r="H914" s="5" t="s">
        <v>121</v>
      </c>
      <c r="I914" s="5" t="s">
        <v>14</v>
      </c>
      <c r="J914" s="6">
        <v>42224</v>
      </c>
      <c r="K914" s="7">
        <f t="shared" si="42"/>
        <v>387.5</v>
      </c>
      <c r="L914" s="7">
        <f t="shared" si="43"/>
        <v>286.75</v>
      </c>
      <c r="M914" s="4">
        <f>YEAR(Datos!$J914)</f>
        <v>2015</v>
      </c>
      <c r="N914" s="5" t="str">
        <f t="shared" si="44"/>
        <v>agosto</v>
      </c>
      <c r="O914" s="5" t="str">
        <f>VLOOKUP(C914,[2]!ProdManager[#Data],2,FALSE)</f>
        <v>Lydia Sinn</v>
      </c>
      <c r="P914" s="5" t="e">
        <f>VLOOKUP(I914,[1]!Countries[#Data],2,FALSE)</f>
        <v>#REF!</v>
      </c>
      <c r="Q914" s="5" t="e">
        <f>VLOOKUP(I914,[1]!Countries[#Data],3,FALSE)</f>
        <v>#REF!</v>
      </c>
    </row>
    <row r="915" spans="1:17" x14ac:dyDescent="0.2">
      <c r="A915" s="5">
        <v>10592</v>
      </c>
      <c r="B915" s="5" t="s">
        <v>182</v>
      </c>
      <c r="C915" s="5" t="s">
        <v>28</v>
      </c>
      <c r="D915" s="5">
        <v>31.23</v>
      </c>
      <c r="E915" s="5">
        <v>20.611799999999999</v>
      </c>
      <c r="F915" s="5">
        <v>5</v>
      </c>
      <c r="G915" s="5" t="s">
        <v>120</v>
      </c>
      <c r="H915" s="5" t="s">
        <v>121</v>
      </c>
      <c r="I915" s="5" t="s">
        <v>14</v>
      </c>
      <c r="J915" s="6">
        <v>42224</v>
      </c>
      <c r="K915" s="7">
        <f t="shared" si="42"/>
        <v>156.15</v>
      </c>
      <c r="L915" s="7">
        <f t="shared" si="43"/>
        <v>103.059</v>
      </c>
      <c r="M915" s="4">
        <f>YEAR(Datos!$J915)</f>
        <v>2015</v>
      </c>
      <c r="N915" s="5" t="str">
        <f t="shared" si="44"/>
        <v>agosto</v>
      </c>
      <c r="O915" s="5" t="str">
        <f>VLOOKUP(C915,[2]!ProdManager[#Data],2,FALSE)</f>
        <v>Lydia Sinn</v>
      </c>
      <c r="P915" s="5" t="e">
        <f>VLOOKUP(I915,[1]!Countries[#Data],2,FALSE)</f>
        <v>#REF!</v>
      </c>
      <c r="Q915" s="5" t="e">
        <f>VLOOKUP(I915,[1]!Countries[#Data],3,FALSE)</f>
        <v>#REF!</v>
      </c>
    </row>
    <row r="916" spans="1:17" x14ac:dyDescent="0.2">
      <c r="A916" s="5">
        <v>10593</v>
      </c>
      <c r="B916" s="5" t="s">
        <v>27</v>
      </c>
      <c r="C916" s="5" t="s">
        <v>28</v>
      </c>
      <c r="D916" s="5">
        <v>81</v>
      </c>
      <c r="E916" s="5">
        <v>53.459999999999994</v>
      </c>
      <c r="F916" s="5">
        <v>21</v>
      </c>
      <c r="G916" s="5" t="s">
        <v>120</v>
      </c>
      <c r="H916" s="5" t="s">
        <v>121</v>
      </c>
      <c r="I916" s="5" t="s">
        <v>14</v>
      </c>
      <c r="J916" s="6">
        <v>42225</v>
      </c>
      <c r="K916" s="7">
        <f t="shared" si="42"/>
        <v>1701</v>
      </c>
      <c r="L916" s="7">
        <f t="shared" si="43"/>
        <v>1122.6599999999999</v>
      </c>
      <c r="M916" s="4">
        <f>YEAR(Datos!$J916)</f>
        <v>2015</v>
      </c>
      <c r="N916" s="5" t="str">
        <f t="shared" si="44"/>
        <v>agosto</v>
      </c>
      <c r="O916" s="5" t="str">
        <f>VLOOKUP(C916,[2]!ProdManager[#Data],2,FALSE)</f>
        <v>Lydia Sinn</v>
      </c>
      <c r="P916" s="5" t="e">
        <f>VLOOKUP(I916,[1]!Countries[#Data],2,FALSE)</f>
        <v>#REF!</v>
      </c>
      <c r="Q916" s="5" t="e">
        <f>VLOOKUP(I916,[1]!Countries[#Data],3,FALSE)</f>
        <v>#REF!</v>
      </c>
    </row>
    <row r="917" spans="1:17" x14ac:dyDescent="0.2">
      <c r="A917" s="5">
        <v>10593</v>
      </c>
      <c r="B917" s="5" t="s">
        <v>148</v>
      </c>
      <c r="C917" s="5" t="s">
        <v>8</v>
      </c>
      <c r="D917" s="5">
        <v>36</v>
      </c>
      <c r="E917" s="5">
        <v>27</v>
      </c>
      <c r="F917" s="5">
        <v>20</v>
      </c>
      <c r="G917" s="5" t="s">
        <v>120</v>
      </c>
      <c r="H917" s="5" t="s">
        <v>121</v>
      </c>
      <c r="I917" s="5" t="s">
        <v>14</v>
      </c>
      <c r="J917" s="6">
        <v>42225</v>
      </c>
      <c r="K917" s="7">
        <f t="shared" si="42"/>
        <v>720</v>
      </c>
      <c r="L917" s="7">
        <f t="shared" si="43"/>
        <v>540</v>
      </c>
      <c r="M917" s="4">
        <f>YEAR(Datos!$J917)</f>
        <v>2015</v>
      </c>
      <c r="N917" s="5" t="str">
        <f t="shared" si="44"/>
        <v>agosto</v>
      </c>
      <c r="O917" s="5" t="str">
        <f>VLOOKUP(C917,[2]!ProdManager[#Data],2,FALSE)</f>
        <v>Peter Stone</v>
      </c>
      <c r="P917" s="5" t="e">
        <f>VLOOKUP(I917,[1]!Countries[#Data],2,FALSE)</f>
        <v>#REF!</v>
      </c>
      <c r="Q917" s="5" t="e">
        <f>VLOOKUP(I917,[1]!Countries[#Data],3,FALSE)</f>
        <v>#REF!</v>
      </c>
    </row>
    <row r="918" spans="1:17" x14ac:dyDescent="0.2">
      <c r="A918" s="5">
        <v>10593</v>
      </c>
      <c r="B918" s="5" t="s">
        <v>94</v>
      </c>
      <c r="C918" s="5" t="s">
        <v>36</v>
      </c>
      <c r="D918" s="5">
        <v>18</v>
      </c>
      <c r="E918" s="5">
        <v>16.38</v>
      </c>
      <c r="F918" s="5">
        <v>4</v>
      </c>
      <c r="G918" s="5" t="s">
        <v>120</v>
      </c>
      <c r="H918" s="5" t="s">
        <v>121</v>
      </c>
      <c r="I918" s="5" t="s">
        <v>14</v>
      </c>
      <c r="J918" s="6">
        <v>42225</v>
      </c>
      <c r="K918" s="7">
        <f t="shared" si="42"/>
        <v>72</v>
      </c>
      <c r="L918" s="7">
        <f t="shared" si="43"/>
        <v>65.52</v>
      </c>
      <c r="M918" s="4">
        <f>YEAR(Datos!$J918)</f>
        <v>2015</v>
      </c>
      <c r="N918" s="5" t="str">
        <f t="shared" si="44"/>
        <v>agosto</v>
      </c>
      <c r="O918" s="5" t="str">
        <f>VLOOKUP(C918,[2]!ProdManager[#Data],2,FALSE)</f>
        <v>John Matter</v>
      </c>
      <c r="P918" s="5" t="e">
        <f>VLOOKUP(I918,[1]!Countries[#Data],2,FALSE)</f>
        <v>#REF!</v>
      </c>
      <c r="Q918" s="5" t="e">
        <f>VLOOKUP(I918,[1]!Countries[#Data],3,FALSE)</f>
        <v>#REF!</v>
      </c>
    </row>
    <row r="919" spans="1:17" x14ac:dyDescent="0.2">
      <c r="A919" s="5">
        <v>10594</v>
      </c>
      <c r="B919" s="5" t="s">
        <v>170</v>
      </c>
      <c r="C919" s="5" t="s">
        <v>3</v>
      </c>
      <c r="D919" s="5">
        <v>7</v>
      </c>
      <c r="E919" s="5">
        <v>5.3900000000000006</v>
      </c>
      <c r="F919" s="5">
        <v>24</v>
      </c>
      <c r="G919" s="5" t="s">
        <v>157</v>
      </c>
      <c r="H919" s="5" t="s">
        <v>158</v>
      </c>
      <c r="I919" s="5" t="s">
        <v>77</v>
      </c>
      <c r="J919" s="6">
        <v>42225</v>
      </c>
      <c r="K919" s="7">
        <f t="shared" si="42"/>
        <v>168</v>
      </c>
      <c r="L919" s="7">
        <f t="shared" si="43"/>
        <v>129.36000000000001</v>
      </c>
      <c r="M919" s="4">
        <f>YEAR(Datos!$J919)</f>
        <v>2015</v>
      </c>
      <c r="N919" s="5" t="str">
        <f t="shared" si="44"/>
        <v>agosto</v>
      </c>
      <c r="O919" s="5" t="str">
        <f>VLOOKUP(C919,[2]!ProdManager[#Data],2,FALSE)</f>
        <v>Marc Caine</v>
      </c>
      <c r="P919" s="5" t="e">
        <f>VLOOKUP(I919,[1]!Countries[#Data],2,FALSE)</f>
        <v>#REF!</v>
      </c>
      <c r="Q919" s="5" t="e">
        <f>VLOOKUP(I919,[1]!Countries[#Data],3,FALSE)</f>
        <v>#REF!</v>
      </c>
    </row>
    <row r="920" spans="1:17" x14ac:dyDescent="0.2">
      <c r="A920" s="5">
        <v>10594</v>
      </c>
      <c r="B920" s="5" t="s">
        <v>167</v>
      </c>
      <c r="C920" s="5" t="s">
        <v>22</v>
      </c>
      <c r="D920" s="5">
        <v>13.25</v>
      </c>
      <c r="E920" s="5">
        <v>10.600000000000001</v>
      </c>
      <c r="F920" s="5">
        <v>30</v>
      </c>
      <c r="G920" s="5" t="s">
        <v>157</v>
      </c>
      <c r="H920" s="5" t="s">
        <v>158</v>
      </c>
      <c r="I920" s="5" t="s">
        <v>77</v>
      </c>
      <c r="J920" s="6">
        <v>42225</v>
      </c>
      <c r="K920" s="7">
        <f t="shared" si="42"/>
        <v>397.5</v>
      </c>
      <c r="L920" s="7">
        <f t="shared" si="43"/>
        <v>318.00000000000006</v>
      </c>
      <c r="M920" s="4">
        <f>YEAR(Datos!$J920)</f>
        <v>2015</v>
      </c>
      <c r="N920" s="5" t="str">
        <f t="shared" si="44"/>
        <v>agosto</v>
      </c>
      <c r="O920" s="5" t="str">
        <f>VLOOKUP(C920,[2]!ProdManager[#Data],2,FALSE)</f>
        <v>Peter Stone</v>
      </c>
      <c r="P920" s="5" t="e">
        <f>VLOOKUP(I920,[1]!Countries[#Data],2,FALSE)</f>
        <v>#REF!</v>
      </c>
      <c r="Q920" s="5" t="e">
        <f>VLOOKUP(I920,[1]!Countries[#Data],3,FALSE)</f>
        <v>#REF!</v>
      </c>
    </row>
    <row r="921" spans="1:17" x14ac:dyDescent="0.2">
      <c r="A921" s="5">
        <v>10595</v>
      </c>
      <c r="B921" s="5" t="s">
        <v>74</v>
      </c>
      <c r="C921" s="5" t="s">
        <v>36</v>
      </c>
      <c r="D921" s="5">
        <v>18</v>
      </c>
      <c r="E921" s="5">
        <v>16.560000000000002</v>
      </c>
      <c r="F921" s="5">
        <v>30</v>
      </c>
      <c r="G921" s="5" t="s">
        <v>59</v>
      </c>
      <c r="H921" s="5" t="s">
        <v>60</v>
      </c>
      <c r="I921" s="5" t="s">
        <v>61</v>
      </c>
      <c r="J921" s="6">
        <v>42226</v>
      </c>
      <c r="K921" s="7">
        <f t="shared" si="42"/>
        <v>540</v>
      </c>
      <c r="L921" s="7">
        <f t="shared" si="43"/>
        <v>496.80000000000007</v>
      </c>
      <c r="M921" s="4">
        <f>YEAR(Datos!$J921)</f>
        <v>2015</v>
      </c>
      <c r="N921" s="5" t="str">
        <f t="shared" si="44"/>
        <v>agosto</v>
      </c>
      <c r="O921" s="5" t="str">
        <f>VLOOKUP(C921,[2]!ProdManager[#Data],2,FALSE)</f>
        <v>John Matter</v>
      </c>
      <c r="P921" s="5" t="e">
        <f>VLOOKUP(I921,[1]!Countries[#Data],2,FALSE)</f>
        <v>#REF!</v>
      </c>
      <c r="Q921" s="5" t="e">
        <f>VLOOKUP(I921,[1]!Countries[#Data],3,FALSE)</f>
        <v>#REF!</v>
      </c>
    </row>
    <row r="922" spans="1:17" x14ac:dyDescent="0.2">
      <c r="A922" s="5">
        <v>10595</v>
      </c>
      <c r="B922" s="5" t="s">
        <v>232</v>
      </c>
      <c r="C922" s="5" t="s">
        <v>17</v>
      </c>
      <c r="D922" s="5">
        <v>28.5</v>
      </c>
      <c r="E922" s="5">
        <v>22.515000000000001</v>
      </c>
      <c r="F922" s="5">
        <v>120</v>
      </c>
      <c r="G922" s="5" t="s">
        <v>59</v>
      </c>
      <c r="H922" s="5" t="s">
        <v>60</v>
      </c>
      <c r="I922" s="5" t="s">
        <v>61</v>
      </c>
      <c r="J922" s="6">
        <v>42226</v>
      </c>
      <c r="K922" s="7">
        <f t="shared" si="42"/>
        <v>3420</v>
      </c>
      <c r="L922" s="7">
        <f t="shared" si="43"/>
        <v>2701.8</v>
      </c>
      <c r="M922" s="4">
        <f>YEAR(Datos!$J922)</f>
        <v>2015</v>
      </c>
      <c r="N922" s="5" t="str">
        <f t="shared" si="44"/>
        <v>agosto</v>
      </c>
      <c r="O922" s="5" t="str">
        <f>VLOOKUP(C922,[2]!ProdManager[#Data],2,FALSE)</f>
        <v>Lydia Sinn</v>
      </c>
      <c r="P922" s="5" t="e">
        <f>VLOOKUP(I922,[1]!Countries[#Data],2,FALSE)</f>
        <v>#REF!</v>
      </c>
      <c r="Q922" s="5" t="e">
        <f>VLOOKUP(I922,[1]!Countries[#Data],3,FALSE)</f>
        <v>#REF!</v>
      </c>
    </row>
    <row r="923" spans="1:17" x14ac:dyDescent="0.2">
      <c r="A923" s="5">
        <v>10595</v>
      </c>
      <c r="B923" s="5" t="s">
        <v>148</v>
      </c>
      <c r="C923" s="5" t="s">
        <v>8</v>
      </c>
      <c r="D923" s="5">
        <v>36</v>
      </c>
      <c r="E923" s="5">
        <v>30.599999999999998</v>
      </c>
      <c r="F923" s="5">
        <v>65</v>
      </c>
      <c r="G923" s="5" t="s">
        <v>59</v>
      </c>
      <c r="H923" s="5" t="s">
        <v>60</v>
      </c>
      <c r="I923" s="5" t="s">
        <v>61</v>
      </c>
      <c r="J923" s="6">
        <v>42226</v>
      </c>
      <c r="K923" s="7">
        <f t="shared" si="42"/>
        <v>2340</v>
      </c>
      <c r="L923" s="7">
        <f t="shared" si="43"/>
        <v>1988.9999999999998</v>
      </c>
      <c r="M923" s="4">
        <f>YEAR(Datos!$J923)</f>
        <v>2015</v>
      </c>
      <c r="N923" s="5" t="str">
        <f t="shared" si="44"/>
        <v>agosto</v>
      </c>
      <c r="O923" s="5" t="str">
        <f>VLOOKUP(C923,[2]!ProdManager[#Data],2,FALSE)</f>
        <v>Peter Stone</v>
      </c>
      <c r="P923" s="5" t="e">
        <f>VLOOKUP(I923,[1]!Countries[#Data],2,FALSE)</f>
        <v>#REF!</v>
      </c>
      <c r="Q923" s="5" t="e">
        <f>VLOOKUP(I923,[1]!Countries[#Data],3,FALSE)</f>
        <v>#REF!</v>
      </c>
    </row>
    <row r="924" spans="1:17" x14ac:dyDescent="0.2">
      <c r="A924" s="5">
        <v>10596</v>
      </c>
      <c r="B924" s="5" t="s">
        <v>118</v>
      </c>
      <c r="C924" s="5" t="s">
        <v>17</v>
      </c>
      <c r="D924" s="5">
        <v>43.9</v>
      </c>
      <c r="E924" s="5">
        <v>32.485999999999997</v>
      </c>
      <c r="F924" s="5">
        <v>24</v>
      </c>
      <c r="G924" s="5" t="s">
        <v>98</v>
      </c>
      <c r="H924" s="5" t="s">
        <v>99</v>
      </c>
      <c r="I924" s="5" t="s">
        <v>77</v>
      </c>
      <c r="J924" s="6">
        <v>42227</v>
      </c>
      <c r="K924" s="7">
        <f t="shared" si="42"/>
        <v>1053.5999999999999</v>
      </c>
      <c r="L924" s="7">
        <f t="shared" si="43"/>
        <v>779.66399999999999</v>
      </c>
      <c r="M924" s="4">
        <f>YEAR(Datos!$J924)</f>
        <v>2015</v>
      </c>
      <c r="N924" s="5" t="str">
        <f t="shared" si="44"/>
        <v>agosto</v>
      </c>
      <c r="O924" s="5" t="str">
        <f>VLOOKUP(C924,[2]!ProdManager[#Data],2,FALSE)</f>
        <v>Lydia Sinn</v>
      </c>
      <c r="P924" s="5" t="e">
        <f>VLOOKUP(I924,[1]!Countries[#Data],2,FALSE)</f>
        <v>#REF!</v>
      </c>
      <c r="Q924" s="5" t="e">
        <f>VLOOKUP(I924,[1]!Countries[#Data],3,FALSE)</f>
        <v>#REF!</v>
      </c>
    </row>
    <row r="925" spans="1:17" x14ac:dyDescent="0.2">
      <c r="A925" s="5">
        <v>10596</v>
      </c>
      <c r="B925" s="5" t="s">
        <v>122</v>
      </c>
      <c r="C925" s="5" t="s">
        <v>36</v>
      </c>
      <c r="D925" s="5">
        <v>7.75</v>
      </c>
      <c r="E925" s="5">
        <v>7.13</v>
      </c>
      <c r="F925" s="5">
        <v>30</v>
      </c>
      <c r="G925" s="5" t="s">
        <v>98</v>
      </c>
      <c r="H925" s="5" t="s">
        <v>99</v>
      </c>
      <c r="I925" s="5" t="s">
        <v>77</v>
      </c>
      <c r="J925" s="6">
        <v>42227</v>
      </c>
      <c r="K925" s="7">
        <f t="shared" si="42"/>
        <v>232.5</v>
      </c>
      <c r="L925" s="7">
        <f t="shared" si="43"/>
        <v>213.9</v>
      </c>
      <c r="M925" s="4">
        <f>YEAR(Datos!$J925)</f>
        <v>2015</v>
      </c>
      <c r="N925" s="5" t="str">
        <f t="shared" si="44"/>
        <v>agosto</v>
      </c>
      <c r="O925" s="5" t="str">
        <f>VLOOKUP(C925,[2]!ProdManager[#Data],2,FALSE)</f>
        <v>John Matter</v>
      </c>
      <c r="P925" s="5" t="e">
        <f>VLOOKUP(I925,[1]!Countries[#Data],2,FALSE)</f>
        <v>#REF!</v>
      </c>
      <c r="Q925" s="5" t="e">
        <f>VLOOKUP(I925,[1]!Countries[#Data],3,FALSE)</f>
        <v>#REF!</v>
      </c>
    </row>
    <row r="926" spans="1:17" x14ac:dyDescent="0.2">
      <c r="A926" s="5">
        <v>10596</v>
      </c>
      <c r="B926" s="5" t="s">
        <v>79</v>
      </c>
      <c r="C926" s="5" t="s">
        <v>3</v>
      </c>
      <c r="D926" s="5">
        <v>38</v>
      </c>
      <c r="E926" s="5">
        <v>31.160000000000004</v>
      </c>
      <c r="F926" s="5">
        <v>5</v>
      </c>
      <c r="G926" s="5" t="s">
        <v>98</v>
      </c>
      <c r="H926" s="5" t="s">
        <v>99</v>
      </c>
      <c r="I926" s="5" t="s">
        <v>77</v>
      </c>
      <c r="J926" s="6">
        <v>42227</v>
      </c>
      <c r="K926" s="7">
        <f t="shared" si="42"/>
        <v>190</v>
      </c>
      <c r="L926" s="7">
        <f t="shared" si="43"/>
        <v>155.80000000000001</v>
      </c>
      <c r="M926" s="4">
        <f>YEAR(Datos!$J926)</f>
        <v>2015</v>
      </c>
      <c r="N926" s="5" t="str">
        <f t="shared" si="44"/>
        <v>agosto</v>
      </c>
      <c r="O926" s="5" t="str">
        <f>VLOOKUP(C926,[2]!ProdManager[#Data],2,FALSE)</f>
        <v>Marc Caine</v>
      </c>
      <c r="P926" s="5" t="e">
        <f>VLOOKUP(I926,[1]!Countries[#Data],2,FALSE)</f>
        <v>#REF!</v>
      </c>
      <c r="Q926" s="5" t="e">
        <f>VLOOKUP(I926,[1]!Countries[#Data],3,FALSE)</f>
        <v>#REF!</v>
      </c>
    </row>
    <row r="927" spans="1:17" x14ac:dyDescent="0.2">
      <c r="A927" s="5">
        <v>10597</v>
      </c>
      <c r="B927" s="5" t="s">
        <v>44</v>
      </c>
      <c r="C927" s="5" t="s">
        <v>36</v>
      </c>
      <c r="D927" s="5">
        <v>4.5</v>
      </c>
      <c r="E927" s="5">
        <v>3.96</v>
      </c>
      <c r="F927" s="5">
        <v>35</v>
      </c>
      <c r="G927" s="5" t="s">
        <v>199</v>
      </c>
      <c r="H927" s="5" t="s">
        <v>200</v>
      </c>
      <c r="I927" s="5" t="s">
        <v>61</v>
      </c>
      <c r="J927" s="6">
        <v>42227</v>
      </c>
      <c r="K927" s="7">
        <f t="shared" si="42"/>
        <v>157.5</v>
      </c>
      <c r="L927" s="7">
        <f t="shared" si="43"/>
        <v>138.6</v>
      </c>
      <c r="M927" s="4">
        <f>YEAR(Datos!$J927)</f>
        <v>2015</v>
      </c>
      <c r="N927" s="5" t="str">
        <f t="shared" si="44"/>
        <v>agosto</v>
      </c>
      <c r="O927" s="5" t="str">
        <f>VLOOKUP(C927,[2]!ProdManager[#Data],2,FALSE)</f>
        <v>John Matter</v>
      </c>
      <c r="P927" s="5" t="e">
        <f>VLOOKUP(I927,[1]!Countries[#Data],2,FALSE)</f>
        <v>#REF!</v>
      </c>
      <c r="Q927" s="5" t="e">
        <f>VLOOKUP(I927,[1]!Countries[#Data],3,FALSE)</f>
        <v>#REF!</v>
      </c>
    </row>
    <row r="928" spans="1:17" x14ac:dyDescent="0.2">
      <c r="A928" s="5">
        <v>10597</v>
      </c>
      <c r="B928" s="5" t="s">
        <v>26</v>
      </c>
      <c r="C928" s="5" t="s">
        <v>3</v>
      </c>
      <c r="D928" s="5">
        <v>19.5</v>
      </c>
      <c r="E928" s="5">
        <v>15.600000000000001</v>
      </c>
      <c r="F928" s="5">
        <v>20</v>
      </c>
      <c r="G928" s="5" t="s">
        <v>199</v>
      </c>
      <c r="H928" s="5" t="s">
        <v>200</v>
      </c>
      <c r="I928" s="5" t="s">
        <v>61</v>
      </c>
      <c r="J928" s="6">
        <v>42227</v>
      </c>
      <c r="K928" s="7">
        <f t="shared" si="42"/>
        <v>390</v>
      </c>
      <c r="L928" s="7">
        <f t="shared" si="43"/>
        <v>312</v>
      </c>
      <c r="M928" s="4">
        <f>YEAR(Datos!$J928)</f>
        <v>2015</v>
      </c>
      <c r="N928" s="5" t="str">
        <f t="shared" si="44"/>
        <v>agosto</v>
      </c>
      <c r="O928" s="5" t="str">
        <f>VLOOKUP(C928,[2]!ProdManager[#Data],2,FALSE)</f>
        <v>Marc Caine</v>
      </c>
      <c r="P928" s="5" t="e">
        <f>VLOOKUP(I928,[1]!Countries[#Data],2,FALSE)</f>
        <v>#REF!</v>
      </c>
      <c r="Q928" s="5" t="e">
        <f>VLOOKUP(I928,[1]!Countries[#Data],3,FALSE)</f>
        <v>#REF!</v>
      </c>
    </row>
    <row r="929" spans="1:17" x14ac:dyDescent="0.2">
      <c r="A929" s="5">
        <v>10597</v>
      </c>
      <c r="B929" s="5" t="s">
        <v>16</v>
      </c>
      <c r="C929" s="5" t="s">
        <v>17</v>
      </c>
      <c r="D929" s="5">
        <v>21.05</v>
      </c>
      <c r="E929" s="5">
        <v>16.208500000000001</v>
      </c>
      <c r="F929" s="5">
        <v>12</v>
      </c>
      <c r="G929" s="5" t="s">
        <v>199</v>
      </c>
      <c r="H929" s="5" t="s">
        <v>200</v>
      </c>
      <c r="I929" s="5" t="s">
        <v>61</v>
      </c>
      <c r="J929" s="6">
        <v>42227</v>
      </c>
      <c r="K929" s="7">
        <f t="shared" si="42"/>
        <v>252.60000000000002</v>
      </c>
      <c r="L929" s="7">
        <f t="shared" si="43"/>
        <v>194.50200000000001</v>
      </c>
      <c r="M929" s="4">
        <f>YEAR(Datos!$J929)</f>
        <v>2015</v>
      </c>
      <c r="N929" s="5" t="str">
        <f t="shared" si="44"/>
        <v>agosto</v>
      </c>
      <c r="O929" s="5" t="str">
        <f>VLOOKUP(C929,[2]!ProdManager[#Data],2,FALSE)</f>
        <v>Lydia Sinn</v>
      </c>
      <c r="P929" s="5" t="e">
        <f>VLOOKUP(I929,[1]!Countries[#Data],2,FALSE)</f>
        <v>#REF!</v>
      </c>
      <c r="Q929" s="5" t="e">
        <f>VLOOKUP(I929,[1]!Countries[#Data],3,FALSE)</f>
        <v>#REF!</v>
      </c>
    </row>
    <row r="930" spans="1:17" x14ac:dyDescent="0.2">
      <c r="A930" s="5">
        <v>10598</v>
      </c>
      <c r="B930" s="5" t="s">
        <v>55</v>
      </c>
      <c r="C930" s="5" t="s">
        <v>28</v>
      </c>
      <c r="D930" s="5">
        <v>43.9</v>
      </c>
      <c r="E930" s="5">
        <v>28.535</v>
      </c>
      <c r="F930" s="5">
        <v>50</v>
      </c>
      <c r="G930" s="5" t="s">
        <v>75</v>
      </c>
      <c r="H930" s="5" t="s">
        <v>76</v>
      </c>
      <c r="I930" s="5" t="s">
        <v>77</v>
      </c>
      <c r="J930" s="6">
        <v>42230</v>
      </c>
      <c r="K930" s="7">
        <f t="shared" si="42"/>
        <v>2195</v>
      </c>
      <c r="L930" s="7">
        <f t="shared" si="43"/>
        <v>1426.75</v>
      </c>
      <c r="M930" s="4">
        <f>YEAR(Datos!$J930)</f>
        <v>2015</v>
      </c>
      <c r="N930" s="5" t="str">
        <f t="shared" si="44"/>
        <v>agosto</v>
      </c>
      <c r="O930" s="5" t="str">
        <f>VLOOKUP(C930,[2]!ProdManager[#Data],2,FALSE)</f>
        <v>Lydia Sinn</v>
      </c>
      <c r="P930" s="5" t="e">
        <f>VLOOKUP(I930,[1]!Countries[#Data],2,FALSE)</f>
        <v>#REF!</v>
      </c>
      <c r="Q930" s="5" t="e">
        <f>VLOOKUP(I930,[1]!Countries[#Data],3,FALSE)</f>
        <v>#REF!</v>
      </c>
    </row>
    <row r="931" spans="1:17" x14ac:dyDescent="0.2">
      <c r="A931" s="5">
        <v>10598</v>
      </c>
      <c r="B931" s="5" t="s">
        <v>106</v>
      </c>
      <c r="C931" s="5" t="s">
        <v>8</v>
      </c>
      <c r="D931" s="5">
        <v>21.5</v>
      </c>
      <c r="E931" s="5">
        <v>17.415000000000003</v>
      </c>
      <c r="F931" s="5">
        <v>9</v>
      </c>
      <c r="G931" s="5" t="s">
        <v>75</v>
      </c>
      <c r="H931" s="5" t="s">
        <v>76</v>
      </c>
      <c r="I931" s="5" t="s">
        <v>77</v>
      </c>
      <c r="J931" s="6">
        <v>42230</v>
      </c>
      <c r="K931" s="7">
        <f t="shared" si="42"/>
        <v>193.5</v>
      </c>
      <c r="L931" s="7">
        <f t="shared" si="43"/>
        <v>156.73500000000001</v>
      </c>
      <c r="M931" s="4">
        <f>YEAR(Datos!$J931)</f>
        <v>2015</v>
      </c>
      <c r="N931" s="5" t="str">
        <f t="shared" si="44"/>
        <v>agosto</v>
      </c>
      <c r="O931" s="5" t="str">
        <f>VLOOKUP(C931,[2]!ProdManager[#Data],2,FALSE)</f>
        <v>Peter Stone</v>
      </c>
      <c r="P931" s="5" t="e">
        <f>VLOOKUP(I931,[1]!Countries[#Data],2,FALSE)</f>
        <v>#REF!</v>
      </c>
      <c r="Q931" s="5" t="e">
        <f>VLOOKUP(I931,[1]!Countries[#Data],3,FALSE)</f>
        <v>#REF!</v>
      </c>
    </row>
    <row r="932" spans="1:17" x14ac:dyDescent="0.2">
      <c r="A932" s="5">
        <v>10599</v>
      </c>
      <c r="B932" s="5" t="s">
        <v>71</v>
      </c>
      <c r="C932" s="5" t="s">
        <v>28</v>
      </c>
      <c r="D932" s="5">
        <v>49.3</v>
      </c>
      <c r="E932" s="5">
        <v>33.030999999999992</v>
      </c>
      <c r="F932" s="5">
        <v>10</v>
      </c>
      <c r="G932" s="5" t="s">
        <v>140</v>
      </c>
      <c r="H932" s="5" t="s">
        <v>141</v>
      </c>
      <c r="I932" s="5" t="s">
        <v>142</v>
      </c>
      <c r="J932" s="6">
        <v>42231</v>
      </c>
      <c r="K932" s="7">
        <f t="shared" si="42"/>
        <v>493</v>
      </c>
      <c r="L932" s="7">
        <f t="shared" si="43"/>
        <v>330.30999999999995</v>
      </c>
      <c r="M932" s="4">
        <f>YEAR(Datos!$J932)</f>
        <v>2015</v>
      </c>
      <c r="N932" s="5" t="str">
        <f t="shared" si="44"/>
        <v>agosto</v>
      </c>
      <c r="O932" s="5" t="str">
        <f>VLOOKUP(C932,[2]!ProdManager[#Data],2,FALSE)</f>
        <v>Lydia Sinn</v>
      </c>
      <c r="P932" s="5" t="e">
        <f>VLOOKUP(I932,[1]!Countries[#Data],2,FALSE)</f>
        <v>#REF!</v>
      </c>
      <c r="Q932" s="5" t="e">
        <f>VLOOKUP(I932,[1]!Countries[#Data],3,FALSE)</f>
        <v>#REF!</v>
      </c>
    </row>
    <row r="933" spans="1:17" x14ac:dyDescent="0.2">
      <c r="A933" s="5">
        <v>10600</v>
      </c>
      <c r="B933" s="5" t="s">
        <v>119</v>
      </c>
      <c r="C933" s="5" t="s">
        <v>22</v>
      </c>
      <c r="D933" s="5">
        <v>15</v>
      </c>
      <c r="E933" s="5">
        <v>11.1</v>
      </c>
      <c r="F933" s="5">
        <v>30</v>
      </c>
      <c r="G933" s="5" t="s">
        <v>216</v>
      </c>
      <c r="H933" s="5" t="s">
        <v>217</v>
      </c>
      <c r="I933" s="5" t="s">
        <v>77</v>
      </c>
      <c r="J933" s="6">
        <v>42232</v>
      </c>
      <c r="K933" s="7">
        <f t="shared" si="42"/>
        <v>450</v>
      </c>
      <c r="L933" s="7">
        <f t="shared" si="43"/>
        <v>333</v>
      </c>
      <c r="M933" s="4">
        <f>YEAR(Datos!$J933)</f>
        <v>2015</v>
      </c>
      <c r="N933" s="5" t="str">
        <f t="shared" si="44"/>
        <v>agosto</v>
      </c>
      <c r="O933" s="5" t="str">
        <f>VLOOKUP(C933,[2]!ProdManager[#Data],2,FALSE)</f>
        <v>Peter Stone</v>
      </c>
      <c r="P933" s="5" t="e">
        <f>VLOOKUP(I933,[1]!Countries[#Data],2,FALSE)</f>
        <v>#REF!</v>
      </c>
      <c r="Q933" s="5" t="e">
        <f>VLOOKUP(I933,[1]!Countries[#Data],3,FALSE)</f>
        <v>#REF!</v>
      </c>
    </row>
    <row r="934" spans="1:17" x14ac:dyDescent="0.2">
      <c r="A934" s="5">
        <v>10600</v>
      </c>
      <c r="B934" s="5" t="s">
        <v>138</v>
      </c>
      <c r="C934" s="5" t="s">
        <v>39</v>
      </c>
      <c r="D934" s="5">
        <v>7.45</v>
      </c>
      <c r="E934" s="5">
        <v>5.6619999999999999</v>
      </c>
      <c r="F934" s="5">
        <v>4</v>
      </c>
      <c r="G934" s="5" t="s">
        <v>216</v>
      </c>
      <c r="H934" s="5" t="s">
        <v>217</v>
      </c>
      <c r="I934" s="5" t="s">
        <v>77</v>
      </c>
      <c r="J934" s="6">
        <v>42232</v>
      </c>
      <c r="K934" s="7">
        <f t="shared" si="42"/>
        <v>29.8</v>
      </c>
      <c r="L934" s="7">
        <f t="shared" si="43"/>
        <v>22.648</v>
      </c>
      <c r="M934" s="4">
        <f>YEAR(Datos!$J934)</f>
        <v>2015</v>
      </c>
      <c r="N934" s="5" t="str">
        <f t="shared" si="44"/>
        <v>agosto</v>
      </c>
      <c r="O934" s="5" t="str">
        <f>VLOOKUP(C934,[2]!ProdManager[#Data],2,FALSE)</f>
        <v>John Matter</v>
      </c>
      <c r="P934" s="5" t="e">
        <f>VLOOKUP(I934,[1]!Countries[#Data],2,FALSE)</f>
        <v>#REF!</v>
      </c>
      <c r="Q934" s="5" t="e">
        <f>VLOOKUP(I934,[1]!Countries[#Data],3,FALSE)</f>
        <v>#REF!</v>
      </c>
    </row>
    <row r="935" spans="1:17" x14ac:dyDescent="0.2">
      <c r="A935" s="5">
        <v>10601</v>
      </c>
      <c r="B935" s="5" t="s">
        <v>111</v>
      </c>
      <c r="C935" s="5" t="s">
        <v>22</v>
      </c>
      <c r="D935" s="5">
        <v>6</v>
      </c>
      <c r="E935" s="5">
        <v>4.4399999999999995</v>
      </c>
      <c r="F935" s="5">
        <v>60</v>
      </c>
      <c r="G935" s="5" t="s">
        <v>56</v>
      </c>
      <c r="H935" s="5" t="s">
        <v>57</v>
      </c>
      <c r="I935" s="5" t="s">
        <v>58</v>
      </c>
      <c r="J935" s="6">
        <v>42232</v>
      </c>
      <c r="K935" s="7">
        <f t="shared" si="42"/>
        <v>360</v>
      </c>
      <c r="L935" s="7">
        <f t="shared" si="43"/>
        <v>266.39999999999998</v>
      </c>
      <c r="M935" s="4">
        <f>YEAR(Datos!$J935)</f>
        <v>2015</v>
      </c>
      <c r="N935" s="5" t="str">
        <f t="shared" si="44"/>
        <v>agosto</v>
      </c>
      <c r="O935" s="5" t="str">
        <f>VLOOKUP(C935,[2]!ProdManager[#Data],2,FALSE)</f>
        <v>Peter Stone</v>
      </c>
      <c r="P935" s="5" t="e">
        <f>VLOOKUP(I935,[1]!Countries[#Data],2,FALSE)</f>
        <v>#REF!</v>
      </c>
      <c r="Q935" s="5" t="e">
        <f>VLOOKUP(I935,[1]!Countries[#Data],3,FALSE)</f>
        <v>#REF!</v>
      </c>
    </row>
    <row r="936" spans="1:17" x14ac:dyDescent="0.2">
      <c r="A936" s="5">
        <v>10601</v>
      </c>
      <c r="B936" s="5" t="s">
        <v>45</v>
      </c>
      <c r="C936" s="5" t="s">
        <v>8</v>
      </c>
      <c r="D936" s="5">
        <v>55</v>
      </c>
      <c r="E936" s="5">
        <v>45.65</v>
      </c>
      <c r="F936" s="5">
        <v>35</v>
      </c>
      <c r="G936" s="5" t="s">
        <v>56</v>
      </c>
      <c r="H936" s="5" t="s">
        <v>57</v>
      </c>
      <c r="I936" s="5" t="s">
        <v>58</v>
      </c>
      <c r="J936" s="6">
        <v>42232</v>
      </c>
      <c r="K936" s="7">
        <f t="shared" si="42"/>
        <v>1925</v>
      </c>
      <c r="L936" s="7">
        <f t="shared" si="43"/>
        <v>1597.75</v>
      </c>
      <c r="M936" s="4">
        <f>YEAR(Datos!$J936)</f>
        <v>2015</v>
      </c>
      <c r="N936" s="5" t="str">
        <f t="shared" si="44"/>
        <v>agosto</v>
      </c>
      <c r="O936" s="5" t="str">
        <f>VLOOKUP(C936,[2]!ProdManager[#Data],2,FALSE)</f>
        <v>Peter Stone</v>
      </c>
      <c r="P936" s="5" t="e">
        <f>VLOOKUP(I936,[1]!Countries[#Data],2,FALSE)</f>
        <v>#REF!</v>
      </c>
      <c r="Q936" s="5" t="e">
        <f>VLOOKUP(I936,[1]!Countries[#Data],3,FALSE)</f>
        <v>#REF!</v>
      </c>
    </row>
    <row r="937" spans="1:17" x14ac:dyDescent="0.2">
      <c r="A937" s="5">
        <v>10602</v>
      </c>
      <c r="B937" s="5" t="s">
        <v>54</v>
      </c>
      <c r="C937" s="5" t="s">
        <v>17</v>
      </c>
      <c r="D937" s="5">
        <v>13</v>
      </c>
      <c r="E937" s="5">
        <v>9.8800000000000008</v>
      </c>
      <c r="F937" s="5">
        <v>5</v>
      </c>
      <c r="G937" s="5" t="s">
        <v>210</v>
      </c>
      <c r="H937" s="5" t="s">
        <v>211</v>
      </c>
      <c r="I937" s="5" t="s">
        <v>193</v>
      </c>
      <c r="J937" s="6">
        <v>42233</v>
      </c>
      <c r="K937" s="7">
        <f t="shared" si="42"/>
        <v>65</v>
      </c>
      <c r="L937" s="7">
        <f t="shared" si="43"/>
        <v>49.400000000000006</v>
      </c>
      <c r="M937" s="4">
        <f>YEAR(Datos!$J937)</f>
        <v>2015</v>
      </c>
      <c r="N937" s="5" t="str">
        <f t="shared" si="44"/>
        <v>agosto</v>
      </c>
      <c r="O937" s="5" t="str">
        <f>VLOOKUP(C937,[2]!ProdManager[#Data],2,FALSE)</f>
        <v>Lydia Sinn</v>
      </c>
      <c r="P937" s="5" t="e">
        <f>VLOOKUP(I937,[1]!Countries[#Data],2,FALSE)</f>
        <v>#REF!</v>
      </c>
      <c r="Q937" s="5" t="e">
        <f>VLOOKUP(I937,[1]!Countries[#Data],3,FALSE)</f>
        <v>#REF!</v>
      </c>
    </row>
    <row r="938" spans="1:17" x14ac:dyDescent="0.2">
      <c r="A938" s="5">
        <v>10603</v>
      </c>
      <c r="B938" s="5" t="s">
        <v>25</v>
      </c>
      <c r="C938" s="5" t="s">
        <v>3</v>
      </c>
      <c r="D938" s="5">
        <v>21</v>
      </c>
      <c r="E938" s="5">
        <v>16.38</v>
      </c>
      <c r="F938" s="5">
        <v>48</v>
      </c>
      <c r="G938" s="5" t="s">
        <v>175</v>
      </c>
      <c r="H938" s="5" t="s">
        <v>176</v>
      </c>
      <c r="I938" s="5" t="s">
        <v>77</v>
      </c>
      <c r="J938" s="6">
        <v>42234</v>
      </c>
      <c r="K938" s="7">
        <f t="shared" si="42"/>
        <v>1008</v>
      </c>
      <c r="L938" s="7">
        <f t="shared" si="43"/>
        <v>786.24</v>
      </c>
      <c r="M938" s="4">
        <f>YEAR(Datos!$J938)</f>
        <v>2015</v>
      </c>
      <c r="N938" s="5" t="str">
        <f t="shared" si="44"/>
        <v>agosto</v>
      </c>
      <c r="O938" s="5" t="str">
        <f>VLOOKUP(C938,[2]!ProdManager[#Data],2,FALSE)</f>
        <v>Marc Caine</v>
      </c>
      <c r="P938" s="5" t="e">
        <f>VLOOKUP(I938,[1]!Countries[#Data],2,FALSE)</f>
        <v>#REF!</v>
      </c>
      <c r="Q938" s="5" t="e">
        <f>VLOOKUP(I938,[1]!Countries[#Data],3,FALSE)</f>
        <v>#REF!</v>
      </c>
    </row>
    <row r="939" spans="1:17" x14ac:dyDescent="0.2">
      <c r="A939" s="5">
        <v>10603</v>
      </c>
      <c r="B939" s="5" t="s">
        <v>34</v>
      </c>
      <c r="C939" s="5" t="s">
        <v>28</v>
      </c>
      <c r="D939" s="5">
        <v>20</v>
      </c>
      <c r="E939" s="5">
        <v>13.599999999999998</v>
      </c>
      <c r="F939" s="5">
        <v>25</v>
      </c>
      <c r="G939" s="5" t="s">
        <v>175</v>
      </c>
      <c r="H939" s="5" t="s">
        <v>176</v>
      </c>
      <c r="I939" s="5" t="s">
        <v>77</v>
      </c>
      <c r="J939" s="6">
        <v>42234</v>
      </c>
      <c r="K939" s="7">
        <f t="shared" si="42"/>
        <v>500</v>
      </c>
      <c r="L939" s="7">
        <f t="shared" si="43"/>
        <v>339.99999999999994</v>
      </c>
      <c r="M939" s="4">
        <f>YEAR(Datos!$J939)</f>
        <v>2015</v>
      </c>
      <c r="N939" s="5" t="str">
        <f t="shared" si="44"/>
        <v>agosto</v>
      </c>
      <c r="O939" s="5" t="str">
        <f>VLOOKUP(C939,[2]!ProdManager[#Data],2,FALSE)</f>
        <v>Lydia Sinn</v>
      </c>
      <c r="P939" s="5" t="e">
        <f>VLOOKUP(I939,[1]!Countries[#Data],2,FALSE)</f>
        <v>#REF!</v>
      </c>
      <c r="Q939" s="5" t="e">
        <f>VLOOKUP(I939,[1]!Countries[#Data],3,FALSE)</f>
        <v>#REF!</v>
      </c>
    </row>
    <row r="940" spans="1:17" x14ac:dyDescent="0.2">
      <c r="A940" s="5">
        <v>10604</v>
      </c>
      <c r="B940" s="5" t="s">
        <v>224</v>
      </c>
      <c r="C940" s="5" t="s">
        <v>28</v>
      </c>
      <c r="D940" s="5">
        <v>12.75</v>
      </c>
      <c r="E940" s="5">
        <v>8.7974999999999994</v>
      </c>
      <c r="F940" s="5">
        <v>6</v>
      </c>
      <c r="G940" s="5" t="s">
        <v>178</v>
      </c>
      <c r="H940" s="5" t="s">
        <v>179</v>
      </c>
      <c r="I940" s="5" t="s">
        <v>180</v>
      </c>
      <c r="J940" s="6">
        <v>42234</v>
      </c>
      <c r="K940" s="7">
        <f t="shared" si="42"/>
        <v>76.5</v>
      </c>
      <c r="L940" s="7">
        <f t="shared" si="43"/>
        <v>52.784999999999997</v>
      </c>
      <c r="M940" s="4">
        <f>YEAR(Datos!$J940)</f>
        <v>2015</v>
      </c>
      <c r="N940" s="5" t="str">
        <f t="shared" si="44"/>
        <v>agosto</v>
      </c>
      <c r="O940" s="5" t="str">
        <f>VLOOKUP(C940,[2]!ProdManager[#Data],2,FALSE)</f>
        <v>Lydia Sinn</v>
      </c>
      <c r="P940" s="5" t="e">
        <f>VLOOKUP(I940,[1]!Countries[#Data],2,FALSE)</f>
        <v>#REF!</v>
      </c>
      <c r="Q940" s="5" t="e">
        <f>VLOOKUP(I940,[1]!Countries[#Data],3,FALSE)</f>
        <v>#REF!</v>
      </c>
    </row>
    <row r="941" spans="1:17" x14ac:dyDescent="0.2">
      <c r="A941" s="5">
        <v>10604</v>
      </c>
      <c r="B941" s="5" t="s">
        <v>94</v>
      </c>
      <c r="C941" s="5" t="s">
        <v>36</v>
      </c>
      <c r="D941" s="5">
        <v>18</v>
      </c>
      <c r="E941" s="5">
        <v>16.2</v>
      </c>
      <c r="F941" s="5">
        <v>10</v>
      </c>
      <c r="G941" s="5" t="s">
        <v>178</v>
      </c>
      <c r="H941" s="5" t="s">
        <v>179</v>
      </c>
      <c r="I941" s="5" t="s">
        <v>180</v>
      </c>
      <c r="J941" s="6">
        <v>42234</v>
      </c>
      <c r="K941" s="7">
        <f t="shared" si="42"/>
        <v>180</v>
      </c>
      <c r="L941" s="7">
        <f t="shared" si="43"/>
        <v>162</v>
      </c>
      <c r="M941" s="4">
        <f>YEAR(Datos!$J941)</f>
        <v>2015</v>
      </c>
      <c r="N941" s="5" t="str">
        <f t="shared" si="44"/>
        <v>agosto</v>
      </c>
      <c r="O941" s="5" t="str">
        <f>VLOOKUP(C941,[2]!ProdManager[#Data],2,FALSE)</f>
        <v>John Matter</v>
      </c>
      <c r="P941" s="5" t="e">
        <f>VLOOKUP(I941,[1]!Countries[#Data],2,FALSE)</f>
        <v>#REF!</v>
      </c>
      <c r="Q941" s="5" t="e">
        <f>VLOOKUP(I941,[1]!Countries[#Data],3,FALSE)</f>
        <v>#REF!</v>
      </c>
    </row>
    <row r="942" spans="1:17" x14ac:dyDescent="0.2">
      <c r="A942" s="5">
        <v>10605</v>
      </c>
      <c r="B942" s="5" t="s">
        <v>45</v>
      </c>
      <c r="C942" s="5" t="s">
        <v>8</v>
      </c>
      <c r="D942" s="5">
        <v>55</v>
      </c>
      <c r="E942" s="5">
        <v>42.9</v>
      </c>
      <c r="F942" s="5">
        <v>20</v>
      </c>
      <c r="G942" s="5" t="s">
        <v>185</v>
      </c>
      <c r="H942" s="5" t="s">
        <v>186</v>
      </c>
      <c r="I942" s="5" t="s">
        <v>187</v>
      </c>
      <c r="J942" s="6">
        <v>42237</v>
      </c>
      <c r="K942" s="7">
        <f t="shared" si="42"/>
        <v>1100</v>
      </c>
      <c r="L942" s="7">
        <f t="shared" si="43"/>
        <v>858</v>
      </c>
      <c r="M942" s="4">
        <f>YEAR(Datos!$J942)</f>
        <v>2015</v>
      </c>
      <c r="N942" s="5" t="str">
        <f t="shared" si="44"/>
        <v>agosto</v>
      </c>
      <c r="O942" s="5" t="str">
        <f>VLOOKUP(C942,[2]!ProdManager[#Data],2,FALSE)</f>
        <v>Peter Stone</v>
      </c>
      <c r="P942" s="5" t="e">
        <f>VLOOKUP(I942,[1]!Countries[#Data],2,FALSE)</f>
        <v>#REF!</v>
      </c>
      <c r="Q942" s="5" t="e">
        <f>VLOOKUP(I942,[1]!Countries[#Data],3,FALSE)</f>
        <v>#REF!</v>
      </c>
    </row>
    <row r="943" spans="1:17" x14ac:dyDescent="0.2">
      <c r="A943" s="5">
        <v>10605</v>
      </c>
      <c r="B943" s="5" t="s">
        <v>33</v>
      </c>
      <c r="C943" s="5" t="s">
        <v>8</v>
      </c>
      <c r="D943" s="5">
        <v>34</v>
      </c>
      <c r="E943" s="5">
        <v>26.52</v>
      </c>
      <c r="F943" s="5">
        <v>70</v>
      </c>
      <c r="G943" s="5" t="s">
        <v>185</v>
      </c>
      <c r="H943" s="5" t="s">
        <v>186</v>
      </c>
      <c r="I943" s="5" t="s">
        <v>187</v>
      </c>
      <c r="J943" s="6">
        <v>42237</v>
      </c>
      <c r="K943" s="7">
        <f t="shared" si="42"/>
        <v>2380</v>
      </c>
      <c r="L943" s="7">
        <f t="shared" si="43"/>
        <v>1856.3999999999999</v>
      </c>
      <c r="M943" s="4">
        <f>YEAR(Datos!$J943)</f>
        <v>2015</v>
      </c>
      <c r="N943" s="5" t="str">
        <f t="shared" si="44"/>
        <v>agosto</v>
      </c>
      <c r="O943" s="5" t="str">
        <f>VLOOKUP(C943,[2]!ProdManager[#Data],2,FALSE)</f>
        <v>Peter Stone</v>
      </c>
      <c r="P943" s="5" t="e">
        <f>VLOOKUP(I943,[1]!Countries[#Data],2,FALSE)</f>
        <v>#REF!</v>
      </c>
      <c r="Q943" s="5" t="e">
        <f>VLOOKUP(I943,[1]!Countries[#Data],3,FALSE)</f>
        <v>#REF!</v>
      </c>
    </row>
    <row r="944" spans="1:17" x14ac:dyDescent="0.2">
      <c r="A944" s="5">
        <v>10605</v>
      </c>
      <c r="B944" s="5" t="s">
        <v>106</v>
      </c>
      <c r="C944" s="5" t="s">
        <v>8</v>
      </c>
      <c r="D944" s="5">
        <v>21.5</v>
      </c>
      <c r="E944" s="5">
        <v>16.555</v>
      </c>
      <c r="F944" s="5">
        <v>15</v>
      </c>
      <c r="G944" s="5" t="s">
        <v>185</v>
      </c>
      <c r="H944" s="5" t="s">
        <v>186</v>
      </c>
      <c r="I944" s="5" t="s">
        <v>187</v>
      </c>
      <c r="J944" s="6">
        <v>42237</v>
      </c>
      <c r="K944" s="7">
        <f t="shared" si="42"/>
        <v>322.5</v>
      </c>
      <c r="L944" s="7">
        <f t="shared" si="43"/>
        <v>248.32499999999999</v>
      </c>
      <c r="M944" s="4">
        <f>YEAR(Datos!$J944)</f>
        <v>2015</v>
      </c>
      <c r="N944" s="5" t="str">
        <f t="shared" si="44"/>
        <v>agosto</v>
      </c>
      <c r="O944" s="5" t="str">
        <f>VLOOKUP(C944,[2]!ProdManager[#Data],2,FALSE)</f>
        <v>Peter Stone</v>
      </c>
      <c r="P944" s="5" t="e">
        <f>VLOOKUP(I944,[1]!Countries[#Data],2,FALSE)</f>
        <v>#REF!</v>
      </c>
      <c r="Q944" s="5" t="e">
        <f>VLOOKUP(I944,[1]!Countries[#Data],3,FALSE)</f>
        <v>#REF!</v>
      </c>
    </row>
    <row r="945" spans="1:17" x14ac:dyDescent="0.2">
      <c r="A945" s="5">
        <v>10605</v>
      </c>
      <c r="B945" s="5" t="s">
        <v>49</v>
      </c>
      <c r="C945" s="5" t="s">
        <v>28</v>
      </c>
      <c r="D945" s="5">
        <v>17.45</v>
      </c>
      <c r="E945" s="5">
        <v>11.691499999999998</v>
      </c>
      <c r="F945" s="5">
        <v>30</v>
      </c>
      <c r="G945" s="5" t="s">
        <v>185</v>
      </c>
      <c r="H945" s="5" t="s">
        <v>186</v>
      </c>
      <c r="I945" s="5" t="s">
        <v>187</v>
      </c>
      <c r="J945" s="6">
        <v>42237</v>
      </c>
      <c r="K945" s="7">
        <f t="shared" si="42"/>
        <v>523.5</v>
      </c>
      <c r="L945" s="7">
        <f t="shared" si="43"/>
        <v>350.74499999999995</v>
      </c>
      <c r="M945" s="4">
        <f>YEAR(Datos!$J945)</f>
        <v>2015</v>
      </c>
      <c r="N945" s="5" t="str">
        <f t="shared" si="44"/>
        <v>agosto</v>
      </c>
      <c r="O945" s="5" t="str">
        <f>VLOOKUP(C945,[2]!ProdManager[#Data],2,FALSE)</f>
        <v>Lydia Sinn</v>
      </c>
      <c r="P945" s="5" t="e">
        <f>VLOOKUP(I945,[1]!Countries[#Data],2,FALSE)</f>
        <v>#REF!</v>
      </c>
      <c r="Q945" s="5" t="e">
        <f>VLOOKUP(I945,[1]!Countries[#Data],3,FALSE)</f>
        <v>#REF!</v>
      </c>
    </row>
    <row r="946" spans="1:17" x14ac:dyDescent="0.2">
      <c r="A946" s="5">
        <v>10606</v>
      </c>
      <c r="B946" s="5" t="s">
        <v>162</v>
      </c>
      <c r="C946" s="5" t="s">
        <v>17</v>
      </c>
      <c r="D946" s="5">
        <v>22</v>
      </c>
      <c r="E946" s="5">
        <v>18.7</v>
      </c>
      <c r="F946" s="5">
        <v>20</v>
      </c>
      <c r="G946" s="5" t="s">
        <v>146</v>
      </c>
      <c r="H946" s="5" t="s">
        <v>145</v>
      </c>
      <c r="I946" s="5" t="s">
        <v>20</v>
      </c>
      <c r="J946" s="6">
        <v>42238</v>
      </c>
      <c r="K946" s="7">
        <f t="shared" si="42"/>
        <v>440</v>
      </c>
      <c r="L946" s="7">
        <f t="shared" si="43"/>
        <v>374</v>
      </c>
      <c r="M946" s="4">
        <f>YEAR(Datos!$J946)</f>
        <v>2015</v>
      </c>
      <c r="N946" s="5" t="str">
        <f t="shared" si="44"/>
        <v>agosto</v>
      </c>
      <c r="O946" s="5" t="str">
        <f>VLOOKUP(C946,[2]!ProdManager[#Data],2,FALSE)</f>
        <v>Lydia Sinn</v>
      </c>
      <c r="P946" s="5" t="e">
        <f>VLOOKUP(I946,[1]!Countries[#Data],2,FALSE)</f>
        <v>#REF!</v>
      </c>
      <c r="Q946" s="5" t="e">
        <f>VLOOKUP(I946,[1]!Countries[#Data],3,FALSE)</f>
        <v>#REF!</v>
      </c>
    </row>
    <row r="947" spans="1:17" x14ac:dyDescent="0.2">
      <c r="A947" s="5">
        <v>10606</v>
      </c>
      <c r="B947" s="5" t="s">
        <v>38</v>
      </c>
      <c r="C947" s="5" t="s">
        <v>39</v>
      </c>
      <c r="D947" s="5">
        <v>24</v>
      </c>
      <c r="E947" s="5">
        <v>18.96</v>
      </c>
      <c r="F947" s="5">
        <v>20</v>
      </c>
      <c r="G947" s="5" t="s">
        <v>146</v>
      </c>
      <c r="H947" s="5" t="s">
        <v>145</v>
      </c>
      <c r="I947" s="5" t="s">
        <v>20</v>
      </c>
      <c r="J947" s="6">
        <v>42238</v>
      </c>
      <c r="K947" s="7">
        <f t="shared" si="42"/>
        <v>480</v>
      </c>
      <c r="L947" s="7">
        <f t="shared" si="43"/>
        <v>379.20000000000005</v>
      </c>
      <c r="M947" s="4">
        <f>YEAR(Datos!$J947)</f>
        <v>2015</v>
      </c>
      <c r="N947" s="5" t="str">
        <f t="shared" si="44"/>
        <v>agosto</v>
      </c>
      <c r="O947" s="5" t="str">
        <f>VLOOKUP(C947,[2]!ProdManager[#Data],2,FALSE)</f>
        <v>John Matter</v>
      </c>
      <c r="P947" s="5" t="e">
        <f>VLOOKUP(I947,[1]!Countries[#Data],2,FALSE)</f>
        <v>#REF!</v>
      </c>
      <c r="Q947" s="5" t="e">
        <f>VLOOKUP(I947,[1]!Countries[#Data],3,FALSE)</f>
        <v>#REF!</v>
      </c>
    </row>
    <row r="948" spans="1:17" x14ac:dyDescent="0.2">
      <c r="A948" s="5">
        <v>10606</v>
      </c>
      <c r="B948" s="5" t="s">
        <v>71</v>
      </c>
      <c r="C948" s="5" t="s">
        <v>28</v>
      </c>
      <c r="D948" s="5">
        <v>49.3</v>
      </c>
      <c r="E948" s="5">
        <v>34.016999999999996</v>
      </c>
      <c r="F948" s="5">
        <v>10</v>
      </c>
      <c r="G948" s="5" t="s">
        <v>146</v>
      </c>
      <c r="H948" s="5" t="s">
        <v>145</v>
      </c>
      <c r="I948" s="5" t="s">
        <v>20</v>
      </c>
      <c r="J948" s="6">
        <v>42238</v>
      </c>
      <c r="K948" s="7">
        <f t="shared" si="42"/>
        <v>493</v>
      </c>
      <c r="L948" s="7">
        <f t="shared" si="43"/>
        <v>340.16999999999996</v>
      </c>
      <c r="M948" s="4">
        <f>YEAR(Datos!$J948)</f>
        <v>2015</v>
      </c>
      <c r="N948" s="5" t="str">
        <f t="shared" si="44"/>
        <v>agosto</v>
      </c>
      <c r="O948" s="5" t="str">
        <f>VLOOKUP(C948,[2]!ProdManager[#Data],2,FALSE)</f>
        <v>Lydia Sinn</v>
      </c>
      <c r="P948" s="5" t="e">
        <f>VLOOKUP(I948,[1]!Countries[#Data],2,FALSE)</f>
        <v>#REF!</v>
      </c>
      <c r="Q948" s="5" t="e">
        <f>VLOOKUP(I948,[1]!Countries[#Data],3,FALSE)</f>
        <v>#REF!</v>
      </c>
    </row>
    <row r="949" spans="1:17" x14ac:dyDescent="0.2">
      <c r="A949" s="5">
        <v>10607</v>
      </c>
      <c r="B949" s="5" t="s">
        <v>32</v>
      </c>
      <c r="C949" s="5" t="s">
        <v>8</v>
      </c>
      <c r="D949" s="5">
        <v>2.5</v>
      </c>
      <c r="E949" s="5">
        <v>1.875</v>
      </c>
      <c r="F949" s="5">
        <v>14</v>
      </c>
      <c r="G949" s="5" t="s">
        <v>175</v>
      </c>
      <c r="H949" s="5" t="s">
        <v>176</v>
      </c>
      <c r="I949" s="5" t="s">
        <v>77</v>
      </c>
      <c r="J949" s="6">
        <v>42238</v>
      </c>
      <c r="K949" s="7">
        <f t="shared" si="42"/>
        <v>35</v>
      </c>
      <c r="L949" s="7">
        <f t="shared" si="43"/>
        <v>26.25</v>
      </c>
      <c r="M949" s="4">
        <f>YEAR(Datos!$J949)</f>
        <v>2015</v>
      </c>
      <c r="N949" s="5" t="str">
        <f t="shared" si="44"/>
        <v>agosto</v>
      </c>
      <c r="O949" s="5" t="str">
        <f>VLOOKUP(C949,[2]!ProdManager[#Data],2,FALSE)</f>
        <v>Peter Stone</v>
      </c>
      <c r="P949" s="5" t="e">
        <f>VLOOKUP(I949,[1]!Countries[#Data],2,FALSE)</f>
        <v>#REF!</v>
      </c>
      <c r="Q949" s="5" t="e">
        <f>VLOOKUP(I949,[1]!Countries[#Data],3,FALSE)</f>
        <v>#REF!</v>
      </c>
    </row>
    <row r="950" spans="1:17" x14ac:dyDescent="0.2">
      <c r="A950" s="5">
        <v>10607</v>
      </c>
      <c r="B950" s="5" t="s">
        <v>91</v>
      </c>
      <c r="C950" s="5" t="s">
        <v>22</v>
      </c>
      <c r="D950" s="5">
        <v>18.399999999999999</v>
      </c>
      <c r="E950" s="5">
        <v>13.247999999999999</v>
      </c>
      <c r="F950" s="5">
        <v>42</v>
      </c>
      <c r="G950" s="5" t="s">
        <v>175</v>
      </c>
      <c r="H950" s="5" t="s">
        <v>176</v>
      </c>
      <c r="I950" s="5" t="s">
        <v>77</v>
      </c>
      <c r="J950" s="6">
        <v>42238</v>
      </c>
      <c r="K950" s="7">
        <f t="shared" si="42"/>
        <v>772.8</v>
      </c>
      <c r="L950" s="7">
        <f t="shared" si="43"/>
        <v>556.41599999999994</v>
      </c>
      <c r="M950" s="4">
        <f>YEAR(Datos!$J950)</f>
        <v>2015</v>
      </c>
      <c r="N950" s="5" t="str">
        <f t="shared" si="44"/>
        <v>agosto</v>
      </c>
      <c r="O950" s="5" t="str">
        <f>VLOOKUP(C950,[2]!ProdManager[#Data],2,FALSE)</f>
        <v>Peter Stone</v>
      </c>
      <c r="P950" s="5" t="e">
        <f>VLOOKUP(I950,[1]!Countries[#Data],2,FALSE)</f>
        <v>#REF!</v>
      </c>
      <c r="Q950" s="5" t="e">
        <f>VLOOKUP(I950,[1]!Countries[#Data],3,FALSE)</f>
        <v>#REF!</v>
      </c>
    </row>
    <row r="951" spans="1:17" x14ac:dyDescent="0.2">
      <c r="A951" s="5">
        <v>10607</v>
      </c>
      <c r="B951" s="5" t="s">
        <v>84</v>
      </c>
      <c r="C951" s="5" t="s">
        <v>39</v>
      </c>
      <c r="D951" s="5">
        <v>39</v>
      </c>
      <c r="E951" s="5">
        <v>30.810000000000002</v>
      </c>
      <c r="F951" s="5">
        <v>100</v>
      </c>
      <c r="G951" s="5" t="s">
        <v>175</v>
      </c>
      <c r="H951" s="5" t="s">
        <v>176</v>
      </c>
      <c r="I951" s="5" t="s">
        <v>77</v>
      </c>
      <c r="J951" s="6">
        <v>42238</v>
      </c>
      <c r="K951" s="7">
        <f t="shared" si="42"/>
        <v>3900</v>
      </c>
      <c r="L951" s="7">
        <f t="shared" si="43"/>
        <v>3081</v>
      </c>
      <c r="M951" s="4">
        <f>YEAR(Datos!$J951)</f>
        <v>2015</v>
      </c>
      <c r="N951" s="5" t="str">
        <f t="shared" si="44"/>
        <v>agosto</v>
      </c>
      <c r="O951" s="5" t="str">
        <f>VLOOKUP(C951,[2]!ProdManager[#Data],2,FALSE)</f>
        <v>John Matter</v>
      </c>
      <c r="P951" s="5" t="e">
        <f>VLOOKUP(I951,[1]!Countries[#Data],2,FALSE)</f>
        <v>#REF!</v>
      </c>
      <c r="Q951" s="5" t="e">
        <f>VLOOKUP(I951,[1]!Countries[#Data],3,FALSE)</f>
        <v>#REF!</v>
      </c>
    </row>
    <row r="952" spans="1:17" x14ac:dyDescent="0.2">
      <c r="A952" s="5">
        <v>10607</v>
      </c>
      <c r="B952" s="5" t="s">
        <v>78</v>
      </c>
      <c r="C952" s="5" t="s">
        <v>11</v>
      </c>
      <c r="D952" s="5">
        <v>30</v>
      </c>
      <c r="E952" s="5">
        <v>23.700000000000003</v>
      </c>
      <c r="F952" s="5">
        <v>45</v>
      </c>
      <c r="G952" s="5" t="s">
        <v>175</v>
      </c>
      <c r="H952" s="5" t="s">
        <v>176</v>
      </c>
      <c r="I952" s="5" t="s">
        <v>77</v>
      </c>
      <c r="J952" s="6">
        <v>42238</v>
      </c>
      <c r="K952" s="7">
        <f t="shared" si="42"/>
        <v>1350</v>
      </c>
      <c r="L952" s="7">
        <f t="shared" si="43"/>
        <v>1066.5000000000002</v>
      </c>
      <c r="M952" s="4">
        <f>YEAR(Datos!$J952)</f>
        <v>2015</v>
      </c>
      <c r="N952" s="5" t="str">
        <f t="shared" si="44"/>
        <v>agosto</v>
      </c>
      <c r="O952" s="5" t="str">
        <f>VLOOKUP(C952,[2]!ProdManager[#Data],2,FALSE)</f>
        <v>Marc Caine</v>
      </c>
      <c r="P952" s="5" t="e">
        <f>VLOOKUP(I952,[1]!Countries[#Data],2,FALSE)</f>
        <v>#REF!</v>
      </c>
      <c r="Q952" s="5" t="e">
        <f>VLOOKUP(I952,[1]!Countries[#Data],3,FALSE)</f>
        <v>#REF!</v>
      </c>
    </row>
    <row r="953" spans="1:17" x14ac:dyDescent="0.2">
      <c r="A953" s="5">
        <v>10607</v>
      </c>
      <c r="B953" s="5" t="s">
        <v>7</v>
      </c>
      <c r="C953" s="5" t="s">
        <v>8</v>
      </c>
      <c r="D953" s="5">
        <v>34.799999999999997</v>
      </c>
      <c r="E953" s="5">
        <v>29.58</v>
      </c>
      <c r="F953" s="5">
        <v>12</v>
      </c>
      <c r="G953" s="5" t="s">
        <v>175</v>
      </c>
      <c r="H953" s="5" t="s">
        <v>176</v>
      </c>
      <c r="I953" s="5" t="s">
        <v>77</v>
      </c>
      <c r="J953" s="6">
        <v>42238</v>
      </c>
      <c r="K953" s="7">
        <f t="shared" si="42"/>
        <v>417.59999999999997</v>
      </c>
      <c r="L953" s="7">
        <f t="shared" si="43"/>
        <v>354.96</v>
      </c>
      <c r="M953" s="4">
        <f>YEAR(Datos!$J953)</f>
        <v>2015</v>
      </c>
      <c r="N953" s="5" t="str">
        <f t="shared" si="44"/>
        <v>agosto</v>
      </c>
      <c r="O953" s="5" t="str">
        <f>VLOOKUP(C953,[2]!ProdManager[#Data],2,FALSE)</f>
        <v>Peter Stone</v>
      </c>
      <c r="P953" s="5" t="e">
        <f>VLOOKUP(I953,[1]!Countries[#Data],2,FALSE)</f>
        <v>#REF!</v>
      </c>
      <c r="Q953" s="5" t="e">
        <f>VLOOKUP(I953,[1]!Countries[#Data],3,FALSE)</f>
        <v>#REF!</v>
      </c>
    </row>
    <row r="954" spans="1:17" x14ac:dyDescent="0.2">
      <c r="A954" s="5">
        <v>10608</v>
      </c>
      <c r="B954" s="5" t="s">
        <v>79</v>
      </c>
      <c r="C954" s="5" t="s">
        <v>3</v>
      </c>
      <c r="D954" s="5">
        <v>38</v>
      </c>
      <c r="E954" s="5">
        <v>31.919999999999998</v>
      </c>
      <c r="F954" s="5">
        <v>28</v>
      </c>
      <c r="G954" s="5" t="s">
        <v>12</v>
      </c>
      <c r="H954" s="5" t="s">
        <v>13</v>
      </c>
      <c r="I954" s="5" t="s">
        <v>14</v>
      </c>
      <c r="J954" s="6">
        <v>42239</v>
      </c>
      <c r="K954" s="7">
        <f t="shared" si="42"/>
        <v>1064</v>
      </c>
      <c r="L954" s="7">
        <f t="shared" si="43"/>
        <v>893.76</v>
      </c>
      <c r="M954" s="4">
        <f>YEAR(Datos!$J954)</f>
        <v>2015</v>
      </c>
      <c r="N954" s="5" t="str">
        <f t="shared" si="44"/>
        <v>agosto</v>
      </c>
      <c r="O954" s="5" t="str">
        <f>VLOOKUP(C954,[2]!ProdManager[#Data],2,FALSE)</f>
        <v>Marc Caine</v>
      </c>
      <c r="P954" s="5" t="e">
        <f>VLOOKUP(I954,[1]!Countries[#Data],2,FALSE)</f>
        <v>#REF!</v>
      </c>
      <c r="Q954" s="5" t="e">
        <f>VLOOKUP(I954,[1]!Countries[#Data],3,FALSE)</f>
        <v>#REF!</v>
      </c>
    </row>
    <row r="955" spans="1:17" x14ac:dyDescent="0.2">
      <c r="A955" s="5">
        <v>10609</v>
      </c>
      <c r="B955" s="5" t="s">
        <v>131</v>
      </c>
      <c r="C955" s="5" t="s">
        <v>36</v>
      </c>
      <c r="D955" s="5">
        <v>18</v>
      </c>
      <c r="E955" s="5">
        <v>16.38</v>
      </c>
      <c r="F955" s="5">
        <v>3</v>
      </c>
      <c r="G955" s="5" t="s">
        <v>165</v>
      </c>
      <c r="H955" s="5" t="s">
        <v>166</v>
      </c>
      <c r="I955" s="5" t="s">
        <v>6</v>
      </c>
      <c r="J955" s="6">
        <v>42240</v>
      </c>
      <c r="K955" s="7">
        <f t="shared" si="42"/>
        <v>54</v>
      </c>
      <c r="L955" s="7">
        <f t="shared" si="43"/>
        <v>49.14</v>
      </c>
      <c r="M955" s="4">
        <f>YEAR(Datos!$J955)</f>
        <v>2015</v>
      </c>
      <c r="N955" s="5" t="str">
        <f t="shared" si="44"/>
        <v>agosto</v>
      </c>
      <c r="O955" s="5" t="str">
        <f>VLOOKUP(C955,[2]!ProdManager[#Data],2,FALSE)</f>
        <v>John Matter</v>
      </c>
      <c r="P955" s="5" t="e">
        <f>VLOOKUP(I955,[1]!Countries[#Data],2,FALSE)</f>
        <v>#REF!</v>
      </c>
      <c r="Q955" s="5" t="e">
        <f>VLOOKUP(I955,[1]!Countries[#Data],3,FALSE)</f>
        <v>#REF!</v>
      </c>
    </row>
    <row r="956" spans="1:17" x14ac:dyDescent="0.2">
      <c r="A956" s="5">
        <v>10609</v>
      </c>
      <c r="B956" s="5" t="s">
        <v>105</v>
      </c>
      <c r="C956" s="5" t="s">
        <v>22</v>
      </c>
      <c r="D956" s="5">
        <v>31</v>
      </c>
      <c r="E956" s="5">
        <v>24.490000000000002</v>
      </c>
      <c r="F956" s="5">
        <v>10</v>
      </c>
      <c r="G956" s="5" t="s">
        <v>165</v>
      </c>
      <c r="H956" s="5" t="s">
        <v>166</v>
      </c>
      <c r="I956" s="5" t="s">
        <v>6</v>
      </c>
      <c r="J956" s="6">
        <v>42240</v>
      </c>
      <c r="K956" s="7">
        <f t="shared" si="42"/>
        <v>310</v>
      </c>
      <c r="L956" s="7">
        <f t="shared" si="43"/>
        <v>244.90000000000003</v>
      </c>
      <c r="M956" s="4">
        <f>YEAR(Datos!$J956)</f>
        <v>2015</v>
      </c>
      <c r="N956" s="5" t="str">
        <f t="shared" si="44"/>
        <v>agosto</v>
      </c>
      <c r="O956" s="5" t="str">
        <f>VLOOKUP(C956,[2]!ProdManager[#Data],2,FALSE)</f>
        <v>Peter Stone</v>
      </c>
      <c r="P956" s="5" t="e">
        <f>VLOOKUP(I956,[1]!Countries[#Data],2,FALSE)</f>
        <v>#REF!</v>
      </c>
      <c r="Q956" s="5" t="e">
        <f>VLOOKUP(I956,[1]!Countries[#Data],3,FALSE)</f>
        <v>#REF!</v>
      </c>
    </row>
    <row r="957" spans="1:17" x14ac:dyDescent="0.2">
      <c r="A957" s="5">
        <v>10609</v>
      </c>
      <c r="B957" s="5" t="s">
        <v>64</v>
      </c>
      <c r="C957" s="5" t="s">
        <v>28</v>
      </c>
      <c r="D957" s="5">
        <v>10</v>
      </c>
      <c r="E957" s="5">
        <v>6.8999999999999995</v>
      </c>
      <c r="F957" s="5">
        <v>6</v>
      </c>
      <c r="G957" s="5" t="s">
        <v>165</v>
      </c>
      <c r="H957" s="5" t="s">
        <v>166</v>
      </c>
      <c r="I957" s="5" t="s">
        <v>6</v>
      </c>
      <c r="J957" s="6">
        <v>42240</v>
      </c>
      <c r="K957" s="7">
        <f t="shared" si="42"/>
        <v>60</v>
      </c>
      <c r="L957" s="7">
        <f t="shared" si="43"/>
        <v>41.4</v>
      </c>
      <c r="M957" s="4">
        <f>YEAR(Datos!$J957)</f>
        <v>2015</v>
      </c>
      <c r="N957" s="5" t="str">
        <f t="shared" si="44"/>
        <v>agosto</v>
      </c>
      <c r="O957" s="5" t="str">
        <f>VLOOKUP(C957,[2]!ProdManager[#Data],2,FALSE)</f>
        <v>Lydia Sinn</v>
      </c>
      <c r="P957" s="5" t="e">
        <f>VLOOKUP(I957,[1]!Countries[#Data],2,FALSE)</f>
        <v>#REF!</v>
      </c>
      <c r="Q957" s="5" t="e">
        <f>VLOOKUP(I957,[1]!Countries[#Data],3,FALSE)</f>
        <v>#REF!</v>
      </c>
    </row>
    <row r="958" spans="1:17" x14ac:dyDescent="0.2">
      <c r="A958" s="5">
        <v>10610</v>
      </c>
      <c r="B958" s="5" t="s">
        <v>50</v>
      </c>
      <c r="C958" s="5" t="s">
        <v>22</v>
      </c>
      <c r="D958" s="5">
        <v>19</v>
      </c>
      <c r="E958" s="5">
        <v>15.39</v>
      </c>
      <c r="F958" s="5">
        <v>21</v>
      </c>
      <c r="G958" s="5" t="s">
        <v>197</v>
      </c>
      <c r="H958" s="5" t="s">
        <v>198</v>
      </c>
      <c r="I958" s="5" t="s">
        <v>6</v>
      </c>
      <c r="J958" s="6">
        <v>42241</v>
      </c>
      <c r="K958" s="7">
        <f t="shared" si="42"/>
        <v>399</v>
      </c>
      <c r="L958" s="7">
        <f t="shared" si="43"/>
        <v>323.19</v>
      </c>
      <c r="M958" s="4">
        <f>YEAR(Datos!$J958)</f>
        <v>2015</v>
      </c>
      <c r="N958" s="5" t="str">
        <f t="shared" si="44"/>
        <v>agosto</v>
      </c>
      <c r="O958" s="5" t="str">
        <f>VLOOKUP(C958,[2]!ProdManager[#Data],2,FALSE)</f>
        <v>Peter Stone</v>
      </c>
      <c r="P958" s="5" t="e">
        <f>VLOOKUP(I958,[1]!Countries[#Data],2,FALSE)</f>
        <v>#REF!</v>
      </c>
      <c r="Q958" s="5" t="e">
        <f>VLOOKUP(I958,[1]!Countries[#Data],3,FALSE)</f>
        <v>#REF!</v>
      </c>
    </row>
    <row r="959" spans="1:17" x14ac:dyDescent="0.2">
      <c r="A959" s="5">
        <v>10611</v>
      </c>
      <c r="B959" s="5" t="s">
        <v>131</v>
      </c>
      <c r="C959" s="5" t="s">
        <v>36</v>
      </c>
      <c r="D959" s="5">
        <v>18</v>
      </c>
      <c r="E959" s="5">
        <v>15.84</v>
      </c>
      <c r="F959" s="5">
        <v>6</v>
      </c>
      <c r="G959" s="5" t="s">
        <v>213</v>
      </c>
      <c r="H959" s="5" t="s">
        <v>214</v>
      </c>
      <c r="I959" s="5" t="s">
        <v>215</v>
      </c>
      <c r="J959" s="6">
        <v>42241</v>
      </c>
      <c r="K959" s="7">
        <f t="shared" si="42"/>
        <v>108</v>
      </c>
      <c r="L959" s="7">
        <f t="shared" si="43"/>
        <v>95.039999999999992</v>
      </c>
      <c r="M959" s="4">
        <f>YEAR(Datos!$J959)</f>
        <v>2015</v>
      </c>
      <c r="N959" s="5" t="str">
        <f t="shared" si="44"/>
        <v>agosto</v>
      </c>
      <c r="O959" s="5" t="str">
        <f>VLOOKUP(C959,[2]!ProdManager[#Data],2,FALSE)</f>
        <v>John Matter</v>
      </c>
      <c r="P959" s="5" t="e">
        <f>VLOOKUP(I959,[1]!Countries[#Data],2,FALSE)</f>
        <v>#REF!</v>
      </c>
      <c r="Q959" s="5" t="e">
        <f>VLOOKUP(I959,[1]!Countries[#Data],3,FALSE)</f>
        <v>#REF!</v>
      </c>
    </row>
    <row r="960" spans="1:17" x14ac:dyDescent="0.2">
      <c r="A960" s="5">
        <v>10611</v>
      </c>
      <c r="B960" s="5" t="s">
        <v>33</v>
      </c>
      <c r="C960" s="5" t="s">
        <v>8</v>
      </c>
      <c r="D960" s="5">
        <v>34</v>
      </c>
      <c r="E960" s="5">
        <v>26.18</v>
      </c>
      <c r="F960" s="5">
        <v>15</v>
      </c>
      <c r="G960" s="5" t="s">
        <v>213</v>
      </c>
      <c r="H960" s="5" t="s">
        <v>214</v>
      </c>
      <c r="I960" s="5" t="s">
        <v>215</v>
      </c>
      <c r="J960" s="6">
        <v>42241</v>
      </c>
      <c r="K960" s="7">
        <f t="shared" si="42"/>
        <v>510</v>
      </c>
      <c r="L960" s="7">
        <f t="shared" si="43"/>
        <v>392.7</v>
      </c>
      <c r="M960" s="4">
        <f>YEAR(Datos!$J960)</f>
        <v>2015</v>
      </c>
      <c r="N960" s="5" t="str">
        <f t="shared" si="44"/>
        <v>agosto</v>
      </c>
      <c r="O960" s="5" t="str">
        <f>VLOOKUP(C960,[2]!ProdManager[#Data],2,FALSE)</f>
        <v>Peter Stone</v>
      </c>
      <c r="P960" s="5" t="e">
        <f>VLOOKUP(I960,[1]!Countries[#Data],2,FALSE)</f>
        <v>#REF!</v>
      </c>
      <c r="Q960" s="5" t="e">
        <f>VLOOKUP(I960,[1]!Countries[#Data],3,FALSE)</f>
        <v>#REF!</v>
      </c>
    </row>
    <row r="961" spans="1:17" x14ac:dyDescent="0.2">
      <c r="A961" s="5">
        <v>10611</v>
      </c>
      <c r="B961" s="5" t="s">
        <v>48</v>
      </c>
      <c r="C961" s="5" t="s">
        <v>36</v>
      </c>
      <c r="D961" s="5">
        <v>19</v>
      </c>
      <c r="E961" s="5">
        <v>16.72</v>
      </c>
      <c r="F961" s="5">
        <v>10</v>
      </c>
      <c r="G961" s="5" t="s">
        <v>213</v>
      </c>
      <c r="H961" s="5" t="s">
        <v>214</v>
      </c>
      <c r="I961" s="5" t="s">
        <v>215</v>
      </c>
      <c r="J961" s="6">
        <v>42241</v>
      </c>
      <c r="K961" s="7">
        <f t="shared" si="42"/>
        <v>190</v>
      </c>
      <c r="L961" s="7">
        <f t="shared" si="43"/>
        <v>167.2</v>
      </c>
      <c r="M961" s="4">
        <f>YEAR(Datos!$J961)</f>
        <v>2015</v>
      </c>
      <c r="N961" s="5" t="str">
        <f t="shared" si="44"/>
        <v>agosto</v>
      </c>
      <c r="O961" s="5" t="str">
        <f>VLOOKUP(C961,[2]!ProdManager[#Data],2,FALSE)</f>
        <v>John Matter</v>
      </c>
      <c r="P961" s="5" t="e">
        <f>VLOOKUP(I961,[1]!Countries[#Data],2,FALSE)</f>
        <v>#REF!</v>
      </c>
      <c r="Q961" s="5" t="e">
        <f>VLOOKUP(I961,[1]!Countries[#Data],3,FALSE)</f>
        <v>#REF!</v>
      </c>
    </row>
    <row r="962" spans="1:17" x14ac:dyDescent="0.2">
      <c r="A962" s="5">
        <v>10612</v>
      </c>
      <c r="B962" s="5" t="s">
        <v>105</v>
      </c>
      <c r="C962" s="5" t="s">
        <v>22</v>
      </c>
      <c r="D962" s="5">
        <v>31</v>
      </c>
      <c r="E962" s="5">
        <v>24.18</v>
      </c>
      <c r="F962" s="5">
        <v>70</v>
      </c>
      <c r="G962" s="5" t="s">
        <v>175</v>
      </c>
      <c r="H962" s="5" t="s">
        <v>176</v>
      </c>
      <c r="I962" s="5" t="s">
        <v>77</v>
      </c>
      <c r="J962" s="6">
        <v>42244</v>
      </c>
      <c r="K962" s="7">
        <f t="shared" si="42"/>
        <v>2170</v>
      </c>
      <c r="L962" s="7">
        <f t="shared" si="43"/>
        <v>1692.6</v>
      </c>
      <c r="M962" s="4">
        <f>YEAR(Datos!$J962)</f>
        <v>2015</v>
      </c>
      <c r="N962" s="5" t="str">
        <f t="shared" si="44"/>
        <v>agosto</v>
      </c>
      <c r="O962" s="5" t="str">
        <f>VLOOKUP(C962,[2]!ProdManager[#Data],2,FALSE)</f>
        <v>Peter Stone</v>
      </c>
      <c r="P962" s="5" t="e">
        <f>VLOOKUP(I962,[1]!Countries[#Data],2,FALSE)</f>
        <v>#REF!</v>
      </c>
      <c r="Q962" s="5" t="e">
        <f>VLOOKUP(I962,[1]!Countries[#Data],3,FALSE)</f>
        <v>#REF!</v>
      </c>
    </row>
    <row r="963" spans="1:17" x14ac:dyDescent="0.2">
      <c r="A963" s="5">
        <v>10612</v>
      </c>
      <c r="B963" s="5" t="s">
        <v>50</v>
      </c>
      <c r="C963" s="5" t="s">
        <v>22</v>
      </c>
      <c r="D963" s="5">
        <v>19</v>
      </c>
      <c r="E963" s="5">
        <v>15.200000000000001</v>
      </c>
      <c r="F963" s="5">
        <v>55</v>
      </c>
      <c r="G963" s="5" t="s">
        <v>175</v>
      </c>
      <c r="H963" s="5" t="s">
        <v>176</v>
      </c>
      <c r="I963" s="5" t="s">
        <v>77</v>
      </c>
      <c r="J963" s="6">
        <v>42244</v>
      </c>
      <c r="K963" s="7">
        <f t="shared" ref="K963:K1026" si="45">D963*F963</f>
        <v>1045</v>
      </c>
      <c r="L963" s="7">
        <f t="shared" ref="L963:L1026" si="46">E963*F963</f>
        <v>836.00000000000011</v>
      </c>
      <c r="M963" s="4">
        <f>YEAR(Datos!$J963)</f>
        <v>2015</v>
      </c>
      <c r="N963" s="5" t="str">
        <f t="shared" ref="N963:N1026" si="47">TEXT(J963,"mmmm")</f>
        <v>agosto</v>
      </c>
      <c r="O963" s="5" t="str">
        <f>VLOOKUP(C963,[2]!ProdManager[#Data],2,FALSE)</f>
        <v>Peter Stone</v>
      </c>
      <c r="P963" s="5" t="e">
        <f>VLOOKUP(I963,[1]!Countries[#Data],2,FALSE)</f>
        <v>#REF!</v>
      </c>
      <c r="Q963" s="5" t="e">
        <f>VLOOKUP(I963,[1]!Countries[#Data],3,FALSE)</f>
        <v>#REF!</v>
      </c>
    </row>
    <row r="964" spans="1:17" x14ac:dyDescent="0.2">
      <c r="A964" s="5">
        <v>10612</v>
      </c>
      <c r="B964" s="5" t="s">
        <v>34</v>
      </c>
      <c r="C964" s="5" t="s">
        <v>28</v>
      </c>
      <c r="D964" s="5">
        <v>20</v>
      </c>
      <c r="E964" s="5">
        <v>13.2</v>
      </c>
      <c r="F964" s="5">
        <v>18</v>
      </c>
      <c r="G964" s="5" t="s">
        <v>175</v>
      </c>
      <c r="H964" s="5" t="s">
        <v>176</v>
      </c>
      <c r="I964" s="5" t="s">
        <v>77</v>
      </c>
      <c r="J964" s="6">
        <v>42244</v>
      </c>
      <c r="K964" s="7">
        <f t="shared" si="45"/>
        <v>360</v>
      </c>
      <c r="L964" s="7">
        <f t="shared" si="46"/>
        <v>237.6</v>
      </c>
      <c r="M964" s="4">
        <f>YEAR(Datos!$J964)</f>
        <v>2015</v>
      </c>
      <c r="N964" s="5" t="str">
        <f t="shared" si="47"/>
        <v>agosto</v>
      </c>
      <c r="O964" s="5" t="str">
        <f>VLOOKUP(C964,[2]!ProdManager[#Data],2,FALSE)</f>
        <v>Lydia Sinn</v>
      </c>
      <c r="P964" s="5" t="e">
        <f>VLOOKUP(I964,[1]!Countries[#Data],2,FALSE)</f>
        <v>#REF!</v>
      </c>
      <c r="Q964" s="5" t="e">
        <f>VLOOKUP(I964,[1]!Countries[#Data],3,FALSE)</f>
        <v>#REF!</v>
      </c>
    </row>
    <row r="965" spans="1:17" x14ac:dyDescent="0.2">
      <c r="A965" s="5">
        <v>10612</v>
      </c>
      <c r="B965" s="5" t="s">
        <v>33</v>
      </c>
      <c r="C965" s="5" t="s">
        <v>8</v>
      </c>
      <c r="D965" s="5">
        <v>34</v>
      </c>
      <c r="E965" s="5">
        <v>27.200000000000003</v>
      </c>
      <c r="F965" s="5">
        <v>40</v>
      </c>
      <c r="G965" s="5" t="s">
        <v>175</v>
      </c>
      <c r="H965" s="5" t="s">
        <v>176</v>
      </c>
      <c r="I965" s="5" t="s">
        <v>77</v>
      </c>
      <c r="J965" s="6">
        <v>42244</v>
      </c>
      <c r="K965" s="7">
        <f t="shared" si="45"/>
        <v>1360</v>
      </c>
      <c r="L965" s="7">
        <f t="shared" si="46"/>
        <v>1088</v>
      </c>
      <c r="M965" s="4">
        <f>YEAR(Datos!$J965)</f>
        <v>2015</v>
      </c>
      <c r="N965" s="5" t="str">
        <f t="shared" si="47"/>
        <v>agosto</v>
      </c>
      <c r="O965" s="5" t="str">
        <f>VLOOKUP(C965,[2]!ProdManager[#Data],2,FALSE)</f>
        <v>Peter Stone</v>
      </c>
      <c r="P965" s="5" t="e">
        <f>VLOOKUP(I965,[1]!Countries[#Data],2,FALSE)</f>
        <v>#REF!</v>
      </c>
      <c r="Q965" s="5" t="e">
        <f>VLOOKUP(I965,[1]!Countries[#Data],3,FALSE)</f>
        <v>#REF!</v>
      </c>
    </row>
    <row r="966" spans="1:17" x14ac:dyDescent="0.2">
      <c r="A966" s="5">
        <v>10612</v>
      </c>
      <c r="B966" s="5" t="s">
        <v>94</v>
      </c>
      <c r="C966" s="5" t="s">
        <v>36</v>
      </c>
      <c r="D966" s="5">
        <v>18</v>
      </c>
      <c r="E966" s="5">
        <v>16.560000000000002</v>
      </c>
      <c r="F966" s="5">
        <v>80</v>
      </c>
      <c r="G966" s="5" t="s">
        <v>175</v>
      </c>
      <c r="H966" s="5" t="s">
        <v>176</v>
      </c>
      <c r="I966" s="5" t="s">
        <v>77</v>
      </c>
      <c r="J966" s="6">
        <v>42244</v>
      </c>
      <c r="K966" s="7">
        <f t="shared" si="45"/>
        <v>1440</v>
      </c>
      <c r="L966" s="7">
        <f t="shared" si="46"/>
        <v>1324.8000000000002</v>
      </c>
      <c r="M966" s="4">
        <f>YEAR(Datos!$J966)</f>
        <v>2015</v>
      </c>
      <c r="N966" s="5" t="str">
        <f t="shared" si="47"/>
        <v>agosto</v>
      </c>
      <c r="O966" s="5" t="str">
        <f>VLOOKUP(C966,[2]!ProdManager[#Data],2,FALSE)</f>
        <v>John Matter</v>
      </c>
      <c r="P966" s="5" t="e">
        <f>VLOOKUP(I966,[1]!Countries[#Data],2,FALSE)</f>
        <v>#REF!</v>
      </c>
      <c r="Q966" s="5" t="e">
        <f>VLOOKUP(I966,[1]!Countries[#Data],3,FALSE)</f>
        <v>#REF!</v>
      </c>
    </row>
    <row r="967" spans="1:17" x14ac:dyDescent="0.2">
      <c r="A967" s="5">
        <v>10613</v>
      </c>
      <c r="B967" s="5" t="s">
        <v>111</v>
      </c>
      <c r="C967" s="5" t="s">
        <v>22</v>
      </c>
      <c r="D967" s="5">
        <v>6</v>
      </c>
      <c r="E967" s="5">
        <v>4.4399999999999995</v>
      </c>
      <c r="F967" s="5">
        <v>8</v>
      </c>
      <c r="G967" s="5" t="s">
        <v>56</v>
      </c>
      <c r="H967" s="5" t="s">
        <v>57</v>
      </c>
      <c r="I967" s="5" t="s">
        <v>58</v>
      </c>
      <c r="J967" s="6">
        <v>42245</v>
      </c>
      <c r="K967" s="7">
        <f t="shared" si="45"/>
        <v>48</v>
      </c>
      <c r="L967" s="7">
        <f t="shared" si="46"/>
        <v>35.519999999999996</v>
      </c>
      <c r="M967" s="4">
        <f>YEAR(Datos!$J967)</f>
        <v>2015</v>
      </c>
      <c r="N967" s="5" t="str">
        <f t="shared" si="47"/>
        <v>agosto</v>
      </c>
      <c r="O967" s="5" t="str">
        <f>VLOOKUP(C967,[2]!ProdManager[#Data],2,FALSE)</f>
        <v>Peter Stone</v>
      </c>
      <c r="P967" s="5" t="e">
        <f>VLOOKUP(I967,[1]!Countries[#Data],2,FALSE)</f>
        <v>#REF!</v>
      </c>
      <c r="Q967" s="5" t="e">
        <f>VLOOKUP(I967,[1]!Countries[#Data],3,FALSE)</f>
        <v>#REF!</v>
      </c>
    </row>
    <row r="968" spans="1:17" x14ac:dyDescent="0.2">
      <c r="A968" s="5">
        <v>10613</v>
      </c>
      <c r="B968" s="5" t="s">
        <v>122</v>
      </c>
      <c r="C968" s="5" t="s">
        <v>36</v>
      </c>
      <c r="D968" s="5">
        <v>7.75</v>
      </c>
      <c r="E968" s="5">
        <v>6.9750000000000005</v>
      </c>
      <c r="F968" s="5">
        <v>40</v>
      </c>
      <c r="G968" s="5" t="s">
        <v>56</v>
      </c>
      <c r="H968" s="5" t="s">
        <v>57</v>
      </c>
      <c r="I968" s="5" t="s">
        <v>58</v>
      </c>
      <c r="J968" s="6">
        <v>42245</v>
      </c>
      <c r="K968" s="7">
        <f t="shared" si="45"/>
        <v>310</v>
      </c>
      <c r="L968" s="7">
        <f t="shared" si="46"/>
        <v>279</v>
      </c>
      <c r="M968" s="4">
        <f>YEAR(Datos!$J968)</f>
        <v>2015</v>
      </c>
      <c r="N968" s="5" t="str">
        <f t="shared" si="47"/>
        <v>agosto</v>
      </c>
      <c r="O968" s="5" t="str">
        <f>VLOOKUP(C968,[2]!ProdManager[#Data],2,FALSE)</f>
        <v>John Matter</v>
      </c>
      <c r="P968" s="5" t="e">
        <f>VLOOKUP(I968,[1]!Countries[#Data],2,FALSE)</f>
        <v>#REF!</v>
      </c>
      <c r="Q968" s="5" t="e">
        <f>VLOOKUP(I968,[1]!Countries[#Data],3,FALSE)</f>
        <v>#REF!</v>
      </c>
    </row>
    <row r="969" spans="1:17" x14ac:dyDescent="0.2">
      <c r="A969" s="5">
        <v>10614</v>
      </c>
      <c r="B969" s="5" t="s">
        <v>64</v>
      </c>
      <c r="C969" s="5" t="s">
        <v>28</v>
      </c>
      <c r="D969" s="5">
        <v>10</v>
      </c>
      <c r="E969" s="5">
        <v>6.6999999999999993</v>
      </c>
      <c r="F969" s="5">
        <v>8</v>
      </c>
      <c r="G969" s="5" t="s">
        <v>244</v>
      </c>
      <c r="H969" s="5" t="s">
        <v>245</v>
      </c>
      <c r="I969" s="5" t="s">
        <v>14</v>
      </c>
      <c r="J969" s="6">
        <v>42245</v>
      </c>
      <c r="K969" s="7">
        <f t="shared" si="45"/>
        <v>80</v>
      </c>
      <c r="L969" s="7">
        <f t="shared" si="46"/>
        <v>53.599999999999994</v>
      </c>
      <c r="M969" s="4">
        <f>YEAR(Datos!$J969)</f>
        <v>2015</v>
      </c>
      <c r="N969" s="5" t="str">
        <f t="shared" si="47"/>
        <v>agosto</v>
      </c>
      <c r="O969" s="5" t="str">
        <f>VLOOKUP(C969,[2]!ProdManager[#Data],2,FALSE)</f>
        <v>Lydia Sinn</v>
      </c>
      <c r="P969" s="5" t="e">
        <f>VLOOKUP(I969,[1]!Countries[#Data],2,FALSE)</f>
        <v>#REF!</v>
      </c>
      <c r="Q969" s="5" t="e">
        <f>VLOOKUP(I969,[1]!Countries[#Data],3,FALSE)</f>
        <v>#REF!</v>
      </c>
    </row>
    <row r="970" spans="1:17" x14ac:dyDescent="0.2">
      <c r="A970" s="5">
        <v>10614</v>
      </c>
      <c r="B970" s="5" t="s">
        <v>35</v>
      </c>
      <c r="C970" s="5" t="s">
        <v>36</v>
      </c>
      <c r="D970" s="5">
        <v>18</v>
      </c>
      <c r="E970" s="5">
        <v>16.560000000000002</v>
      </c>
      <c r="F970" s="5">
        <v>5</v>
      </c>
      <c r="G970" s="5" t="s">
        <v>244</v>
      </c>
      <c r="H970" s="5" t="s">
        <v>245</v>
      </c>
      <c r="I970" s="5" t="s">
        <v>14</v>
      </c>
      <c r="J970" s="6">
        <v>42245</v>
      </c>
      <c r="K970" s="7">
        <f t="shared" si="45"/>
        <v>90</v>
      </c>
      <c r="L970" s="7">
        <f t="shared" si="46"/>
        <v>82.800000000000011</v>
      </c>
      <c r="M970" s="4">
        <f>YEAR(Datos!$J970)</f>
        <v>2015</v>
      </c>
      <c r="N970" s="5" t="str">
        <f t="shared" si="47"/>
        <v>agosto</v>
      </c>
      <c r="O970" s="5" t="str">
        <f>VLOOKUP(C970,[2]!ProdManager[#Data],2,FALSE)</f>
        <v>John Matter</v>
      </c>
      <c r="P970" s="5" t="e">
        <f>VLOOKUP(I970,[1]!Countries[#Data],2,FALSE)</f>
        <v>#REF!</v>
      </c>
      <c r="Q970" s="5" t="e">
        <f>VLOOKUP(I970,[1]!Countries[#Data],3,FALSE)</f>
        <v>#REF!</v>
      </c>
    </row>
    <row r="971" spans="1:17" x14ac:dyDescent="0.2">
      <c r="A971" s="5">
        <v>10614</v>
      </c>
      <c r="B971" s="5" t="s">
        <v>9</v>
      </c>
      <c r="C971" s="5" t="s">
        <v>8</v>
      </c>
      <c r="D971" s="5">
        <v>21</v>
      </c>
      <c r="E971" s="5">
        <v>16.170000000000002</v>
      </c>
      <c r="F971" s="5">
        <v>14</v>
      </c>
      <c r="G971" s="5" t="s">
        <v>244</v>
      </c>
      <c r="H971" s="5" t="s">
        <v>245</v>
      </c>
      <c r="I971" s="5" t="s">
        <v>14</v>
      </c>
      <c r="J971" s="6">
        <v>42245</v>
      </c>
      <c r="K971" s="7">
        <f t="shared" si="45"/>
        <v>294</v>
      </c>
      <c r="L971" s="7">
        <f t="shared" si="46"/>
        <v>226.38000000000002</v>
      </c>
      <c r="M971" s="4">
        <f>YEAR(Datos!$J971)</f>
        <v>2015</v>
      </c>
      <c r="N971" s="5" t="str">
        <f t="shared" si="47"/>
        <v>agosto</v>
      </c>
      <c r="O971" s="5" t="str">
        <f>VLOOKUP(C971,[2]!ProdManager[#Data],2,FALSE)</f>
        <v>Peter Stone</v>
      </c>
      <c r="P971" s="5" t="e">
        <f>VLOOKUP(I971,[1]!Countries[#Data],2,FALSE)</f>
        <v>#REF!</v>
      </c>
      <c r="Q971" s="5" t="e">
        <f>VLOOKUP(I971,[1]!Countries[#Data],3,FALSE)</f>
        <v>#REF!</v>
      </c>
    </row>
    <row r="972" spans="1:17" x14ac:dyDescent="0.2">
      <c r="A972" s="5">
        <v>10615</v>
      </c>
      <c r="B972" s="5" t="s">
        <v>38</v>
      </c>
      <c r="C972" s="5" t="s">
        <v>39</v>
      </c>
      <c r="D972" s="5">
        <v>24</v>
      </c>
      <c r="E972" s="5">
        <v>18.72</v>
      </c>
      <c r="F972" s="5">
        <v>5</v>
      </c>
      <c r="G972" s="5" t="s">
        <v>256</v>
      </c>
      <c r="H972" s="5" t="s">
        <v>257</v>
      </c>
      <c r="I972" s="5" t="s">
        <v>90</v>
      </c>
      <c r="J972" s="6">
        <v>42246</v>
      </c>
      <c r="K972" s="7">
        <f t="shared" si="45"/>
        <v>120</v>
      </c>
      <c r="L972" s="7">
        <f t="shared" si="46"/>
        <v>93.6</v>
      </c>
      <c r="M972" s="4">
        <f>YEAR(Datos!$J972)</f>
        <v>2015</v>
      </c>
      <c r="N972" s="5" t="str">
        <f t="shared" si="47"/>
        <v>agosto</v>
      </c>
      <c r="O972" s="5" t="str">
        <f>VLOOKUP(C972,[2]!ProdManager[#Data],2,FALSE)</f>
        <v>John Matter</v>
      </c>
      <c r="P972" s="5" t="e">
        <f>VLOOKUP(I972,[1]!Countries[#Data],2,FALSE)</f>
        <v>#REF!</v>
      </c>
      <c r="Q972" s="5" t="e">
        <f>VLOOKUP(I972,[1]!Countries[#Data],3,FALSE)</f>
        <v>#REF!</v>
      </c>
    </row>
    <row r="973" spans="1:17" x14ac:dyDescent="0.2">
      <c r="A973" s="5">
        <v>10616</v>
      </c>
      <c r="B973" s="5" t="s">
        <v>106</v>
      </c>
      <c r="C973" s="5" t="s">
        <v>8</v>
      </c>
      <c r="D973" s="5">
        <v>21.5</v>
      </c>
      <c r="E973" s="5">
        <v>16.77</v>
      </c>
      <c r="F973" s="5">
        <v>15</v>
      </c>
      <c r="G973" s="5" t="s">
        <v>248</v>
      </c>
      <c r="H973" s="5" t="s">
        <v>249</v>
      </c>
      <c r="I973" s="5" t="s">
        <v>77</v>
      </c>
      <c r="J973" s="6">
        <v>42247</v>
      </c>
      <c r="K973" s="7">
        <f t="shared" si="45"/>
        <v>322.5</v>
      </c>
      <c r="L973" s="7">
        <f t="shared" si="46"/>
        <v>251.54999999999998</v>
      </c>
      <c r="M973" s="4">
        <f>YEAR(Datos!$J973)</f>
        <v>2015</v>
      </c>
      <c r="N973" s="5" t="str">
        <f t="shared" si="47"/>
        <v>agosto</v>
      </c>
      <c r="O973" s="5" t="str">
        <f>VLOOKUP(C973,[2]!ProdManager[#Data],2,FALSE)</f>
        <v>Peter Stone</v>
      </c>
      <c r="P973" s="5" t="e">
        <f>VLOOKUP(I973,[1]!Countries[#Data],2,FALSE)</f>
        <v>#REF!</v>
      </c>
      <c r="Q973" s="5" t="e">
        <f>VLOOKUP(I973,[1]!Countries[#Data],3,FALSE)</f>
        <v>#REF!</v>
      </c>
    </row>
    <row r="974" spans="1:17" x14ac:dyDescent="0.2">
      <c r="A974" s="5">
        <v>10616</v>
      </c>
      <c r="B974" s="5" t="s">
        <v>181</v>
      </c>
      <c r="C974" s="5" t="s">
        <v>36</v>
      </c>
      <c r="D974" s="5">
        <v>263.5</v>
      </c>
      <c r="E974" s="5">
        <v>237.15</v>
      </c>
      <c r="F974" s="5">
        <v>15</v>
      </c>
      <c r="G974" s="5" t="s">
        <v>248</v>
      </c>
      <c r="H974" s="5" t="s">
        <v>249</v>
      </c>
      <c r="I974" s="5" t="s">
        <v>77</v>
      </c>
      <c r="J974" s="6">
        <v>42247</v>
      </c>
      <c r="K974" s="7">
        <f t="shared" si="45"/>
        <v>3952.5</v>
      </c>
      <c r="L974" s="7">
        <f t="shared" si="46"/>
        <v>3557.25</v>
      </c>
      <c r="M974" s="4">
        <f>YEAR(Datos!$J974)</f>
        <v>2015</v>
      </c>
      <c r="N974" s="5" t="str">
        <f t="shared" si="47"/>
        <v>agosto</v>
      </c>
      <c r="O974" s="5" t="str">
        <f>VLOOKUP(C974,[2]!ProdManager[#Data],2,FALSE)</f>
        <v>John Matter</v>
      </c>
      <c r="P974" s="5" t="e">
        <f>VLOOKUP(I974,[1]!Countries[#Data],2,FALSE)</f>
        <v>#REF!</v>
      </c>
      <c r="Q974" s="5" t="e">
        <f>VLOOKUP(I974,[1]!Countries[#Data],3,FALSE)</f>
        <v>#REF!</v>
      </c>
    </row>
    <row r="975" spans="1:17" x14ac:dyDescent="0.2">
      <c r="A975" s="5">
        <v>10616</v>
      </c>
      <c r="B975" s="5" t="s">
        <v>79</v>
      </c>
      <c r="C975" s="5" t="s">
        <v>3</v>
      </c>
      <c r="D975" s="5">
        <v>38</v>
      </c>
      <c r="E975" s="5">
        <v>32.299999999999997</v>
      </c>
      <c r="F975" s="5">
        <v>14</v>
      </c>
      <c r="G975" s="5" t="s">
        <v>248</v>
      </c>
      <c r="H975" s="5" t="s">
        <v>249</v>
      </c>
      <c r="I975" s="5" t="s">
        <v>77</v>
      </c>
      <c r="J975" s="6">
        <v>42247</v>
      </c>
      <c r="K975" s="7">
        <f t="shared" si="45"/>
        <v>532</v>
      </c>
      <c r="L975" s="7">
        <f t="shared" si="46"/>
        <v>452.19999999999993</v>
      </c>
      <c r="M975" s="4">
        <f>YEAR(Datos!$J975)</f>
        <v>2015</v>
      </c>
      <c r="N975" s="5" t="str">
        <f t="shared" si="47"/>
        <v>agosto</v>
      </c>
      <c r="O975" s="5" t="str">
        <f>VLOOKUP(C975,[2]!ProdManager[#Data],2,FALSE)</f>
        <v>Marc Caine</v>
      </c>
      <c r="P975" s="5" t="e">
        <f>VLOOKUP(I975,[1]!Countries[#Data],2,FALSE)</f>
        <v>#REF!</v>
      </c>
      <c r="Q975" s="5" t="e">
        <f>VLOOKUP(I975,[1]!Countries[#Data],3,FALSE)</f>
        <v>#REF!</v>
      </c>
    </row>
    <row r="976" spans="1:17" x14ac:dyDescent="0.2">
      <c r="A976" s="5">
        <v>10616</v>
      </c>
      <c r="B976" s="5" t="s">
        <v>72</v>
      </c>
      <c r="C976" s="5" t="s">
        <v>36</v>
      </c>
      <c r="D976" s="5">
        <v>15</v>
      </c>
      <c r="E976" s="5">
        <v>13.2</v>
      </c>
      <c r="F976" s="5">
        <v>15</v>
      </c>
      <c r="G976" s="5" t="s">
        <v>248</v>
      </c>
      <c r="H976" s="5" t="s">
        <v>249</v>
      </c>
      <c r="I976" s="5" t="s">
        <v>77</v>
      </c>
      <c r="J976" s="6">
        <v>42247</v>
      </c>
      <c r="K976" s="7">
        <f t="shared" si="45"/>
        <v>225</v>
      </c>
      <c r="L976" s="7">
        <f t="shared" si="46"/>
        <v>198</v>
      </c>
      <c r="M976" s="4">
        <f>YEAR(Datos!$J976)</f>
        <v>2015</v>
      </c>
      <c r="N976" s="5" t="str">
        <f t="shared" si="47"/>
        <v>agosto</v>
      </c>
      <c r="O976" s="5" t="str">
        <f>VLOOKUP(C976,[2]!ProdManager[#Data],2,FALSE)</f>
        <v>John Matter</v>
      </c>
      <c r="P976" s="5" t="e">
        <f>VLOOKUP(I976,[1]!Countries[#Data],2,FALSE)</f>
        <v>#REF!</v>
      </c>
      <c r="Q976" s="5" t="e">
        <f>VLOOKUP(I976,[1]!Countries[#Data],3,FALSE)</f>
        <v>#REF!</v>
      </c>
    </row>
    <row r="977" spans="1:17" x14ac:dyDescent="0.2">
      <c r="A977" s="5">
        <v>10617</v>
      </c>
      <c r="B977" s="5" t="s">
        <v>45</v>
      </c>
      <c r="C977" s="5" t="s">
        <v>8</v>
      </c>
      <c r="D977" s="5">
        <v>55</v>
      </c>
      <c r="E977" s="5">
        <v>45.1</v>
      </c>
      <c r="F977" s="5">
        <v>30</v>
      </c>
      <c r="G977" s="5" t="s">
        <v>248</v>
      </c>
      <c r="H977" s="5" t="s">
        <v>249</v>
      </c>
      <c r="I977" s="5" t="s">
        <v>77</v>
      </c>
      <c r="J977" s="6">
        <v>42247</v>
      </c>
      <c r="K977" s="7">
        <f t="shared" si="45"/>
        <v>1650</v>
      </c>
      <c r="L977" s="7">
        <f t="shared" si="46"/>
        <v>1353</v>
      </c>
      <c r="M977" s="4">
        <f>YEAR(Datos!$J977)</f>
        <v>2015</v>
      </c>
      <c r="N977" s="5" t="str">
        <f t="shared" si="47"/>
        <v>agosto</v>
      </c>
      <c r="O977" s="5" t="str">
        <f>VLOOKUP(C977,[2]!ProdManager[#Data],2,FALSE)</f>
        <v>Peter Stone</v>
      </c>
      <c r="P977" s="5" t="e">
        <f>VLOOKUP(I977,[1]!Countries[#Data],2,FALSE)</f>
        <v>#REF!</v>
      </c>
      <c r="Q977" s="5" t="e">
        <f>VLOOKUP(I977,[1]!Countries[#Data],3,FALSE)</f>
        <v>#REF!</v>
      </c>
    </row>
    <row r="978" spans="1:17" x14ac:dyDescent="0.2">
      <c r="A978" s="5">
        <v>10618</v>
      </c>
      <c r="B978" s="5" t="s">
        <v>163</v>
      </c>
      <c r="C978" s="5" t="s">
        <v>17</v>
      </c>
      <c r="D978" s="5">
        <v>25</v>
      </c>
      <c r="E978" s="5">
        <v>21</v>
      </c>
      <c r="F978" s="5">
        <v>70</v>
      </c>
      <c r="G978" s="5" t="s">
        <v>185</v>
      </c>
      <c r="H978" s="5" t="s">
        <v>186</v>
      </c>
      <c r="I978" s="5" t="s">
        <v>187</v>
      </c>
      <c r="J978" s="6">
        <v>42248</v>
      </c>
      <c r="K978" s="7">
        <f t="shared" si="45"/>
        <v>1750</v>
      </c>
      <c r="L978" s="7">
        <f t="shared" si="46"/>
        <v>1470</v>
      </c>
      <c r="M978" s="4">
        <f>YEAR(Datos!$J978)</f>
        <v>2015</v>
      </c>
      <c r="N978" s="5" t="str">
        <f t="shared" si="47"/>
        <v>septiembre</v>
      </c>
      <c r="O978" s="5" t="str">
        <f>VLOOKUP(C978,[2]!ProdManager[#Data],2,FALSE)</f>
        <v>Lydia Sinn</v>
      </c>
      <c r="P978" s="5" t="e">
        <f>VLOOKUP(I978,[1]!Countries[#Data],2,FALSE)</f>
        <v>#REF!</v>
      </c>
      <c r="Q978" s="5" t="e">
        <f>VLOOKUP(I978,[1]!Countries[#Data],3,FALSE)</f>
        <v>#REF!</v>
      </c>
    </row>
    <row r="979" spans="1:17" x14ac:dyDescent="0.2">
      <c r="A979" s="5">
        <v>10618</v>
      </c>
      <c r="B979" s="5" t="s">
        <v>79</v>
      </c>
      <c r="C979" s="5" t="s">
        <v>3</v>
      </c>
      <c r="D979" s="5">
        <v>38</v>
      </c>
      <c r="E979" s="5">
        <v>29.26</v>
      </c>
      <c r="F979" s="5">
        <v>20</v>
      </c>
      <c r="G979" s="5" t="s">
        <v>185</v>
      </c>
      <c r="H979" s="5" t="s">
        <v>186</v>
      </c>
      <c r="I979" s="5" t="s">
        <v>187</v>
      </c>
      <c r="J979" s="6">
        <v>42248</v>
      </c>
      <c r="K979" s="7">
        <f t="shared" si="45"/>
        <v>760</v>
      </c>
      <c r="L979" s="7">
        <f t="shared" si="46"/>
        <v>585.20000000000005</v>
      </c>
      <c r="M979" s="4">
        <f>YEAR(Datos!$J979)</f>
        <v>2015</v>
      </c>
      <c r="N979" s="5" t="str">
        <f t="shared" si="47"/>
        <v>septiembre</v>
      </c>
      <c r="O979" s="5" t="str">
        <f>VLOOKUP(C979,[2]!ProdManager[#Data],2,FALSE)</f>
        <v>Marc Caine</v>
      </c>
      <c r="P979" s="5" t="e">
        <f>VLOOKUP(I979,[1]!Countries[#Data],2,FALSE)</f>
        <v>#REF!</v>
      </c>
      <c r="Q979" s="5" t="e">
        <f>VLOOKUP(I979,[1]!Countries[#Data],3,FALSE)</f>
        <v>#REF!</v>
      </c>
    </row>
    <row r="980" spans="1:17" x14ac:dyDescent="0.2">
      <c r="A980" s="5">
        <v>10618</v>
      </c>
      <c r="B980" s="5" t="s">
        <v>135</v>
      </c>
      <c r="C980" s="5" t="s">
        <v>28</v>
      </c>
      <c r="D980" s="5">
        <v>12.5</v>
      </c>
      <c r="E980" s="5">
        <v>8.75</v>
      </c>
      <c r="F980" s="5">
        <v>15</v>
      </c>
      <c r="G980" s="5" t="s">
        <v>185</v>
      </c>
      <c r="H980" s="5" t="s">
        <v>186</v>
      </c>
      <c r="I980" s="5" t="s">
        <v>187</v>
      </c>
      <c r="J980" s="6">
        <v>42248</v>
      </c>
      <c r="K980" s="7">
        <f t="shared" si="45"/>
        <v>187.5</v>
      </c>
      <c r="L980" s="7">
        <f t="shared" si="46"/>
        <v>131.25</v>
      </c>
      <c r="M980" s="4">
        <f>YEAR(Datos!$J980)</f>
        <v>2015</v>
      </c>
      <c r="N980" s="5" t="str">
        <f t="shared" si="47"/>
        <v>septiembre</v>
      </c>
      <c r="O980" s="5" t="str">
        <f>VLOOKUP(C980,[2]!ProdManager[#Data],2,FALSE)</f>
        <v>Lydia Sinn</v>
      </c>
      <c r="P980" s="5" t="e">
        <f>VLOOKUP(I980,[1]!Countries[#Data],2,FALSE)</f>
        <v>#REF!</v>
      </c>
      <c r="Q980" s="5" t="e">
        <f>VLOOKUP(I980,[1]!Countries[#Data],3,FALSE)</f>
        <v>#REF!</v>
      </c>
    </row>
    <row r="981" spans="1:17" x14ac:dyDescent="0.2">
      <c r="A981" s="5">
        <v>10619</v>
      </c>
      <c r="B981" s="5" t="s">
        <v>64</v>
      </c>
      <c r="C981" s="5" t="s">
        <v>28</v>
      </c>
      <c r="D981" s="5">
        <v>10</v>
      </c>
      <c r="E981" s="5">
        <v>6.6999999999999993</v>
      </c>
      <c r="F981" s="5">
        <v>42</v>
      </c>
      <c r="G981" s="5" t="s">
        <v>185</v>
      </c>
      <c r="H981" s="5" t="s">
        <v>186</v>
      </c>
      <c r="I981" s="5" t="s">
        <v>187</v>
      </c>
      <c r="J981" s="6">
        <v>42251</v>
      </c>
      <c r="K981" s="7">
        <f t="shared" si="45"/>
        <v>420</v>
      </c>
      <c r="L981" s="7">
        <f t="shared" si="46"/>
        <v>281.39999999999998</v>
      </c>
      <c r="M981" s="4">
        <f>YEAR(Datos!$J981)</f>
        <v>2015</v>
      </c>
      <c r="N981" s="5" t="str">
        <f t="shared" si="47"/>
        <v>septiembre</v>
      </c>
      <c r="O981" s="5" t="str">
        <f>VLOOKUP(C981,[2]!ProdManager[#Data],2,FALSE)</f>
        <v>Lydia Sinn</v>
      </c>
      <c r="P981" s="5" t="e">
        <f>VLOOKUP(I981,[1]!Countries[#Data],2,FALSE)</f>
        <v>#REF!</v>
      </c>
      <c r="Q981" s="5" t="e">
        <f>VLOOKUP(I981,[1]!Countries[#Data],3,FALSE)</f>
        <v>#REF!</v>
      </c>
    </row>
    <row r="982" spans="1:17" x14ac:dyDescent="0.2">
      <c r="A982" s="5">
        <v>10619</v>
      </c>
      <c r="B982" s="5" t="s">
        <v>25</v>
      </c>
      <c r="C982" s="5" t="s">
        <v>3</v>
      </c>
      <c r="D982" s="5">
        <v>21</v>
      </c>
      <c r="E982" s="5">
        <v>17.64</v>
      </c>
      <c r="F982" s="5">
        <v>40</v>
      </c>
      <c r="G982" s="5" t="s">
        <v>185</v>
      </c>
      <c r="H982" s="5" t="s">
        <v>186</v>
      </c>
      <c r="I982" s="5" t="s">
        <v>187</v>
      </c>
      <c r="J982" s="6">
        <v>42251</v>
      </c>
      <c r="K982" s="7">
        <f t="shared" si="45"/>
        <v>840</v>
      </c>
      <c r="L982" s="7">
        <f t="shared" si="46"/>
        <v>705.6</v>
      </c>
      <c r="M982" s="4">
        <f>YEAR(Datos!$J982)</f>
        <v>2015</v>
      </c>
      <c r="N982" s="5" t="str">
        <f t="shared" si="47"/>
        <v>septiembre</v>
      </c>
      <c r="O982" s="5" t="str">
        <f>VLOOKUP(C982,[2]!ProdManager[#Data],2,FALSE)</f>
        <v>Marc Caine</v>
      </c>
      <c r="P982" s="5" t="e">
        <f>VLOOKUP(I982,[1]!Countries[#Data],2,FALSE)</f>
        <v>#REF!</v>
      </c>
      <c r="Q982" s="5" t="e">
        <f>VLOOKUP(I982,[1]!Countries[#Data],3,FALSE)</f>
        <v>#REF!</v>
      </c>
    </row>
    <row r="983" spans="1:17" x14ac:dyDescent="0.2">
      <c r="A983" s="5">
        <v>10620</v>
      </c>
      <c r="B983" s="5" t="s">
        <v>170</v>
      </c>
      <c r="C983" s="5" t="s">
        <v>3</v>
      </c>
      <c r="D983" s="5">
        <v>7</v>
      </c>
      <c r="E983" s="5">
        <v>5.81</v>
      </c>
      <c r="F983" s="5">
        <v>5</v>
      </c>
      <c r="G983" s="5" t="s">
        <v>242</v>
      </c>
      <c r="H983" s="5" t="s">
        <v>243</v>
      </c>
      <c r="I983" s="5" t="s">
        <v>187</v>
      </c>
      <c r="J983" s="6">
        <v>42252</v>
      </c>
      <c r="K983" s="7">
        <f t="shared" si="45"/>
        <v>35</v>
      </c>
      <c r="L983" s="7">
        <f t="shared" si="46"/>
        <v>29.049999999999997</v>
      </c>
      <c r="M983" s="4">
        <f>YEAR(Datos!$J983)</f>
        <v>2015</v>
      </c>
      <c r="N983" s="5" t="str">
        <f t="shared" si="47"/>
        <v>septiembre</v>
      </c>
      <c r="O983" s="5" t="str">
        <f>VLOOKUP(C983,[2]!ProdManager[#Data],2,FALSE)</f>
        <v>Marc Caine</v>
      </c>
      <c r="P983" s="5" t="e">
        <f>VLOOKUP(I983,[1]!Countries[#Data],2,FALSE)</f>
        <v>#REF!</v>
      </c>
      <c r="Q983" s="5" t="e">
        <f>VLOOKUP(I983,[1]!Countries[#Data],3,FALSE)</f>
        <v>#REF!</v>
      </c>
    </row>
    <row r="984" spans="1:17" x14ac:dyDescent="0.2">
      <c r="A984" s="5">
        <v>10620</v>
      </c>
      <c r="B984" s="5" t="s">
        <v>44</v>
      </c>
      <c r="C984" s="5" t="s">
        <v>36</v>
      </c>
      <c r="D984" s="5">
        <v>4.5</v>
      </c>
      <c r="E984" s="5">
        <v>4.0049999999999999</v>
      </c>
      <c r="F984" s="5">
        <v>5</v>
      </c>
      <c r="G984" s="5" t="s">
        <v>242</v>
      </c>
      <c r="H984" s="5" t="s">
        <v>243</v>
      </c>
      <c r="I984" s="5" t="s">
        <v>187</v>
      </c>
      <c r="J984" s="6">
        <v>42252</v>
      </c>
      <c r="K984" s="7">
        <f t="shared" si="45"/>
        <v>22.5</v>
      </c>
      <c r="L984" s="7">
        <f t="shared" si="46"/>
        <v>20.024999999999999</v>
      </c>
      <c r="M984" s="4">
        <f>YEAR(Datos!$J984)</f>
        <v>2015</v>
      </c>
      <c r="N984" s="5" t="str">
        <f t="shared" si="47"/>
        <v>septiembre</v>
      </c>
      <c r="O984" s="5" t="str">
        <f>VLOOKUP(C984,[2]!ProdManager[#Data],2,FALSE)</f>
        <v>John Matter</v>
      </c>
      <c r="P984" s="5" t="e">
        <f>VLOOKUP(I984,[1]!Countries[#Data],2,FALSE)</f>
        <v>#REF!</v>
      </c>
      <c r="Q984" s="5" t="e">
        <f>VLOOKUP(I984,[1]!Countries[#Data],3,FALSE)</f>
        <v>#REF!</v>
      </c>
    </row>
    <row r="985" spans="1:17" x14ac:dyDescent="0.2">
      <c r="A985" s="5">
        <v>10621</v>
      </c>
      <c r="B985" s="5" t="s">
        <v>106</v>
      </c>
      <c r="C985" s="5" t="s">
        <v>8</v>
      </c>
      <c r="D985" s="5">
        <v>21.5</v>
      </c>
      <c r="E985" s="5">
        <v>17.415000000000003</v>
      </c>
      <c r="F985" s="5">
        <v>15</v>
      </c>
      <c r="G985" s="5" t="s">
        <v>168</v>
      </c>
      <c r="H985" s="5" t="s">
        <v>169</v>
      </c>
      <c r="I985" s="5" t="s">
        <v>142</v>
      </c>
      <c r="J985" s="6">
        <v>42252</v>
      </c>
      <c r="K985" s="7">
        <f t="shared" si="45"/>
        <v>322.5</v>
      </c>
      <c r="L985" s="7">
        <f t="shared" si="46"/>
        <v>261.22500000000002</v>
      </c>
      <c r="M985" s="4">
        <f>YEAR(Datos!$J985)</f>
        <v>2015</v>
      </c>
      <c r="N985" s="5" t="str">
        <f t="shared" si="47"/>
        <v>septiembre</v>
      </c>
      <c r="O985" s="5" t="str">
        <f>VLOOKUP(C985,[2]!ProdManager[#Data],2,FALSE)</f>
        <v>Peter Stone</v>
      </c>
      <c r="P985" s="5" t="e">
        <f>VLOOKUP(I985,[1]!Countries[#Data],2,FALSE)</f>
        <v>#REF!</v>
      </c>
      <c r="Q985" s="5" t="e">
        <f>VLOOKUP(I985,[1]!Countries[#Data],3,FALSE)</f>
        <v>#REF!</v>
      </c>
    </row>
    <row r="986" spans="1:17" x14ac:dyDescent="0.2">
      <c r="A986" s="5">
        <v>10621</v>
      </c>
      <c r="B986" s="5" t="s">
        <v>72</v>
      </c>
      <c r="C986" s="5" t="s">
        <v>36</v>
      </c>
      <c r="D986" s="5">
        <v>15</v>
      </c>
      <c r="E986" s="5">
        <v>13.5</v>
      </c>
      <c r="F986" s="5">
        <v>20</v>
      </c>
      <c r="G986" s="5" t="s">
        <v>168</v>
      </c>
      <c r="H986" s="5" t="s">
        <v>169</v>
      </c>
      <c r="I986" s="5" t="s">
        <v>142</v>
      </c>
      <c r="J986" s="6">
        <v>42252</v>
      </c>
      <c r="K986" s="7">
        <f t="shared" si="45"/>
        <v>300</v>
      </c>
      <c r="L986" s="7">
        <f t="shared" si="46"/>
        <v>270</v>
      </c>
      <c r="M986" s="4">
        <f>YEAR(Datos!$J986)</f>
        <v>2015</v>
      </c>
      <c r="N986" s="5" t="str">
        <f t="shared" si="47"/>
        <v>septiembre</v>
      </c>
      <c r="O986" s="5" t="str">
        <f>VLOOKUP(C986,[2]!ProdManager[#Data],2,FALSE)</f>
        <v>John Matter</v>
      </c>
      <c r="P986" s="5" t="e">
        <f>VLOOKUP(I986,[1]!Countries[#Data],2,FALSE)</f>
        <v>#REF!</v>
      </c>
      <c r="Q986" s="5" t="e">
        <f>VLOOKUP(I986,[1]!Countries[#Data],3,FALSE)</f>
        <v>#REF!</v>
      </c>
    </row>
    <row r="987" spans="1:17" x14ac:dyDescent="0.2">
      <c r="A987" s="5">
        <v>10621</v>
      </c>
      <c r="B987" s="5" t="s">
        <v>123</v>
      </c>
      <c r="C987" s="5" t="s">
        <v>28</v>
      </c>
      <c r="D987" s="5">
        <v>9.1999999999999993</v>
      </c>
      <c r="E987" s="5">
        <v>5.9799999999999995</v>
      </c>
      <c r="F987" s="5">
        <v>5</v>
      </c>
      <c r="G987" s="5" t="s">
        <v>168</v>
      </c>
      <c r="H987" s="5" t="s">
        <v>169</v>
      </c>
      <c r="I987" s="5" t="s">
        <v>142</v>
      </c>
      <c r="J987" s="6">
        <v>42252</v>
      </c>
      <c r="K987" s="7">
        <f t="shared" si="45"/>
        <v>46</v>
      </c>
      <c r="L987" s="7">
        <f t="shared" si="46"/>
        <v>29.9</v>
      </c>
      <c r="M987" s="4">
        <f>YEAR(Datos!$J987)</f>
        <v>2015</v>
      </c>
      <c r="N987" s="5" t="str">
        <f t="shared" si="47"/>
        <v>septiembre</v>
      </c>
      <c r="O987" s="5" t="str">
        <f>VLOOKUP(C987,[2]!ProdManager[#Data],2,FALSE)</f>
        <v>Lydia Sinn</v>
      </c>
      <c r="P987" s="5" t="e">
        <f>VLOOKUP(I987,[1]!Countries[#Data],2,FALSE)</f>
        <v>#REF!</v>
      </c>
      <c r="Q987" s="5" t="e">
        <f>VLOOKUP(I987,[1]!Countries[#Data],3,FALSE)</f>
        <v>#REF!</v>
      </c>
    </row>
    <row r="988" spans="1:17" x14ac:dyDescent="0.2">
      <c r="A988" s="5">
        <v>10621</v>
      </c>
      <c r="B988" s="5" t="s">
        <v>190</v>
      </c>
      <c r="C988" s="5" t="s">
        <v>3</v>
      </c>
      <c r="D988" s="5">
        <v>9</v>
      </c>
      <c r="E988" s="5">
        <v>7.56</v>
      </c>
      <c r="F988" s="5">
        <v>10</v>
      </c>
      <c r="G988" s="5" t="s">
        <v>168</v>
      </c>
      <c r="H988" s="5" t="s">
        <v>169</v>
      </c>
      <c r="I988" s="5" t="s">
        <v>142</v>
      </c>
      <c r="J988" s="6">
        <v>42252</v>
      </c>
      <c r="K988" s="7">
        <f t="shared" si="45"/>
        <v>90</v>
      </c>
      <c r="L988" s="7">
        <f t="shared" si="46"/>
        <v>75.599999999999994</v>
      </c>
      <c r="M988" s="4">
        <f>YEAR(Datos!$J988)</f>
        <v>2015</v>
      </c>
      <c r="N988" s="5" t="str">
        <f t="shared" si="47"/>
        <v>septiembre</v>
      </c>
      <c r="O988" s="5" t="str">
        <f>VLOOKUP(C988,[2]!ProdManager[#Data],2,FALSE)</f>
        <v>Marc Caine</v>
      </c>
      <c r="P988" s="5" t="e">
        <f>VLOOKUP(I988,[1]!Countries[#Data],2,FALSE)</f>
        <v>#REF!</v>
      </c>
      <c r="Q988" s="5" t="e">
        <f>VLOOKUP(I988,[1]!Countries[#Data],3,FALSE)</f>
        <v>#REF!</v>
      </c>
    </row>
    <row r="989" spans="1:17" x14ac:dyDescent="0.2">
      <c r="A989" s="5">
        <v>10622</v>
      </c>
      <c r="B989" s="5" t="s">
        <v>48</v>
      </c>
      <c r="C989" s="5" t="s">
        <v>36</v>
      </c>
      <c r="D989" s="5">
        <v>19</v>
      </c>
      <c r="E989" s="5">
        <v>17.29</v>
      </c>
      <c r="F989" s="5">
        <v>20</v>
      </c>
      <c r="G989" s="5" t="s">
        <v>132</v>
      </c>
      <c r="H989" s="5" t="s">
        <v>19</v>
      </c>
      <c r="I989" s="5" t="s">
        <v>20</v>
      </c>
      <c r="J989" s="6">
        <v>42253</v>
      </c>
      <c r="K989" s="7">
        <f t="shared" si="45"/>
        <v>380</v>
      </c>
      <c r="L989" s="7">
        <f t="shared" si="46"/>
        <v>345.79999999999995</v>
      </c>
      <c r="M989" s="4">
        <f>YEAR(Datos!$J989)</f>
        <v>2015</v>
      </c>
      <c r="N989" s="5" t="str">
        <f t="shared" si="47"/>
        <v>septiembre</v>
      </c>
      <c r="O989" s="5" t="str">
        <f>VLOOKUP(C989,[2]!ProdManager[#Data],2,FALSE)</f>
        <v>John Matter</v>
      </c>
      <c r="P989" s="5" t="e">
        <f>VLOOKUP(I989,[1]!Countries[#Data],2,FALSE)</f>
        <v>#REF!</v>
      </c>
      <c r="Q989" s="5" t="e">
        <f>VLOOKUP(I989,[1]!Countries[#Data],3,FALSE)</f>
        <v>#REF!</v>
      </c>
    </row>
    <row r="990" spans="1:17" x14ac:dyDescent="0.2">
      <c r="A990" s="5">
        <v>10622</v>
      </c>
      <c r="B990" s="5" t="s">
        <v>135</v>
      </c>
      <c r="C990" s="5" t="s">
        <v>28</v>
      </c>
      <c r="D990" s="5">
        <v>12.5</v>
      </c>
      <c r="E990" s="5">
        <v>8.5</v>
      </c>
      <c r="F990" s="5">
        <v>18</v>
      </c>
      <c r="G990" s="5" t="s">
        <v>132</v>
      </c>
      <c r="H990" s="5" t="s">
        <v>19</v>
      </c>
      <c r="I990" s="5" t="s">
        <v>20</v>
      </c>
      <c r="J990" s="6">
        <v>42253</v>
      </c>
      <c r="K990" s="7">
        <f t="shared" si="45"/>
        <v>225</v>
      </c>
      <c r="L990" s="7">
        <f t="shared" si="46"/>
        <v>153</v>
      </c>
      <c r="M990" s="4">
        <f>YEAR(Datos!$J990)</f>
        <v>2015</v>
      </c>
      <c r="N990" s="5" t="str">
        <f t="shared" si="47"/>
        <v>septiembre</v>
      </c>
      <c r="O990" s="5" t="str">
        <f>VLOOKUP(C990,[2]!ProdManager[#Data],2,FALSE)</f>
        <v>Lydia Sinn</v>
      </c>
      <c r="P990" s="5" t="e">
        <f>VLOOKUP(I990,[1]!Countries[#Data],2,FALSE)</f>
        <v>#REF!</v>
      </c>
      <c r="Q990" s="5" t="e">
        <f>VLOOKUP(I990,[1]!Countries[#Data],3,FALSE)</f>
        <v>#REF!</v>
      </c>
    </row>
    <row r="991" spans="1:17" x14ac:dyDescent="0.2">
      <c r="A991" s="5">
        <v>10623</v>
      </c>
      <c r="B991" s="5" t="s">
        <v>64</v>
      </c>
      <c r="C991" s="5" t="s">
        <v>28</v>
      </c>
      <c r="D991" s="5">
        <v>10</v>
      </c>
      <c r="E991" s="5">
        <v>6.6999999999999993</v>
      </c>
      <c r="F991" s="5">
        <v>25</v>
      </c>
      <c r="G991" s="5" t="s">
        <v>92</v>
      </c>
      <c r="H991" s="5" t="s">
        <v>93</v>
      </c>
      <c r="I991" s="5" t="s">
        <v>14</v>
      </c>
      <c r="J991" s="6">
        <v>42254</v>
      </c>
      <c r="K991" s="7">
        <f t="shared" si="45"/>
        <v>250</v>
      </c>
      <c r="L991" s="7">
        <f t="shared" si="46"/>
        <v>167.49999999999997</v>
      </c>
      <c r="M991" s="4">
        <f>YEAR(Datos!$J991)</f>
        <v>2015</v>
      </c>
      <c r="N991" s="5" t="str">
        <f t="shared" si="47"/>
        <v>septiembre</v>
      </c>
      <c r="O991" s="5" t="str">
        <f>VLOOKUP(C991,[2]!ProdManager[#Data],2,FALSE)</f>
        <v>Lydia Sinn</v>
      </c>
      <c r="P991" s="5" t="e">
        <f>VLOOKUP(I991,[1]!Countries[#Data],2,FALSE)</f>
        <v>#REF!</v>
      </c>
      <c r="Q991" s="5" t="e">
        <f>VLOOKUP(I991,[1]!Countries[#Data],3,FALSE)</f>
        <v>#REF!</v>
      </c>
    </row>
    <row r="992" spans="1:17" x14ac:dyDescent="0.2">
      <c r="A992" s="5">
        <v>10623</v>
      </c>
      <c r="B992" s="5" t="s">
        <v>44</v>
      </c>
      <c r="C992" s="5" t="s">
        <v>36</v>
      </c>
      <c r="D992" s="5">
        <v>4.5</v>
      </c>
      <c r="E992" s="5">
        <v>4.05</v>
      </c>
      <c r="F992" s="5">
        <v>3</v>
      </c>
      <c r="G992" s="5" t="s">
        <v>92</v>
      </c>
      <c r="H992" s="5" t="s">
        <v>93</v>
      </c>
      <c r="I992" s="5" t="s">
        <v>14</v>
      </c>
      <c r="J992" s="6">
        <v>42254</v>
      </c>
      <c r="K992" s="7">
        <f t="shared" si="45"/>
        <v>13.5</v>
      </c>
      <c r="L992" s="7">
        <f t="shared" si="46"/>
        <v>12.149999999999999</v>
      </c>
      <c r="M992" s="4">
        <f>YEAR(Datos!$J992)</f>
        <v>2015</v>
      </c>
      <c r="N992" s="5" t="str">
        <f t="shared" si="47"/>
        <v>septiembre</v>
      </c>
      <c r="O992" s="5" t="str">
        <f>VLOOKUP(C992,[2]!ProdManager[#Data],2,FALSE)</f>
        <v>John Matter</v>
      </c>
      <c r="P992" s="5" t="e">
        <f>VLOOKUP(I992,[1]!Countries[#Data],2,FALSE)</f>
        <v>#REF!</v>
      </c>
      <c r="Q992" s="5" t="e">
        <f>VLOOKUP(I992,[1]!Countries[#Data],3,FALSE)</f>
        <v>#REF!</v>
      </c>
    </row>
    <row r="993" spans="1:17" x14ac:dyDescent="0.2">
      <c r="A993" s="5">
        <v>10623</v>
      </c>
      <c r="B993" s="5" t="s">
        <v>10</v>
      </c>
      <c r="C993" s="5" t="s">
        <v>11</v>
      </c>
      <c r="D993" s="5">
        <v>23.25</v>
      </c>
      <c r="E993" s="5">
        <v>18.3675</v>
      </c>
      <c r="F993" s="5">
        <v>21</v>
      </c>
      <c r="G993" s="5" t="s">
        <v>92</v>
      </c>
      <c r="H993" s="5" t="s">
        <v>93</v>
      </c>
      <c r="I993" s="5" t="s">
        <v>14</v>
      </c>
      <c r="J993" s="6">
        <v>42254</v>
      </c>
      <c r="K993" s="7">
        <f t="shared" si="45"/>
        <v>488.25</v>
      </c>
      <c r="L993" s="7">
        <f t="shared" si="46"/>
        <v>385.71749999999997</v>
      </c>
      <c r="M993" s="4">
        <f>YEAR(Datos!$J993)</f>
        <v>2015</v>
      </c>
      <c r="N993" s="5" t="str">
        <f t="shared" si="47"/>
        <v>septiembre</v>
      </c>
      <c r="O993" s="5" t="str">
        <f>VLOOKUP(C993,[2]!ProdManager[#Data],2,FALSE)</f>
        <v>Marc Caine</v>
      </c>
      <c r="P993" s="5" t="e">
        <f>VLOOKUP(I993,[1]!Countries[#Data],2,FALSE)</f>
        <v>#REF!</v>
      </c>
      <c r="Q993" s="5" t="e">
        <f>VLOOKUP(I993,[1]!Countries[#Data],3,FALSE)</f>
        <v>#REF!</v>
      </c>
    </row>
    <row r="994" spans="1:17" x14ac:dyDescent="0.2">
      <c r="A994" s="5">
        <v>10623</v>
      </c>
      <c r="B994" s="5" t="s">
        <v>123</v>
      </c>
      <c r="C994" s="5" t="s">
        <v>28</v>
      </c>
      <c r="D994" s="5">
        <v>9.1999999999999993</v>
      </c>
      <c r="E994" s="5">
        <v>6.347999999999999</v>
      </c>
      <c r="F994" s="5">
        <v>15</v>
      </c>
      <c r="G994" s="5" t="s">
        <v>92</v>
      </c>
      <c r="H994" s="5" t="s">
        <v>93</v>
      </c>
      <c r="I994" s="5" t="s">
        <v>14</v>
      </c>
      <c r="J994" s="6">
        <v>42254</v>
      </c>
      <c r="K994" s="7">
        <f t="shared" si="45"/>
        <v>138</v>
      </c>
      <c r="L994" s="7">
        <f t="shared" si="46"/>
        <v>95.219999999999985</v>
      </c>
      <c r="M994" s="4">
        <f>YEAR(Datos!$J994)</f>
        <v>2015</v>
      </c>
      <c r="N994" s="5" t="str">
        <f t="shared" si="47"/>
        <v>septiembre</v>
      </c>
      <c r="O994" s="5" t="str">
        <f>VLOOKUP(C994,[2]!ProdManager[#Data],2,FALSE)</f>
        <v>Lydia Sinn</v>
      </c>
      <c r="P994" s="5" t="e">
        <f>VLOOKUP(I994,[1]!Countries[#Data],2,FALSE)</f>
        <v>#REF!</v>
      </c>
      <c r="Q994" s="5" t="e">
        <f>VLOOKUP(I994,[1]!Countries[#Data],3,FALSE)</f>
        <v>#REF!</v>
      </c>
    </row>
    <row r="995" spans="1:17" x14ac:dyDescent="0.2">
      <c r="A995" s="5">
        <v>10623</v>
      </c>
      <c r="B995" s="5" t="s">
        <v>74</v>
      </c>
      <c r="C995" s="5" t="s">
        <v>36</v>
      </c>
      <c r="D995" s="5">
        <v>18</v>
      </c>
      <c r="E995" s="5">
        <v>16.2</v>
      </c>
      <c r="F995" s="5">
        <v>30</v>
      </c>
      <c r="G995" s="5" t="s">
        <v>92</v>
      </c>
      <c r="H995" s="5" t="s">
        <v>93</v>
      </c>
      <c r="I995" s="5" t="s">
        <v>14</v>
      </c>
      <c r="J995" s="6">
        <v>42254</v>
      </c>
      <c r="K995" s="7">
        <f t="shared" si="45"/>
        <v>540</v>
      </c>
      <c r="L995" s="7">
        <f t="shared" si="46"/>
        <v>486</v>
      </c>
      <c r="M995" s="4">
        <f>YEAR(Datos!$J995)</f>
        <v>2015</v>
      </c>
      <c r="N995" s="5" t="str">
        <f t="shared" si="47"/>
        <v>septiembre</v>
      </c>
      <c r="O995" s="5" t="str">
        <f>VLOOKUP(C995,[2]!ProdManager[#Data],2,FALSE)</f>
        <v>John Matter</v>
      </c>
      <c r="P995" s="5" t="e">
        <f>VLOOKUP(I995,[1]!Countries[#Data],2,FALSE)</f>
        <v>#REF!</v>
      </c>
      <c r="Q995" s="5" t="e">
        <f>VLOOKUP(I995,[1]!Countries[#Data],3,FALSE)</f>
        <v>#REF!</v>
      </c>
    </row>
    <row r="996" spans="1:17" x14ac:dyDescent="0.2">
      <c r="A996" s="5">
        <v>10624</v>
      </c>
      <c r="B996" s="5" t="s">
        <v>114</v>
      </c>
      <c r="C996" s="5" t="s">
        <v>11</v>
      </c>
      <c r="D996" s="5">
        <v>45.6</v>
      </c>
      <c r="E996" s="5">
        <v>36.024000000000001</v>
      </c>
      <c r="F996" s="5">
        <v>10</v>
      </c>
      <c r="G996" s="5" t="s">
        <v>258</v>
      </c>
      <c r="H996" s="5" t="s">
        <v>259</v>
      </c>
      <c r="I996" s="5" t="s">
        <v>77</v>
      </c>
      <c r="J996" s="6">
        <v>42254</v>
      </c>
      <c r="K996" s="7">
        <f t="shared" si="45"/>
        <v>456</v>
      </c>
      <c r="L996" s="7">
        <f t="shared" si="46"/>
        <v>360.24</v>
      </c>
      <c r="M996" s="4">
        <f>YEAR(Datos!$J996)</f>
        <v>2015</v>
      </c>
      <c r="N996" s="5" t="str">
        <f t="shared" si="47"/>
        <v>septiembre</v>
      </c>
      <c r="O996" s="5" t="str">
        <f>VLOOKUP(C996,[2]!ProdManager[#Data],2,FALSE)</f>
        <v>Marc Caine</v>
      </c>
      <c r="P996" s="5" t="e">
        <f>VLOOKUP(I996,[1]!Countries[#Data],2,FALSE)</f>
        <v>#REF!</v>
      </c>
      <c r="Q996" s="5" t="e">
        <f>VLOOKUP(I996,[1]!Countries[#Data],3,FALSE)</f>
        <v>#REF!</v>
      </c>
    </row>
    <row r="997" spans="1:17" x14ac:dyDescent="0.2">
      <c r="A997" s="5">
        <v>10624</v>
      </c>
      <c r="B997" s="5" t="s">
        <v>95</v>
      </c>
      <c r="C997" s="5" t="s">
        <v>39</v>
      </c>
      <c r="D997" s="5">
        <v>123.79</v>
      </c>
      <c r="E997" s="5">
        <v>97.794100000000014</v>
      </c>
      <c r="F997" s="5">
        <v>6</v>
      </c>
      <c r="G997" s="5" t="s">
        <v>258</v>
      </c>
      <c r="H997" s="5" t="s">
        <v>259</v>
      </c>
      <c r="I997" s="5" t="s">
        <v>77</v>
      </c>
      <c r="J997" s="6">
        <v>42254</v>
      </c>
      <c r="K997" s="7">
        <f t="shared" si="45"/>
        <v>742.74</v>
      </c>
      <c r="L997" s="7">
        <f t="shared" si="46"/>
        <v>586.76460000000009</v>
      </c>
      <c r="M997" s="4">
        <f>YEAR(Datos!$J997)</f>
        <v>2015</v>
      </c>
      <c r="N997" s="5" t="str">
        <f t="shared" si="47"/>
        <v>septiembre</v>
      </c>
      <c r="O997" s="5" t="str">
        <f>VLOOKUP(C997,[2]!ProdManager[#Data],2,FALSE)</f>
        <v>John Matter</v>
      </c>
      <c r="P997" s="5" t="e">
        <f>VLOOKUP(I997,[1]!Countries[#Data],2,FALSE)</f>
        <v>#REF!</v>
      </c>
      <c r="Q997" s="5" t="e">
        <f>VLOOKUP(I997,[1]!Countries[#Data],3,FALSE)</f>
        <v>#REF!</v>
      </c>
    </row>
    <row r="998" spans="1:17" x14ac:dyDescent="0.2">
      <c r="A998" s="5">
        <v>10624</v>
      </c>
      <c r="B998" s="5" t="s">
        <v>115</v>
      </c>
      <c r="C998" s="5" t="s">
        <v>17</v>
      </c>
      <c r="D998" s="5">
        <v>19.45</v>
      </c>
      <c r="E998" s="5">
        <v>14.9765</v>
      </c>
      <c r="F998" s="5">
        <v>10</v>
      </c>
      <c r="G998" s="5" t="s">
        <v>258</v>
      </c>
      <c r="H998" s="5" t="s">
        <v>259</v>
      </c>
      <c r="I998" s="5" t="s">
        <v>77</v>
      </c>
      <c r="J998" s="6">
        <v>42254</v>
      </c>
      <c r="K998" s="7">
        <f t="shared" si="45"/>
        <v>194.5</v>
      </c>
      <c r="L998" s="7">
        <f t="shared" si="46"/>
        <v>149.76499999999999</v>
      </c>
      <c r="M998" s="4">
        <f>YEAR(Datos!$J998)</f>
        <v>2015</v>
      </c>
      <c r="N998" s="5" t="str">
        <f t="shared" si="47"/>
        <v>septiembre</v>
      </c>
      <c r="O998" s="5" t="str">
        <f>VLOOKUP(C998,[2]!ProdManager[#Data],2,FALSE)</f>
        <v>Lydia Sinn</v>
      </c>
      <c r="P998" s="5" t="e">
        <f>VLOOKUP(I998,[1]!Countries[#Data],2,FALSE)</f>
        <v>#REF!</v>
      </c>
      <c r="Q998" s="5" t="e">
        <f>VLOOKUP(I998,[1]!Countries[#Data],3,FALSE)</f>
        <v>#REF!</v>
      </c>
    </row>
    <row r="999" spans="1:17" x14ac:dyDescent="0.2">
      <c r="A999" s="5">
        <v>10625</v>
      </c>
      <c r="B999" s="5" t="s">
        <v>33</v>
      </c>
      <c r="C999" s="5" t="s">
        <v>8</v>
      </c>
      <c r="D999" s="5">
        <v>34</v>
      </c>
      <c r="E999" s="5">
        <v>25.5</v>
      </c>
      <c r="F999" s="5">
        <v>10</v>
      </c>
      <c r="G999" s="5" t="s">
        <v>161</v>
      </c>
      <c r="H999" s="5" t="s">
        <v>66</v>
      </c>
      <c r="I999" s="5" t="s">
        <v>67</v>
      </c>
      <c r="J999" s="6">
        <v>42255</v>
      </c>
      <c r="K999" s="7">
        <f t="shared" si="45"/>
        <v>340</v>
      </c>
      <c r="L999" s="7">
        <f t="shared" si="46"/>
        <v>255</v>
      </c>
      <c r="M999" s="4">
        <f>YEAR(Datos!$J999)</f>
        <v>2015</v>
      </c>
      <c r="N999" s="5" t="str">
        <f t="shared" si="47"/>
        <v>septiembre</v>
      </c>
      <c r="O999" s="5" t="str">
        <f>VLOOKUP(C999,[2]!ProdManager[#Data],2,FALSE)</f>
        <v>Peter Stone</v>
      </c>
      <c r="P999" s="5" t="e">
        <f>VLOOKUP(I999,[1]!Countries[#Data],2,FALSE)</f>
        <v>#REF!</v>
      </c>
      <c r="Q999" s="5" t="e">
        <f>VLOOKUP(I999,[1]!Countries[#Data],3,FALSE)</f>
        <v>#REF!</v>
      </c>
    </row>
    <row r="1000" spans="1:17" x14ac:dyDescent="0.2">
      <c r="A1000" s="5">
        <v>10625</v>
      </c>
      <c r="B1000" s="5" t="s">
        <v>10</v>
      </c>
      <c r="C1000" s="5" t="s">
        <v>11</v>
      </c>
      <c r="D1000" s="5">
        <v>23.25</v>
      </c>
      <c r="E1000" s="5">
        <v>18.600000000000001</v>
      </c>
      <c r="F1000" s="5">
        <v>3</v>
      </c>
      <c r="G1000" s="5" t="s">
        <v>161</v>
      </c>
      <c r="H1000" s="5" t="s">
        <v>66</v>
      </c>
      <c r="I1000" s="5" t="s">
        <v>67</v>
      </c>
      <c r="J1000" s="6">
        <v>42255</v>
      </c>
      <c r="K1000" s="7">
        <f t="shared" si="45"/>
        <v>69.75</v>
      </c>
      <c r="L1000" s="7">
        <f t="shared" si="46"/>
        <v>55.800000000000004</v>
      </c>
      <c r="M1000" s="4">
        <f>YEAR(Datos!$J1000)</f>
        <v>2015</v>
      </c>
      <c r="N1000" s="5" t="str">
        <f t="shared" si="47"/>
        <v>septiembre</v>
      </c>
      <c r="O1000" s="5" t="str">
        <f>VLOOKUP(C1000,[2]!ProdManager[#Data],2,FALSE)</f>
        <v>Marc Caine</v>
      </c>
      <c r="P1000" s="5" t="e">
        <f>VLOOKUP(I1000,[1]!Countries[#Data],2,FALSE)</f>
        <v>#REF!</v>
      </c>
      <c r="Q1000" s="5" t="e">
        <f>VLOOKUP(I1000,[1]!Countries[#Data],3,FALSE)</f>
        <v>#REF!</v>
      </c>
    </row>
    <row r="1001" spans="1:17" x14ac:dyDescent="0.2">
      <c r="A1001" s="5">
        <v>10625</v>
      </c>
      <c r="B1001" s="5" t="s">
        <v>2</v>
      </c>
      <c r="C1001" s="5" t="s">
        <v>3</v>
      </c>
      <c r="D1001" s="5">
        <v>14</v>
      </c>
      <c r="E1001" s="5">
        <v>11.62</v>
      </c>
      <c r="F1001" s="5">
        <v>5</v>
      </c>
      <c r="G1001" s="5" t="s">
        <v>161</v>
      </c>
      <c r="H1001" s="5" t="s">
        <v>66</v>
      </c>
      <c r="I1001" s="5" t="s">
        <v>67</v>
      </c>
      <c r="J1001" s="6">
        <v>42255</v>
      </c>
      <c r="K1001" s="7">
        <f t="shared" si="45"/>
        <v>70</v>
      </c>
      <c r="L1001" s="7">
        <f t="shared" si="46"/>
        <v>58.099999999999994</v>
      </c>
      <c r="M1001" s="4">
        <f>YEAR(Datos!$J1001)</f>
        <v>2015</v>
      </c>
      <c r="N1001" s="5" t="str">
        <f t="shared" si="47"/>
        <v>septiembre</v>
      </c>
      <c r="O1001" s="5" t="str">
        <f>VLOOKUP(C1001,[2]!ProdManager[#Data],2,FALSE)</f>
        <v>Marc Caine</v>
      </c>
      <c r="P1001" s="5" t="e">
        <f>VLOOKUP(I1001,[1]!Countries[#Data],2,FALSE)</f>
        <v>#REF!</v>
      </c>
      <c r="Q1001" s="5" t="e">
        <f>VLOOKUP(I1001,[1]!Countries[#Data],3,FALSE)</f>
        <v>#REF!</v>
      </c>
    </row>
    <row r="1002" spans="1:17" x14ac:dyDescent="0.2">
      <c r="A1002" s="5">
        <v>10626</v>
      </c>
      <c r="B1002" s="5" t="s">
        <v>106</v>
      </c>
      <c r="C1002" s="5" t="s">
        <v>8</v>
      </c>
      <c r="D1002" s="5">
        <v>21.5</v>
      </c>
      <c r="E1002" s="5">
        <v>16.125</v>
      </c>
      <c r="F1002" s="5">
        <v>20</v>
      </c>
      <c r="G1002" s="5" t="s">
        <v>116</v>
      </c>
      <c r="H1002" s="5" t="s">
        <v>117</v>
      </c>
      <c r="I1002" s="5" t="s">
        <v>83</v>
      </c>
      <c r="J1002" s="6">
        <v>42258</v>
      </c>
      <c r="K1002" s="7">
        <f t="shared" si="45"/>
        <v>430</v>
      </c>
      <c r="L1002" s="7">
        <f t="shared" si="46"/>
        <v>322.5</v>
      </c>
      <c r="M1002" s="4">
        <f>YEAR(Datos!$J1002)</f>
        <v>2015</v>
      </c>
      <c r="N1002" s="5" t="str">
        <f t="shared" si="47"/>
        <v>septiembre</v>
      </c>
      <c r="O1002" s="5" t="str">
        <f>VLOOKUP(C1002,[2]!ProdManager[#Data],2,FALSE)</f>
        <v>Peter Stone</v>
      </c>
      <c r="P1002" s="5" t="e">
        <f>VLOOKUP(I1002,[1]!Countries[#Data],2,FALSE)</f>
        <v>#REF!</v>
      </c>
      <c r="Q1002" s="5" t="e">
        <f>VLOOKUP(I1002,[1]!Countries[#Data],3,FALSE)</f>
        <v>#REF!</v>
      </c>
    </row>
    <row r="1003" spans="1:17" x14ac:dyDescent="0.2">
      <c r="A1003" s="5">
        <v>10626</v>
      </c>
      <c r="B1003" s="5" t="s">
        <v>51</v>
      </c>
      <c r="C1003" s="5" t="s">
        <v>39</v>
      </c>
      <c r="D1003" s="5">
        <v>32.799999999999997</v>
      </c>
      <c r="E1003" s="5">
        <v>24.599999999999998</v>
      </c>
      <c r="F1003" s="5">
        <v>12</v>
      </c>
      <c r="G1003" s="5" t="s">
        <v>116</v>
      </c>
      <c r="H1003" s="5" t="s">
        <v>117</v>
      </c>
      <c r="I1003" s="5" t="s">
        <v>83</v>
      </c>
      <c r="J1003" s="6">
        <v>42258</v>
      </c>
      <c r="K1003" s="7">
        <f t="shared" si="45"/>
        <v>393.59999999999997</v>
      </c>
      <c r="L1003" s="7">
        <f t="shared" si="46"/>
        <v>295.2</v>
      </c>
      <c r="M1003" s="4">
        <f>YEAR(Datos!$J1003)</f>
        <v>2015</v>
      </c>
      <c r="N1003" s="5" t="str">
        <f t="shared" si="47"/>
        <v>septiembre</v>
      </c>
      <c r="O1003" s="5" t="str">
        <f>VLOOKUP(C1003,[2]!ProdManager[#Data],2,FALSE)</f>
        <v>John Matter</v>
      </c>
      <c r="P1003" s="5" t="e">
        <f>VLOOKUP(I1003,[1]!Countries[#Data],2,FALSE)</f>
        <v>#REF!</v>
      </c>
      <c r="Q1003" s="5" t="e">
        <f>VLOOKUP(I1003,[1]!Countries[#Data],3,FALSE)</f>
        <v>#REF!</v>
      </c>
    </row>
    <row r="1004" spans="1:17" x14ac:dyDescent="0.2">
      <c r="A1004" s="5">
        <v>10626</v>
      </c>
      <c r="B1004" s="5" t="s">
        <v>33</v>
      </c>
      <c r="C1004" s="5" t="s">
        <v>8</v>
      </c>
      <c r="D1004" s="5">
        <v>34</v>
      </c>
      <c r="E1004" s="5">
        <v>28.9</v>
      </c>
      <c r="F1004" s="5">
        <v>20</v>
      </c>
      <c r="G1004" s="5" t="s">
        <v>116</v>
      </c>
      <c r="H1004" s="5" t="s">
        <v>117</v>
      </c>
      <c r="I1004" s="5" t="s">
        <v>83</v>
      </c>
      <c r="J1004" s="6">
        <v>42258</v>
      </c>
      <c r="K1004" s="7">
        <f t="shared" si="45"/>
        <v>680</v>
      </c>
      <c r="L1004" s="7">
        <f t="shared" si="46"/>
        <v>578</v>
      </c>
      <c r="M1004" s="4">
        <f>YEAR(Datos!$J1004)</f>
        <v>2015</v>
      </c>
      <c r="N1004" s="5" t="str">
        <f t="shared" si="47"/>
        <v>septiembre</v>
      </c>
      <c r="O1004" s="5" t="str">
        <f>VLOOKUP(C1004,[2]!ProdManager[#Data],2,FALSE)</f>
        <v>Peter Stone</v>
      </c>
      <c r="P1004" s="5" t="e">
        <f>VLOOKUP(I1004,[1]!Countries[#Data],2,FALSE)</f>
        <v>#REF!</v>
      </c>
      <c r="Q1004" s="5" t="e">
        <f>VLOOKUP(I1004,[1]!Countries[#Data],3,FALSE)</f>
        <v>#REF!</v>
      </c>
    </row>
    <row r="1005" spans="1:17" x14ac:dyDescent="0.2">
      <c r="A1005" s="5">
        <v>10627</v>
      </c>
      <c r="B1005" s="5" t="s">
        <v>71</v>
      </c>
      <c r="C1005" s="5" t="s">
        <v>28</v>
      </c>
      <c r="D1005" s="5">
        <v>49.3</v>
      </c>
      <c r="E1005" s="5">
        <v>34.51</v>
      </c>
      <c r="F1005" s="5">
        <v>15</v>
      </c>
      <c r="G1005" s="5" t="s">
        <v>175</v>
      </c>
      <c r="H1005" s="5" t="s">
        <v>176</v>
      </c>
      <c r="I1005" s="5" t="s">
        <v>77</v>
      </c>
      <c r="J1005" s="6">
        <v>42258</v>
      </c>
      <c r="K1005" s="7">
        <f t="shared" si="45"/>
        <v>739.5</v>
      </c>
      <c r="L1005" s="7">
        <f t="shared" si="46"/>
        <v>517.65</v>
      </c>
      <c r="M1005" s="4">
        <f>YEAR(Datos!$J1005)</f>
        <v>2015</v>
      </c>
      <c r="N1005" s="5" t="str">
        <f t="shared" si="47"/>
        <v>septiembre</v>
      </c>
      <c r="O1005" s="5" t="str">
        <f>VLOOKUP(C1005,[2]!ProdManager[#Data],2,FALSE)</f>
        <v>Lydia Sinn</v>
      </c>
      <c r="P1005" s="5" t="e">
        <f>VLOOKUP(I1005,[1]!Countries[#Data],2,FALSE)</f>
        <v>#REF!</v>
      </c>
      <c r="Q1005" s="5" t="e">
        <f>VLOOKUP(I1005,[1]!Countries[#Data],3,FALSE)</f>
        <v>#REF!</v>
      </c>
    </row>
    <row r="1006" spans="1:17" x14ac:dyDescent="0.2">
      <c r="A1006" s="5">
        <v>10627</v>
      </c>
      <c r="B1006" s="5" t="s">
        <v>119</v>
      </c>
      <c r="C1006" s="5" t="s">
        <v>22</v>
      </c>
      <c r="D1006" s="5">
        <v>15</v>
      </c>
      <c r="E1006" s="5">
        <v>10.649999999999999</v>
      </c>
      <c r="F1006" s="5">
        <v>35</v>
      </c>
      <c r="G1006" s="5" t="s">
        <v>175</v>
      </c>
      <c r="H1006" s="5" t="s">
        <v>176</v>
      </c>
      <c r="I1006" s="5" t="s">
        <v>77</v>
      </c>
      <c r="J1006" s="6">
        <v>42258</v>
      </c>
      <c r="K1006" s="7">
        <f t="shared" si="45"/>
        <v>525</v>
      </c>
      <c r="L1006" s="7">
        <f t="shared" si="46"/>
        <v>372.74999999999994</v>
      </c>
      <c r="M1006" s="4">
        <f>YEAR(Datos!$J1006)</f>
        <v>2015</v>
      </c>
      <c r="N1006" s="5" t="str">
        <f t="shared" si="47"/>
        <v>septiembre</v>
      </c>
      <c r="O1006" s="5" t="str">
        <f>VLOOKUP(C1006,[2]!ProdManager[#Data],2,FALSE)</f>
        <v>Peter Stone</v>
      </c>
      <c r="P1006" s="5" t="e">
        <f>VLOOKUP(I1006,[1]!Countries[#Data],2,FALSE)</f>
        <v>#REF!</v>
      </c>
      <c r="Q1006" s="5" t="e">
        <f>VLOOKUP(I1006,[1]!Countries[#Data],3,FALSE)</f>
        <v>#REF!</v>
      </c>
    </row>
    <row r="1007" spans="1:17" x14ac:dyDescent="0.2">
      <c r="A1007" s="5">
        <v>10628</v>
      </c>
      <c r="B1007" s="5" t="s">
        <v>131</v>
      </c>
      <c r="C1007" s="5" t="s">
        <v>36</v>
      </c>
      <c r="D1007" s="5">
        <v>18</v>
      </c>
      <c r="E1007" s="5">
        <v>16.38</v>
      </c>
      <c r="F1007" s="5">
        <v>25</v>
      </c>
      <c r="G1007" s="5" t="s">
        <v>85</v>
      </c>
      <c r="H1007" s="5" t="s">
        <v>86</v>
      </c>
      <c r="I1007" s="5" t="s">
        <v>6</v>
      </c>
      <c r="J1007" s="6">
        <v>42259</v>
      </c>
      <c r="K1007" s="7">
        <f t="shared" si="45"/>
        <v>450</v>
      </c>
      <c r="L1007" s="7">
        <f t="shared" si="46"/>
        <v>409.5</v>
      </c>
      <c r="M1007" s="4">
        <f>YEAR(Datos!$J1007)</f>
        <v>2015</v>
      </c>
      <c r="N1007" s="5" t="str">
        <f t="shared" si="47"/>
        <v>septiembre</v>
      </c>
      <c r="O1007" s="5" t="str">
        <f>VLOOKUP(C1007,[2]!ProdManager[#Data],2,FALSE)</f>
        <v>John Matter</v>
      </c>
      <c r="P1007" s="5" t="e">
        <f>VLOOKUP(I1007,[1]!Countries[#Data],2,FALSE)</f>
        <v>#REF!</v>
      </c>
      <c r="Q1007" s="5" t="e">
        <f>VLOOKUP(I1007,[1]!Countries[#Data],3,FALSE)</f>
        <v>#REF!</v>
      </c>
    </row>
    <row r="1008" spans="1:17" x14ac:dyDescent="0.2">
      <c r="A1008" s="5">
        <v>10629</v>
      </c>
      <c r="B1008" s="5" t="s">
        <v>95</v>
      </c>
      <c r="C1008" s="5" t="s">
        <v>39</v>
      </c>
      <c r="D1008" s="5">
        <v>123.79</v>
      </c>
      <c r="E1008" s="5">
        <v>94.080400000000012</v>
      </c>
      <c r="F1008" s="5">
        <v>20</v>
      </c>
      <c r="G1008" s="5" t="s">
        <v>155</v>
      </c>
      <c r="H1008" s="5" t="s">
        <v>156</v>
      </c>
      <c r="I1008" s="5" t="s">
        <v>126</v>
      </c>
      <c r="J1008" s="6">
        <v>42259</v>
      </c>
      <c r="K1008" s="7">
        <f t="shared" si="45"/>
        <v>2475.8000000000002</v>
      </c>
      <c r="L1008" s="7">
        <f t="shared" si="46"/>
        <v>1881.6080000000002</v>
      </c>
      <c r="M1008" s="4">
        <f>YEAR(Datos!$J1008)</f>
        <v>2015</v>
      </c>
      <c r="N1008" s="5" t="str">
        <f t="shared" si="47"/>
        <v>septiembre</v>
      </c>
      <c r="O1008" s="5" t="str">
        <f>VLOOKUP(C1008,[2]!ProdManager[#Data],2,FALSE)</f>
        <v>John Matter</v>
      </c>
      <c r="P1008" s="5" t="e">
        <f>VLOOKUP(I1008,[1]!Countries[#Data],2,FALSE)</f>
        <v>#REF!</v>
      </c>
      <c r="Q1008" s="5" t="e">
        <f>VLOOKUP(I1008,[1]!Countries[#Data],3,FALSE)</f>
        <v>#REF!</v>
      </c>
    </row>
    <row r="1009" spans="1:17" x14ac:dyDescent="0.2">
      <c r="A1009" s="5">
        <v>10629</v>
      </c>
      <c r="B1009" s="5" t="s">
        <v>143</v>
      </c>
      <c r="C1009" s="5" t="s">
        <v>3</v>
      </c>
      <c r="D1009" s="5">
        <v>33.25</v>
      </c>
      <c r="E1009" s="5">
        <v>26.6</v>
      </c>
      <c r="F1009" s="5">
        <v>9</v>
      </c>
      <c r="G1009" s="5" t="s">
        <v>155</v>
      </c>
      <c r="H1009" s="5" t="s">
        <v>156</v>
      </c>
      <c r="I1009" s="5" t="s">
        <v>126</v>
      </c>
      <c r="J1009" s="6">
        <v>42259</v>
      </c>
      <c r="K1009" s="7">
        <f t="shared" si="45"/>
        <v>299.25</v>
      </c>
      <c r="L1009" s="7">
        <f t="shared" si="46"/>
        <v>239.4</v>
      </c>
      <c r="M1009" s="4">
        <f>YEAR(Datos!$J1009)</f>
        <v>2015</v>
      </c>
      <c r="N1009" s="5" t="str">
        <f t="shared" si="47"/>
        <v>septiembre</v>
      </c>
      <c r="O1009" s="5" t="str">
        <f>VLOOKUP(C1009,[2]!ProdManager[#Data],2,FALSE)</f>
        <v>Marc Caine</v>
      </c>
      <c r="P1009" s="5" t="e">
        <f>VLOOKUP(I1009,[1]!Countries[#Data],2,FALSE)</f>
        <v>#REF!</v>
      </c>
      <c r="Q1009" s="5" t="e">
        <f>VLOOKUP(I1009,[1]!Countries[#Data],3,FALSE)</f>
        <v>#REF!</v>
      </c>
    </row>
    <row r="1010" spans="1:17" x14ac:dyDescent="0.2">
      <c r="A1010" s="5">
        <v>10630</v>
      </c>
      <c r="B1010" s="5" t="s">
        <v>38</v>
      </c>
      <c r="C1010" s="5" t="s">
        <v>39</v>
      </c>
      <c r="D1010" s="5">
        <v>24</v>
      </c>
      <c r="E1010" s="5">
        <v>18.240000000000002</v>
      </c>
      <c r="F1010" s="5">
        <v>12</v>
      </c>
      <c r="G1010" s="5" t="s">
        <v>172</v>
      </c>
      <c r="H1010" s="5" t="s">
        <v>173</v>
      </c>
      <c r="I1010" s="5" t="s">
        <v>14</v>
      </c>
      <c r="J1010" s="6">
        <v>42260</v>
      </c>
      <c r="K1010" s="7">
        <f t="shared" si="45"/>
        <v>288</v>
      </c>
      <c r="L1010" s="7">
        <f t="shared" si="46"/>
        <v>218.88000000000002</v>
      </c>
      <c r="M1010" s="4">
        <f>YEAR(Datos!$J1010)</f>
        <v>2015</v>
      </c>
      <c r="N1010" s="5" t="str">
        <f t="shared" si="47"/>
        <v>septiembre</v>
      </c>
      <c r="O1010" s="5" t="str">
        <f>VLOOKUP(C1010,[2]!ProdManager[#Data],2,FALSE)</f>
        <v>John Matter</v>
      </c>
      <c r="P1010" s="5" t="e">
        <f>VLOOKUP(I1010,[1]!Countries[#Data],2,FALSE)</f>
        <v>#REF!</v>
      </c>
      <c r="Q1010" s="5" t="e">
        <f>VLOOKUP(I1010,[1]!Countries[#Data],3,FALSE)</f>
        <v>#REF!</v>
      </c>
    </row>
    <row r="1011" spans="1:17" x14ac:dyDescent="0.2">
      <c r="A1011" s="5">
        <v>10630</v>
      </c>
      <c r="B1011" s="5" t="s">
        <v>94</v>
      </c>
      <c r="C1011" s="5" t="s">
        <v>36</v>
      </c>
      <c r="D1011" s="5">
        <v>18</v>
      </c>
      <c r="E1011" s="5">
        <v>15.84</v>
      </c>
      <c r="F1011" s="5">
        <v>35</v>
      </c>
      <c r="G1011" s="5" t="s">
        <v>172</v>
      </c>
      <c r="H1011" s="5" t="s">
        <v>173</v>
      </c>
      <c r="I1011" s="5" t="s">
        <v>14</v>
      </c>
      <c r="J1011" s="6">
        <v>42260</v>
      </c>
      <c r="K1011" s="7">
        <f t="shared" si="45"/>
        <v>630</v>
      </c>
      <c r="L1011" s="7">
        <f t="shared" si="46"/>
        <v>554.4</v>
      </c>
      <c r="M1011" s="4">
        <f>YEAR(Datos!$J1011)</f>
        <v>2015</v>
      </c>
      <c r="N1011" s="5" t="str">
        <f t="shared" si="47"/>
        <v>septiembre</v>
      </c>
      <c r="O1011" s="5" t="str">
        <f>VLOOKUP(C1011,[2]!ProdManager[#Data],2,FALSE)</f>
        <v>John Matter</v>
      </c>
      <c r="P1011" s="5" t="e">
        <f>VLOOKUP(I1011,[1]!Countries[#Data],2,FALSE)</f>
        <v>#REF!</v>
      </c>
      <c r="Q1011" s="5" t="e">
        <f>VLOOKUP(I1011,[1]!Countries[#Data],3,FALSE)</f>
        <v>#REF!</v>
      </c>
    </row>
    <row r="1012" spans="1:17" x14ac:dyDescent="0.2">
      <c r="A1012" s="5">
        <v>10631</v>
      </c>
      <c r="B1012" s="5" t="s">
        <v>122</v>
      </c>
      <c r="C1012" s="5" t="s">
        <v>36</v>
      </c>
      <c r="D1012" s="5">
        <v>7.75</v>
      </c>
      <c r="E1012" s="5">
        <v>6.9750000000000005</v>
      </c>
      <c r="F1012" s="5">
        <v>8</v>
      </c>
      <c r="G1012" s="5" t="s">
        <v>197</v>
      </c>
      <c r="H1012" s="5" t="s">
        <v>198</v>
      </c>
      <c r="I1012" s="5" t="s">
        <v>6</v>
      </c>
      <c r="J1012" s="6">
        <v>42261</v>
      </c>
      <c r="K1012" s="7">
        <f t="shared" si="45"/>
        <v>62</v>
      </c>
      <c r="L1012" s="7">
        <f t="shared" si="46"/>
        <v>55.800000000000004</v>
      </c>
      <c r="M1012" s="4">
        <f>YEAR(Datos!$J1012)</f>
        <v>2015</v>
      </c>
      <c r="N1012" s="5" t="str">
        <f t="shared" si="47"/>
        <v>septiembre</v>
      </c>
      <c r="O1012" s="5" t="str">
        <f>VLOOKUP(C1012,[2]!ProdManager[#Data],2,FALSE)</f>
        <v>John Matter</v>
      </c>
      <c r="P1012" s="5" t="e">
        <f>VLOOKUP(I1012,[1]!Countries[#Data],2,FALSE)</f>
        <v>#REF!</v>
      </c>
      <c r="Q1012" s="5" t="e">
        <f>VLOOKUP(I1012,[1]!Countries[#Data],3,FALSE)</f>
        <v>#REF!</v>
      </c>
    </row>
    <row r="1013" spans="1:17" x14ac:dyDescent="0.2">
      <c r="A1013" s="5">
        <v>10632</v>
      </c>
      <c r="B1013" s="5" t="s">
        <v>48</v>
      </c>
      <c r="C1013" s="5" t="s">
        <v>36</v>
      </c>
      <c r="D1013" s="5">
        <v>19</v>
      </c>
      <c r="E1013" s="5">
        <v>17.48</v>
      </c>
      <c r="F1013" s="5">
        <v>30</v>
      </c>
      <c r="G1013" s="5" t="s">
        <v>153</v>
      </c>
      <c r="H1013" s="5" t="s">
        <v>154</v>
      </c>
      <c r="I1013" s="5" t="s">
        <v>14</v>
      </c>
      <c r="J1013" s="6">
        <v>42261</v>
      </c>
      <c r="K1013" s="7">
        <f t="shared" si="45"/>
        <v>570</v>
      </c>
      <c r="L1013" s="7">
        <f t="shared" si="46"/>
        <v>524.4</v>
      </c>
      <c r="M1013" s="4">
        <f>YEAR(Datos!$J1013)</f>
        <v>2015</v>
      </c>
      <c r="N1013" s="5" t="str">
        <f t="shared" si="47"/>
        <v>septiembre</v>
      </c>
      <c r="O1013" s="5" t="str">
        <f>VLOOKUP(C1013,[2]!ProdManager[#Data],2,FALSE)</f>
        <v>John Matter</v>
      </c>
      <c r="P1013" s="5" t="e">
        <f>VLOOKUP(I1013,[1]!Countries[#Data],2,FALSE)</f>
        <v>#REF!</v>
      </c>
      <c r="Q1013" s="5" t="e">
        <f>VLOOKUP(I1013,[1]!Countries[#Data],3,FALSE)</f>
        <v>#REF!</v>
      </c>
    </row>
    <row r="1014" spans="1:17" x14ac:dyDescent="0.2">
      <c r="A1014" s="5">
        <v>10632</v>
      </c>
      <c r="B1014" s="5" t="s">
        <v>32</v>
      </c>
      <c r="C1014" s="5" t="s">
        <v>8</v>
      </c>
      <c r="D1014" s="5">
        <v>2.5</v>
      </c>
      <c r="E1014" s="5">
        <v>2.0749999999999997</v>
      </c>
      <c r="F1014" s="5">
        <v>20</v>
      </c>
      <c r="G1014" s="5" t="s">
        <v>153</v>
      </c>
      <c r="H1014" s="5" t="s">
        <v>154</v>
      </c>
      <c r="I1014" s="5" t="s">
        <v>14</v>
      </c>
      <c r="J1014" s="6">
        <v>42261</v>
      </c>
      <c r="K1014" s="7">
        <f t="shared" si="45"/>
        <v>50</v>
      </c>
      <c r="L1014" s="7">
        <f t="shared" si="46"/>
        <v>41.499999999999993</v>
      </c>
      <c r="M1014" s="4">
        <f>YEAR(Datos!$J1014)</f>
        <v>2015</v>
      </c>
      <c r="N1014" s="5" t="str">
        <f t="shared" si="47"/>
        <v>septiembre</v>
      </c>
      <c r="O1014" s="5" t="str">
        <f>VLOOKUP(C1014,[2]!ProdManager[#Data],2,FALSE)</f>
        <v>Peter Stone</v>
      </c>
      <c r="P1014" s="5" t="e">
        <f>VLOOKUP(I1014,[1]!Countries[#Data],2,FALSE)</f>
        <v>#REF!</v>
      </c>
      <c r="Q1014" s="5" t="e">
        <f>VLOOKUP(I1014,[1]!Countries[#Data],3,FALSE)</f>
        <v>#REF!</v>
      </c>
    </row>
    <row r="1015" spans="1:17" x14ac:dyDescent="0.2">
      <c r="A1015" s="5">
        <v>10633</v>
      </c>
      <c r="B1015" s="5" t="s">
        <v>87</v>
      </c>
      <c r="C1015" s="5" t="s">
        <v>8</v>
      </c>
      <c r="D1015" s="5">
        <v>38</v>
      </c>
      <c r="E1015" s="5">
        <v>30.78</v>
      </c>
      <c r="F1015" s="5">
        <v>36</v>
      </c>
      <c r="G1015" s="5" t="s">
        <v>59</v>
      </c>
      <c r="H1015" s="5" t="s">
        <v>60</v>
      </c>
      <c r="I1015" s="5" t="s">
        <v>61</v>
      </c>
      <c r="J1015" s="6">
        <v>42262</v>
      </c>
      <c r="K1015" s="7">
        <f t="shared" si="45"/>
        <v>1368</v>
      </c>
      <c r="L1015" s="7">
        <f t="shared" si="46"/>
        <v>1108.08</v>
      </c>
      <c r="M1015" s="4">
        <f>YEAR(Datos!$J1015)</f>
        <v>2015</v>
      </c>
      <c r="N1015" s="5" t="str">
        <f t="shared" si="47"/>
        <v>septiembre</v>
      </c>
      <c r="O1015" s="5" t="str">
        <f>VLOOKUP(C1015,[2]!ProdManager[#Data],2,FALSE)</f>
        <v>Peter Stone</v>
      </c>
      <c r="P1015" s="5" t="e">
        <f>VLOOKUP(I1015,[1]!Countries[#Data],2,FALSE)</f>
        <v>#REF!</v>
      </c>
      <c r="Q1015" s="5" t="e">
        <f>VLOOKUP(I1015,[1]!Countries[#Data],3,FALSE)</f>
        <v>#REF!</v>
      </c>
    </row>
    <row r="1016" spans="1:17" x14ac:dyDescent="0.2">
      <c r="A1016" s="5">
        <v>10633</v>
      </c>
      <c r="B1016" s="5" t="s">
        <v>111</v>
      </c>
      <c r="C1016" s="5" t="s">
        <v>22</v>
      </c>
      <c r="D1016" s="5">
        <v>6</v>
      </c>
      <c r="E1016" s="5">
        <v>4.32</v>
      </c>
      <c r="F1016" s="5">
        <v>13</v>
      </c>
      <c r="G1016" s="5" t="s">
        <v>59</v>
      </c>
      <c r="H1016" s="5" t="s">
        <v>60</v>
      </c>
      <c r="I1016" s="5" t="s">
        <v>61</v>
      </c>
      <c r="J1016" s="6">
        <v>42262</v>
      </c>
      <c r="K1016" s="7">
        <f t="shared" si="45"/>
        <v>78</v>
      </c>
      <c r="L1016" s="7">
        <f t="shared" si="46"/>
        <v>56.160000000000004</v>
      </c>
      <c r="M1016" s="4">
        <f>YEAR(Datos!$J1016)</f>
        <v>2015</v>
      </c>
      <c r="N1016" s="5" t="str">
        <f t="shared" si="47"/>
        <v>septiembre</v>
      </c>
      <c r="O1016" s="5" t="str">
        <f>VLOOKUP(C1016,[2]!ProdManager[#Data],2,FALSE)</f>
        <v>Peter Stone</v>
      </c>
      <c r="P1016" s="5" t="e">
        <f>VLOOKUP(I1016,[1]!Countries[#Data],2,FALSE)</f>
        <v>#REF!</v>
      </c>
      <c r="Q1016" s="5" t="e">
        <f>VLOOKUP(I1016,[1]!Countries[#Data],3,FALSE)</f>
        <v>#REF!</v>
      </c>
    </row>
    <row r="1017" spans="1:17" x14ac:dyDescent="0.2">
      <c r="A1017" s="5">
        <v>10633</v>
      </c>
      <c r="B1017" s="5" t="s">
        <v>182</v>
      </c>
      <c r="C1017" s="5" t="s">
        <v>28</v>
      </c>
      <c r="D1017" s="5">
        <v>31.23</v>
      </c>
      <c r="E1017" s="5">
        <v>21.861000000000001</v>
      </c>
      <c r="F1017" s="5">
        <v>35</v>
      </c>
      <c r="G1017" s="5" t="s">
        <v>59</v>
      </c>
      <c r="H1017" s="5" t="s">
        <v>60</v>
      </c>
      <c r="I1017" s="5" t="s">
        <v>61</v>
      </c>
      <c r="J1017" s="6">
        <v>42262</v>
      </c>
      <c r="K1017" s="7">
        <f t="shared" si="45"/>
        <v>1093.05</v>
      </c>
      <c r="L1017" s="7">
        <f t="shared" si="46"/>
        <v>765.13499999999999</v>
      </c>
      <c r="M1017" s="4">
        <f>YEAR(Datos!$J1017)</f>
        <v>2015</v>
      </c>
      <c r="N1017" s="5" t="str">
        <f t="shared" si="47"/>
        <v>septiembre</v>
      </c>
      <c r="O1017" s="5" t="str">
        <f>VLOOKUP(C1017,[2]!ProdManager[#Data],2,FALSE)</f>
        <v>Lydia Sinn</v>
      </c>
      <c r="P1017" s="5" t="e">
        <f>VLOOKUP(I1017,[1]!Countries[#Data],2,FALSE)</f>
        <v>#REF!</v>
      </c>
      <c r="Q1017" s="5" t="e">
        <f>VLOOKUP(I1017,[1]!Countries[#Data],3,FALSE)</f>
        <v>#REF!</v>
      </c>
    </row>
    <row r="1018" spans="1:17" x14ac:dyDescent="0.2">
      <c r="A1018" s="5">
        <v>10633</v>
      </c>
      <c r="B1018" s="5" t="s">
        <v>71</v>
      </c>
      <c r="C1018" s="5" t="s">
        <v>28</v>
      </c>
      <c r="D1018" s="5">
        <v>49.3</v>
      </c>
      <c r="E1018" s="5">
        <v>33.030999999999992</v>
      </c>
      <c r="F1018" s="5">
        <v>80</v>
      </c>
      <c r="G1018" s="5" t="s">
        <v>59</v>
      </c>
      <c r="H1018" s="5" t="s">
        <v>60</v>
      </c>
      <c r="I1018" s="5" t="s">
        <v>61</v>
      </c>
      <c r="J1018" s="6">
        <v>42262</v>
      </c>
      <c r="K1018" s="7">
        <f t="shared" si="45"/>
        <v>3944</v>
      </c>
      <c r="L1018" s="7">
        <f t="shared" si="46"/>
        <v>2642.4799999999996</v>
      </c>
      <c r="M1018" s="4">
        <f>YEAR(Datos!$J1018)</f>
        <v>2015</v>
      </c>
      <c r="N1018" s="5" t="str">
        <f t="shared" si="47"/>
        <v>septiembre</v>
      </c>
      <c r="O1018" s="5" t="str">
        <f>VLOOKUP(C1018,[2]!ProdManager[#Data],2,FALSE)</f>
        <v>Lydia Sinn</v>
      </c>
      <c r="P1018" s="5" t="e">
        <f>VLOOKUP(I1018,[1]!Countries[#Data],2,FALSE)</f>
        <v>#REF!</v>
      </c>
      <c r="Q1018" s="5" t="e">
        <f>VLOOKUP(I1018,[1]!Countries[#Data],3,FALSE)</f>
        <v>#REF!</v>
      </c>
    </row>
    <row r="1019" spans="1:17" x14ac:dyDescent="0.2">
      <c r="A1019" s="5">
        <v>10634</v>
      </c>
      <c r="B1019" s="5" t="s">
        <v>78</v>
      </c>
      <c r="C1019" s="5" t="s">
        <v>11</v>
      </c>
      <c r="D1019" s="5">
        <v>30</v>
      </c>
      <c r="E1019" s="5">
        <v>23.400000000000002</v>
      </c>
      <c r="F1019" s="5">
        <v>35</v>
      </c>
      <c r="G1019" s="5" t="s">
        <v>227</v>
      </c>
      <c r="H1019" s="5" t="s">
        <v>228</v>
      </c>
      <c r="I1019" s="5" t="s">
        <v>6</v>
      </c>
      <c r="J1019" s="6">
        <v>42262</v>
      </c>
      <c r="K1019" s="7">
        <f t="shared" si="45"/>
        <v>1050</v>
      </c>
      <c r="L1019" s="7">
        <f t="shared" si="46"/>
        <v>819.00000000000011</v>
      </c>
      <c r="M1019" s="4">
        <f>YEAR(Datos!$J1019)</f>
        <v>2015</v>
      </c>
      <c r="N1019" s="5" t="str">
        <f t="shared" si="47"/>
        <v>septiembre</v>
      </c>
      <c r="O1019" s="5" t="str">
        <f>VLOOKUP(C1019,[2]!ProdManager[#Data],2,FALSE)</f>
        <v>Marc Caine</v>
      </c>
      <c r="P1019" s="5" t="e">
        <f>VLOOKUP(I1019,[1]!Countries[#Data],2,FALSE)</f>
        <v>#REF!</v>
      </c>
      <c r="Q1019" s="5" t="e">
        <f>VLOOKUP(I1019,[1]!Countries[#Data],3,FALSE)</f>
        <v>#REF!</v>
      </c>
    </row>
    <row r="1020" spans="1:17" x14ac:dyDescent="0.2">
      <c r="A1020" s="5">
        <v>10634</v>
      </c>
      <c r="B1020" s="5" t="s">
        <v>122</v>
      </c>
      <c r="C1020" s="5" t="s">
        <v>36</v>
      </c>
      <c r="D1020" s="5">
        <v>7.75</v>
      </c>
      <c r="E1020" s="5">
        <v>7.0525000000000002</v>
      </c>
      <c r="F1020" s="5">
        <v>2</v>
      </c>
      <c r="G1020" s="5" t="s">
        <v>227</v>
      </c>
      <c r="H1020" s="5" t="s">
        <v>228</v>
      </c>
      <c r="I1020" s="5" t="s">
        <v>6</v>
      </c>
      <c r="J1020" s="6">
        <v>42262</v>
      </c>
      <c r="K1020" s="7">
        <f t="shared" si="45"/>
        <v>15.5</v>
      </c>
      <c r="L1020" s="7">
        <f t="shared" si="46"/>
        <v>14.105</v>
      </c>
      <c r="M1020" s="4">
        <f>YEAR(Datos!$J1020)</f>
        <v>2015</v>
      </c>
      <c r="N1020" s="5" t="str">
        <f t="shared" si="47"/>
        <v>septiembre</v>
      </c>
      <c r="O1020" s="5" t="str">
        <f>VLOOKUP(C1020,[2]!ProdManager[#Data],2,FALSE)</f>
        <v>John Matter</v>
      </c>
      <c r="P1020" s="5" t="e">
        <f>VLOOKUP(I1020,[1]!Countries[#Data],2,FALSE)</f>
        <v>#REF!</v>
      </c>
      <c r="Q1020" s="5" t="e">
        <f>VLOOKUP(I1020,[1]!Countries[#Data],3,FALSE)</f>
        <v>#REF!</v>
      </c>
    </row>
    <row r="1021" spans="1:17" x14ac:dyDescent="0.2">
      <c r="A1021" s="5">
        <v>10634</v>
      </c>
      <c r="B1021" s="5" t="s">
        <v>147</v>
      </c>
      <c r="C1021" s="5" t="s">
        <v>22</v>
      </c>
      <c r="D1021" s="5">
        <v>62.5</v>
      </c>
      <c r="E1021" s="5">
        <v>45</v>
      </c>
      <c r="F1021" s="5">
        <v>50</v>
      </c>
      <c r="G1021" s="5" t="s">
        <v>227</v>
      </c>
      <c r="H1021" s="5" t="s">
        <v>228</v>
      </c>
      <c r="I1021" s="5" t="s">
        <v>6</v>
      </c>
      <c r="J1021" s="6">
        <v>42262</v>
      </c>
      <c r="K1021" s="7">
        <f t="shared" si="45"/>
        <v>3125</v>
      </c>
      <c r="L1021" s="7">
        <f t="shared" si="46"/>
        <v>2250</v>
      </c>
      <c r="M1021" s="4">
        <f>YEAR(Datos!$J1021)</f>
        <v>2015</v>
      </c>
      <c r="N1021" s="5" t="str">
        <f t="shared" si="47"/>
        <v>septiembre</v>
      </c>
      <c r="O1021" s="5" t="str">
        <f>VLOOKUP(C1021,[2]!ProdManager[#Data],2,FALSE)</f>
        <v>Peter Stone</v>
      </c>
      <c r="P1021" s="5" t="e">
        <f>VLOOKUP(I1021,[1]!Countries[#Data],2,FALSE)</f>
        <v>#REF!</v>
      </c>
      <c r="Q1021" s="5" t="e">
        <f>VLOOKUP(I1021,[1]!Countries[#Data],3,FALSE)</f>
        <v>#REF!</v>
      </c>
    </row>
    <row r="1022" spans="1:17" x14ac:dyDescent="0.2">
      <c r="A1022" s="5">
        <v>10634</v>
      </c>
      <c r="B1022" s="5" t="s">
        <v>15</v>
      </c>
      <c r="C1022" s="5" t="s">
        <v>11</v>
      </c>
      <c r="D1022" s="5">
        <v>53</v>
      </c>
      <c r="E1022" s="5">
        <v>41.34</v>
      </c>
      <c r="F1022" s="5">
        <v>15</v>
      </c>
      <c r="G1022" s="5" t="s">
        <v>227</v>
      </c>
      <c r="H1022" s="5" t="s">
        <v>228</v>
      </c>
      <c r="I1022" s="5" t="s">
        <v>6</v>
      </c>
      <c r="J1022" s="6">
        <v>42262</v>
      </c>
      <c r="K1022" s="7">
        <f t="shared" si="45"/>
        <v>795</v>
      </c>
      <c r="L1022" s="7">
        <f t="shared" si="46"/>
        <v>620.1</v>
      </c>
      <c r="M1022" s="4">
        <f>YEAR(Datos!$J1022)</f>
        <v>2015</v>
      </c>
      <c r="N1022" s="5" t="str">
        <f t="shared" si="47"/>
        <v>septiembre</v>
      </c>
      <c r="O1022" s="5" t="str">
        <f>VLOOKUP(C1022,[2]!ProdManager[#Data],2,FALSE)</f>
        <v>Marc Caine</v>
      </c>
      <c r="P1022" s="5" t="e">
        <f>VLOOKUP(I1022,[1]!Countries[#Data],2,FALSE)</f>
        <v>#REF!</v>
      </c>
      <c r="Q1022" s="5" t="e">
        <f>VLOOKUP(I1022,[1]!Countries[#Data],3,FALSE)</f>
        <v>#REF!</v>
      </c>
    </row>
    <row r="1023" spans="1:17" x14ac:dyDescent="0.2">
      <c r="A1023" s="5">
        <v>10635</v>
      </c>
      <c r="B1023" s="5" t="s">
        <v>162</v>
      </c>
      <c r="C1023" s="5" t="s">
        <v>17</v>
      </c>
      <c r="D1023" s="5">
        <v>22</v>
      </c>
      <c r="E1023" s="5">
        <v>16.28</v>
      </c>
      <c r="F1023" s="5">
        <v>10</v>
      </c>
      <c r="G1023" s="5" t="s">
        <v>107</v>
      </c>
      <c r="H1023" s="5" t="s">
        <v>108</v>
      </c>
      <c r="I1023" s="5" t="s">
        <v>109</v>
      </c>
      <c r="J1023" s="6">
        <v>42265</v>
      </c>
      <c r="K1023" s="7">
        <f t="shared" si="45"/>
        <v>220</v>
      </c>
      <c r="L1023" s="7">
        <f t="shared" si="46"/>
        <v>162.80000000000001</v>
      </c>
      <c r="M1023" s="4">
        <f>YEAR(Datos!$J1023)</f>
        <v>2015</v>
      </c>
      <c r="N1023" s="5" t="str">
        <f t="shared" si="47"/>
        <v>septiembre</v>
      </c>
      <c r="O1023" s="5" t="str">
        <f>VLOOKUP(C1023,[2]!ProdManager[#Data],2,FALSE)</f>
        <v>Lydia Sinn</v>
      </c>
      <c r="P1023" s="5" t="e">
        <f>VLOOKUP(I1023,[1]!Countries[#Data],2,FALSE)</f>
        <v>#REF!</v>
      </c>
      <c r="Q1023" s="5" t="e">
        <f>VLOOKUP(I1023,[1]!Countries[#Data],3,FALSE)</f>
        <v>#REF!</v>
      </c>
    </row>
    <row r="1024" spans="1:17" x14ac:dyDescent="0.2">
      <c r="A1024" s="5">
        <v>10635</v>
      </c>
      <c r="B1024" s="5" t="s">
        <v>62</v>
      </c>
      <c r="C1024" s="5" t="s">
        <v>17</v>
      </c>
      <c r="D1024" s="5">
        <v>21.35</v>
      </c>
      <c r="E1024" s="5">
        <v>16.226000000000003</v>
      </c>
      <c r="F1024" s="5">
        <v>15</v>
      </c>
      <c r="G1024" s="5" t="s">
        <v>107</v>
      </c>
      <c r="H1024" s="5" t="s">
        <v>108</v>
      </c>
      <c r="I1024" s="5" t="s">
        <v>109</v>
      </c>
      <c r="J1024" s="6">
        <v>42265</v>
      </c>
      <c r="K1024" s="7">
        <f t="shared" si="45"/>
        <v>320.25</v>
      </c>
      <c r="L1024" s="7">
        <f t="shared" si="46"/>
        <v>243.39000000000004</v>
      </c>
      <c r="M1024" s="4">
        <f>YEAR(Datos!$J1024)</f>
        <v>2015</v>
      </c>
      <c r="N1024" s="5" t="str">
        <f t="shared" si="47"/>
        <v>septiembre</v>
      </c>
      <c r="O1024" s="5" t="str">
        <f>VLOOKUP(C1024,[2]!ProdManager[#Data],2,FALSE)</f>
        <v>Lydia Sinn</v>
      </c>
      <c r="P1024" s="5" t="e">
        <f>VLOOKUP(I1024,[1]!Countries[#Data],2,FALSE)</f>
        <v>#REF!</v>
      </c>
      <c r="Q1024" s="5" t="e">
        <f>VLOOKUP(I1024,[1]!Countries[#Data],3,FALSE)</f>
        <v>#REF!</v>
      </c>
    </row>
    <row r="1025" spans="1:17" x14ac:dyDescent="0.2">
      <c r="A1025" s="5">
        <v>10635</v>
      </c>
      <c r="B1025" s="5" t="s">
        <v>25</v>
      </c>
      <c r="C1025" s="5" t="s">
        <v>3</v>
      </c>
      <c r="D1025" s="5">
        <v>21</v>
      </c>
      <c r="E1025" s="5">
        <v>17.64</v>
      </c>
      <c r="F1025" s="5">
        <v>40</v>
      </c>
      <c r="G1025" s="5" t="s">
        <v>107</v>
      </c>
      <c r="H1025" s="5" t="s">
        <v>108</v>
      </c>
      <c r="I1025" s="5" t="s">
        <v>109</v>
      </c>
      <c r="J1025" s="6">
        <v>42265</v>
      </c>
      <c r="K1025" s="7">
        <f t="shared" si="45"/>
        <v>840</v>
      </c>
      <c r="L1025" s="7">
        <f t="shared" si="46"/>
        <v>705.6</v>
      </c>
      <c r="M1025" s="4">
        <f>YEAR(Datos!$J1025)</f>
        <v>2015</v>
      </c>
      <c r="N1025" s="5" t="str">
        <f t="shared" si="47"/>
        <v>septiembre</v>
      </c>
      <c r="O1025" s="5" t="str">
        <f>VLOOKUP(C1025,[2]!ProdManager[#Data],2,FALSE)</f>
        <v>Marc Caine</v>
      </c>
      <c r="P1025" s="5" t="e">
        <f>VLOOKUP(I1025,[1]!Countries[#Data],2,FALSE)</f>
        <v>#REF!</v>
      </c>
      <c r="Q1025" s="5" t="e">
        <f>VLOOKUP(I1025,[1]!Countries[#Data],3,FALSE)</f>
        <v>#REF!</v>
      </c>
    </row>
    <row r="1026" spans="1:17" x14ac:dyDescent="0.2">
      <c r="A1026" s="5">
        <v>10636</v>
      </c>
      <c r="B1026" s="5" t="s">
        <v>167</v>
      </c>
      <c r="C1026" s="5" t="s">
        <v>22</v>
      </c>
      <c r="D1026" s="5">
        <v>13.25</v>
      </c>
      <c r="E1026" s="5">
        <v>10.600000000000001</v>
      </c>
      <c r="F1026" s="5">
        <v>6</v>
      </c>
      <c r="G1026" s="5" t="s">
        <v>88</v>
      </c>
      <c r="H1026" s="5" t="s">
        <v>89</v>
      </c>
      <c r="I1026" s="5" t="s">
        <v>90</v>
      </c>
      <c r="J1026" s="6">
        <v>42266</v>
      </c>
      <c r="K1026" s="7">
        <f t="shared" si="45"/>
        <v>79.5</v>
      </c>
      <c r="L1026" s="7">
        <f t="shared" si="46"/>
        <v>63.600000000000009</v>
      </c>
      <c r="M1026" s="4">
        <f>YEAR(Datos!$J1026)</f>
        <v>2015</v>
      </c>
      <c r="N1026" s="5" t="str">
        <f t="shared" si="47"/>
        <v>septiembre</v>
      </c>
      <c r="O1026" s="5" t="str">
        <f>VLOOKUP(C1026,[2]!ProdManager[#Data],2,FALSE)</f>
        <v>Peter Stone</v>
      </c>
      <c r="P1026" s="5" t="e">
        <f>VLOOKUP(I1026,[1]!Countries[#Data],2,FALSE)</f>
        <v>#REF!</v>
      </c>
      <c r="Q1026" s="5" t="e">
        <f>VLOOKUP(I1026,[1]!Countries[#Data],3,FALSE)</f>
        <v>#REF!</v>
      </c>
    </row>
    <row r="1027" spans="1:17" x14ac:dyDescent="0.2">
      <c r="A1027" s="5">
        <v>10636</v>
      </c>
      <c r="B1027" s="5" t="s">
        <v>162</v>
      </c>
      <c r="C1027" s="5" t="s">
        <v>17</v>
      </c>
      <c r="D1027" s="5">
        <v>22</v>
      </c>
      <c r="E1027" s="5">
        <v>16.28</v>
      </c>
      <c r="F1027" s="5">
        <v>25</v>
      </c>
      <c r="G1027" s="5" t="s">
        <v>88</v>
      </c>
      <c r="H1027" s="5" t="s">
        <v>89</v>
      </c>
      <c r="I1027" s="5" t="s">
        <v>90</v>
      </c>
      <c r="J1027" s="6">
        <v>42266</v>
      </c>
      <c r="K1027" s="7">
        <f t="shared" ref="K1027:K1090" si="48">D1027*F1027</f>
        <v>550</v>
      </c>
      <c r="L1027" s="7">
        <f t="shared" ref="L1027:L1090" si="49">E1027*F1027</f>
        <v>407</v>
      </c>
      <c r="M1027" s="4">
        <f>YEAR(Datos!$J1027)</f>
        <v>2015</v>
      </c>
      <c r="N1027" s="5" t="str">
        <f t="shared" ref="N1027:N1090" si="50">TEXT(J1027,"mmmm")</f>
        <v>septiembre</v>
      </c>
      <c r="O1027" s="5" t="str">
        <f>VLOOKUP(C1027,[2]!ProdManager[#Data],2,FALSE)</f>
        <v>Lydia Sinn</v>
      </c>
      <c r="P1027" s="5" t="e">
        <f>VLOOKUP(I1027,[1]!Countries[#Data],2,FALSE)</f>
        <v>#REF!</v>
      </c>
      <c r="Q1027" s="5" t="e">
        <f>VLOOKUP(I1027,[1]!Countries[#Data],3,FALSE)</f>
        <v>#REF!</v>
      </c>
    </row>
    <row r="1028" spans="1:17" x14ac:dyDescent="0.2">
      <c r="A1028" s="5">
        <v>10637</v>
      </c>
      <c r="B1028" s="5" t="s">
        <v>79</v>
      </c>
      <c r="C1028" s="5" t="s">
        <v>3</v>
      </c>
      <c r="D1028" s="5">
        <v>38</v>
      </c>
      <c r="E1028" s="5">
        <v>31.160000000000004</v>
      </c>
      <c r="F1028" s="5">
        <v>60</v>
      </c>
      <c r="G1028" s="5" t="s">
        <v>212</v>
      </c>
      <c r="H1028" s="5" t="s">
        <v>145</v>
      </c>
      <c r="I1028" s="5" t="s">
        <v>20</v>
      </c>
      <c r="J1028" s="6">
        <v>42266</v>
      </c>
      <c r="K1028" s="7">
        <f t="shared" si="48"/>
        <v>2280</v>
      </c>
      <c r="L1028" s="7">
        <f t="shared" si="49"/>
        <v>1869.6000000000001</v>
      </c>
      <c r="M1028" s="4">
        <f>YEAR(Datos!$J1028)</f>
        <v>2015</v>
      </c>
      <c r="N1028" s="5" t="str">
        <f t="shared" si="50"/>
        <v>septiembre</v>
      </c>
      <c r="O1028" s="5" t="str">
        <f>VLOOKUP(C1028,[2]!ProdManager[#Data],2,FALSE)</f>
        <v>Marc Caine</v>
      </c>
      <c r="P1028" s="5" t="e">
        <f>VLOOKUP(I1028,[1]!Countries[#Data],2,FALSE)</f>
        <v>#REF!</v>
      </c>
      <c r="Q1028" s="5" t="e">
        <f>VLOOKUP(I1028,[1]!Countries[#Data],3,FALSE)</f>
        <v>#REF!</v>
      </c>
    </row>
    <row r="1029" spans="1:17" x14ac:dyDescent="0.2">
      <c r="A1029" s="5">
        <v>10637</v>
      </c>
      <c r="B1029" s="5" t="s">
        <v>196</v>
      </c>
      <c r="C1029" s="5" t="s">
        <v>28</v>
      </c>
      <c r="D1029" s="5">
        <v>16.25</v>
      </c>
      <c r="E1029" s="5">
        <v>11.049999999999999</v>
      </c>
      <c r="F1029" s="5">
        <v>25</v>
      </c>
      <c r="G1029" s="5" t="s">
        <v>212</v>
      </c>
      <c r="H1029" s="5" t="s">
        <v>145</v>
      </c>
      <c r="I1029" s="5" t="s">
        <v>20</v>
      </c>
      <c r="J1029" s="6">
        <v>42266</v>
      </c>
      <c r="K1029" s="7">
        <f t="shared" si="48"/>
        <v>406.25</v>
      </c>
      <c r="L1029" s="7">
        <f t="shared" si="49"/>
        <v>276.25</v>
      </c>
      <c r="M1029" s="4">
        <f>YEAR(Datos!$J1029)</f>
        <v>2015</v>
      </c>
      <c r="N1029" s="5" t="str">
        <f t="shared" si="50"/>
        <v>septiembre</v>
      </c>
      <c r="O1029" s="5" t="str">
        <f>VLOOKUP(C1029,[2]!ProdManager[#Data],2,FALSE)</f>
        <v>Lydia Sinn</v>
      </c>
      <c r="P1029" s="5" t="e">
        <f>VLOOKUP(I1029,[1]!Countries[#Data],2,FALSE)</f>
        <v>#REF!</v>
      </c>
      <c r="Q1029" s="5" t="e">
        <f>VLOOKUP(I1029,[1]!Countries[#Data],3,FALSE)</f>
        <v>#REF!</v>
      </c>
    </row>
    <row r="1030" spans="1:17" x14ac:dyDescent="0.2">
      <c r="A1030" s="5">
        <v>10637</v>
      </c>
      <c r="B1030" s="5" t="s">
        <v>9</v>
      </c>
      <c r="C1030" s="5" t="s">
        <v>8</v>
      </c>
      <c r="D1030" s="5">
        <v>21</v>
      </c>
      <c r="E1030" s="5">
        <v>17.010000000000002</v>
      </c>
      <c r="F1030" s="5">
        <v>10</v>
      </c>
      <c r="G1030" s="5" t="s">
        <v>212</v>
      </c>
      <c r="H1030" s="5" t="s">
        <v>145</v>
      </c>
      <c r="I1030" s="5" t="s">
        <v>20</v>
      </c>
      <c r="J1030" s="6">
        <v>42266</v>
      </c>
      <c r="K1030" s="7">
        <f t="shared" si="48"/>
        <v>210</v>
      </c>
      <c r="L1030" s="7">
        <f t="shared" si="49"/>
        <v>170.10000000000002</v>
      </c>
      <c r="M1030" s="4">
        <f>YEAR(Datos!$J1030)</f>
        <v>2015</v>
      </c>
      <c r="N1030" s="5" t="str">
        <f t="shared" si="50"/>
        <v>septiembre</v>
      </c>
      <c r="O1030" s="5" t="str">
        <f>VLOOKUP(C1030,[2]!ProdManager[#Data],2,FALSE)</f>
        <v>Peter Stone</v>
      </c>
      <c r="P1030" s="5" t="e">
        <f>VLOOKUP(I1030,[1]!Countries[#Data],2,FALSE)</f>
        <v>#REF!</v>
      </c>
      <c r="Q1030" s="5" t="e">
        <f>VLOOKUP(I1030,[1]!Countries[#Data],3,FALSE)</f>
        <v>#REF!</v>
      </c>
    </row>
    <row r="1031" spans="1:17" x14ac:dyDescent="0.2">
      <c r="A1031" s="5">
        <v>10638</v>
      </c>
      <c r="B1031" s="5" t="s">
        <v>221</v>
      </c>
      <c r="C1031" s="5" t="s">
        <v>22</v>
      </c>
      <c r="D1031" s="5">
        <v>9.5</v>
      </c>
      <c r="E1031" s="5">
        <v>7.3150000000000004</v>
      </c>
      <c r="F1031" s="5">
        <v>20</v>
      </c>
      <c r="G1031" s="5" t="s">
        <v>225</v>
      </c>
      <c r="H1031" s="5" t="s">
        <v>226</v>
      </c>
      <c r="I1031" s="5" t="s">
        <v>58</v>
      </c>
      <c r="J1031" s="6">
        <v>42267</v>
      </c>
      <c r="K1031" s="7">
        <f t="shared" si="48"/>
        <v>190</v>
      </c>
      <c r="L1031" s="7">
        <f t="shared" si="49"/>
        <v>146.30000000000001</v>
      </c>
      <c r="M1031" s="4">
        <f>YEAR(Datos!$J1031)</f>
        <v>2015</v>
      </c>
      <c r="N1031" s="5" t="str">
        <f t="shared" si="50"/>
        <v>septiembre</v>
      </c>
      <c r="O1031" s="5" t="str">
        <f>VLOOKUP(C1031,[2]!ProdManager[#Data],2,FALSE)</f>
        <v>Peter Stone</v>
      </c>
      <c r="P1031" s="5" t="e">
        <f>VLOOKUP(I1031,[1]!Countries[#Data],2,FALSE)</f>
        <v>#REF!</v>
      </c>
      <c r="Q1031" s="5" t="e">
        <f>VLOOKUP(I1031,[1]!Countries[#Data],3,FALSE)</f>
        <v>#REF!</v>
      </c>
    </row>
    <row r="1032" spans="1:17" x14ac:dyDescent="0.2">
      <c r="A1032" s="5">
        <v>10638</v>
      </c>
      <c r="B1032" s="5" t="s">
        <v>16</v>
      </c>
      <c r="C1032" s="5" t="s">
        <v>17</v>
      </c>
      <c r="D1032" s="5">
        <v>21.05</v>
      </c>
      <c r="E1032" s="5">
        <v>14.734999999999999</v>
      </c>
      <c r="F1032" s="5">
        <v>21</v>
      </c>
      <c r="G1032" s="5" t="s">
        <v>225</v>
      </c>
      <c r="H1032" s="5" t="s">
        <v>226</v>
      </c>
      <c r="I1032" s="5" t="s">
        <v>58</v>
      </c>
      <c r="J1032" s="6">
        <v>42267</v>
      </c>
      <c r="K1032" s="7">
        <f t="shared" si="48"/>
        <v>442.05</v>
      </c>
      <c r="L1032" s="7">
        <f t="shared" si="49"/>
        <v>309.435</v>
      </c>
      <c r="M1032" s="4">
        <f>YEAR(Datos!$J1032)</f>
        <v>2015</v>
      </c>
      <c r="N1032" s="5" t="str">
        <f t="shared" si="50"/>
        <v>septiembre</v>
      </c>
      <c r="O1032" s="5" t="str">
        <f>VLOOKUP(C1032,[2]!ProdManager[#Data],2,FALSE)</f>
        <v>Lydia Sinn</v>
      </c>
      <c r="P1032" s="5" t="e">
        <f>VLOOKUP(I1032,[1]!Countries[#Data],2,FALSE)</f>
        <v>#REF!</v>
      </c>
      <c r="Q1032" s="5" t="e">
        <f>VLOOKUP(I1032,[1]!Countries[#Data],3,FALSE)</f>
        <v>#REF!</v>
      </c>
    </row>
    <row r="1033" spans="1:17" x14ac:dyDescent="0.2">
      <c r="A1033" s="5">
        <v>10638</v>
      </c>
      <c r="B1033" s="5" t="s">
        <v>7</v>
      </c>
      <c r="C1033" s="5" t="s">
        <v>8</v>
      </c>
      <c r="D1033" s="5">
        <v>34.799999999999997</v>
      </c>
      <c r="E1033" s="5">
        <v>27.84</v>
      </c>
      <c r="F1033" s="5">
        <v>60</v>
      </c>
      <c r="G1033" s="5" t="s">
        <v>225</v>
      </c>
      <c r="H1033" s="5" t="s">
        <v>226</v>
      </c>
      <c r="I1033" s="5" t="s">
        <v>58</v>
      </c>
      <c r="J1033" s="6">
        <v>42267</v>
      </c>
      <c r="K1033" s="7">
        <f t="shared" si="48"/>
        <v>2088</v>
      </c>
      <c r="L1033" s="7">
        <f t="shared" si="49"/>
        <v>1670.4</v>
      </c>
      <c r="M1033" s="4">
        <f>YEAR(Datos!$J1033)</f>
        <v>2015</v>
      </c>
      <c r="N1033" s="5" t="str">
        <f t="shared" si="50"/>
        <v>septiembre</v>
      </c>
      <c r="O1033" s="5" t="str">
        <f>VLOOKUP(C1033,[2]!ProdManager[#Data],2,FALSE)</f>
        <v>Peter Stone</v>
      </c>
      <c r="P1033" s="5" t="e">
        <f>VLOOKUP(I1033,[1]!Countries[#Data],2,FALSE)</f>
        <v>#REF!</v>
      </c>
      <c r="Q1033" s="5" t="e">
        <f>VLOOKUP(I1033,[1]!Countries[#Data],3,FALSE)</f>
        <v>#REF!</v>
      </c>
    </row>
    <row r="1034" spans="1:17" x14ac:dyDescent="0.2">
      <c r="A1034" s="5">
        <v>10639</v>
      </c>
      <c r="B1034" s="5" t="s">
        <v>147</v>
      </c>
      <c r="C1034" s="5" t="s">
        <v>22</v>
      </c>
      <c r="D1034" s="5">
        <v>62.5</v>
      </c>
      <c r="E1034" s="5">
        <v>45</v>
      </c>
      <c r="F1034" s="5">
        <v>8</v>
      </c>
      <c r="G1034" s="5" t="s">
        <v>218</v>
      </c>
      <c r="H1034" s="5" t="s">
        <v>219</v>
      </c>
      <c r="I1034" s="5" t="s">
        <v>220</v>
      </c>
      <c r="J1034" s="6">
        <v>42267</v>
      </c>
      <c r="K1034" s="7">
        <f t="shared" si="48"/>
        <v>500</v>
      </c>
      <c r="L1034" s="7">
        <f t="shared" si="49"/>
        <v>360</v>
      </c>
      <c r="M1034" s="4">
        <f>YEAR(Datos!$J1034)</f>
        <v>2015</v>
      </c>
      <c r="N1034" s="5" t="str">
        <f t="shared" si="50"/>
        <v>septiembre</v>
      </c>
      <c r="O1034" s="5" t="str">
        <f>VLOOKUP(C1034,[2]!ProdManager[#Data],2,FALSE)</f>
        <v>Peter Stone</v>
      </c>
      <c r="P1034" s="5" t="e">
        <f>VLOOKUP(I1034,[1]!Countries[#Data],2,FALSE)</f>
        <v>#REF!</v>
      </c>
      <c r="Q1034" s="5" t="e">
        <f>VLOOKUP(I1034,[1]!Countries[#Data],3,FALSE)</f>
        <v>#REF!</v>
      </c>
    </row>
    <row r="1035" spans="1:17" x14ac:dyDescent="0.2">
      <c r="A1035" s="5">
        <v>10640</v>
      </c>
      <c r="B1035" s="5" t="s">
        <v>72</v>
      </c>
      <c r="C1035" s="5" t="s">
        <v>36</v>
      </c>
      <c r="D1035" s="5">
        <v>15</v>
      </c>
      <c r="E1035" s="5">
        <v>13.5</v>
      </c>
      <c r="F1035" s="5">
        <v>15</v>
      </c>
      <c r="G1035" s="5" t="s">
        <v>153</v>
      </c>
      <c r="H1035" s="5" t="s">
        <v>154</v>
      </c>
      <c r="I1035" s="5" t="s">
        <v>14</v>
      </c>
      <c r="J1035" s="6">
        <v>42268</v>
      </c>
      <c r="K1035" s="7">
        <f t="shared" si="48"/>
        <v>225</v>
      </c>
      <c r="L1035" s="7">
        <f t="shared" si="49"/>
        <v>202.5</v>
      </c>
      <c r="M1035" s="4">
        <f>YEAR(Datos!$J1035)</f>
        <v>2015</v>
      </c>
      <c r="N1035" s="5" t="str">
        <f t="shared" si="50"/>
        <v>septiembre</v>
      </c>
      <c r="O1035" s="5" t="str">
        <f>VLOOKUP(C1035,[2]!ProdManager[#Data],2,FALSE)</f>
        <v>John Matter</v>
      </c>
      <c r="P1035" s="5" t="e">
        <f>VLOOKUP(I1035,[1]!Countries[#Data],2,FALSE)</f>
        <v>#REF!</v>
      </c>
      <c r="Q1035" s="5" t="e">
        <f>VLOOKUP(I1035,[1]!Countries[#Data],3,FALSE)</f>
        <v>#REF!</v>
      </c>
    </row>
    <row r="1036" spans="1:17" x14ac:dyDescent="0.2">
      <c r="A1036" s="5">
        <v>10640</v>
      </c>
      <c r="B1036" s="5" t="s">
        <v>148</v>
      </c>
      <c r="C1036" s="5" t="s">
        <v>8</v>
      </c>
      <c r="D1036" s="5">
        <v>36</v>
      </c>
      <c r="E1036" s="5">
        <v>28.8</v>
      </c>
      <c r="F1036" s="5">
        <v>20</v>
      </c>
      <c r="G1036" s="5" t="s">
        <v>153</v>
      </c>
      <c r="H1036" s="5" t="s">
        <v>154</v>
      </c>
      <c r="I1036" s="5" t="s">
        <v>14</v>
      </c>
      <c r="J1036" s="6">
        <v>42268</v>
      </c>
      <c r="K1036" s="7">
        <f t="shared" si="48"/>
        <v>720</v>
      </c>
      <c r="L1036" s="7">
        <f t="shared" si="49"/>
        <v>576</v>
      </c>
      <c r="M1036" s="4">
        <f>YEAR(Datos!$J1036)</f>
        <v>2015</v>
      </c>
      <c r="N1036" s="5" t="str">
        <f t="shared" si="50"/>
        <v>septiembre</v>
      </c>
      <c r="O1036" s="5" t="str">
        <f>VLOOKUP(C1036,[2]!ProdManager[#Data],2,FALSE)</f>
        <v>Peter Stone</v>
      </c>
      <c r="P1036" s="5" t="e">
        <f>VLOOKUP(I1036,[1]!Countries[#Data],2,FALSE)</f>
        <v>#REF!</v>
      </c>
      <c r="Q1036" s="5" t="e">
        <f>VLOOKUP(I1036,[1]!Countries[#Data],3,FALSE)</f>
        <v>#REF!</v>
      </c>
    </row>
    <row r="1037" spans="1:17" x14ac:dyDescent="0.2">
      <c r="A1037" s="5">
        <v>10641</v>
      </c>
      <c r="B1037" s="5" t="s">
        <v>48</v>
      </c>
      <c r="C1037" s="5" t="s">
        <v>36</v>
      </c>
      <c r="D1037" s="5">
        <v>19</v>
      </c>
      <c r="E1037" s="5">
        <v>17.48</v>
      </c>
      <c r="F1037" s="5">
        <v>50</v>
      </c>
      <c r="G1037" s="5" t="s">
        <v>56</v>
      </c>
      <c r="H1037" s="5" t="s">
        <v>57</v>
      </c>
      <c r="I1037" s="5" t="s">
        <v>58</v>
      </c>
      <c r="J1037" s="6">
        <v>42269</v>
      </c>
      <c r="K1037" s="7">
        <f t="shared" si="48"/>
        <v>950</v>
      </c>
      <c r="L1037" s="7">
        <f t="shared" si="49"/>
        <v>874</v>
      </c>
      <c r="M1037" s="4">
        <f>YEAR(Datos!$J1037)</f>
        <v>2015</v>
      </c>
      <c r="N1037" s="5" t="str">
        <f t="shared" si="50"/>
        <v>septiembre</v>
      </c>
      <c r="O1037" s="5" t="str">
        <f>VLOOKUP(C1037,[2]!ProdManager[#Data],2,FALSE)</f>
        <v>John Matter</v>
      </c>
      <c r="P1037" s="5" t="e">
        <f>VLOOKUP(I1037,[1]!Countries[#Data],2,FALSE)</f>
        <v>#REF!</v>
      </c>
      <c r="Q1037" s="5" t="e">
        <f>VLOOKUP(I1037,[1]!Countries[#Data],3,FALSE)</f>
        <v>#REF!</v>
      </c>
    </row>
    <row r="1038" spans="1:17" x14ac:dyDescent="0.2">
      <c r="A1038" s="5">
        <v>10641</v>
      </c>
      <c r="B1038" s="5" t="s">
        <v>91</v>
      </c>
      <c r="C1038" s="5" t="s">
        <v>22</v>
      </c>
      <c r="D1038" s="5">
        <v>18.399999999999999</v>
      </c>
      <c r="E1038" s="5">
        <v>14.351999999999999</v>
      </c>
      <c r="F1038" s="5">
        <v>60</v>
      </c>
      <c r="G1038" s="5" t="s">
        <v>56</v>
      </c>
      <c r="H1038" s="5" t="s">
        <v>57</v>
      </c>
      <c r="I1038" s="5" t="s">
        <v>58</v>
      </c>
      <c r="J1038" s="6">
        <v>42269</v>
      </c>
      <c r="K1038" s="7">
        <f t="shared" si="48"/>
        <v>1104</v>
      </c>
      <c r="L1038" s="7">
        <f t="shared" si="49"/>
        <v>861.11999999999989</v>
      </c>
      <c r="M1038" s="4">
        <f>YEAR(Datos!$J1038)</f>
        <v>2015</v>
      </c>
      <c r="N1038" s="5" t="str">
        <f t="shared" si="50"/>
        <v>septiembre</v>
      </c>
      <c r="O1038" s="5" t="str">
        <f>VLOOKUP(C1038,[2]!ProdManager[#Data],2,FALSE)</f>
        <v>Peter Stone</v>
      </c>
      <c r="P1038" s="5" t="e">
        <f>VLOOKUP(I1038,[1]!Countries[#Data],2,FALSE)</f>
        <v>#REF!</v>
      </c>
      <c r="Q1038" s="5" t="e">
        <f>VLOOKUP(I1038,[1]!Countries[#Data],3,FALSE)</f>
        <v>#REF!</v>
      </c>
    </row>
    <row r="1039" spans="1:17" x14ac:dyDescent="0.2">
      <c r="A1039" s="5">
        <v>10642</v>
      </c>
      <c r="B1039" s="5" t="s">
        <v>64</v>
      </c>
      <c r="C1039" s="5" t="s">
        <v>28</v>
      </c>
      <c r="D1039" s="5">
        <v>10</v>
      </c>
      <c r="E1039" s="5">
        <v>7</v>
      </c>
      <c r="F1039" s="5">
        <v>30</v>
      </c>
      <c r="G1039" s="5" t="s">
        <v>191</v>
      </c>
      <c r="H1039" s="5" t="s">
        <v>192</v>
      </c>
      <c r="I1039" s="5" t="s">
        <v>193</v>
      </c>
      <c r="J1039" s="6">
        <v>42269</v>
      </c>
      <c r="K1039" s="7">
        <f t="shared" si="48"/>
        <v>300</v>
      </c>
      <c r="L1039" s="7">
        <f t="shared" si="49"/>
        <v>210</v>
      </c>
      <c r="M1039" s="4">
        <f>YEAR(Datos!$J1039)</f>
        <v>2015</v>
      </c>
      <c r="N1039" s="5" t="str">
        <f t="shared" si="50"/>
        <v>septiembre</v>
      </c>
      <c r="O1039" s="5" t="str">
        <f>VLOOKUP(C1039,[2]!ProdManager[#Data],2,FALSE)</f>
        <v>Lydia Sinn</v>
      </c>
      <c r="P1039" s="5" t="e">
        <f>VLOOKUP(I1039,[1]!Countries[#Data],2,FALSE)</f>
        <v>#REF!</v>
      </c>
      <c r="Q1039" s="5" t="e">
        <f>VLOOKUP(I1039,[1]!Countries[#Data],3,FALSE)</f>
        <v>#REF!</v>
      </c>
    </row>
    <row r="1040" spans="1:17" x14ac:dyDescent="0.2">
      <c r="A1040" s="5">
        <v>10642</v>
      </c>
      <c r="B1040" s="5" t="s">
        <v>232</v>
      </c>
      <c r="C1040" s="5" t="s">
        <v>17</v>
      </c>
      <c r="D1040" s="5">
        <v>28.5</v>
      </c>
      <c r="E1040" s="5">
        <v>20.52</v>
      </c>
      <c r="F1040" s="5">
        <v>20</v>
      </c>
      <c r="G1040" s="5" t="s">
        <v>191</v>
      </c>
      <c r="H1040" s="5" t="s">
        <v>192</v>
      </c>
      <c r="I1040" s="5" t="s">
        <v>193</v>
      </c>
      <c r="J1040" s="6">
        <v>42269</v>
      </c>
      <c r="K1040" s="7">
        <f t="shared" si="48"/>
        <v>570</v>
      </c>
      <c r="L1040" s="7">
        <f t="shared" si="49"/>
        <v>410.4</v>
      </c>
      <c r="M1040" s="4">
        <f>YEAR(Datos!$J1040)</f>
        <v>2015</v>
      </c>
      <c r="N1040" s="5" t="str">
        <f t="shared" si="50"/>
        <v>septiembre</v>
      </c>
      <c r="O1040" s="5" t="str">
        <f>VLOOKUP(C1040,[2]!ProdManager[#Data],2,FALSE)</f>
        <v>Lydia Sinn</v>
      </c>
      <c r="P1040" s="5" t="e">
        <f>VLOOKUP(I1040,[1]!Countries[#Data],2,FALSE)</f>
        <v>#REF!</v>
      </c>
      <c r="Q1040" s="5" t="e">
        <f>VLOOKUP(I1040,[1]!Countries[#Data],3,FALSE)</f>
        <v>#REF!</v>
      </c>
    </row>
    <row r="1041" spans="1:17" x14ac:dyDescent="0.2">
      <c r="A1041" s="5">
        <v>10643</v>
      </c>
      <c r="B1041" s="5" t="s">
        <v>114</v>
      </c>
      <c r="C1041" s="5" t="s">
        <v>11</v>
      </c>
      <c r="D1041" s="5">
        <v>45.6</v>
      </c>
      <c r="E1041" s="5">
        <v>35.568000000000005</v>
      </c>
      <c r="F1041" s="5">
        <v>15</v>
      </c>
      <c r="G1041" s="5" t="s">
        <v>260</v>
      </c>
      <c r="H1041" s="5" t="s">
        <v>261</v>
      </c>
      <c r="I1041" s="5" t="s">
        <v>14</v>
      </c>
      <c r="J1041" s="6">
        <v>42272</v>
      </c>
      <c r="K1041" s="7">
        <f t="shared" si="48"/>
        <v>684</v>
      </c>
      <c r="L1041" s="7">
        <f t="shared" si="49"/>
        <v>533.5200000000001</v>
      </c>
      <c r="M1041" s="4">
        <f>YEAR(Datos!$J1041)</f>
        <v>2015</v>
      </c>
      <c r="N1041" s="5" t="str">
        <f t="shared" si="50"/>
        <v>septiembre</v>
      </c>
      <c r="O1041" s="5" t="str">
        <f>VLOOKUP(C1041,[2]!ProdManager[#Data],2,FALSE)</f>
        <v>Marc Caine</v>
      </c>
      <c r="P1041" s="5" t="e">
        <f>VLOOKUP(I1041,[1]!Countries[#Data],2,FALSE)</f>
        <v>#REF!</v>
      </c>
      <c r="Q1041" s="5" t="e">
        <f>VLOOKUP(I1041,[1]!Countries[#Data],3,FALSE)</f>
        <v>#REF!</v>
      </c>
    </row>
    <row r="1042" spans="1:17" x14ac:dyDescent="0.2">
      <c r="A1042" s="5">
        <v>10643</v>
      </c>
      <c r="B1042" s="5" t="s">
        <v>35</v>
      </c>
      <c r="C1042" s="5" t="s">
        <v>36</v>
      </c>
      <c r="D1042" s="5">
        <v>18</v>
      </c>
      <c r="E1042" s="5">
        <v>16.2</v>
      </c>
      <c r="F1042" s="5">
        <v>21</v>
      </c>
      <c r="G1042" s="5" t="s">
        <v>260</v>
      </c>
      <c r="H1042" s="5" t="s">
        <v>261</v>
      </c>
      <c r="I1042" s="5" t="s">
        <v>14</v>
      </c>
      <c r="J1042" s="6">
        <v>42272</v>
      </c>
      <c r="K1042" s="7">
        <f t="shared" si="48"/>
        <v>378</v>
      </c>
      <c r="L1042" s="7">
        <f t="shared" si="49"/>
        <v>340.2</v>
      </c>
      <c r="M1042" s="4">
        <f>YEAR(Datos!$J1042)</f>
        <v>2015</v>
      </c>
      <c r="N1042" s="5" t="str">
        <f t="shared" si="50"/>
        <v>septiembre</v>
      </c>
      <c r="O1042" s="5" t="str">
        <f>VLOOKUP(C1042,[2]!ProdManager[#Data],2,FALSE)</f>
        <v>John Matter</v>
      </c>
      <c r="P1042" s="5" t="e">
        <f>VLOOKUP(I1042,[1]!Countries[#Data],2,FALSE)</f>
        <v>#REF!</v>
      </c>
      <c r="Q1042" s="5" t="e">
        <f>VLOOKUP(I1042,[1]!Countries[#Data],3,FALSE)</f>
        <v>#REF!</v>
      </c>
    </row>
    <row r="1043" spans="1:17" x14ac:dyDescent="0.2">
      <c r="A1043" s="5">
        <v>10643</v>
      </c>
      <c r="B1043" s="5" t="s">
        <v>134</v>
      </c>
      <c r="C1043" s="5" t="s">
        <v>22</v>
      </c>
      <c r="D1043" s="5">
        <v>12</v>
      </c>
      <c r="E1043" s="5">
        <v>9</v>
      </c>
      <c r="F1043" s="5">
        <v>2</v>
      </c>
      <c r="G1043" s="5" t="s">
        <v>260</v>
      </c>
      <c r="H1043" s="5" t="s">
        <v>261</v>
      </c>
      <c r="I1043" s="5" t="s">
        <v>14</v>
      </c>
      <c r="J1043" s="6">
        <v>42272</v>
      </c>
      <c r="K1043" s="7">
        <f t="shared" si="48"/>
        <v>24</v>
      </c>
      <c r="L1043" s="7">
        <f t="shared" si="49"/>
        <v>18</v>
      </c>
      <c r="M1043" s="4">
        <f>YEAR(Datos!$J1043)</f>
        <v>2015</v>
      </c>
      <c r="N1043" s="5" t="str">
        <f t="shared" si="50"/>
        <v>septiembre</v>
      </c>
      <c r="O1043" s="5" t="str">
        <f>VLOOKUP(C1043,[2]!ProdManager[#Data],2,FALSE)</f>
        <v>Peter Stone</v>
      </c>
      <c r="P1043" s="5" t="e">
        <f>VLOOKUP(I1043,[1]!Countries[#Data],2,FALSE)</f>
        <v>#REF!</v>
      </c>
      <c r="Q1043" s="5" t="e">
        <f>VLOOKUP(I1043,[1]!Countries[#Data],3,FALSE)</f>
        <v>#REF!</v>
      </c>
    </row>
    <row r="1044" spans="1:17" x14ac:dyDescent="0.2">
      <c r="A1044" s="5">
        <v>10644</v>
      </c>
      <c r="B1044" s="5" t="s">
        <v>147</v>
      </c>
      <c r="C1044" s="5" t="s">
        <v>22</v>
      </c>
      <c r="D1044" s="5">
        <v>62.5</v>
      </c>
      <c r="E1044" s="5">
        <v>43.75</v>
      </c>
      <c r="F1044" s="5">
        <v>4</v>
      </c>
      <c r="G1044" s="5" t="s">
        <v>52</v>
      </c>
      <c r="H1044" s="5" t="s">
        <v>53</v>
      </c>
      <c r="I1044" s="5" t="s">
        <v>20</v>
      </c>
      <c r="J1044" s="6">
        <v>42272</v>
      </c>
      <c r="K1044" s="7">
        <f t="shared" si="48"/>
        <v>250</v>
      </c>
      <c r="L1044" s="7">
        <f t="shared" si="49"/>
        <v>175</v>
      </c>
      <c r="M1044" s="4">
        <f>YEAR(Datos!$J1044)</f>
        <v>2015</v>
      </c>
      <c r="N1044" s="5" t="str">
        <f t="shared" si="50"/>
        <v>septiembre</v>
      </c>
      <c r="O1044" s="5" t="str">
        <f>VLOOKUP(C1044,[2]!ProdManager[#Data],2,FALSE)</f>
        <v>Peter Stone</v>
      </c>
      <c r="P1044" s="5" t="e">
        <f>VLOOKUP(I1044,[1]!Countries[#Data],2,FALSE)</f>
        <v>#REF!</v>
      </c>
      <c r="Q1044" s="5" t="e">
        <f>VLOOKUP(I1044,[1]!Countries[#Data],3,FALSE)</f>
        <v>#REF!</v>
      </c>
    </row>
    <row r="1045" spans="1:17" x14ac:dyDescent="0.2">
      <c r="A1045" s="5">
        <v>10644</v>
      </c>
      <c r="B1045" s="5" t="s">
        <v>134</v>
      </c>
      <c r="C1045" s="5" t="s">
        <v>22</v>
      </c>
      <c r="D1045" s="5">
        <v>12</v>
      </c>
      <c r="E1045" s="5">
        <v>9.84</v>
      </c>
      <c r="F1045" s="5">
        <v>21</v>
      </c>
      <c r="G1045" s="5" t="s">
        <v>52</v>
      </c>
      <c r="H1045" s="5" t="s">
        <v>53</v>
      </c>
      <c r="I1045" s="5" t="s">
        <v>20</v>
      </c>
      <c r="J1045" s="6">
        <v>42272</v>
      </c>
      <c r="K1045" s="7">
        <f t="shared" si="48"/>
        <v>252</v>
      </c>
      <c r="L1045" s="7">
        <f t="shared" si="49"/>
        <v>206.64</v>
      </c>
      <c r="M1045" s="4">
        <f>YEAR(Datos!$J1045)</f>
        <v>2015</v>
      </c>
      <c r="N1045" s="5" t="str">
        <f t="shared" si="50"/>
        <v>septiembre</v>
      </c>
      <c r="O1045" s="5" t="str">
        <f>VLOOKUP(C1045,[2]!ProdManager[#Data],2,FALSE)</f>
        <v>Peter Stone</v>
      </c>
      <c r="P1045" s="5" t="e">
        <f>VLOOKUP(I1045,[1]!Countries[#Data],2,FALSE)</f>
        <v>#REF!</v>
      </c>
      <c r="Q1045" s="5" t="e">
        <f>VLOOKUP(I1045,[1]!Countries[#Data],3,FALSE)</f>
        <v>#REF!</v>
      </c>
    </row>
    <row r="1046" spans="1:17" x14ac:dyDescent="0.2">
      <c r="A1046" s="5">
        <v>10644</v>
      </c>
      <c r="B1046" s="5" t="s">
        <v>100</v>
      </c>
      <c r="C1046" s="5" t="s">
        <v>36</v>
      </c>
      <c r="D1046" s="5">
        <v>46</v>
      </c>
      <c r="E1046" s="5">
        <v>41.86</v>
      </c>
      <c r="F1046" s="5">
        <v>20</v>
      </c>
      <c r="G1046" s="5" t="s">
        <v>52</v>
      </c>
      <c r="H1046" s="5" t="s">
        <v>53</v>
      </c>
      <c r="I1046" s="5" t="s">
        <v>20</v>
      </c>
      <c r="J1046" s="6">
        <v>42272</v>
      </c>
      <c r="K1046" s="7">
        <f t="shared" si="48"/>
        <v>920</v>
      </c>
      <c r="L1046" s="7">
        <f t="shared" si="49"/>
        <v>837.2</v>
      </c>
      <c r="M1046" s="4">
        <f>YEAR(Datos!$J1046)</f>
        <v>2015</v>
      </c>
      <c r="N1046" s="5" t="str">
        <f t="shared" si="50"/>
        <v>septiembre</v>
      </c>
      <c r="O1046" s="5" t="str">
        <f>VLOOKUP(C1046,[2]!ProdManager[#Data],2,FALSE)</f>
        <v>John Matter</v>
      </c>
      <c r="P1046" s="5" t="e">
        <f>VLOOKUP(I1046,[1]!Countries[#Data],2,FALSE)</f>
        <v>#REF!</v>
      </c>
      <c r="Q1046" s="5" t="e">
        <f>VLOOKUP(I1046,[1]!Countries[#Data],3,FALSE)</f>
        <v>#REF!</v>
      </c>
    </row>
    <row r="1047" spans="1:17" x14ac:dyDescent="0.2">
      <c r="A1047" s="5">
        <v>10645</v>
      </c>
      <c r="B1047" s="5" t="s">
        <v>147</v>
      </c>
      <c r="C1047" s="5" t="s">
        <v>22</v>
      </c>
      <c r="D1047" s="5">
        <v>62.5</v>
      </c>
      <c r="E1047" s="5">
        <v>50</v>
      </c>
      <c r="F1047" s="5">
        <v>20</v>
      </c>
      <c r="G1047" s="5" t="s">
        <v>18</v>
      </c>
      <c r="H1047" s="5" t="s">
        <v>19</v>
      </c>
      <c r="I1047" s="5" t="s">
        <v>20</v>
      </c>
      <c r="J1047" s="6">
        <v>42273</v>
      </c>
      <c r="K1047" s="7">
        <f t="shared" si="48"/>
        <v>1250</v>
      </c>
      <c r="L1047" s="7">
        <f t="shared" si="49"/>
        <v>1000</v>
      </c>
      <c r="M1047" s="4">
        <f>YEAR(Datos!$J1047)</f>
        <v>2015</v>
      </c>
      <c r="N1047" s="5" t="str">
        <f t="shared" si="50"/>
        <v>septiembre</v>
      </c>
      <c r="O1047" s="5" t="str">
        <f>VLOOKUP(C1047,[2]!ProdManager[#Data],2,FALSE)</f>
        <v>Peter Stone</v>
      </c>
      <c r="P1047" s="5" t="e">
        <f>VLOOKUP(I1047,[1]!Countries[#Data],2,FALSE)</f>
        <v>#REF!</v>
      </c>
      <c r="Q1047" s="5" t="e">
        <f>VLOOKUP(I1047,[1]!Countries[#Data],3,FALSE)</f>
        <v>#REF!</v>
      </c>
    </row>
    <row r="1048" spans="1:17" x14ac:dyDescent="0.2">
      <c r="A1048" s="5">
        <v>10645</v>
      </c>
      <c r="B1048" s="5" t="s">
        <v>50</v>
      </c>
      <c r="C1048" s="5" t="s">
        <v>22</v>
      </c>
      <c r="D1048" s="5">
        <v>19</v>
      </c>
      <c r="E1048" s="5">
        <v>15.580000000000002</v>
      </c>
      <c r="F1048" s="5">
        <v>15</v>
      </c>
      <c r="G1048" s="5" t="s">
        <v>18</v>
      </c>
      <c r="H1048" s="5" t="s">
        <v>19</v>
      </c>
      <c r="I1048" s="5" t="s">
        <v>20</v>
      </c>
      <c r="J1048" s="6">
        <v>42273</v>
      </c>
      <c r="K1048" s="7">
        <f t="shared" si="48"/>
        <v>285</v>
      </c>
      <c r="L1048" s="7">
        <f t="shared" si="49"/>
        <v>233.70000000000002</v>
      </c>
      <c r="M1048" s="4">
        <f>YEAR(Datos!$J1048)</f>
        <v>2015</v>
      </c>
      <c r="N1048" s="5" t="str">
        <f t="shared" si="50"/>
        <v>septiembre</v>
      </c>
      <c r="O1048" s="5" t="str">
        <f>VLOOKUP(C1048,[2]!ProdManager[#Data],2,FALSE)</f>
        <v>Peter Stone</v>
      </c>
      <c r="P1048" s="5" t="e">
        <f>VLOOKUP(I1048,[1]!Countries[#Data],2,FALSE)</f>
        <v>#REF!</v>
      </c>
      <c r="Q1048" s="5" t="e">
        <f>VLOOKUP(I1048,[1]!Countries[#Data],3,FALSE)</f>
        <v>#REF!</v>
      </c>
    </row>
    <row r="1049" spans="1:17" x14ac:dyDescent="0.2">
      <c r="A1049" s="5">
        <v>10646</v>
      </c>
      <c r="B1049" s="5" t="s">
        <v>54</v>
      </c>
      <c r="C1049" s="5" t="s">
        <v>17</v>
      </c>
      <c r="D1049" s="5">
        <v>13</v>
      </c>
      <c r="E1049" s="5">
        <v>9.49</v>
      </c>
      <c r="F1049" s="5">
        <v>35</v>
      </c>
      <c r="G1049" s="5" t="s">
        <v>149</v>
      </c>
      <c r="H1049" s="5" t="s">
        <v>150</v>
      </c>
      <c r="I1049" s="5" t="s">
        <v>151</v>
      </c>
      <c r="J1049" s="6">
        <v>42274</v>
      </c>
      <c r="K1049" s="7">
        <f t="shared" si="48"/>
        <v>455</v>
      </c>
      <c r="L1049" s="7">
        <f t="shared" si="49"/>
        <v>332.15000000000003</v>
      </c>
      <c r="M1049" s="4">
        <f>YEAR(Datos!$J1049)</f>
        <v>2015</v>
      </c>
      <c r="N1049" s="5" t="str">
        <f t="shared" si="50"/>
        <v>septiembre</v>
      </c>
      <c r="O1049" s="5" t="str">
        <f>VLOOKUP(C1049,[2]!ProdManager[#Data],2,FALSE)</f>
        <v>Lydia Sinn</v>
      </c>
      <c r="P1049" s="5" t="e">
        <f>VLOOKUP(I1049,[1]!Countries[#Data],2,FALSE)</f>
        <v>#REF!</v>
      </c>
      <c r="Q1049" s="5" t="e">
        <f>VLOOKUP(I1049,[1]!Countries[#Data],3,FALSE)</f>
        <v>#REF!</v>
      </c>
    </row>
    <row r="1050" spans="1:17" x14ac:dyDescent="0.2">
      <c r="A1050" s="5">
        <v>10646</v>
      </c>
      <c r="B1050" s="5" t="s">
        <v>131</v>
      </c>
      <c r="C1050" s="5" t="s">
        <v>36</v>
      </c>
      <c r="D1050" s="5">
        <v>18</v>
      </c>
      <c r="E1050" s="5">
        <v>16.2</v>
      </c>
      <c r="F1050" s="5">
        <v>15</v>
      </c>
      <c r="G1050" s="5" t="s">
        <v>149</v>
      </c>
      <c r="H1050" s="5" t="s">
        <v>150</v>
      </c>
      <c r="I1050" s="5" t="s">
        <v>151</v>
      </c>
      <c r="J1050" s="6">
        <v>42274</v>
      </c>
      <c r="K1050" s="7">
        <f t="shared" si="48"/>
        <v>270</v>
      </c>
      <c r="L1050" s="7">
        <f t="shared" si="49"/>
        <v>243</v>
      </c>
      <c r="M1050" s="4">
        <f>YEAR(Datos!$J1050)</f>
        <v>2015</v>
      </c>
      <c r="N1050" s="5" t="str">
        <f t="shared" si="50"/>
        <v>septiembre</v>
      </c>
      <c r="O1050" s="5" t="str">
        <f>VLOOKUP(C1050,[2]!ProdManager[#Data],2,FALSE)</f>
        <v>John Matter</v>
      </c>
      <c r="P1050" s="5" t="e">
        <f>VLOOKUP(I1050,[1]!Countries[#Data],2,FALSE)</f>
        <v>#REF!</v>
      </c>
      <c r="Q1050" s="5" t="e">
        <f>VLOOKUP(I1050,[1]!Countries[#Data],3,FALSE)</f>
        <v>#REF!</v>
      </c>
    </row>
    <row r="1051" spans="1:17" x14ac:dyDescent="0.2">
      <c r="A1051" s="5">
        <v>10646</v>
      </c>
      <c r="B1051" s="5" t="s">
        <v>105</v>
      </c>
      <c r="C1051" s="5" t="s">
        <v>22</v>
      </c>
      <c r="D1051" s="5">
        <v>31</v>
      </c>
      <c r="E1051" s="5">
        <v>24.18</v>
      </c>
      <c r="F1051" s="5">
        <v>18</v>
      </c>
      <c r="G1051" s="5" t="s">
        <v>149</v>
      </c>
      <c r="H1051" s="5" t="s">
        <v>150</v>
      </c>
      <c r="I1051" s="5" t="s">
        <v>151</v>
      </c>
      <c r="J1051" s="6">
        <v>42274</v>
      </c>
      <c r="K1051" s="7">
        <f t="shared" si="48"/>
        <v>558</v>
      </c>
      <c r="L1051" s="7">
        <f t="shared" si="49"/>
        <v>435.24</v>
      </c>
      <c r="M1051" s="4">
        <f>YEAR(Datos!$J1051)</f>
        <v>2015</v>
      </c>
      <c r="N1051" s="5" t="str">
        <f t="shared" si="50"/>
        <v>septiembre</v>
      </c>
      <c r="O1051" s="5" t="str">
        <f>VLOOKUP(C1051,[2]!ProdManager[#Data],2,FALSE)</f>
        <v>Peter Stone</v>
      </c>
      <c r="P1051" s="5" t="e">
        <f>VLOOKUP(I1051,[1]!Countries[#Data],2,FALSE)</f>
        <v>#REF!</v>
      </c>
      <c r="Q1051" s="5" t="e">
        <f>VLOOKUP(I1051,[1]!Countries[#Data],3,FALSE)</f>
        <v>#REF!</v>
      </c>
    </row>
    <row r="1052" spans="1:17" x14ac:dyDescent="0.2">
      <c r="A1052" s="5">
        <v>10646</v>
      </c>
      <c r="B1052" s="5" t="s">
        <v>106</v>
      </c>
      <c r="C1052" s="5" t="s">
        <v>8</v>
      </c>
      <c r="D1052" s="5">
        <v>21.5</v>
      </c>
      <c r="E1052" s="5">
        <v>16.125</v>
      </c>
      <c r="F1052" s="5">
        <v>30</v>
      </c>
      <c r="G1052" s="5" t="s">
        <v>149</v>
      </c>
      <c r="H1052" s="5" t="s">
        <v>150</v>
      </c>
      <c r="I1052" s="5" t="s">
        <v>151</v>
      </c>
      <c r="J1052" s="6">
        <v>42274</v>
      </c>
      <c r="K1052" s="7">
        <f t="shared" si="48"/>
        <v>645</v>
      </c>
      <c r="L1052" s="7">
        <f t="shared" si="49"/>
        <v>483.75</v>
      </c>
      <c r="M1052" s="4">
        <f>YEAR(Datos!$J1052)</f>
        <v>2015</v>
      </c>
      <c r="N1052" s="5" t="str">
        <f t="shared" si="50"/>
        <v>septiembre</v>
      </c>
      <c r="O1052" s="5" t="str">
        <f>VLOOKUP(C1052,[2]!ProdManager[#Data],2,FALSE)</f>
        <v>Peter Stone</v>
      </c>
      <c r="P1052" s="5" t="e">
        <f>VLOOKUP(I1052,[1]!Countries[#Data],2,FALSE)</f>
        <v>#REF!</v>
      </c>
      <c r="Q1052" s="5" t="e">
        <f>VLOOKUP(I1052,[1]!Countries[#Data],3,FALSE)</f>
        <v>#REF!</v>
      </c>
    </row>
    <row r="1053" spans="1:17" x14ac:dyDescent="0.2">
      <c r="A1053" s="5">
        <v>10647</v>
      </c>
      <c r="B1053" s="5" t="s">
        <v>123</v>
      </c>
      <c r="C1053" s="5" t="s">
        <v>28</v>
      </c>
      <c r="D1053" s="5">
        <v>9.1999999999999993</v>
      </c>
      <c r="E1053" s="5">
        <v>6.2559999999999993</v>
      </c>
      <c r="F1053" s="5">
        <v>30</v>
      </c>
      <c r="G1053" s="5" t="s">
        <v>73</v>
      </c>
      <c r="H1053" s="5" t="s">
        <v>19</v>
      </c>
      <c r="I1053" s="5" t="s">
        <v>20</v>
      </c>
      <c r="J1053" s="6">
        <v>42274</v>
      </c>
      <c r="K1053" s="7">
        <f t="shared" si="48"/>
        <v>276</v>
      </c>
      <c r="L1053" s="7">
        <f t="shared" si="49"/>
        <v>187.67999999999998</v>
      </c>
      <c r="M1053" s="4">
        <f>YEAR(Datos!$J1053)</f>
        <v>2015</v>
      </c>
      <c r="N1053" s="5" t="str">
        <f t="shared" si="50"/>
        <v>septiembre</v>
      </c>
      <c r="O1053" s="5" t="str">
        <f>VLOOKUP(C1053,[2]!ProdManager[#Data],2,FALSE)</f>
        <v>Lydia Sinn</v>
      </c>
      <c r="P1053" s="5" t="e">
        <f>VLOOKUP(I1053,[1]!Countries[#Data],2,FALSE)</f>
        <v>#REF!</v>
      </c>
      <c r="Q1053" s="5" t="e">
        <f>VLOOKUP(I1053,[1]!Countries[#Data],3,FALSE)</f>
        <v>#REF!</v>
      </c>
    </row>
    <row r="1054" spans="1:17" x14ac:dyDescent="0.2">
      <c r="A1054" s="5">
        <v>10647</v>
      </c>
      <c r="B1054" s="5" t="s">
        <v>35</v>
      </c>
      <c r="C1054" s="5" t="s">
        <v>36</v>
      </c>
      <c r="D1054" s="5">
        <v>18</v>
      </c>
      <c r="E1054" s="5">
        <v>16.02</v>
      </c>
      <c r="F1054" s="5">
        <v>20</v>
      </c>
      <c r="G1054" s="5" t="s">
        <v>73</v>
      </c>
      <c r="H1054" s="5" t="s">
        <v>19</v>
      </c>
      <c r="I1054" s="5" t="s">
        <v>20</v>
      </c>
      <c r="J1054" s="6">
        <v>42274</v>
      </c>
      <c r="K1054" s="7">
        <f t="shared" si="48"/>
        <v>360</v>
      </c>
      <c r="L1054" s="7">
        <f t="shared" si="49"/>
        <v>320.39999999999998</v>
      </c>
      <c r="M1054" s="4">
        <f>YEAR(Datos!$J1054)</f>
        <v>2015</v>
      </c>
      <c r="N1054" s="5" t="str">
        <f t="shared" si="50"/>
        <v>septiembre</v>
      </c>
      <c r="O1054" s="5" t="str">
        <f>VLOOKUP(C1054,[2]!ProdManager[#Data],2,FALSE)</f>
        <v>John Matter</v>
      </c>
      <c r="P1054" s="5" t="e">
        <f>VLOOKUP(I1054,[1]!Countries[#Data],2,FALSE)</f>
        <v>#REF!</v>
      </c>
      <c r="Q1054" s="5" t="e">
        <f>VLOOKUP(I1054,[1]!Countries[#Data],3,FALSE)</f>
        <v>#REF!</v>
      </c>
    </row>
    <row r="1055" spans="1:17" x14ac:dyDescent="0.2">
      <c r="A1055" s="5">
        <v>10648</v>
      </c>
      <c r="B1055" s="5" t="s">
        <v>25</v>
      </c>
      <c r="C1055" s="5" t="s">
        <v>3</v>
      </c>
      <c r="D1055" s="5">
        <v>21</v>
      </c>
      <c r="E1055" s="5">
        <v>17.010000000000002</v>
      </c>
      <c r="F1055" s="5">
        <v>15</v>
      </c>
      <c r="G1055" s="5" t="s">
        <v>132</v>
      </c>
      <c r="H1055" s="5" t="s">
        <v>19</v>
      </c>
      <c r="I1055" s="5" t="s">
        <v>20</v>
      </c>
      <c r="J1055" s="6">
        <v>42275</v>
      </c>
      <c r="K1055" s="7">
        <f t="shared" si="48"/>
        <v>315</v>
      </c>
      <c r="L1055" s="7">
        <f t="shared" si="49"/>
        <v>255.15000000000003</v>
      </c>
      <c r="M1055" s="4">
        <f>YEAR(Datos!$J1055)</f>
        <v>2015</v>
      </c>
      <c r="N1055" s="5" t="str">
        <f t="shared" si="50"/>
        <v>septiembre</v>
      </c>
      <c r="O1055" s="5" t="str">
        <f>VLOOKUP(C1055,[2]!ProdManager[#Data],2,FALSE)</f>
        <v>Marc Caine</v>
      </c>
      <c r="P1055" s="5" t="e">
        <f>VLOOKUP(I1055,[1]!Countries[#Data],2,FALSE)</f>
        <v>#REF!</v>
      </c>
      <c r="Q1055" s="5" t="e">
        <f>VLOOKUP(I1055,[1]!Countries[#Data],3,FALSE)</f>
        <v>#REF!</v>
      </c>
    </row>
    <row r="1056" spans="1:17" x14ac:dyDescent="0.2">
      <c r="A1056" s="5">
        <v>10648</v>
      </c>
      <c r="B1056" s="5" t="s">
        <v>44</v>
      </c>
      <c r="C1056" s="5" t="s">
        <v>36</v>
      </c>
      <c r="D1056" s="5">
        <v>4.5</v>
      </c>
      <c r="E1056" s="5">
        <v>4.05</v>
      </c>
      <c r="F1056" s="5">
        <v>15</v>
      </c>
      <c r="G1056" s="5" t="s">
        <v>132</v>
      </c>
      <c r="H1056" s="5" t="s">
        <v>19</v>
      </c>
      <c r="I1056" s="5" t="s">
        <v>20</v>
      </c>
      <c r="J1056" s="6">
        <v>42275</v>
      </c>
      <c r="K1056" s="7">
        <f t="shared" si="48"/>
        <v>67.5</v>
      </c>
      <c r="L1056" s="7">
        <f t="shared" si="49"/>
        <v>60.75</v>
      </c>
      <c r="M1056" s="4">
        <f>YEAR(Datos!$J1056)</f>
        <v>2015</v>
      </c>
      <c r="N1056" s="5" t="str">
        <f t="shared" si="50"/>
        <v>septiembre</v>
      </c>
      <c r="O1056" s="5" t="str">
        <f>VLOOKUP(C1056,[2]!ProdManager[#Data],2,FALSE)</f>
        <v>John Matter</v>
      </c>
      <c r="P1056" s="5" t="e">
        <f>VLOOKUP(I1056,[1]!Countries[#Data],2,FALSE)</f>
        <v>#REF!</v>
      </c>
      <c r="Q1056" s="5" t="e">
        <f>VLOOKUP(I1056,[1]!Countries[#Data],3,FALSE)</f>
        <v>#REF!</v>
      </c>
    </row>
    <row r="1057" spans="1:17" x14ac:dyDescent="0.2">
      <c r="A1057" s="5">
        <v>10649</v>
      </c>
      <c r="B1057" s="5" t="s">
        <v>114</v>
      </c>
      <c r="C1057" s="5" t="s">
        <v>11</v>
      </c>
      <c r="D1057" s="5">
        <v>45.6</v>
      </c>
      <c r="E1057" s="5">
        <v>36.936000000000007</v>
      </c>
      <c r="F1057" s="5">
        <v>20</v>
      </c>
      <c r="G1057" s="5" t="s">
        <v>250</v>
      </c>
      <c r="H1057" s="5" t="s">
        <v>251</v>
      </c>
      <c r="I1057" s="5" t="s">
        <v>31</v>
      </c>
      <c r="J1057" s="6">
        <v>42275</v>
      </c>
      <c r="K1057" s="7">
        <f t="shared" si="48"/>
        <v>912</v>
      </c>
      <c r="L1057" s="7">
        <f t="shared" si="49"/>
        <v>738.72000000000014</v>
      </c>
      <c r="M1057" s="4">
        <f>YEAR(Datos!$J1057)</f>
        <v>2015</v>
      </c>
      <c r="N1057" s="5" t="str">
        <f t="shared" si="50"/>
        <v>septiembre</v>
      </c>
      <c r="O1057" s="5" t="str">
        <f>VLOOKUP(C1057,[2]!ProdManager[#Data],2,FALSE)</f>
        <v>Marc Caine</v>
      </c>
      <c r="P1057" s="5" t="e">
        <f>VLOOKUP(I1057,[1]!Countries[#Data],2,FALSE)</f>
        <v>#REF!</v>
      </c>
      <c r="Q1057" s="5" t="e">
        <f>VLOOKUP(I1057,[1]!Countries[#Data],3,FALSE)</f>
        <v>#REF!</v>
      </c>
    </row>
    <row r="1058" spans="1:17" x14ac:dyDescent="0.2">
      <c r="A1058" s="5">
        <v>10649</v>
      </c>
      <c r="B1058" s="5" t="s">
        <v>7</v>
      </c>
      <c r="C1058" s="5" t="s">
        <v>8</v>
      </c>
      <c r="D1058" s="5">
        <v>34.799999999999997</v>
      </c>
      <c r="E1058" s="5">
        <v>26.795999999999999</v>
      </c>
      <c r="F1058" s="5">
        <v>15</v>
      </c>
      <c r="G1058" s="5" t="s">
        <v>250</v>
      </c>
      <c r="H1058" s="5" t="s">
        <v>251</v>
      </c>
      <c r="I1058" s="5" t="s">
        <v>31</v>
      </c>
      <c r="J1058" s="6">
        <v>42275</v>
      </c>
      <c r="K1058" s="7">
        <f t="shared" si="48"/>
        <v>522</v>
      </c>
      <c r="L1058" s="7">
        <f t="shared" si="49"/>
        <v>401.94</v>
      </c>
      <c r="M1058" s="4">
        <f>YEAR(Datos!$J1058)</f>
        <v>2015</v>
      </c>
      <c r="N1058" s="5" t="str">
        <f t="shared" si="50"/>
        <v>septiembre</v>
      </c>
      <c r="O1058" s="5" t="str">
        <f>VLOOKUP(C1058,[2]!ProdManager[#Data],2,FALSE)</f>
        <v>Peter Stone</v>
      </c>
      <c r="P1058" s="5" t="e">
        <f>VLOOKUP(I1058,[1]!Countries[#Data],2,FALSE)</f>
        <v>#REF!</v>
      </c>
      <c r="Q1058" s="5" t="e">
        <f>VLOOKUP(I1058,[1]!Countries[#Data],3,FALSE)</f>
        <v>#REF!</v>
      </c>
    </row>
    <row r="1059" spans="1:17" x14ac:dyDescent="0.2">
      <c r="A1059" s="5">
        <v>10650</v>
      </c>
      <c r="B1059" s="5" t="s">
        <v>138</v>
      </c>
      <c r="C1059" s="5" t="s">
        <v>39</v>
      </c>
      <c r="D1059" s="5">
        <v>7.45</v>
      </c>
      <c r="E1059" s="5">
        <v>5.9600000000000009</v>
      </c>
      <c r="F1059" s="5">
        <v>30</v>
      </c>
      <c r="G1059" s="5" t="s">
        <v>195</v>
      </c>
      <c r="H1059" s="5" t="s">
        <v>145</v>
      </c>
      <c r="I1059" s="5" t="s">
        <v>20</v>
      </c>
      <c r="J1059" s="6">
        <v>42276</v>
      </c>
      <c r="K1059" s="7">
        <f t="shared" si="48"/>
        <v>223.5</v>
      </c>
      <c r="L1059" s="7">
        <f t="shared" si="49"/>
        <v>178.8</v>
      </c>
      <c r="M1059" s="4">
        <f>YEAR(Datos!$J1059)</f>
        <v>2015</v>
      </c>
      <c r="N1059" s="5" t="str">
        <f t="shared" si="50"/>
        <v>septiembre</v>
      </c>
      <c r="O1059" s="5" t="str">
        <f>VLOOKUP(C1059,[2]!ProdManager[#Data],2,FALSE)</f>
        <v>John Matter</v>
      </c>
      <c r="P1059" s="5" t="e">
        <f>VLOOKUP(I1059,[1]!Countries[#Data],2,FALSE)</f>
        <v>#REF!</v>
      </c>
      <c r="Q1059" s="5" t="e">
        <f>VLOOKUP(I1059,[1]!Countries[#Data],3,FALSE)</f>
        <v>#REF!</v>
      </c>
    </row>
    <row r="1060" spans="1:17" x14ac:dyDescent="0.2">
      <c r="A1060" s="5">
        <v>10650</v>
      </c>
      <c r="B1060" s="5" t="s">
        <v>80</v>
      </c>
      <c r="C1060" s="5" t="s">
        <v>22</v>
      </c>
      <c r="D1060" s="5">
        <v>25.89</v>
      </c>
      <c r="E1060" s="5">
        <v>19.4175</v>
      </c>
      <c r="F1060" s="5">
        <v>30</v>
      </c>
      <c r="G1060" s="5" t="s">
        <v>195</v>
      </c>
      <c r="H1060" s="5" t="s">
        <v>145</v>
      </c>
      <c r="I1060" s="5" t="s">
        <v>20</v>
      </c>
      <c r="J1060" s="6">
        <v>42276</v>
      </c>
      <c r="K1060" s="7">
        <f t="shared" si="48"/>
        <v>776.7</v>
      </c>
      <c r="L1060" s="7">
        <f t="shared" si="49"/>
        <v>582.52499999999998</v>
      </c>
      <c r="M1060" s="4">
        <f>YEAR(Datos!$J1060)</f>
        <v>2015</v>
      </c>
      <c r="N1060" s="5" t="str">
        <f t="shared" si="50"/>
        <v>septiembre</v>
      </c>
      <c r="O1060" s="5" t="str">
        <f>VLOOKUP(C1060,[2]!ProdManager[#Data],2,FALSE)</f>
        <v>Peter Stone</v>
      </c>
      <c r="P1060" s="5" t="e">
        <f>VLOOKUP(I1060,[1]!Countries[#Data],2,FALSE)</f>
        <v>#REF!</v>
      </c>
      <c r="Q1060" s="5" t="e">
        <f>VLOOKUP(I1060,[1]!Countries[#Data],3,FALSE)</f>
        <v>#REF!</v>
      </c>
    </row>
    <row r="1061" spans="1:17" x14ac:dyDescent="0.2">
      <c r="A1061" s="5">
        <v>10650</v>
      </c>
      <c r="B1061" s="5" t="s">
        <v>51</v>
      </c>
      <c r="C1061" s="5" t="s">
        <v>39</v>
      </c>
      <c r="D1061" s="5">
        <v>32.799999999999997</v>
      </c>
      <c r="E1061" s="5">
        <v>25.584</v>
      </c>
      <c r="F1061" s="5">
        <v>25</v>
      </c>
      <c r="G1061" s="5" t="s">
        <v>195</v>
      </c>
      <c r="H1061" s="5" t="s">
        <v>145</v>
      </c>
      <c r="I1061" s="5" t="s">
        <v>20</v>
      </c>
      <c r="J1061" s="6">
        <v>42276</v>
      </c>
      <c r="K1061" s="7">
        <f t="shared" si="48"/>
        <v>819.99999999999989</v>
      </c>
      <c r="L1061" s="7">
        <f t="shared" si="49"/>
        <v>639.6</v>
      </c>
      <c r="M1061" s="4">
        <f>YEAR(Datos!$J1061)</f>
        <v>2015</v>
      </c>
      <c r="N1061" s="5" t="str">
        <f t="shared" si="50"/>
        <v>septiembre</v>
      </c>
      <c r="O1061" s="5" t="str">
        <f>VLOOKUP(C1061,[2]!ProdManager[#Data],2,FALSE)</f>
        <v>John Matter</v>
      </c>
      <c r="P1061" s="5" t="e">
        <f>VLOOKUP(I1061,[1]!Countries[#Data],2,FALSE)</f>
        <v>#REF!</v>
      </c>
      <c r="Q1061" s="5" t="e">
        <f>VLOOKUP(I1061,[1]!Countries[#Data],3,FALSE)</f>
        <v>#REF!</v>
      </c>
    </row>
    <row r="1062" spans="1:17" x14ac:dyDescent="0.2">
      <c r="A1062" s="5">
        <v>10651</v>
      </c>
      <c r="B1062" s="5" t="s">
        <v>25</v>
      </c>
      <c r="C1062" s="5" t="s">
        <v>3</v>
      </c>
      <c r="D1062" s="5">
        <v>21</v>
      </c>
      <c r="E1062" s="5">
        <v>17.220000000000002</v>
      </c>
      <c r="F1062" s="5">
        <v>20</v>
      </c>
      <c r="G1062" s="5" t="s">
        <v>153</v>
      </c>
      <c r="H1062" s="5" t="s">
        <v>154</v>
      </c>
      <c r="I1062" s="5" t="s">
        <v>14</v>
      </c>
      <c r="J1062" s="6">
        <v>42279</v>
      </c>
      <c r="K1062" s="7">
        <f t="shared" si="48"/>
        <v>420</v>
      </c>
      <c r="L1062" s="7">
        <f t="shared" si="49"/>
        <v>344.40000000000003</v>
      </c>
      <c r="M1062" s="4">
        <f>YEAR(Datos!$J1062)</f>
        <v>2015</v>
      </c>
      <c r="N1062" s="5" t="str">
        <f t="shared" si="50"/>
        <v>octubre</v>
      </c>
      <c r="O1062" s="5" t="str">
        <f>VLOOKUP(C1062,[2]!ProdManager[#Data],2,FALSE)</f>
        <v>Marc Caine</v>
      </c>
      <c r="P1062" s="5" t="e">
        <f>VLOOKUP(I1062,[1]!Countries[#Data],2,FALSE)</f>
        <v>#REF!</v>
      </c>
      <c r="Q1062" s="5" t="e">
        <f>VLOOKUP(I1062,[1]!Countries[#Data],3,FALSE)</f>
        <v>#REF!</v>
      </c>
    </row>
    <row r="1063" spans="1:17" x14ac:dyDescent="0.2">
      <c r="A1063" s="5">
        <v>10651</v>
      </c>
      <c r="B1063" s="5" t="s">
        <v>123</v>
      </c>
      <c r="C1063" s="5" t="s">
        <v>28</v>
      </c>
      <c r="D1063" s="5">
        <v>9.1999999999999993</v>
      </c>
      <c r="E1063" s="5">
        <v>6.0719999999999992</v>
      </c>
      <c r="F1063" s="5">
        <v>12</v>
      </c>
      <c r="G1063" s="5" t="s">
        <v>153</v>
      </c>
      <c r="H1063" s="5" t="s">
        <v>154</v>
      </c>
      <c r="I1063" s="5" t="s">
        <v>14</v>
      </c>
      <c r="J1063" s="6">
        <v>42279</v>
      </c>
      <c r="K1063" s="7">
        <f t="shared" si="48"/>
        <v>110.39999999999999</v>
      </c>
      <c r="L1063" s="7">
        <f t="shared" si="49"/>
        <v>72.86399999999999</v>
      </c>
      <c r="M1063" s="4">
        <f>YEAR(Datos!$J1063)</f>
        <v>2015</v>
      </c>
      <c r="N1063" s="5" t="str">
        <f t="shared" si="50"/>
        <v>octubre</v>
      </c>
      <c r="O1063" s="5" t="str">
        <f>VLOOKUP(C1063,[2]!ProdManager[#Data],2,FALSE)</f>
        <v>Lydia Sinn</v>
      </c>
      <c r="P1063" s="5" t="e">
        <f>VLOOKUP(I1063,[1]!Countries[#Data],2,FALSE)</f>
        <v>#REF!</v>
      </c>
      <c r="Q1063" s="5" t="e">
        <f>VLOOKUP(I1063,[1]!Countries[#Data],3,FALSE)</f>
        <v>#REF!</v>
      </c>
    </row>
    <row r="1064" spans="1:17" x14ac:dyDescent="0.2">
      <c r="A1064" s="5">
        <v>10652</v>
      </c>
      <c r="B1064" s="5" t="s">
        <v>80</v>
      </c>
      <c r="C1064" s="5" t="s">
        <v>22</v>
      </c>
      <c r="D1064" s="5">
        <v>25.89</v>
      </c>
      <c r="E1064" s="5">
        <v>20.453100000000003</v>
      </c>
      <c r="F1064" s="5">
        <v>2</v>
      </c>
      <c r="G1064" s="5" t="s">
        <v>236</v>
      </c>
      <c r="H1064" s="5" t="s">
        <v>237</v>
      </c>
      <c r="I1064" s="5" t="s">
        <v>20</v>
      </c>
      <c r="J1064" s="6">
        <v>42279</v>
      </c>
      <c r="K1064" s="7">
        <f t="shared" si="48"/>
        <v>51.78</v>
      </c>
      <c r="L1064" s="7">
        <f t="shared" si="49"/>
        <v>40.906200000000005</v>
      </c>
      <c r="M1064" s="4">
        <f>YEAR(Datos!$J1064)</f>
        <v>2015</v>
      </c>
      <c r="N1064" s="5" t="str">
        <f t="shared" si="50"/>
        <v>octubre</v>
      </c>
      <c r="O1064" s="5" t="str">
        <f>VLOOKUP(C1064,[2]!ProdManager[#Data],2,FALSE)</f>
        <v>Peter Stone</v>
      </c>
      <c r="P1064" s="5" t="e">
        <f>VLOOKUP(I1064,[1]!Countries[#Data],2,FALSE)</f>
        <v>#REF!</v>
      </c>
      <c r="Q1064" s="5" t="e">
        <f>VLOOKUP(I1064,[1]!Countries[#Data],3,FALSE)</f>
        <v>#REF!</v>
      </c>
    </row>
    <row r="1065" spans="1:17" x14ac:dyDescent="0.2">
      <c r="A1065" s="5">
        <v>10652</v>
      </c>
      <c r="B1065" s="5" t="s">
        <v>2</v>
      </c>
      <c r="C1065" s="5" t="s">
        <v>3</v>
      </c>
      <c r="D1065" s="5">
        <v>14</v>
      </c>
      <c r="E1065" s="5">
        <v>10.64</v>
      </c>
      <c r="F1065" s="5">
        <v>20</v>
      </c>
      <c r="G1065" s="5" t="s">
        <v>236</v>
      </c>
      <c r="H1065" s="5" t="s">
        <v>237</v>
      </c>
      <c r="I1065" s="5" t="s">
        <v>20</v>
      </c>
      <c r="J1065" s="6">
        <v>42279</v>
      </c>
      <c r="K1065" s="7">
        <f t="shared" si="48"/>
        <v>280</v>
      </c>
      <c r="L1065" s="7">
        <f t="shared" si="49"/>
        <v>212.8</v>
      </c>
      <c r="M1065" s="4">
        <f>YEAR(Datos!$J1065)</f>
        <v>2015</v>
      </c>
      <c r="N1065" s="5" t="str">
        <f t="shared" si="50"/>
        <v>octubre</v>
      </c>
      <c r="O1065" s="5" t="str">
        <f>VLOOKUP(C1065,[2]!ProdManager[#Data],2,FALSE)</f>
        <v>Marc Caine</v>
      </c>
      <c r="P1065" s="5" t="e">
        <f>VLOOKUP(I1065,[1]!Countries[#Data],2,FALSE)</f>
        <v>#REF!</v>
      </c>
      <c r="Q1065" s="5" t="e">
        <f>VLOOKUP(I1065,[1]!Countries[#Data],3,FALSE)</f>
        <v>#REF!</v>
      </c>
    </row>
    <row r="1066" spans="1:17" x14ac:dyDescent="0.2">
      <c r="A1066" s="5">
        <v>10653</v>
      </c>
      <c r="B1066" s="5" t="s">
        <v>49</v>
      </c>
      <c r="C1066" s="5" t="s">
        <v>28</v>
      </c>
      <c r="D1066" s="5">
        <v>17.45</v>
      </c>
      <c r="E1066" s="5">
        <v>11.342499999999999</v>
      </c>
      <c r="F1066" s="5">
        <v>30</v>
      </c>
      <c r="G1066" s="5" t="s">
        <v>92</v>
      </c>
      <c r="H1066" s="5" t="s">
        <v>93</v>
      </c>
      <c r="I1066" s="5" t="s">
        <v>14</v>
      </c>
      <c r="J1066" s="6">
        <v>42280</v>
      </c>
      <c r="K1066" s="7">
        <f t="shared" si="48"/>
        <v>523.5</v>
      </c>
      <c r="L1066" s="7">
        <f t="shared" si="49"/>
        <v>340.27499999999998</v>
      </c>
      <c r="M1066" s="4">
        <f>YEAR(Datos!$J1066)</f>
        <v>2015</v>
      </c>
      <c r="N1066" s="5" t="str">
        <f t="shared" si="50"/>
        <v>octubre</v>
      </c>
      <c r="O1066" s="5" t="str">
        <f>VLOOKUP(C1066,[2]!ProdManager[#Data],2,FALSE)</f>
        <v>Lydia Sinn</v>
      </c>
      <c r="P1066" s="5" t="e">
        <f>VLOOKUP(I1066,[1]!Countries[#Data],2,FALSE)</f>
        <v>#REF!</v>
      </c>
      <c r="Q1066" s="5" t="e">
        <f>VLOOKUP(I1066,[1]!Countries[#Data],3,FALSE)</f>
        <v>#REF!</v>
      </c>
    </row>
    <row r="1067" spans="1:17" x14ac:dyDescent="0.2">
      <c r="A1067" s="5">
        <v>10653</v>
      </c>
      <c r="B1067" s="5" t="s">
        <v>33</v>
      </c>
      <c r="C1067" s="5" t="s">
        <v>8</v>
      </c>
      <c r="D1067" s="5">
        <v>34</v>
      </c>
      <c r="E1067" s="5">
        <v>27.540000000000003</v>
      </c>
      <c r="F1067" s="5">
        <v>20</v>
      </c>
      <c r="G1067" s="5" t="s">
        <v>92</v>
      </c>
      <c r="H1067" s="5" t="s">
        <v>93</v>
      </c>
      <c r="I1067" s="5" t="s">
        <v>14</v>
      </c>
      <c r="J1067" s="6">
        <v>42280</v>
      </c>
      <c r="K1067" s="7">
        <f t="shared" si="48"/>
        <v>680</v>
      </c>
      <c r="L1067" s="7">
        <f t="shared" si="49"/>
        <v>550.80000000000007</v>
      </c>
      <c r="M1067" s="4">
        <f>YEAR(Datos!$J1067)</f>
        <v>2015</v>
      </c>
      <c r="N1067" s="5" t="str">
        <f t="shared" si="50"/>
        <v>octubre</v>
      </c>
      <c r="O1067" s="5" t="str">
        <f>VLOOKUP(C1067,[2]!ProdManager[#Data],2,FALSE)</f>
        <v>Peter Stone</v>
      </c>
      <c r="P1067" s="5" t="e">
        <f>VLOOKUP(I1067,[1]!Countries[#Data],2,FALSE)</f>
        <v>#REF!</v>
      </c>
      <c r="Q1067" s="5" t="e">
        <f>VLOOKUP(I1067,[1]!Countries[#Data],3,FALSE)</f>
        <v>#REF!</v>
      </c>
    </row>
    <row r="1068" spans="1:17" x14ac:dyDescent="0.2">
      <c r="A1068" s="5">
        <v>10654</v>
      </c>
      <c r="B1068" s="5" t="s">
        <v>35</v>
      </c>
      <c r="C1068" s="5" t="s">
        <v>36</v>
      </c>
      <c r="D1068" s="5">
        <v>18</v>
      </c>
      <c r="E1068" s="5">
        <v>16.560000000000002</v>
      </c>
      <c r="F1068" s="5">
        <v>20</v>
      </c>
      <c r="G1068" s="5" t="s">
        <v>116</v>
      </c>
      <c r="H1068" s="5" t="s">
        <v>117</v>
      </c>
      <c r="I1068" s="5" t="s">
        <v>83</v>
      </c>
      <c r="J1068" s="6">
        <v>42280</v>
      </c>
      <c r="K1068" s="7">
        <f t="shared" si="48"/>
        <v>360</v>
      </c>
      <c r="L1068" s="7">
        <f t="shared" si="49"/>
        <v>331.20000000000005</v>
      </c>
      <c r="M1068" s="4">
        <f>YEAR(Datos!$J1068)</f>
        <v>2015</v>
      </c>
      <c r="N1068" s="5" t="str">
        <f t="shared" si="50"/>
        <v>octubre</v>
      </c>
      <c r="O1068" s="5" t="str">
        <f>VLOOKUP(C1068,[2]!ProdManager[#Data],2,FALSE)</f>
        <v>John Matter</v>
      </c>
      <c r="P1068" s="5" t="e">
        <f>VLOOKUP(I1068,[1]!Countries[#Data],2,FALSE)</f>
        <v>#REF!</v>
      </c>
      <c r="Q1068" s="5" t="e">
        <f>VLOOKUP(I1068,[1]!Countries[#Data],3,FALSE)</f>
        <v>#REF!</v>
      </c>
    </row>
    <row r="1069" spans="1:17" x14ac:dyDescent="0.2">
      <c r="A1069" s="5">
        <v>10654</v>
      </c>
      <c r="B1069" s="5" t="s">
        <v>138</v>
      </c>
      <c r="C1069" s="5" t="s">
        <v>39</v>
      </c>
      <c r="D1069" s="5">
        <v>7.45</v>
      </c>
      <c r="E1069" s="5">
        <v>6.0345000000000004</v>
      </c>
      <c r="F1069" s="5">
        <v>6</v>
      </c>
      <c r="G1069" s="5" t="s">
        <v>116</v>
      </c>
      <c r="H1069" s="5" t="s">
        <v>117</v>
      </c>
      <c r="I1069" s="5" t="s">
        <v>83</v>
      </c>
      <c r="J1069" s="6">
        <v>42280</v>
      </c>
      <c r="K1069" s="7">
        <f t="shared" si="48"/>
        <v>44.7</v>
      </c>
      <c r="L1069" s="7">
        <f t="shared" si="49"/>
        <v>36.207000000000001</v>
      </c>
      <c r="M1069" s="4">
        <f>YEAR(Datos!$J1069)</f>
        <v>2015</v>
      </c>
      <c r="N1069" s="5" t="str">
        <f t="shared" si="50"/>
        <v>octubre</v>
      </c>
      <c r="O1069" s="5" t="str">
        <f>VLOOKUP(C1069,[2]!ProdManager[#Data],2,FALSE)</f>
        <v>John Matter</v>
      </c>
      <c r="P1069" s="5" t="e">
        <f>VLOOKUP(I1069,[1]!Countries[#Data],2,FALSE)</f>
        <v>#REF!</v>
      </c>
      <c r="Q1069" s="5" t="e">
        <f>VLOOKUP(I1069,[1]!Countries[#Data],3,FALSE)</f>
        <v>#REF!</v>
      </c>
    </row>
    <row r="1070" spans="1:17" x14ac:dyDescent="0.2">
      <c r="A1070" s="5">
        <v>10654</v>
      </c>
      <c r="B1070" s="5" t="s">
        <v>162</v>
      </c>
      <c r="C1070" s="5" t="s">
        <v>17</v>
      </c>
      <c r="D1070" s="5">
        <v>22</v>
      </c>
      <c r="E1070" s="5">
        <v>17.82</v>
      </c>
      <c r="F1070" s="5">
        <v>12</v>
      </c>
      <c r="G1070" s="5" t="s">
        <v>116</v>
      </c>
      <c r="H1070" s="5" t="s">
        <v>117</v>
      </c>
      <c r="I1070" s="5" t="s">
        <v>83</v>
      </c>
      <c r="J1070" s="6">
        <v>42280</v>
      </c>
      <c r="K1070" s="7">
        <f t="shared" si="48"/>
        <v>264</v>
      </c>
      <c r="L1070" s="7">
        <f t="shared" si="49"/>
        <v>213.84</v>
      </c>
      <c r="M1070" s="4">
        <f>YEAR(Datos!$J1070)</f>
        <v>2015</v>
      </c>
      <c r="N1070" s="5" t="str">
        <f t="shared" si="50"/>
        <v>octubre</v>
      </c>
      <c r="O1070" s="5" t="str">
        <f>VLOOKUP(C1070,[2]!ProdManager[#Data],2,FALSE)</f>
        <v>Lydia Sinn</v>
      </c>
      <c r="P1070" s="5" t="e">
        <f>VLOOKUP(I1070,[1]!Countries[#Data],2,FALSE)</f>
        <v>#REF!</v>
      </c>
      <c r="Q1070" s="5" t="e">
        <f>VLOOKUP(I1070,[1]!Countries[#Data],3,FALSE)</f>
        <v>#REF!</v>
      </c>
    </row>
    <row r="1071" spans="1:17" x14ac:dyDescent="0.2">
      <c r="A1071" s="5">
        <v>10655</v>
      </c>
      <c r="B1071" s="5" t="s">
        <v>21</v>
      </c>
      <c r="C1071" s="5" t="s">
        <v>22</v>
      </c>
      <c r="D1071" s="5">
        <v>9.65</v>
      </c>
      <c r="E1071" s="5">
        <v>6.9480000000000004</v>
      </c>
      <c r="F1071" s="5">
        <v>20</v>
      </c>
      <c r="G1071" s="5" t="s">
        <v>136</v>
      </c>
      <c r="H1071" s="5" t="s">
        <v>137</v>
      </c>
      <c r="I1071" s="5" t="s">
        <v>109</v>
      </c>
      <c r="J1071" s="6">
        <v>42281</v>
      </c>
      <c r="K1071" s="7">
        <f t="shared" si="48"/>
        <v>193</v>
      </c>
      <c r="L1071" s="7">
        <f t="shared" si="49"/>
        <v>138.96</v>
      </c>
      <c r="M1071" s="4">
        <f>YEAR(Datos!$J1071)</f>
        <v>2015</v>
      </c>
      <c r="N1071" s="5" t="str">
        <f t="shared" si="50"/>
        <v>octubre</v>
      </c>
      <c r="O1071" s="5" t="str">
        <f>VLOOKUP(C1071,[2]!ProdManager[#Data],2,FALSE)</f>
        <v>Peter Stone</v>
      </c>
      <c r="P1071" s="5" t="e">
        <f>VLOOKUP(I1071,[1]!Countries[#Data],2,FALSE)</f>
        <v>#REF!</v>
      </c>
      <c r="Q1071" s="5" t="e">
        <f>VLOOKUP(I1071,[1]!Countries[#Data],3,FALSE)</f>
        <v>#REF!</v>
      </c>
    </row>
    <row r="1072" spans="1:17" x14ac:dyDescent="0.2">
      <c r="A1072" s="5">
        <v>10656</v>
      </c>
      <c r="B1072" s="5" t="s">
        <v>10</v>
      </c>
      <c r="C1072" s="5" t="s">
        <v>11</v>
      </c>
      <c r="D1072" s="5">
        <v>23.25</v>
      </c>
      <c r="E1072" s="5">
        <v>19.065000000000001</v>
      </c>
      <c r="F1072" s="5">
        <v>3</v>
      </c>
      <c r="G1072" s="5" t="s">
        <v>248</v>
      </c>
      <c r="H1072" s="5" t="s">
        <v>249</v>
      </c>
      <c r="I1072" s="5" t="s">
        <v>77</v>
      </c>
      <c r="J1072" s="6">
        <v>42282</v>
      </c>
      <c r="K1072" s="7">
        <f t="shared" si="48"/>
        <v>69.75</v>
      </c>
      <c r="L1072" s="7">
        <f t="shared" si="49"/>
        <v>57.195000000000007</v>
      </c>
      <c r="M1072" s="4">
        <f>YEAR(Datos!$J1072)</f>
        <v>2015</v>
      </c>
      <c r="N1072" s="5" t="str">
        <f t="shared" si="50"/>
        <v>octubre</v>
      </c>
      <c r="O1072" s="5" t="str">
        <f>VLOOKUP(C1072,[2]!ProdManager[#Data],2,FALSE)</f>
        <v>Marc Caine</v>
      </c>
      <c r="P1072" s="5" t="e">
        <f>VLOOKUP(I1072,[1]!Countries[#Data],2,FALSE)</f>
        <v>#REF!</v>
      </c>
      <c r="Q1072" s="5" t="e">
        <f>VLOOKUP(I1072,[1]!Countries[#Data],3,FALSE)</f>
        <v>#REF!</v>
      </c>
    </row>
    <row r="1073" spans="1:17" x14ac:dyDescent="0.2">
      <c r="A1073" s="5">
        <v>10656</v>
      </c>
      <c r="B1073" s="5" t="s">
        <v>115</v>
      </c>
      <c r="C1073" s="5" t="s">
        <v>17</v>
      </c>
      <c r="D1073" s="5">
        <v>19.45</v>
      </c>
      <c r="E1073" s="5">
        <v>13.614999999999998</v>
      </c>
      <c r="F1073" s="5">
        <v>28</v>
      </c>
      <c r="G1073" s="5" t="s">
        <v>248</v>
      </c>
      <c r="H1073" s="5" t="s">
        <v>249</v>
      </c>
      <c r="I1073" s="5" t="s">
        <v>77</v>
      </c>
      <c r="J1073" s="6">
        <v>42282</v>
      </c>
      <c r="K1073" s="7">
        <f t="shared" si="48"/>
        <v>544.6</v>
      </c>
      <c r="L1073" s="7">
        <f t="shared" si="49"/>
        <v>381.21999999999997</v>
      </c>
      <c r="M1073" s="4">
        <f>YEAR(Datos!$J1073)</f>
        <v>2015</v>
      </c>
      <c r="N1073" s="5" t="str">
        <f t="shared" si="50"/>
        <v>octubre</v>
      </c>
      <c r="O1073" s="5" t="str">
        <f>VLOOKUP(C1073,[2]!ProdManager[#Data],2,FALSE)</f>
        <v>Lydia Sinn</v>
      </c>
      <c r="P1073" s="5" t="e">
        <f>VLOOKUP(I1073,[1]!Countries[#Data],2,FALSE)</f>
        <v>#REF!</v>
      </c>
      <c r="Q1073" s="5" t="e">
        <f>VLOOKUP(I1073,[1]!Countries[#Data],3,FALSE)</f>
        <v>#REF!</v>
      </c>
    </row>
    <row r="1074" spans="1:17" x14ac:dyDescent="0.2">
      <c r="A1074" s="5">
        <v>10656</v>
      </c>
      <c r="B1074" s="5" t="s">
        <v>188</v>
      </c>
      <c r="C1074" s="5" t="s">
        <v>28</v>
      </c>
      <c r="D1074" s="5">
        <v>9.5</v>
      </c>
      <c r="E1074" s="5">
        <v>6.4599999999999991</v>
      </c>
      <c r="F1074" s="5">
        <v>6</v>
      </c>
      <c r="G1074" s="5" t="s">
        <v>248</v>
      </c>
      <c r="H1074" s="5" t="s">
        <v>249</v>
      </c>
      <c r="I1074" s="5" t="s">
        <v>77</v>
      </c>
      <c r="J1074" s="6">
        <v>42282</v>
      </c>
      <c r="K1074" s="7">
        <f t="shared" si="48"/>
        <v>57</v>
      </c>
      <c r="L1074" s="7">
        <f t="shared" si="49"/>
        <v>38.759999999999991</v>
      </c>
      <c r="M1074" s="4">
        <f>YEAR(Datos!$J1074)</f>
        <v>2015</v>
      </c>
      <c r="N1074" s="5" t="str">
        <f t="shared" si="50"/>
        <v>octubre</v>
      </c>
      <c r="O1074" s="5" t="str">
        <f>VLOOKUP(C1074,[2]!ProdManager[#Data],2,FALSE)</f>
        <v>Lydia Sinn</v>
      </c>
      <c r="P1074" s="5" t="e">
        <f>VLOOKUP(I1074,[1]!Countries[#Data],2,FALSE)</f>
        <v>#REF!</v>
      </c>
      <c r="Q1074" s="5" t="e">
        <f>VLOOKUP(I1074,[1]!Countries[#Data],3,FALSE)</f>
        <v>#REF!</v>
      </c>
    </row>
    <row r="1075" spans="1:17" x14ac:dyDescent="0.2">
      <c r="A1075" s="5">
        <v>10657</v>
      </c>
      <c r="B1075" s="5" t="s">
        <v>33</v>
      </c>
      <c r="C1075" s="5" t="s">
        <v>8</v>
      </c>
      <c r="D1075" s="5">
        <v>34</v>
      </c>
      <c r="E1075" s="5">
        <v>28.22</v>
      </c>
      <c r="F1075" s="5">
        <v>30</v>
      </c>
      <c r="G1075" s="5" t="s">
        <v>175</v>
      </c>
      <c r="H1075" s="5" t="s">
        <v>176</v>
      </c>
      <c r="I1075" s="5" t="s">
        <v>77</v>
      </c>
      <c r="J1075" s="6">
        <v>42282</v>
      </c>
      <c r="K1075" s="7">
        <f t="shared" si="48"/>
        <v>1020</v>
      </c>
      <c r="L1075" s="7">
        <f t="shared" si="49"/>
        <v>846.59999999999991</v>
      </c>
      <c r="M1075" s="4">
        <f>YEAR(Datos!$J1075)</f>
        <v>2015</v>
      </c>
      <c r="N1075" s="5" t="str">
        <f t="shared" si="50"/>
        <v>octubre</v>
      </c>
      <c r="O1075" s="5" t="str">
        <f>VLOOKUP(C1075,[2]!ProdManager[#Data],2,FALSE)</f>
        <v>Peter Stone</v>
      </c>
      <c r="P1075" s="5" t="e">
        <f>VLOOKUP(I1075,[1]!Countries[#Data],2,FALSE)</f>
        <v>#REF!</v>
      </c>
      <c r="Q1075" s="5" t="e">
        <f>VLOOKUP(I1075,[1]!Countries[#Data],3,FALSE)</f>
        <v>#REF!</v>
      </c>
    </row>
    <row r="1076" spans="1:17" x14ac:dyDescent="0.2">
      <c r="A1076" s="5">
        <v>10657</v>
      </c>
      <c r="B1076" s="5" t="s">
        <v>127</v>
      </c>
      <c r="C1076" s="5" t="s">
        <v>17</v>
      </c>
      <c r="D1076" s="5">
        <v>15.5</v>
      </c>
      <c r="E1076" s="5">
        <v>11.315</v>
      </c>
      <c r="F1076" s="5">
        <v>50</v>
      </c>
      <c r="G1076" s="5" t="s">
        <v>175</v>
      </c>
      <c r="H1076" s="5" t="s">
        <v>176</v>
      </c>
      <c r="I1076" s="5" t="s">
        <v>77</v>
      </c>
      <c r="J1076" s="6">
        <v>42282</v>
      </c>
      <c r="K1076" s="7">
        <f t="shared" si="48"/>
        <v>775</v>
      </c>
      <c r="L1076" s="7">
        <f t="shared" si="49"/>
        <v>565.75</v>
      </c>
      <c r="M1076" s="4">
        <f>YEAR(Datos!$J1076)</f>
        <v>2015</v>
      </c>
      <c r="N1076" s="5" t="str">
        <f t="shared" si="50"/>
        <v>octubre</v>
      </c>
      <c r="O1076" s="5" t="str">
        <f>VLOOKUP(C1076,[2]!ProdManager[#Data],2,FALSE)</f>
        <v>Lydia Sinn</v>
      </c>
      <c r="P1076" s="5" t="e">
        <f>VLOOKUP(I1076,[1]!Countries[#Data],2,FALSE)</f>
        <v>#REF!</v>
      </c>
      <c r="Q1076" s="5" t="e">
        <f>VLOOKUP(I1076,[1]!Countries[#Data],3,FALSE)</f>
        <v>#REF!</v>
      </c>
    </row>
    <row r="1077" spans="1:17" x14ac:dyDescent="0.2">
      <c r="A1077" s="5">
        <v>10657</v>
      </c>
      <c r="B1077" s="5" t="s">
        <v>21</v>
      </c>
      <c r="C1077" s="5" t="s">
        <v>22</v>
      </c>
      <c r="D1077" s="5">
        <v>9.65</v>
      </c>
      <c r="E1077" s="5">
        <v>7.4305000000000003</v>
      </c>
      <c r="F1077" s="5">
        <v>24</v>
      </c>
      <c r="G1077" s="5" t="s">
        <v>175</v>
      </c>
      <c r="H1077" s="5" t="s">
        <v>176</v>
      </c>
      <c r="I1077" s="5" t="s">
        <v>77</v>
      </c>
      <c r="J1077" s="6">
        <v>42282</v>
      </c>
      <c r="K1077" s="7">
        <f t="shared" si="48"/>
        <v>231.60000000000002</v>
      </c>
      <c r="L1077" s="7">
        <f t="shared" si="49"/>
        <v>178.33199999999999</v>
      </c>
      <c r="M1077" s="4">
        <f>YEAR(Datos!$J1077)</f>
        <v>2015</v>
      </c>
      <c r="N1077" s="5" t="str">
        <f t="shared" si="50"/>
        <v>octubre</v>
      </c>
      <c r="O1077" s="5" t="str">
        <f>VLOOKUP(C1077,[2]!ProdManager[#Data],2,FALSE)</f>
        <v>Peter Stone</v>
      </c>
      <c r="P1077" s="5" t="e">
        <f>VLOOKUP(I1077,[1]!Countries[#Data],2,FALSE)</f>
        <v>#REF!</v>
      </c>
      <c r="Q1077" s="5" t="e">
        <f>VLOOKUP(I1077,[1]!Countries[#Data],3,FALSE)</f>
        <v>#REF!</v>
      </c>
    </row>
    <row r="1078" spans="1:17" x14ac:dyDescent="0.2">
      <c r="A1078" s="5">
        <v>10657</v>
      </c>
      <c r="B1078" s="5" t="s">
        <v>134</v>
      </c>
      <c r="C1078" s="5" t="s">
        <v>22</v>
      </c>
      <c r="D1078" s="5">
        <v>12</v>
      </c>
      <c r="E1078" s="5">
        <v>9.24</v>
      </c>
      <c r="F1078" s="5">
        <v>45</v>
      </c>
      <c r="G1078" s="5" t="s">
        <v>175</v>
      </c>
      <c r="H1078" s="5" t="s">
        <v>176</v>
      </c>
      <c r="I1078" s="5" t="s">
        <v>77</v>
      </c>
      <c r="J1078" s="6">
        <v>42282</v>
      </c>
      <c r="K1078" s="7">
        <f t="shared" si="48"/>
        <v>540</v>
      </c>
      <c r="L1078" s="7">
        <f t="shared" si="49"/>
        <v>415.8</v>
      </c>
      <c r="M1078" s="4">
        <f>YEAR(Datos!$J1078)</f>
        <v>2015</v>
      </c>
      <c r="N1078" s="5" t="str">
        <f t="shared" si="50"/>
        <v>octubre</v>
      </c>
      <c r="O1078" s="5" t="str">
        <f>VLOOKUP(C1078,[2]!ProdManager[#Data],2,FALSE)</f>
        <v>Peter Stone</v>
      </c>
      <c r="P1078" s="5" t="e">
        <f>VLOOKUP(I1078,[1]!Countries[#Data],2,FALSE)</f>
        <v>#REF!</v>
      </c>
      <c r="Q1078" s="5" t="e">
        <f>VLOOKUP(I1078,[1]!Countries[#Data],3,FALSE)</f>
        <v>#REF!</v>
      </c>
    </row>
    <row r="1079" spans="1:17" x14ac:dyDescent="0.2">
      <c r="A1079" s="5">
        <v>10657</v>
      </c>
      <c r="B1079" s="5" t="s">
        <v>188</v>
      </c>
      <c r="C1079" s="5" t="s">
        <v>28</v>
      </c>
      <c r="D1079" s="5">
        <v>9.5</v>
      </c>
      <c r="E1079" s="5">
        <v>6.27</v>
      </c>
      <c r="F1079" s="5">
        <v>10</v>
      </c>
      <c r="G1079" s="5" t="s">
        <v>175</v>
      </c>
      <c r="H1079" s="5" t="s">
        <v>176</v>
      </c>
      <c r="I1079" s="5" t="s">
        <v>77</v>
      </c>
      <c r="J1079" s="6">
        <v>42282</v>
      </c>
      <c r="K1079" s="7">
        <f t="shared" si="48"/>
        <v>95</v>
      </c>
      <c r="L1079" s="7">
        <f t="shared" si="49"/>
        <v>62.699999999999996</v>
      </c>
      <c r="M1079" s="4">
        <f>YEAR(Datos!$J1079)</f>
        <v>2015</v>
      </c>
      <c r="N1079" s="5" t="str">
        <f t="shared" si="50"/>
        <v>octubre</v>
      </c>
      <c r="O1079" s="5" t="str">
        <f>VLOOKUP(C1079,[2]!ProdManager[#Data],2,FALSE)</f>
        <v>Lydia Sinn</v>
      </c>
      <c r="P1079" s="5" t="e">
        <f>VLOOKUP(I1079,[1]!Countries[#Data],2,FALSE)</f>
        <v>#REF!</v>
      </c>
      <c r="Q1079" s="5" t="e">
        <f>VLOOKUP(I1079,[1]!Countries[#Data],3,FALSE)</f>
        <v>#REF!</v>
      </c>
    </row>
    <row r="1080" spans="1:17" x14ac:dyDescent="0.2">
      <c r="A1080" s="5">
        <v>10657</v>
      </c>
      <c r="B1080" s="5" t="s">
        <v>79</v>
      </c>
      <c r="C1080" s="5" t="s">
        <v>3</v>
      </c>
      <c r="D1080" s="5">
        <v>38</v>
      </c>
      <c r="E1080" s="5">
        <v>30.400000000000002</v>
      </c>
      <c r="F1080" s="5">
        <v>45</v>
      </c>
      <c r="G1080" s="5" t="s">
        <v>175</v>
      </c>
      <c r="H1080" s="5" t="s">
        <v>176</v>
      </c>
      <c r="I1080" s="5" t="s">
        <v>77</v>
      </c>
      <c r="J1080" s="6">
        <v>42282</v>
      </c>
      <c r="K1080" s="7">
        <f t="shared" si="48"/>
        <v>1710</v>
      </c>
      <c r="L1080" s="7">
        <f t="shared" si="49"/>
        <v>1368</v>
      </c>
      <c r="M1080" s="4">
        <f>YEAR(Datos!$J1080)</f>
        <v>2015</v>
      </c>
      <c r="N1080" s="5" t="str">
        <f t="shared" si="50"/>
        <v>octubre</v>
      </c>
      <c r="O1080" s="5" t="str">
        <f>VLOOKUP(C1080,[2]!ProdManager[#Data],2,FALSE)</f>
        <v>Marc Caine</v>
      </c>
      <c r="P1080" s="5" t="e">
        <f>VLOOKUP(I1080,[1]!Countries[#Data],2,FALSE)</f>
        <v>#REF!</v>
      </c>
      <c r="Q1080" s="5" t="e">
        <f>VLOOKUP(I1080,[1]!Countries[#Data],3,FALSE)</f>
        <v>#REF!</v>
      </c>
    </row>
    <row r="1081" spans="1:17" x14ac:dyDescent="0.2">
      <c r="A1081" s="5">
        <v>10658</v>
      </c>
      <c r="B1081" s="5" t="s">
        <v>64</v>
      </c>
      <c r="C1081" s="5" t="s">
        <v>28</v>
      </c>
      <c r="D1081" s="5">
        <v>10</v>
      </c>
      <c r="E1081" s="5">
        <v>6.6</v>
      </c>
      <c r="F1081" s="5">
        <v>60</v>
      </c>
      <c r="G1081" s="5" t="s">
        <v>103</v>
      </c>
      <c r="H1081" s="5" t="s">
        <v>104</v>
      </c>
      <c r="I1081" s="5" t="s">
        <v>14</v>
      </c>
      <c r="J1081" s="6">
        <v>42283</v>
      </c>
      <c r="K1081" s="7">
        <f t="shared" si="48"/>
        <v>600</v>
      </c>
      <c r="L1081" s="7">
        <f t="shared" si="49"/>
        <v>396</v>
      </c>
      <c r="M1081" s="4">
        <f>YEAR(Datos!$J1081)</f>
        <v>2015</v>
      </c>
      <c r="N1081" s="5" t="str">
        <f t="shared" si="50"/>
        <v>octubre</v>
      </c>
      <c r="O1081" s="5" t="str">
        <f>VLOOKUP(C1081,[2]!ProdManager[#Data],2,FALSE)</f>
        <v>Lydia Sinn</v>
      </c>
      <c r="P1081" s="5" t="e">
        <f>VLOOKUP(I1081,[1]!Countries[#Data],2,FALSE)</f>
        <v>#REF!</v>
      </c>
      <c r="Q1081" s="5" t="e">
        <f>VLOOKUP(I1081,[1]!Countries[#Data],3,FALSE)</f>
        <v>#REF!</v>
      </c>
    </row>
    <row r="1082" spans="1:17" x14ac:dyDescent="0.2">
      <c r="A1082" s="5">
        <v>10658</v>
      </c>
      <c r="B1082" s="5" t="s">
        <v>91</v>
      </c>
      <c r="C1082" s="5" t="s">
        <v>22</v>
      </c>
      <c r="D1082" s="5">
        <v>18.399999999999999</v>
      </c>
      <c r="E1082" s="5">
        <v>13.983999999999998</v>
      </c>
      <c r="F1082" s="5">
        <v>70</v>
      </c>
      <c r="G1082" s="5" t="s">
        <v>103</v>
      </c>
      <c r="H1082" s="5" t="s">
        <v>104</v>
      </c>
      <c r="I1082" s="5" t="s">
        <v>14</v>
      </c>
      <c r="J1082" s="6">
        <v>42283</v>
      </c>
      <c r="K1082" s="7">
        <f t="shared" si="48"/>
        <v>1288</v>
      </c>
      <c r="L1082" s="7">
        <f t="shared" si="49"/>
        <v>978.87999999999988</v>
      </c>
      <c r="M1082" s="4">
        <f>YEAR(Datos!$J1082)</f>
        <v>2015</v>
      </c>
      <c r="N1082" s="5" t="str">
        <f t="shared" si="50"/>
        <v>octubre</v>
      </c>
      <c r="O1082" s="5" t="str">
        <f>VLOOKUP(C1082,[2]!ProdManager[#Data],2,FALSE)</f>
        <v>Peter Stone</v>
      </c>
      <c r="P1082" s="5" t="e">
        <f>VLOOKUP(I1082,[1]!Countries[#Data],2,FALSE)</f>
        <v>#REF!</v>
      </c>
      <c r="Q1082" s="5" t="e">
        <f>VLOOKUP(I1082,[1]!Countries[#Data],3,FALSE)</f>
        <v>#REF!</v>
      </c>
    </row>
    <row r="1083" spans="1:17" x14ac:dyDescent="0.2">
      <c r="A1083" s="5">
        <v>10658</v>
      </c>
      <c r="B1083" s="5" t="s">
        <v>33</v>
      </c>
      <c r="C1083" s="5" t="s">
        <v>8</v>
      </c>
      <c r="D1083" s="5">
        <v>34</v>
      </c>
      <c r="E1083" s="5">
        <v>25.5</v>
      </c>
      <c r="F1083" s="5">
        <v>55</v>
      </c>
      <c r="G1083" s="5" t="s">
        <v>103</v>
      </c>
      <c r="H1083" s="5" t="s">
        <v>104</v>
      </c>
      <c r="I1083" s="5" t="s">
        <v>14</v>
      </c>
      <c r="J1083" s="6">
        <v>42283</v>
      </c>
      <c r="K1083" s="7">
        <f t="shared" si="48"/>
        <v>1870</v>
      </c>
      <c r="L1083" s="7">
        <f t="shared" si="49"/>
        <v>1402.5</v>
      </c>
      <c r="M1083" s="4">
        <f>YEAR(Datos!$J1083)</f>
        <v>2015</v>
      </c>
      <c r="N1083" s="5" t="str">
        <f t="shared" si="50"/>
        <v>octubre</v>
      </c>
      <c r="O1083" s="5" t="str">
        <f>VLOOKUP(C1083,[2]!ProdManager[#Data],2,FALSE)</f>
        <v>Peter Stone</v>
      </c>
      <c r="P1083" s="5" t="e">
        <f>VLOOKUP(I1083,[1]!Countries[#Data],2,FALSE)</f>
        <v>#REF!</v>
      </c>
      <c r="Q1083" s="5" t="e">
        <f>VLOOKUP(I1083,[1]!Countries[#Data],3,FALSE)</f>
        <v>#REF!</v>
      </c>
    </row>
    <row r="1084" spans="1:17" x14ac:dyDescent="0.2">
      <c r="A1084" s="5">
        <v>10658</v>
      </c>
      <c r="B1084" s="5" t="s">
        <v>54</v>
      </c>
      <c r="C1084" s="5" t="s">
        <v>17</v>
      </c>
      <c r="D1084" s="5">
        <v>13</v>
      </c>
      <c r="E1084" s="5">
        <v>11.049999999999999</v>
      </c>
      <c r="F1084" s="5">
        <v>70</v>
      </c>
      <c r="G1084" s="5" t="s">
        <v>103</v>
      </c>
      <c r="H1084" s="5" t="s">
        <v>104</v>
      </c>
      <c r="I1084" s="5" t="s">
        <v>14</v>
      </c>
      <c r="J1084" s="6">
        <v>42283</v>
      </c>
      <c r="K1084" s="7">
        <f t="shared" si="48"/>
        <v>910</v>
      </c>
      <c r="L1084" s="7">
        <f t="shared" si="49"/>
        <v>773.49999999999989</v>
      </c>
      <c r="M1084" s="4">
        <f>YEAR(Datos!$J1084)</f>
        <v>2015</v>
      </c>
      <c r="N1084" s="5" t="str">
        <f t="shared" si="50"/>
        <v>octubre</v>
      </c>
      <c r="O1084" s="5" t="str">
        <f>VLOOKUP(C1084,[2]!ProdManager[#Data],2,FALSE)</f>
        <v>Lydia Sinn</v>
      </c>
      <c r="P1084" s="5" t="e">
        <f>VLOOKUP(I1084,[1]!Countries[#Data],2,FALSE)</f>
        <v>#REF!</v>
      </c>
      <c r="Q1084" s="5" t="e">
        <f>VLOOKUP(I1084,[1]!Countries[#Data],3,FALSE)</f>
        <v>#REF!</v>
      </c>
    </row>
    <row r="1085" spans="1:17" x14ac:dyDescent="0.2">
      <c r="A1085" s="5">
        <v>10659</v>
      </c>
      <c r="B1085" s="5" t="s">
        <v>91</v>
      </c>
      <c r="C1085" s="5" t="s">
        <v>22</v>
      </c>
      <c r="D1085" s="5">
        <v>18.399999999999999</v>
      </c>
      <c r="E1085" s="5">
        <v>15.087999999999999</v>
      </c>
      <c r="F1085" s="5">
        <v>24</v>
      </c>
      <c r="G1085" s="5" t="s">
        <v>212</v>
      </c>
      <c r="H1085" s="5" t="s">
        <v>145</v>
      </c>
      <c r="I1085" s="5" t="s">
        <v>20</v>
      </c>
      <c r="J1085" s="6">
        <v>42283</v>
      </c>
      <c r="K1085" s="7">
        <f t="shared" si="48"/>
        <v>441.59999999999997</v>
      </c>
      <c r="L1085" s="7">
        <f t="shared" si="49"/>
        <v>362.11199999999997</v>
      </c>
      <c r="M1085" s="4">
        <f>YEAR(Datos!$J1085)</f>
        <v>2015</v>
      </c>
      <c r="N1085" s="5" t="str">
        <f t="shared" si="50"/>
        <v>octubre</v>
      </c>
      <c r="O1085" s="5" t="str">
        <f>VLOOKUP(C1085,[2]!ProdManager[#Data],2,FALSE)</f>
        <v>Peter Stone</v>
      </c>
      <c r="P1085" s="5" t="e">
        <f>VLOOKUP(I1085,[1]!Countries[#Data],2,FALSE)</f>
        <v>#REF!</v>
      </c>
      <c r="Q1085" s="5" t="e">
        <f>VLOOKUP(I1085,[1]!Countries[#Data],3,FALSE)</f>
        <v>#REF!</v>
      </c>
    </row>
    <row r="1086" spans="1:17" x14ac:dyDescent="0.2">
      <c r="A1086" s="5">
        <v>10659</v>
      </c>
      <c r="B1086" s="5" t="s">
        <v>72</v>
      </c>
      <c r="C1086" s="5" t="s">
        <v>36</v>
      </c>
      <c r="D1086" s="5">
        <v>15</v>
      </c>
      <c r="E1086" s="5">
        <v>13.65</v>
      </c>
      <c r="F1086" s="5">
        <v>40</v>
      </c>
      <c r="G1086" s="5" t="s">
        <v>212</v>
      </c>
      <c r="H1086" s="5" t="s">
        <v>145</v>
      </c>
      <c r="I1086" s="5" t="s">
        <v>20</v>
      </c>
      <c r="J1086" s="6">
        <v>42283</v>
      </c>
      <c r="K1086" s="7">
        <f t="shared" si="48"/>
        <v>600</v>
      </c>
      <c r="L1086" s="7">
        <f t="shared" si="49"/>
        <v>546</v>
      </c>
      <c r="M1086" s="4">
        <f>YEAR(Datos!$J1086)</f>
        <v>2015</v>
      </c>
      <c r="N1086" s="5" t="str">
        <f t="shared" si="50"/>
        <v>octubre</v>
      </c>
      <c r="O1086" s="5" t="str">
        <f>VLOOKUP(C1086,[2]!ProdManager[#Data],2,FALSE)</f>
        <v>John Matter</v>
      </c>
      <c r="P1086" s="5" t="e">
        <f>VLOOKUP(I1086,[1]!Countries[#Data],2,FALSE)</f>
        <v>#REF!</v>
      </c>
      <c r="Q1086" s="5" t="e">
        <f>VLOOKUP(I1086,[1]!Countries[#Data],3,FALSE)</f>
        <v>#REF!</v>
      </c>
    </row>
    <row r="1087" spans="1:17" x14ac:dyDescent="0.2">
      <c r="A1087" s="5">
        <v>10659</v>
      </c>
      <c r="B1087" s="5" t="s">
        <v>37</v>
      </c>
      <c r="C1087" s="5" t="s">
        <v>8</v>
      </c>
      <c r="D1087" s="5">
        <v>12.5</v>
      </c>
      <c r="E1087" s="5">
        <v>9.625</v>
      </c>
      <c r="F1087" s="5">
        <v>20</v>
      </c>
      <c r="G1087" s="5" t="s">
        <v>212</v>
      </c>
      <c r="H1087" s="5" t="s">
        <v>145</v>
      </c>
      <c r="I1087" s="5" t="s">
        <v>20</v>
      </c>
      <c r="J1087" s="6">
        <v>42283</v>
      </c>
      <c r="K1087" s="7">
        <f t="shared" si="48"/>
        <v>250</v>
      </c>
      <c r="L1087" s="7">
        <f t="shared" si="49"/>
        <v>192.5</v>
      </c>
      <c r="M1087" s="4">
        <f>YEAR(Datos!$J1087)</f>
        <v>2015</v>
      </c>
      <c r="N1087" s="5" t="str">
        <f t="shared" si="50"/>
        <v>octubre</v>
      </c>
      <c r="O1087" s="5" t="str">
        <f>VLOOKUP(C1087,[2]!ProdManager[#Data],2,FALSE)</f>
        <v>Peter Stone</v>
      </c>
      <c r="P1087" s="5" t="e">
        <f>VLOOKUP(I1087,[1]!Countries[#Data],2,FALSE)</f>
        <v>#REF!</v>
      </c>
      <c r="Q1087" s="5" t="e">
        <f>VLOOKUP(I1087,[1]!Countries[#Data],3,FALSE)</f>
        <v>#REF!</v>
      </c>
    </row>
    <row r="1088" spans="1:17" x14ac:dyDescent="0.2">
      <c r="A1088" s="5">
        <v>10660</v>
      </c>
      <c r="B1088" s="5" t="s">
        <v>27</v>
      </c>
      <c r="C1088" s="5" t="s">
        <v>28</v>
      </c>
      <c r="D1088" s="5">
        <v>81</v>
      </c>
      <c r="E1088" s="5">
        <v>54.269999999999996</v>
      </c>
      <c r="F1088" s="5">
        <v>21</v>
      </c>
      <c r="G1088" s="5" t="s">
        <v>216</v>
      </c>
      <c r="H1088" s="5" t="s">
        <v>217</v>
      </c>
      <c r="I1088" s="5" t="s">
        <v>77</v>
      </c>
      <c r="J1088" s="6">
        <v>42286</v>
      </c>
      <c r="K1088" s="7">
        <f t="shared" si="48"/>
        <v>1701</v>
      </c>
      <c r="L1088" s="7">
        <f t="shared" si="49"/>
        <v>1139.6699999999998</v>
      </c>
      <c r="M1088" s="4">
        <f>YEAR(Datos!$J1088)</f>
        <v>2015</v>
      </c>
      <c r="N1088" s="5" t="str">
        <f t="shared" si="50"/>
        <v>octubre</v>
      </c>
      <c r="O1088" s="5" t="str">
        <f>VLOOKUP(C1088,[2]!ProdManager[#Data],2,FALSE)</f>
        <v>Lydia Sinn</v>
      </c>
      <c r="P1088" s="5" t="e">
        <f>VLOOKUP(I1088,[1]!Countries[#Data],2,FALSE)</f>
        <v>#REF!</v>
      </c>
      <c r="Q1088" s="5" t="e">
        <f>VLOOKUP(I1088,[1]!Countries[#Data],3,FALSE)</f>
        <v>#REF!</v>
      </c>
    </row>
    <row r="1089" spans="1:17" x14ac:dyDescent="0.2">
      <c r="A1089" s="5">
        <v>10661</v>
      </c>
      <c r="B1089" s="5" t="s">
        <v>35</v>
      </c>
      <c r="C1089" s="5" t="s">
        <v>36</v>
      </c>
      <c r="D1089" s="5">
        <v>18</v>
      </c>
      <c r="E1089" s="5">
        <v>15.84</v>
      </c>
      <c r="F1089" s="5">
        <v>3</v>
      </c>
      <c r="G1089" s="5" t="s">
        <v>149</v>
      </c>
      <c r="H1089" s="5" t="s">
        <v>150</v>
      </c>
      <c r="I1089" s="5" t="s">
        <v>151</v>
      </c>
      <c r="J1089" s="6">
        <v>42287</v>
      </c>
      <c r="K1089" s="7">
        <f t="shared" si="48"/>
        <v>54</v>
      </c>
      <c r="L1089" s="7">
        <f t="shared" si="49"/>
        <v>47.519999999999996</v>
      </c>
      <c r="M1089" s="4">
        <f>YEAR(Datos!$J1089)</f>
        <v>2015</v>
      </c>
      <c r="N1089" s="5" t="str">
        <f t="shared" si="50"/>
        <v>octubre</v>
      </c>
      <c r="O1089" s="5" t="str">
        <f>VLOOKUP(C1089,[2]!ProdManager[#Data],2,FALSE)</f>
        <v>John Matter</v>
      </c>
      <c r="P1089" s="5" t="e">
        <f>VLOOKUP(I1089,[1]!Countries[#Data],2,FALSE)</f>
        <v>#REF!</v>
      </c>
      <c r="Q1089" s="5" t="e">
        <f>VLOOKUP(I1089,[1]!Countries[#Data],3,FALSE)</f>
        <v>#REF!</v>
      </c>
    </row>
    <row r="1090" spans="1:17" x14ac:dyDescent="0.2">
      <c r="A1090" s="5">
        <v>10661</v>
      </c>
      <c r="B1090" s="5" t="s">
        <v>167</v>
      </c>
      <c r="C1090" s="5" t="s">
        <v>22</v>
      </c>
      <c r="D1090" s="5">
        <v>13.25</v>
      </c>
      <c r="E1090" s="5">
        <v>10.600000000000001</v>
      </c>
      <c r="F1090" s="5">
        <v>49</v>
      </c>
      <c r="G1090" s="5" t="s">
        <v>149</v>
      </c>
      <c r="H1090" s="5" t="s">
        <v>150</v>
      </c>
      <c r="I1090" s="5" t="s">
        <v>151</v>
      </c>
      <c r="J1090" s="6">
        <v>42287</v>
      </c>
      <c r="K1090" s="7">
        <f t="shared" si="48"/>
        <v>649.25</v>
      </c>
      <c r="L1090" s="7">
        <f t="shared" si="49"/>
        <v>519.40000000000009</v>
      </c>
      <c r="M1090" s="4">
        <f>YEAR(Datos!$J1090)</f>
        <v>2015</v>
      </c>
      <c r="N1090" s="5" t="str">
        <f t="shared" si="50"/>
        <v>octubre</v>
      </c>
      <c r="O1090" s="5" t="str">
        <f>VLOOKUP(C1090,[2]!ProdManager[#Data],2,FALSE)</f>
        <v>Peter Stone</v>
      </c>
      <c r="P1090" s="5" t="e">
        <f>VLOOKUP(I1090,[1]!Countries[#Data],2,FALSE)</f>
        <v>#REF!</v>
      </c>
      <c r="Q1090" s="5" t="e">
        <f>VLOOKUP(I1090,[1]!Countries[#Data],3,FALSE)</f>
        <v>#REF!</v>
      </c>
    </row>
    <row r="1091" spans="1:17" x14ac:dyDescent="0.2">
      <c r="A1091" s="5">
        <v>10662</v>
      </c>
      <c r="B1091" s="5" t="s">
        <v>135</v>
      </c>
      <c r="C1091" s="5" t="s">
        <v>28</v>
      </c>
      <c r="D1091" s="5">
        <v>12.5</v>
      </c>
      <c r="E1091" s="5">
        <v>8.2499999999999982</v>
      </c>
      <c r="F1091" s="5">
        <v>10</v>
      </c>
      <c r="G1091" s="5" t="s">
        <v>159</v>
      </c>
      <c r="H1091" s="5" t="s">
        <v>160</v>
      </c>
      <c r="I1091" s="5" t="s">
        <v>77</v>
      </c>
      <c r="J1091" s="6">
        <v>42287</v>
      </c>
      <c r="K1091" s="7">
        <f t="shared" ref="K1091:K1154" si="51">D1091*F1091</f>
        <v>125</v>
      </c>
      <c r="L1091" s="7">
        <f t="shared" ref="L1091:L1154" si="52">E1091*F1091</f>
        <v>82.499999999999986</v>
      </c>
      <c r="M1091" s="4">
        <f>YEAR(Datos!$J1091)</f>
        <v>2015</v>
      </c>
      <c r="N1091" s="5" t="str">
        <f t="shared" ref="N1091:N1154" si="53">TEXT(J1091,"mmmm")</f>
        <v>octubre</v>
      </c>
      <c r="O1091" s="5" t="str">
        <f>VLOOKUP(C1091,[2]!ProdManager[#Data],2,FALSE)</f>
        <v>Lydia Sinn</v>
      </c>
      <c r="P1091" s="5" t="e">
        <f>VLOOKUP(I1091,[1]!Countries[#Data],2,FALSE)</f>
        <v>#REF!</v>
      </c>
      <c r="Q1091" s="5" t="e">
        <f>VLOOKUP(I1091,[1]!Countries[#Data],3,FALSE)</f>
        <v>#REF!</v>
      </c>
    </row>
    <row r="1092" spans="1:17" x14ac:dyDescent="0.2">
      <c r="A1092" s="5">
        <v>10663</v>
      </c>
      <c r="B1092" s="5" t="s">
        <v>15</v>
      </c>
      <c r="C1092" s="5" t="s">
        <v>11</v>
      </c>
      <c r="D1092" s="5">
        <v>53</v>
      </c>
      <c r="E1092" s="5">
        <v>43.46</v>
      </c>
      <c r="F1092" s="5">
        <v>20</v>
      </c>
      <c r="G1092" s="5" t="s">
        <v>183</v>
      </c>
      <c r="H1092" s="5" t="s">
        <v>184</v>
      </c>
      <c r="I1092" s="5" t="s">
        <v>6</v>
      </c>
      <c r="J1092" s="6">
        <v>42288</v>
      </c>
      <c r="K1092" s="7">
        <f t="shared" si="51"/>
        <v>1060</v>
      </c>
      <c r="L1092" s="7">
        <f t="shared" si="52"/>
        <v>869.2</v>
      </c>
      <c r="M1092" s="4">
        <f>YEAR(Datos!$J1092)</f>
        <v>2015</v>
      </c>
      <c r="N1092" s="5" t="str">
        <f t="shared" si="53"/>
        <v>octubre</v>
      </c>
      <c r="O1092" s="5" t="str">
        <f>VLOOKUP(C1092,[2]!ProdManager[#Data],2,FALSE)</f>
        <v>Marc Caine</v>
      </c>
      <c r="P1092" s="5" t="e">
        <f>VLOOKUP(I1092,[1]!Countries[#Data],2,FALSE)</f>
        <v>#REF!</v>
      </c>
      <c r="Q1092" s="5" t="e">
        <f>VLOOKUP(I1092,[1]!Countries[#Data],3,FALSE)</f>
        <v>#REF!</v>
      </c>
    </row>
    <row r="1093" spans="1:17" x14ac:dyDescent="0.2">
      <c r="A1093" s="5">
        <v>10663</v>
      </c>
      <c r="B1093" s="5" t="s">
        <v>91</v>
      </c>
      <c r="C1093" s="5" t="s">
        <v>22</v>
      </c>
      <c r="D1093" s="5">
        <v>18.399999999999999</v>
      </c>
      <c r="E1093" s="5">
        <v>12.879999999999999</v>
      </c>
      <c r="F1093" s="5">
        <v>30</v>
      </c>
      <c r="G1093" s="5" t="s">
        <v>183</v>
      </c>
      <c r="H1093" s="5" t="s">
        <v>184</v>
      </c>
      <c r="I1093" s="5" t="s">
        <v>6</v>
      </c>
      <c r="J1093" s="6">
        <v>42288</v>
      </c>
      <c r="K1093" s="7">
        <f t="shared" si="51"/>
        <v>552</v>
      </c>
      <c r="L1093" s="7">
        <f t="shared" si="52"/>
        <v>386.4</v>
      </c>
      <c r="M1093" s="4">
        <f>YEAR(Datos!$J1093)</f>
        <v>2015</v>
      </c>
      <c r="N1093" s="5" t="str">
        <f t="shared" si="53"/>
        <v>octubre</v>
      </c>
      <c r="O1093" s="5" t="str">
        <f>VLOOKUP(C1093,[2]!ProdManager[#Data],2,FALSE)</f>
        <v>Peter Stone</v>
      </c>
      <c r="P1093" s="5" t="e">
        <f>VLOOKUP(I1093,[1]!Countries[#Data],2,FALSE)</f>
        <v>#REF!</v>
      </c>
      <c r="Q1093" s="5" t="e">
        <f>VLOOKUP(I1093,[1]!Countries[#Data],3,FALSE)</f>
        <v>#REF!</v>
      </c>
    </row>
    <row r="1094" spans="1:17" x14ac:dyDescent="0.2">
      <c r="A1094" s="5">
        <v>10663</v>
      </c>
      <c r="B1094" s="5" t="s">
        <v>2</v>
      </c>
      <c r="C1094" s="5" t="s">
        <v>3</v>
      </c>
      <c r="D1094" s="5">
        <v>14</v>
      </c>
      <c r="E1094" s="5">
        <v>11.06</v>
      </c>
      <c r="F1094" s="5">
        <v>30</v>
      </c>
      <c r="G1094" s="5" t="s">
        <v>183</v>
      </c>
      <c r="H1094" s="5" t="s">
        <v>184</v>
      </c>
      <c r="I1094" s="5" t="s">
        <v>6</v>
      </c>
      <c r="J1094" s="6">
        <v>42288</v>
      </c>
      <c r="K1094" s="7">
        <f t="shared" si="51"/>
        <v>420</v>
      </c>
      <c r="L1094" s="7">
        <f t="shared" si="52"/>
        <v>331.8</v>
      </c>
      <c r="M1094" s="4">
        <f>YEAR(Datos!$J1094)</f>
        <v>2015</v>
      </c>
      <c r="N1094" s="5" t="str">
        <f t="shared" si="53"/>
        <v>octubre</v>
      </c>
      <c r="O1094" s="5" t="str">
        <f>VLOOKUP(C1094,[2]!ProdManager[#Data],2,FALSE)</f>
        <v>Marc Caine</v>
      </c>
      <c r="P1094" s="5" t="e">
        <f>VLOOKUP(I1094,[1]!Countries[#Data],2,FALSE)</f>
        <v>#REF!</v>
      </c>
      <c r="Q1094" s="5" t="e">
        <f>VLOOKUP(I1094,[1]!Countries[#Data],3,FALSE)</f>
        <v>#REF!</v>
      </c>
    </row>
    <row r="1095" spans="1:17" x14ac:dyDescent="0.2">
      <c r="A1095" s="5">
        <v>10664</v>
      </c>
      <c r="B1095" s="5" t="s">
        <v>16</v>
      </c>
      <c r="C1095" s="5" t="s">
        <v>17</v>
      </c>
      <c r="D1095" s="5">
        <v>21.05</v>
      </c>
      <c r="E1095" s="5">
        <v>15.577</v>
      </c>
      <c r="F1095" s="5">
        <v>15</v>
      </c>
      <c r="G1095" s="5" t="s">
        <v>178</v>
      </c>
      <c r="H1095" s="5" t="s">
        <v>179</v>
      </c>
      <c r="I1095" s="5" t="s">
        <v>180</v>
      </c>
      <c r="J1095" s="6">
        <v>42288</v>
      </c>
      <c r="K1095" s="7">
        <f t="shared" si="51"/>
        <v>315.75</v>
      </c>
      <c r="L1095" s="7">
        <f t="shared" si="52"/>
        <v>233.655</v>
      </c>
      <c r="M1095" s="4">
        <f>YEAR(Datos!$J1095)</f>
        <v>2015</v>
      </c>
      <c r="N1095" s="5" t="str">
        <f t="shared" si="53"/>
        <v>octubre</v>
      </c>
      <c r="O1095" s="5" t="str">
        <f>VLOOKUP(C1095,[2]!ProdManager[#Data],2,FALSE)</f>
        <v>Lydia Sinn</v>
      </c>
      <c r="P1095" s="5" t="e">
        <f>VLOOKUP(I1095,[1]!Countries[#Data],2,FALSE)</f>
        <v>#REF!</v>
      </c>
      <c r="Q1095" s="5" t="e">
        <f>VLOOKUP(I1095,[1]!Countries[#Data],3,FALSE)</f>
        <v>#REF!</v>
      </c>
    </row>
    <row r="1096" spans="1:17" x14ac:dyDescent="0.2">
      <c r="A1096" s="5">
        <v>10664</v>
      </c>
      <c r="B1096" s="5" t="s">
        <v>105</v>
      </c>
      <c r="C1096" s="5" t="s">
        <v>22</v>
      </c>
      <c r="D1096" s="5">
        <v>31</v>
      </c>
      <c r="E1096" s="5">
        <v>23.56</v>
      </c>
      <c r="F1096" s="5">
        <v>24</v>
      </c>
      <c r="G1096" s="5" t="s">
        <v>178</v>
      </c>
      <c r="H1096" s="5" t="s">
        <v>179</v>
      </c>
      <c r="I1096" s="5" t="s">
        <v>180</v>
      </c>
      <c r="J1096" s="6">
        <v>42288</v>
      </c>
      <c r="K1096" s="7">
        <f t="shared" si="51"/>
        <v>744</v>
      </c>
      <c r="L1096" s="7">
        <f t="shared" si="52"/>
        <v>565.43999999999994</v>
      </c>
      <c r="M1096" s="4">
        <f>YEAR(Datos!$J1096)</f>
        <v>2015</v>
      </c>
      <c r="N1096" s="5" t="str">
        <f t="shared" si="53"/>
        <v>octubre</v>
      </c>
      <c r="O1096" s="5" t="str">
        <f>VLOOKUP(C1096,[2]!ProdManager[#Data],2,FALSE)</f>
        <v>Peter Stone</v>
      </c>
      <c r="P1096" s="5" t="e">
        <f>VLOOKUP(I1096,[1]!Countries[#Data],2,FALSE)</f>
        <v>#REF!</v>
      </c>
      <c r="Q1096" s="5" t="e">
        <f>VLOOKUP(I1096,[1]!Countries[#Data],3,FALSE)</f>
        <v>#REF!</v>
      </c>
    </row>
    <row r="1097" spans="1:17" x14ac:dyDescent="0.2">
      <c r="A1097" s="5">
        <v>10664</v>
      </c>
      <c r="B1097" s="5" t="s">
        <v>79</v>
      </c>
      <c r="C1097" s="5" t="s">
        <v>3</v>
      </c>
      <c r="D1097" s="5">
        <v>38</v>
      </c>
      <c r="E1097" s="5">
        <v>31.919999999999998</v>
      </c>
      <c r="F1097" s="5">
        <v>12</v>
      </c>
      <c r="G1097" s="5" t="s">
        <v>178</v>
      </c>
      <c r="H1097" s="5" t="s">
        <v>179</v>
      </c>
      <c r="I1097" s="5" t="s">
        <v>180</v>
      </c>
      <c r="J1097" s="6">
        <v>42288</v>
      </c>
      <c r="K1097" s="7">
        <f t="shared" si="51"/>
        <v>456</v>
      </c>
      <c r="L1097" s="7">
        <f t="shared" si="52"/>
        <v>383.03999999999996</v>
      </c>
      <c r="M1097" s="4">
        <f>YEAR(Datos!$J1097)</f>
        <v>2015</v>
      </c>
      <c r="N1097" s="5" t="str">
        <f t="shared" si="53"/>
        <v>octubre</v>
      </c>
      <c r="O1097" s="5" t="str">
        <f>VLOOKUP(C1097,[2]!ProdManager[#Data],2,FALSE)</f>
        <v>Marc Caine</v>
      </c>
      <c r="P1097" s="5" t="e">
        <f>VLOOKUP(I1097,[1]!Countries[#Data],2,FALSE)</f>
        <v>#REF!</v>
      </c>
      <c r="Q1097" s="5" t="e">
        <f>VLOOKUP(I1097,[1]!Countries[#Data],3,FALSE)</f>
        <v>#REF!</v>
      </c>
    </row>
    <row r="1098" spans="1:17" x14ac:dyDescent="0.2">
      <c r="A1098" s="5">
        <v>10665</v>
      </c>
      <c r="B1098" s="5" t="s">
        <v>15</v>
      </c>
      <c r="C1098" s="5" t="s">
        <v>11</v>
      </c>
      <c r="D1098" s="5">
        <v>53</v>
      </c>
      <c r="E1098" s="5">
        <v>42.400000000000006</v>
      </c>
      <c r="F1098" s="5">
        <v>20</v>
      </c>
      <c r="G1098" s="5" t="s">
        <v>159</v>
      </c>
      <c r="H1098" s="5" t="s">
        <v>160</v>
      </c>
      <c r="I1098" s="5" t="s">
        <v>77</v>
      </c>
      <c r="J1098" s="6">
        <v>42289</v>
      </c>
      <c r="K1098" s="7">
        <f t="shared" si="51"/>
        <v>1060</v>
      </c>
      <c r="L1098" s="7">
        <f t="shared" si="52"/>
        <v>848.00000000000011</v>
      </c>
      <c r="M1098" s="4">
        <f>YEAR(Datos!$J1098)</f>
        <v>2015</v>
      </c>
      <c r="N1098" s="5" t="str">
        <f t="shared" si="53"/>
        <v>octubre</v>
      </c>
      <c r="O1098" s="5" t="str">
        <f>VLOOKUP(C1098,[2]!ProdManager[#Data],2,FALSE)</f>
        <v>Marc Caine</v>
      </c>
      <c r="P1098" s="5" t="e">
        <f>VLOOKUP(I1098,[1]!Countries[#Data],2,FALSE)</f>
        <v>#REF!</v>
      </c>
      <c r="Q1098" s="5" t="e">
        <f>VLOOKUP(I1098,[1]!Countries[#Data],3,FALSE)</f>
        <v>#REF!</v>
      </c>
    </row>
    <row r="1099" spans="1:17" x14ac:dyDescent="0.2">
      <c r="A1099" s="5">
        <v>10665</v>
      </c>
      <c r="B1099" s="5" t="s">
        <v>45</v>
      </c>
      <c r="C1099" s="5" t="s">
        <v>8</v>
      </c>
      <c r="D1099" s="5">
        <v>55</v>
      </c>
      <c r="E1099" s="5">
        <v>45.65</v>
      </c>
      <c r="F1099" s="5">
        <v>1</v>
      </c>
      <c r="G1099" s="5" t="s">
        <v>159</v>
      </c>
      <c r="H1099" s="5" t="s">
        <v>160</v>
      </c>
      <c r="I1099" s="5" t="s">
        <v>77</v>
      </c>
      <c r="J1099" s="6">
        <v>42289</v>
      </c>
      <c r="K1099" s="7">
        <f t="shared" si="51"/>
        <v>55</v>
      </c>
      <c r="L1099" s="7">
        <f t="shared" si="52"/>
        <v>45.65</v>
      </c>
      <c r="M1099" s="4">
        <f>YEAR(Datos!$J1099)</f>
        <v>2015</v>
      </c>
      <c r="N1099" s="5" t="str">
        <f t="shared" si="53"/>
        <v>octubre</v>
      </c>
      <c r="O1099" s="5" t="str">
        <f>VLOOKUP(C1099,[2]!ProdManager[#Data],2,FALSE)</f>
        <v>Peter Stone</v>
      </c>
      <c r="P1099" s="5" t="e">
        <f>VLOOKUP(I1099,[1]!Countries[#Data],2,FALSE)</f>
        <v>#REF!</v>
      </c>
      <c r="Q1099" s="5" t="e">
        <f>VLOOKUP(I1099,[1]!Countries[#Data],3,FALSE)</f>
        <v>#REF!</v>
      </c>
    </row>
    <row r="1100" spans="1:17" x14ac:dyDescent="0.2">
      <c r="A1100" s="5">
        <v>10665</v>
      </c>
      <c r="B1100" s="5" t="s">
        <v>94</v>
      </c>
      <c r="C1100" s="5" t="s">
        <v>36</v>
      </c>
      <c r="D1100" s="5">
        <v>18</v>
      </c>
      <c r="E1100" s="5">
        <v>16.560000000000002</v>
      </c>
      <c r="F1100" s="5">
        <v>10</v>
      </c>
      <c r="G1100" s="5" t="s">
        <v>159</v>
      </c>
      <c r="H1100" s="5" t="s">
        <v>160</v>
      </c>
      <c r="I1100" s="5" t="s">
        <v>77</v>
      </c>
      <c r="J1100" s="6">
        <v>42289</v>
      </c>
      <c r="K1100" s="7">
        <f t="shared" si="51"/>
        <v>180</v>
      </c>
      <c r="L1100" s="7">
        <f t="shared" si="52"/>
        <v>165.60000000000002</v>
      </c>
      <c r="M1100" s="4">
        <f>YEAR(Datos!$J1100)</f>
        <v>2015</v>
      </c>
      <c r="N1100" s="5" t="str">
        <f t="shared" si="53"/>
        <v>octubre</v>
      </c>
      <c r="O1100" s="5" t="str">
        <f>VLOOKUP(C1100,[2]!ProdManager[#Data],2,FALSE)</f>
        <v>John Matter</v>
      </c>
      <c r="P1100" s="5" t="e">
        <f>VLOOKUP(I1100,[1]!Countries[#Data],2,FALSE)</f>
        <v>#REF!</v>
      </c>
      <c r="Q1100" s="5" t="e">
        <f>VLOOKUP(I1100,[1]!Countries[#Data],3,FALSE)</f>
        <v>#REF!</v>
      </c>
    </row>
    <row r="1101" spans="1:17" x14ac:dyDescent="0.2">
      <c r="A1101" s="5">
        <v>10666</v>
      </c>
      <c r="B1101" s="5" t="s">
        <v>95</v>
      </c>
      <c r="C1101" s="5" t="s">
        <v>39</v>
      </c>
      <c r="D1101" s="5">
        <v>123.79</v>
      </c>
      <c r="E1101" s="5">
        <v>92.842500000000001</v>
      </c>
      <c r="F1101" s="5">
        <v>36</v>
      </c>
      <c r="G1101" s="5" t="s">
        <v>46</v>
      </c>
      <c r="H1101" s="5" t="s">
        <v>47</v>
      </c>
      <c r="I1101" s="5" t="s">
        <v>42</v>
      </c>
      <c r="J1101" s="6">
        <v>42290</v>
      </c>
      <c r="K1101" s="7">
        <f t="shared" si="51"/>
        <v>4456.4400000000005</v>
      </c>
      <c r="L1101" s="7">
        <f t="shared" si="52"/>
        <v>3342.33</v>
      </c>
      <c r="M1101" s="4">
        <f>YEAR(Datos!$J1101)</f>
        <v>2015</v>
      </c>
      <c r="N1101" s="5" t="str">
        <f t="shared" si="53"/>
        <v>octubre</v>
      </c>
      <c r="O1101" s="5" t="str">
        <f>VLOOKUP(C1101,[2]!ProdManager[#Data],2,FALSE)</f>
        <v>John Matter</v>
      </c>
      <c r="P1101" s="5" t="e">
        <f>VLOOKUP(I1101,[1]!Countries[#Data],2,FALSE)</f>
        <v>#REF!</v>
      </c>
      <c r="Q1101" s="5" t="e">
        <f>VLOOKUP(I1101,[1]!Countries[#Data],3,FALSE)</f>
        <v>#REF!</v>
      </c>
    </row>
    <row r="1102" spans="1:17" x14ac:dyDescent="0.2">
      <c r="A1102" s="5">
        <v>10666</v>
      </c>
      <c r="B1102" s="5" t="s">
        <v>16</v>
      </c>
      <c r="C1102" s="5" t="s">
        <v>17</v>
      </c>
      <c r="D1102" s="5">
        <v>21.05</v>
      </c>
      <c r="E1102" s="5">
        <v>14.945499999999999</v>
      </c>
      <c r="F1102" s="5">
        <v>10</v>
      </c>
      <c r="G1102" s="5" t="s">
        <v>46</v>
      </c>
      <c r="H1102" s="5" t="s">
        <v>47</v>
      </c>
      <c r="I1102" s="5" t="s">
        <v>42</v>
      </c>
      <c r="J1102" s="6">
        <v>42290</v>
      </c>
      <c r="K1102" s="7">
        <f t="shared" si="51"/>
        <v>210.5</v>
      </c>
      <c r="L1102" s="7">
        <f t="shared" si="52"/>
        <v>149.45499999999998</v>
      </c>
      <c r="M1102" s="4">
        <f>YEAR(Datos!$J1102)</f>
        <v>2015</v>
      </c>
      <c r="N1102" s="5" t="str">
        <f t="shared" si="53"/>
        <v>octubre</v>
      </c>
      <c r="O1102" s="5" t="str">
        <f>VLOOKUP(C1102,[2]!ProdManager[#Data],2,FALSE)</f>
        <v>Lydia Sinn</v>
      </c>
      <c r="P1102" s="5" t="e">
        <f>VLOOKUP(I1102,[1]!Countries[#Data],2,FALSE)</f>
        <v>#REF!</v>
      </c>
      <c r="Q1102" s="5" t="e">
        <f>VLOOKUP(I1102,[1]!Countries[#Data],3,FALSE)</f>
        <v>#REF!</v>
      </c>
    </row>
    <row r="1103" spans="1:17" x14ac:dyDescent="0.2">
      <c r="A1103" s="5">
        <v>10667</v>
      </c>
      <c r="B1103" s="5" t="s">
        <v>148</v>
      </c>
      <c r="C1103" s="5" t="s">
        <v>8</v>
      </c>
      <c r="D1103" s="5">
        <v>36</v>
      </c>
      <c r="E1103" s="5">
        <v>28.44</v>
      </c>
      <c r="F1103" s="5">
        <v>45</v>
      </c>
      <c r="G1103" s="5" t="s">
        <v>59</v>
      </c>
      <c r="H1103" s="5" t="s">
        <v>60</v>
      </c>
      <c r="I1103" s="5" t="s">
        <v>61</v>
      </c>
      <c r="J1103" s="6">
        <v>42290</v>
      </c>
      <c r="K1103" s="7">
        <f t="shared" si="51"/>
        <v>1620</v>
      </c>
      <c r="L1103" s="7">
        <f t="shared" si="52"/>
        <v>1279.8</v>
      </c>
      <c r="M1103" s="4">
        <f>YEAR(Datos!$J1103)</f>
        <v>2015</v>
      </c>
      <c r="N1103" s="5" t="str">
        <f t="shared" si="53"/>
        <v>octubre</v>
      </c>
      <c r="O1103" s="5" t="str">
        <f>VLOOKUP(C1103,[2]!ProdManager[#Data],2,FALSE)</f>
        <v>Peter Stone</v>
      </c>
      <c r="P1103" s="5" t="e">
        <f>VLOOKUP(I1103,[1]!Countries[#Data],2,FALSE)</f>
        <v>#REF!</v>
      </c>
      <c r="Q1103" s="5" t="e">
        <f>VLOOKUP(I1103,[1]!Countries[#Data],3,FALSE)</f>
        <v>#REF!</v>
      </c>
    </row>
    <row r="1104" spans="1:17" x14ac:dyDescent="0.2">
      <c r="A1104" s="5">
        <v>10667</v>
      </c>
      <c r="B1104" s="5" t="s">
        <v>106</v>
      </c>
      <c r="C1104" s="5" t="s">
        <v>8</v>
      </c>
      <c r="D1104" s="5">
        <v>21.5</v>
      </c>
      <c r="E1104" s="5">
        <v>16.555</v>
      </c>
      <c r="F1104" s="5">
        <v>14</v>
      </c>
      <c r="G1104" s="5" t="s">
        <v>59</v>
      </c>
      <c r="H1104" s="5" t="s">
        <v>60</v>
      </c>
      <c r="I1104" s="5" t="s">
        <v>61</v>
      </c>
      <c r="J1104" s="6">
        <v>42290</v>
      </c>
      <c r="K1104" s="7">
        <f t="shared" si="51"/>
        <v>301</v>
      </c>
      <c r="L1104" s="7">
        <f t="shared" si="52"/>
        <v>231.76999999999998</v>
      </c>
      <c r="M1104" s="4">
        <f>YEAR(Datos!$J1104)</f>
        <v>2015</v>
      </c>
      <c r="N1104" s="5" t="str">
        <f t="shared" si="53"/>
        <v>octubre</v>
      </c>
      <c r="O1104" s="5" t="str">
        <f>VLOOKUP(C1104,[2]!ProdManager[#Data],2,FALSE)</f>
        <v>Peter Stone</v>
      </c>
      <c r="P1104" s="5" t="e">
        <f>VLOOKUP(I1104,[1]!Countries[#Data],2,FALSE)</f>
        <v>#REF!</v>
      </c>
      <c r="Q1104" s="5" t="e">
        <f>VLOOKUP(I1104,[1]!Countries[#Data],3,FALSE)</f>
        <v>#REF!</v>
      </c>
    </row>
    <row r="1105" spans="1:17" x14ac:dyDescent="0.2">
      <c r="A1105" s="5">
        <v>10668</v>
      </c>
      <c r="B1105" s="5" t="s">
        <v>37</v>
      </c>
      <c r="C1105" s="5" t="s">
        <v>8</v>
      </c>
      <c r="D1105" s="5">
        <v>12.5</v>
      </c>
      <c r="E1105" s="5">
        <v>10.125</v>
      </c>
      <c r="F1105" s="5">
        <v>8</v>
      </c>
      <c r="G1105" s="5" t="s">
        <v>153</v>
      </c>
      <c r="H1105" s="5" t="s">
        <v>154</v>
      </c>
      <c r="I1105" s="5" t="s">
        <v>14</v>
      </c>
      <c r="J1105" s="6">
        <v>42293</v>
      </c>
      <c r="K1105" s="7">
        <f t="shared" si="51"/>
        <v>100</v>
      </c>
      <c r="L1105" s="7">
        <f t="shared" si="52"/>
        <v>81</v>
      </c>
      <c r="M1105" s="4">
        <f>YEAR(Datos!$J1105)</f>
        <v>2015</v>
      </c>
      <c r="N1105" s="5" t="str">
        <f t="shared" si="53"/>
        <v>octubre</v>
      </c>
      <c r="O1105" s="5" t="str">
        <f>VLOOKUP(C1105,[2]!ProdManager[#Data],2,FALSE)</f>
        <v>Peter Stone</v>
      </c>
      <c r="P1105" s="5" t="e">
        <f>VLOOKUP(I1105,[1]!Countries[#Data],2,FALSE)</f>
        <v>#REF!</v>
      </c>
      <c r="Q1105" s="5" t="e">
        <f>VLOOKUP(I1105,[1]!Countries[#Data],3,FALSE)</f>
        <v>#REF!</v>
      </c>
    </row>
    <row r="1106" spans="1:17" x14ac:dyDescent="0.2">
      <c r="A1106" s="5">
        <v>10668</v>
      </c>
      <c r="B1106" s="5" t="s">
        <v>38</v>
      </c>
      <c r="C1106" s="5" t="s">
        <v>39</v>
      </c>
      <c r="D1106" s="5">
        <v>24</v>
      </c>
      <c r="E1106" s="5">
        <v>18</v>
      </c>
      <c r="F1106" s="5">
        <v>4</v>
      </c>
      <c r="G1106" s="5" t="s">
        <v>153</v>
      </c>
      <c r="H1106" s="5" t="s">
        <v>154</v>
      </c>
      <c r="I1106" s="5" t="s">
        <v>14</v>
      </c>
      <c r="J1106" s="6">
        <v>42293</v>
      </c>
      <c r="K1106" s="7">
        <f t="shared" si="51"/>
        <v>96</v>
      </c>
      <c r="L1106" s="7">
        <f t="shared" si="52"/>
        <v>72</v>
      </c>
      <c r="M1106" s="4">
        <f>YEAR(Datos!$J1106)</f>
        <v>2015</v>
      </c>
      <c r="N1106" s="5" t="str">
        <f t="shared" si="53"/>
        <v>octubre</v>
      </c>
      <c r="O1106" s="5" t="str">
        <f>VLOOKUP(C1106,[2]!ProdManager[#Data],2,FALSE)</f>
        <v>John Matter</v>
      </c>
      <c r="P1106" s="5" t="e">
        <f>VLOOKUP(I1106,[1]!Countries[#Data],2,FALSE)</f>
        <v>#REF!</v>
      </c>
      <c r="Q1106" s="5" t="e">
        <f>VLOOKUP(I1106,[1]!Countries[#Data],3,FALSE)</f>
        <v>#REF!</v>
      </c>
    </row>
    <row r="1107" spans="1:17" x14ac:dyDescent="0.2">
      <c r="A1107" s="5">
        <v>10668</v>
      </c>
      <c r="B1107" s="5" t="s">
        <v>143</v>
      </c>
      <c r="C1107" s="5" t="s">
        <v>3</v>
      </c>
      <c r="D1107" s="5">
        <v>33.25</v>
      </c>
      <c r="E1107" s="5">
        <v>27.93</v>
      </c>
      <c r="F1107" s="5">
        <v>15</v>
      </c>
      <c r="G1107" s="5" t="s">
        <v>153</v>
      </c>
      <c r="H1107" s="5" t="s">
        <v>154</v>
      </c>
      <c r="I1107" s="5" t="s">
        <v>14</v>
      </c>
      <c r="J1107" s="6">
        <v>42293</v>
      </c>
      <c r="K1107" s="7">
        <f t="shared" si="51"/>
        <v>498.75</v>
      </c>
      <c r="L1107" s="7">
        <f t="shared" si="52"/>
        <v>418.95</v>
      </c>
      <c r="M1107" s="4">
        <f>YEAR(Datos!$J1107)</f>
        <v>2015</v>
      </c>
      <c r="N1107" s="5" t="str">
        <f t="shared" si="53"/>
        <v>octubre</v>
      </c>
      <c r="O1107" s="5" t="str">
        <f>VLOOKUP(C1107,[2]!ProdManager[#Data],2,FALSE)</f>
        <v>Marc Caine</v>
      </c>
      <c r="P1107" s="5" t="e">
        <f>VLOOKUP(I1107,[1]!Countries[#Data],2,FALSE)</f>
        <v>#REF!</v>
      </c>
      <c r="Q1107" s="5" t="e">
        <f>VLOOKUP(I1107,[1]!Countries[#Data],3,FALSE)</f>
        <v>#REF!</v>
      </c>
    </row>
    <row r="1108" spans="1:17" x14ac:dyDescent="0.2">
      <c r="A1108" s="5">
        <v>10669</v>
      </c>
      <c r="B1108" s="5" t="s">
        <v>50</v>
      </c>
      <c r="C1108" s="5" t="s">
        <v>22</v>
      </c>
      <c r="D1108" s="5">
        <v>19</v>
      </c>
      <c r="E1108" s="5">
        <v>15.200000000000001</v>
      </c>
      <c r="F1108" s="5">
        <v>30</v>
      </c>
      <c r="G1108" s="5" t="s">
        <v>191</v>
      </c>
      <c r="H1108" s="5" t="s">
        <v>192</v>
      </c>
      <c r="I1108" s="5" t="s">
        <v>193</v>
      </c>
      <c r="J1108" s="6">
        <v>42293</v>
      </c>
      <c r="K1108" s="7">
        <f t="shared" si="51"/>
        <v>570</v>
      </c>
      <c r="L1108" s="7">
        <f t="shared" si="52"/>
        <v>456.00000000000006</v>
      </c>
      <c r="M1108" s="4">
        <f>YEAR(Datos!$J1108)</f>
        <v>2015</v>
      </c>
      <c r="N1108" s="5" t="str">
        <f t="shared" si="53"/>
        <v>octubre</v>
      </c>
      <c r="O1108" s="5" t="str">
        <f>VLOOKUP(C1108,[2]!ProdManager[#Data],2,FALSE)</f>
        <v>Peter Stone</v>
      </c>
      <c r="P1108" s="5" t="e">
        <f>VLOOKUP(I1108,[1]!Countries[#Data],2,FALSE)</f>
        <v>#REF!</v>
      </c>
      <c r="Q1108" s="5" t="e">
        <f>VLOOKUP(I1108,[1]!Countries[#Data],3,FALSE)</f>
        <v>#REF!</v>
      </c>
    </row>
    <row r="1109" spans="1:17" x14ac:dyDescent="0.2">
      <c r="A1109" s="5">
        <v>10670</v>
      </c>
      <c r="B1109" s="5" t="s">
        <v>122</v>
      </c>
      <c r="C1109" s="5" t="s">
        <v>36</v>
      </c>
      <c r="D1109" s="5">
        <v>7.75</v>
      </c>
      <c r="E1109" s="5">
        <v>6.8975</v>
      </c>
      <c r="F1109" s="5">
        <v>25</v>
      </c>
      <c r="G1109" s="5" t="s">
        <v>92</v>
      </c>
      <c r="H1109" s="5" t="s">
        <v>93</v>
      </c>
      <c r="I1109" s="5" t="s">
        <v>14</v>
      </c>
      <c r="J1109" s="6">
        <v>42294</v>
      </c>
      <c r="K1109" s="7">
        <f t="shared" si="51"/>
        <v>193.75</v>
      </c>
      <c r="L1109" s="7">
        <f t="shared" si="52"/>
        <v>172.4375</v>
      </c>
      <c r="M1109" s="4">
        <f>YEAR(Datos!$J1109)</f>
        <v>2015</v>
      </c>
      <c r="N1109" s="5" t="str">
        <f t="shared" si="53"/>
        <v>octubre</v>
      </c>
      <c r="O1109" s="5" t="str">
        <f>VLOOKUP(C1109,[2]!ProdManager[#Data],2,FALSE)</f>
        <v>John Matter</v>
      </c>
      <c r="P1109" s="5" t="e">
        <f>VLOOKUP(I1109,[1]!Countries[#Data],2,FALSE)</f>
        <v>#REF!</v>
      </c>
      <c r="Q1109" s="5" t="e">
        <f>VLOOKUP(I1109,[1]!Countries[#Data],3,FALSE)</f>
        <v>#REF!</v>
      </c>
    </row>
    <row r="1110" spans="1:17" x14ac:dyDescent="0.2">
      <c r="A1110" s="5">
        <v>10670</v>
      </c>
      <c r="B1110" s="5" t="s">
        <v>119</v>
      </c>
      <c r="C1110" s="5" t="s">
        <v>22</v>
      </c>
      <c r="D1110" s="5">
        <v>15</v>
      </c>
      <c r="E1110" s="5">
        <v>11.850000000000001</v>
      </c>
      <c r="F1110" s="5">
        <v>50</v>
      </c>
      <c r="G1110" s="5" t="s">
        <v>92</v>
      </c>
      <c r="H1110" s="5" t="s">
        <v>93</v>
      </c>
      <c r="I1110" s="5" t="s">
        <v>14</v>
      </c>
      <c r="J1110" s="6">
        <v>42294</v>
      </c>
      <c r="K1110" s="7">
        <f t="shared" si="51"/>
        <v>750</v>
      </c>
      <c r="L1110" s="7">
        <f t="shared" si="52"/>
        <v>592.50000000000011</v>
      </c>
      <c r="M1110" s="4">
        <f>YEAR(Datos!$J1110)</f>
        <v>2015</v>
      </c>
      <c r="N1110" s="5" t="str">
        <f t="shared" si="53"/>
        <v>octubre</v>
      </c>
      <c r="O1110" s="5" t="str">
        <f>VLOOKUP(C1110,[2]!ProdManager[#Data],2,FALSE)</f>
        <v>Peter Stone</v>
      </c>
      <c r="P1110" s="5" t="e">
        <f>VLOOKUP(I1110,[1]!Countries[#Data],2,FALSE)</f>
        <v>#REF!</v>
      </c>
      <c r="Q1110" s="5" t="e">
        <f>VLOOKUP(I1110,[1]!Countries[#Data],3,FALSE)</f>
        <v>#REF!</v>
      </c>
    </row>
    <row r="1111" spans="1:17" x14ac:dyDescent="0.2">
      <c r="A1111" s="5">
        <v>10670</v>
      </c>
      <c r="B1111" s="5" t="s">
        <v>134</v>
      </c>
      <c r="C1111" s="5" t="s">
        <v>22</v>
      </c>
      <c r="D1111" s="5">
        <v>12</v>
      </c>
      <c r="E1111" s="5">
        <v>8.52</v>
      </c>
      <c r="F1111" s="5">
        <v>60</v>
      </c>
      <c r="G1111" s="5" t="s">
        <v>92</v>
      </c>
      <c r="H1111" s="5" t="s">
        <v>93</v>
      </c>
      <c r="I1111" s="5" t="s">
        <v>14</v>
      </c>
      <c r="J1111" s="6">
        <v>42294</v>
      </c>
      <c r="K1111" s="7">
        <f t="shared" si="51"/>
        <v>720</v>
      </c>
      <c r="L1111" s="7">
        <f t="shared" si="52"/>
        <v>511.2</v>
      </c>
      <c r="M1111" s="4">
        <f>YEAR(Datos!$J1111)</f>
        <v>2015</v>
      </c>
      <c r="N1111" s="5" t="str">
        <f t="shared" si="53"/>
        <v>octubre</v>
      </c>
      <c r="O1111" s="5" t="str">
        <f>VLOOKUP(C1111,[2]!ProdManager[#Data],2,FALSE)</f>
        <v>Peter Stone</v>
      </c>
      <c r="P1111" s="5" t="e">
        <f>VLOOKUP(I1111,[1]!Countries[#Data],2,FALSE)</f>
        <v>#REF!</v>
      </c>
      <c r="Q1111" s="5" t="e">
        <f>VLOOKUP(I1111,[1]!Countries[#Data],3,FALSE)</f>
        <v>#REF!</v>
      </c>
    </row>
    <row r="1112" spans="1:17" x14ac:dyDescent="0.2">
      <c r="A1112" s="5">
        <v>10670</v>
      </c>
      <c r="B1112" s="5" t="s">
        <v>190</v>
      </c>
      <c r="C1112" s="5" t="s">
        <v>3</v>
      </c>
      <c r="D1112" s="5">
        <v>9</v>
      </c>
      <c r="E1112" s="5">
        <v>7.47</v>
      </c>
      <c r="F1112" s="5">
        <v>32</v>
      </c>
      <c r="G1112" s="5" t="s">
        <v>92</v>
      </c>
      <c r="H1112" s="5" t="s">
        <v>93</v>
      </c>
      <c r="I1112" s="5" t="s">
        <v>14</v>
      </c>
      <c r="J1112" s="6">
        <v>42294</v>
      </c>
      <c r="K1112" s="7">
        <f t="shared" si="51"/>
        <v>288</v>
      </c>
      <c r="L1112" s="7">
        <f t="shared" si="52"/>
        <v>239.04</v>
      </c>
      <c r="M1112" s="4">
        <f>YEAR(Datos!$J1112)</f>
        <v>2015</v>
      </c>
      <c r="N1112" s="5" t="str">
        <f t="shared" si="53"/>
        <v>octubre</v>
      </c>
      <c r="O1112" s="5" t="str">
        <f>VLOOKUP(C1112,[2]!ProdManager[#Data],2,FALSE)</f>
        <v>Marc Caine</v>
      </c>
      <c r="P1112" s="5" t="e">
        <f>VLOOKUP(I1112,[1]!Countries[#Data],2,FALSE)</f>
        <v>#REF!</v>
      </c>
      <c r="Q1112" s="5" t="e">
        <f>VLOOKUP(I1112,[1]!Countries[#Data],3,FALSE)</f>
        <v>#REF!</v>
      </c>
    </row>
    <row r="1113" spans="1:17" x14ac:dyDescent="0.2">
      <c r="A1113" s="5">
        <v>10670</v>
      </c>
      <c r="B1113" s="5" t="s">
        <v>130</v>
      </c>
      <c r="C1113" s="5" t="s">
        <v>36</v>
      </c>
      <c r="D1113" s="5">
        <v>14</v>
      </c>
      <c r="E1113" s="5">
        <v>12.46</v>
      </c>
      <c r="F1113" s="5">
        <v>25</v>
      </c>
      <c r="G1113" s="5" t="s">
        <v>92</v>
      </c>
      <c r="H1113" s="5" t="s">
        <v>93</v>
      </c>
      <c r="I1113" s="5" t="s">
        <v>14</v>
      </c>
      <c r="J1113" s="6">
        <v>42294</v>
      </c>
      <c r="K1113" s="7">
        <f t="shared" si="51"/>
        <v>350</v>
      </c>
      <c r="L1113" s="7">
        <f t="shared" si="52"/>
        <v>311.5</v>
      </c>
      <c r="M1113" s="4">
        <f>YEAR(Datos!$J1113)</f>
        <v>2015</v>
      </c>
      <c r="N1113" s="5" t="str">
        <f t="shared" si="53"/>
        <v>octubre</v>
      </c>
      <c r="O1113" s="5" t="str">
        <f>VLOOKUP(C1113,[2]!ProdManager[#Data],2,FALSE)</f>
        <v>John Matter</v>
      </c>
      <c r="P1113" s="5" t="e">
        <f>VLOOKUP(I1113,[1]!Countries[#Data],2,FALSE)</f>
        <v>#REF!</v>
      </c>
      <c r="Q1113" s="5" t="e">
        <f>VLOOKUP(I1113,[1]!Countries[#Data],3,FALSE)</f>
        <v>#REF!</v>
      </c>
    </row>
    <row r="1114" spans="1:17" x14ac:dyDescent="0.2">
      <c r="A1114" s="5">
        <v>10671</v>
      </c>
      <c r="B1114" s="5" t="s">
        <v>49</v>
      </c>
      <c r="C1114" s="5" t="s">
        <v>28</v>
      </c>
      <c r="D1114" s="5">
        <v>17.45</v>
      </c>
      <c r="E1114" s="5">
        <v>12.040499999999998</v>
      </c>
      <c r="F1114" s="5">
        <v>10</v>
      </c>
      <c r="G1114" s="5" t="s">
        <v>262</v>
      </c>
      <c r="H1114" s="5" t="s">
        <v>166</v>
      </c>
      <c r="I1114" s="5" t="s">
        <v>6</v>
      </c>
      <c r="J1114" s="6">
        <v>42295</v>
      </c>
      <c r="K1114" s="7">
        <f t="shared" si="51"/>
        <v>174.5</v>
      </c>
      <c r="L1114" s="7">
        <f t="shared" si="52"/>
        <v>120.40499999999997</v>
      </c>
      <c r="M1114" s="4">
        <f>YEAR(Datos!$J1114)</f>
        <v>2015</v>
      </c>
      <c r="N1114" s="5" t="str">
        <f t="shared" si="53"/>
        <v>octubre</v>
      </c>
      <c r="O1114" s="5" t="str">
        <f>VLOOKUP(C1114,[2]!ProdManager[#Data],2,FALSE)</f>
        <v>Lydia Sinn</v>
      </c>
      <c r="P1114" s="5" t="e">
        <f>VLOOKUP(I1114,[1]!Countries[#Data],2,FALSE)</f>
        <v>#REF!</v>
      </c>
      <c r="Q1114" s="5" t="e">
        <f>VLOOKUP(I1114,[1]!Countries[#Data],3,FALSE)</f>
        <v>#REF!</v>
      </c>
    </row>
    <row r="1115" spans="1:17" x14ac:dyDescent="0.2">
      <c r="A1115" s="5">
        <v>10671</v>
      </c>
      <c r="B1115" s="5" t="s">
        <v>71</v>
      </c>
      <c r="C1115" s="5" t="s">
        <v>28</v>
      </c>
      <c r="D1115" s="5">
        <v>49.3</v>
      </c>
      <c r="E1115" s="5">
        <v>32.045000000000002</v>
      </c>
      <c r="F1115" s="5">
        <v>10</v>
      </c>
      <c r="G1115" s="5" t="s">
        <v>262</v>
      </c>
      <c r="H1115" s="5" t="s">
        <v>166</v>
      </c>
      <c r="I1115" s="5" t="s">
        <v>6</v>
      </c>
      <c r="J1115" s="6">
        <v>42295</v>
      </c>
      <c r="K1115" s="7">
        <f t="shared" si="51"/>
        <v>493</v>
      </c>
      <c r="L1115" s="7">
        <f t="shared" si="52"/>
        <v>320.45000000000005</v>
      </c>
      <c r="M1115" s="4">
        <f>YEAR(Datos!$J1115)</f>
        <v>2015</v>
      </c>
      <c r="N1115" s="5" t="str">
        <f t="shared" si="53"/>
        <v>octubre</v>
      </c>
      <c r="O1115" s="5" t="str">
        <f>VLOOKUP(C1115,[2]!ProdManager[#Data],2,FALSE)</f>
        <v>Lydia Sinn</v>
      </c>
      <c r="P1115" s="5" t="e">
        <f>VLOOKUP(I1115,[1]!Countries[#Data],2,FALSE)</f>
        <v>#REF!</v>
      </c>
      <c r="Q1115" s="5" t="e">
        <f>VLOOKUP(I1115,[1]!Countries[#Data],3,FALSE)</f>
        <v>#REF!</v>
      </c>
    </row>
    <row r="1116" spans="1:17" x14ac:dyDescent="0.2">
      <c r="A1116" s="5">
        <v>10671</v>
      </c>
      <c r="B1116" s="5" t="s">
        <v>16</v>
      </c>
      <c r="C1116" s="5" t="s">
        <v>17</v>
      </c>
      <c r="D1116" s="5">
        <v>21.05</v>
      </c>
      <c r="E1116" s="5">
        <v>16.84</v>
      </c>
      <c r="F1116" s="5">
        <v>12</v>
      </c>
      <c r="G1116" s="5" t="s">
        <v>262</v>
      </c>
      <c r="H1116" s="5" t="s">
        <v>166</v>
      </c>
      <c r="I1116" s="5" t="s">
        <v>6</v>
      </c>
      <c r="J1116" s="6">
        <v>42295</v>
      </c>
      <c r="K1116" s="7">
        <f t="shared" si="51"/>
        <v>252.60000000000002</v>
      </c>
      <c r="L1116" s="7">
        <f t="shared" si="52"/>
        <v>202.07999999999998</v>
      </c>
      <c r="M1116" s="4">
        <f>YEAR(Datos!$J1116)</f>
        <v>2015</v>
      </c>
      <c r="N1116" s="5" t="str">
        <f t="shared" si="53"/>
        <v>octubre</v>
      </c>
      <c r="O1116" s="5" t="str">
        <f>VLOOKUP(C1116,[2]!ProdManager[#Data],2,FALSE)</f>
        <v>Lydia Sinn</v>
      </c>
      <c r="P1116" s="5" t="e">
        <f>VLOOKUP(I1116,[1]!Countries[#Data],2,FALSE)</f>
        <v>#REF!</v>
      </c>
      <c r="Q1116" s="5" t="e">
        <f>VLOOKUP(I1116,[1]!Countries[#Data],3,FALSE)</f>
        <v>#REF!</v>
      </c>
    </row>
    <row r="1117" spans="1:17" x14ac:dyDescent="0.2">
      <c r="A1117" s="5">
        <v>10672</v>
      </c>
      <c r="B1117" s="5" t="s">
        <v>181</v>
      </c>
      <c r="C1117" s="5" t="s">
        <v>36</v>
      </c>
      <c r="D1117" s="5">
        <v>263.5</v>
      </c>
      <c r="E1117" s="5">
        <v>239.785</v>
      </c>
      <c r="F1117" s="5">
        <v>15</v>
      </c>
      <c r="G1117" s="5" t="s">
        <v>116</v>
      </c>
      <c r="H1117" s="5" t="s">
        <v>117</v>
      </c>
      <c r="I1117" s="5" t="s">
        <v>83</v>
      </c>
      <c r="J1117" s="6">
        <v>42295</v>
      </c>
      <c r="K1117" s="7">
        <f t="shared" si="51"/>
        <v>3952.5</v>
      </c>
      <c r="L1117" s="7">
        <f t="shared" si="52"/>
        <v>3596.7750000000001</v>
      </c>
      <c r="M1117" s="4">
        <f>YEAR(Datos!$J1117)</f>
        <v>2015</v>
      </c>
      <c r="N1117" s="5" t="str">
        <f t="shared" si="53"/>
        <v>octubre</v>
      </c>
      <c r="O1117" s="5" t="str">
        <f>VLOOKUP(C1117,[2]!ProdManager[#Data],2,FALSE)</f>
        <v>John Matter</v>
      </c>
      <c r="P1117" s="5" t="e">
        <f>VLOOKUP(I1117,[1]!Countries[#Data],2,FALSE)</f>
        <v>#REF!</v>
      </c>
      <c r="Q1117" s="5" t="e">
        <f>VLOOKUP(I1117,[1]!Countries[#Data],3,FALSE)</f>
        <v>#REF!</v>
      </c>
    </row>
    <row r="1118" spans="1:17" x14ac:dyDescent="0.2">
      <c r="A1118" s="5">
        <v>10672</v>
      </c>
      <c r="B1118" s="5" t="s">
        <v>106</v>
      </c>
      <c r="C1118" s="5" t="s">
        <v>8</v>
      </c>
      <c r="D1118" s="5">
        <v>21.5</v>
      </c>
      <c r="E1118" s="5">
        <v>18.274999999999999</v>
      </c>
      <c r="F1118" s="5">
        <v>12</v>
      </c>
      <c r="G1118" s="5" t="s">
        <v>116</v>
      </c>
      <c r="H1118" s="5" t="s">
        <v>117</v>
      </c>
      <c r="I1118" s="5" t="s">
        <v>83</v>
      </c>
      <c r="J1118" s="6">
        <v>42295</v>
      </c>
      <c r="K1118" s="7">
        <f t="shared" si="51"/>
        <v>258</v>
      </c>
      <c r="L1118" s="7">
        <f t="shared" si="52"/>
        <v>219.29999999999998</v>
      </c>
      <c r="M1118" s="4">
        <f>YEAR(Datos!$J1118)</f>
        <v>2015</v>
      </c>
      <c r="N1118" s="5" t="str">
        <f t="shared" si="53"/>
        <v>octubre</v>
      </c>
      <c r="O1118" s="5" t="str">
        <f>VLOOKUP(C1118,[2]!ProdManager[#Data],2,FALSE)</f>
        <v>Peter Stone</v>
      </c>
      <c r="P1118" s="5" t="e">
        <f>VLOOKUP(I1118,[1]!Countries[#Data],2,FALSE)</f>
        <v>#REF!</v>
      </c>
      <c r="Q1118" s="5" t="e">
        <f>VLOOKUP(I1118,[1]!Countries[#Data],3,FALSE)</f>
        <v>#REF!</v>
      </c>
    </row>
    <row r="1119" spans="1:17" x14ac:dyDescent="0.2">
      <c r="A1119" s="5">
        <v>10673</v>
      </c>
      <c r="B1119" s="5" t="s">
        <v>49</v>
      </c>
      <c r="C1119" s="5" t="s">
        <v>28</v>
      </c>
      <c r="D1119" s="5">
        <v>17.45</v>
      </c>
      <c r="E1119" s="5">
        <v>12.040499999999998</v>
      </c>
      <c r="F1119" s="5">
        <v>3</v>
      </c>
      <c r="G1119" s="5" t="s">
        <v>256</v>
      </c>
      <c r="H1119" s="5" t="s">
        <v>257</v>
      </c>
      <c r="I1119" s="5" t="s">
        <v>90</v>
      </c>
      <c r="J1119" s="6">
        <v>42296</v>
      </c>
      <c r="K1119" s="7">
        <f t="shared" si="51"/>
        <v>52.349999999999994</v>
      </c>
      <c r="L1119" s="7">
        <f t="shared" si="52"/>
        <v>36.121499999999997</v>
      </c>
      <c r="M1119" s="4">
        <f>YEAR(Datos!$J1119)</f>
        <v>2015</v>
      </c>
      <c r="N1119" s="5" t="str">
        <f t="shared" si="53"/>
        <v>octubre</v>
      </c>
      <c r="O1119" s="5" t="str">
        <f>VLOOKUP(C1119,[2]!ProdManager[#Data],2,FALSE)</f>
        <v>Lydia Sinn</v>
      </c>
      <c r="P1119" s="5" t="e">
        <f>VLOOKUP(I1119,[1]!Countries[#Data],2,FALSE)</f>
        <v>#REF!</v>
      </c>
      <c r="Q1119" s="5" t="e">
        <f>VLOOKUP(I1119,[1]!Countries[#Data],3,FALSE)</f>
        <v>#REF!</v>
      </c>
    </row>
    <row r="1120" spans="1:17" x14ac:dyDescent="0.2">
      <c r="A1120" s="5">
        <v>10673</v>
      </c>
      <c r="B1120" s="5" t="s">
        <v>2</v>
      </c>
      <c r="C1120" s="5" t="s">
        <v>3</v>
      </c>
      <c r="D1120" s="5">
        <v>14</v>
      </c>
      <c r="E1120" s="5">
        <v>11.200000000000001</v>
      </c>
      <c r="F1120" s="5">
        <v>6</v>
      </c>
      <c r="G1120" s="5" t="s">
        <v>256</v>
      </c>
      <c r="H1120" s="5" t="s">
        <v>257</v>
      </c>
      <c r="I1120" s="5" t="s">
        <v>90</v>
      </c>
      <c r="J1120" s="6">
        <v>42296</v>
      </c>
      <c r="K1120" s="7">
        <f t="shared" si="51"/>
        <v>84</v>
      </c>
      <c r="L1120" s="7">
        <f t="shared" si="52"/>
        <v>67.2</v>
      </c>
      <c r="M1120" s="4">
        <f>YEAR(Datos!$J1120)</f>
        <v>2015</v>
      </c>
      <c r="N1120" s="5" t="str">
        <f t="shared" si="53"/>
        <v>octubre</v>
      </c>
      <c r="O1120" s="5" t="str">
        <f>VLOOKUP(C1120,[2]!ProdManager[#Data],2,FALSE)</f>
        <v>Marc Caine</v>
      </c>
      <c r="P1120" s="5" t="e">
        <f>VLOOKUP(I1120,[1]!Countries[#Data],2,FALSE)</f>
        <v>#REF!</v>
      </c>
      <c r="Q1120" s="5" t="e">
        <f>VLOOKUP(I1120,[1]!Countries[#Data],3,FALSE)</f>
        <v>#REF!</v>
      </c>
    </row>
    <row r="1121" spans="1:17" x14ac:dyDescent="0.2">
      <c r="A1121" s="5">
        <v>10673</v>
      </c>
      <c r="B1121" s="5" t="s">
        <v>100</v>
      </c>
      <c r="C1121" s="5" t="s">
        <v>36</v>
      </c>
      <c r="D1121" s="5">
        <v>46</v>
      </c>
      <c r="E1121" s="5">
        <v>40.479999999999997</v>
      </c>
      <c r="F1121" s="5">
        <v>6</v>
      </c>
      <c r="G1121" s="5" t="s">
        <v>256</v>
      </c>
      <c r="H1121" s="5" t="s">
        <v>257</v>
      </c>
      <c r="I1121" s="5" t="s">
        <v>90</v>
      </c>
      <c r="J1121" s="6">
        <v>42296</v>
      </c>
      <c r="K1121" s="7">
        <f t="shared" si="51"/>
        <v>276</v>
      </c>
      <c r="L1121" s="7">
        <f t="shared" si="52"/>
        <v>242.88</v>
      </c>
      <c r="M1121" s="4">
        <f>YEAR(Datos!$J1121)</f>
        <v>2015</v>
      </c>
      <c r="N1121" s="5" t="str">
        <f t="shared" si="53"/>
        <v>octubre</v>
      </c>
      <c r="O1121" s="5" t="str">
        <f>VLOOKUP(C1121,[2]!ProdManager[#Data],2,FALSE)</f>
        <v>John Matter</v>
      </c>
      <c r="P1121" s="5" t="e">
        <f>VLOOKUP(I1121,[1]!Countries[#Data],2,FALSE)</f>
        <v>#REF!</v>
      </c>
      <c r="Q1121" s="5" t="e">
        <f>VLOOKUP(I1121,[1]!Countries[#Data],3,FALSE)</f>
        <v>#REF!</v>
      </c>
    </row>
    <row r="1122" spans="1:17" x14ac:dyDescent="0.2">
      <c r="A1122" s="5">
        <v>10674</v>
      </c>
      <c r="B1122" s="5" t="s">
        <v>190</v>
      </c>
      <c r="C1122" s="5" t="s">
        <v>3</v>
      </c>
      <c r="D1122" s="5">
        <v>9</v>
      </c>
      <c r="E1122" s="5">
        <v>7.2</v>
      </c>
      <c r="F1122" s="5">
        <v>5</v>
      </c>
      <c r="G1122" s="5" t="s">
        <v>168</v>
      </c>
      <c r="H1122" s="5" t="s">
        <v>169</v>
      </c>
      <c r="I1122" s="5" t="s">
        <v>142</v>
      </c>
      <c r="J1122" s="6">
        <v>42296</v>
      </c>
      <c r="K1122" s="7">
        <f t="shared" si="51"/>
        <v>45</v>
      </c>
      <c r="L1122" s="7">
        <f t="shared" si="52"/>
        <v>36</v>
      </c>
      <c r="M1122" s="4">
        <f>YEAR(Datos!$J1122)</f>
        <v>2015</v>
      </c>
      <c r="N1122" s="5" t="str">
        <f t="shared" si="53"/>
        <v>octubre</v>
      </c>
      <c r="O1122" s="5" t="str">
        <f>VLOOKUP(C1122,[2]!ProdManager[#Data],2,FALSE)</f>
        <v>Marc Caine</v>
      </c>
      <c r="P1122" s="5" t="e">
        <f>VLOOKUP(I1122,[1]!Countries[#Data],2,FALSE)</f>
        <v>#REF!</v>
      </c>
      <c r="Q1122" s="5" t="e">
        <f>VLOOKUP(I1122,[1]!Countries[#Data],3,FALSE)</f>
        <v>#REF!</v>
      </c>
    </row>
    <row r="1123" spans="1:17" x14ac:dyDescent="0.2">
      <c r="A1123" s="5">
        <v>10675</v>
      </c>
      <c r="B1123" s="5" t="s">
        <v>10</v>
      </c>
      <c r="C1123" s="5" t="s">
        <v>11</v>
      </c>
      <c r="D1123" s="5">
        <v>23.25</v>
      </c>
      <c r="E1123" s="5">
        <v>17.670000000000002</v>
      </c>
      <c r="F1123" s="5">
        <v>30</v>
      </c>
      <c r="G1123" s="5" t="s">
        <v>92</v>
      </c>
      <c r="H1123" s="5" t="s">
        <v>93</v>
      </c>
      <c r="I1123" s="5" t="s">
        <v>14</v>
      </c>
      <c r="J1123" s="6">
        <v>42297</v>
      </c>
      <c r="K1123" s="7">
        <f t="shared" si="51"/>
        <v>697.5</v>
      </c>
      <c r="L1123" s="7">
        <f t="shared" si="52"/>
        <v>530.1</v>
      </c>
      <c r="M1123" s="4">
        <f>YEAR(Datos!$J1123)</f>
        <v>2015</v>
      </c>
      <c r="N1123" s="5" t="str">
        <f t="shared" si="53"/>
        <v>octubre</v>
      </c>
      <c r="O1123" s="5" t="str">
        <f>VLOOKUP(C1123,[2]!ProdManager[#Data],2,FALSE)</f>
        <v>Marc Caine</v>
      </c>
      <c r="P1123" s="5" t="e">
        <f>VLOOKUP(I1123,[1]!Countries[#Data],2,FALSE)</f>
        <v>#REF!</v>
      </c>
      <c r="Q1123" s="5" t="e">
        <f>VLOOKUP(I1123,[1]!Countries[#Data],3,FALSE)</f>
        <v>#REF!</v>
      </c>
    </row>
    <row r="1124" spans="1:17" x14ac:dyDescent="0.2">
      <c r="A1124" s="5">
        <v>10675</v>
      </c>
      <c r="B1124" s="5" t="s">
        <v>51</v>
      </c>
      <c r="C1124" s="5" t="s">
        <v>39</v>
      </c>
      <c r="D1124" s="5">
        <v>32.799999999999997</v>
      </c>
      <c r="E1124" s="5">
        <v>24.927999999999997</v>
      </c>
      <c r="F1124" s="5">
        <v>10</v>
      </c>
      <c r="G1124" s="5" t="s">
        <v>92</v>
      </c>
      <c r="H1124" s="5" t="s">
        <v>93</v>
      </c>
      <c r="I1124" s="5" t="s">
        <v>14</v>
      </c>
      <c r="J1124" s="6">
        <v>42297</v>
      </c>
      <c r="K1124" s="7">
        <f t="shared" si="51"/>
        <v>328</v>
      </c>
      <c r="L1124" s="7">
        <f t="shared" si="52"/>
        <v>249.27999999999997</v>
      </c>
      <c r="M1124" s="4">
        <f>YEAR(Datos!$J1124)</f>
        <v>2015</v>
      </c>
      <c r="N1124" s="5" t="str">
        <f t="shared" si="53"/>
        <v>octubre</v>
      </c>
      <c r="O1124" s="5" t="str">
        <f>VLOOKUP(C1124,[2]!ProdManager[#Data],2,FALSE)</f>
        <v>John Matter</v>
      </c>
      <c r="P1124" s="5" t="e">
        <f>VLOOKUP(I1124,[1]!Countries[#Data],2,FALSE)</f>
        <v>#REF!</v>
      </c>
      <c r="Q1124" s="5" t="e">
        <f>VLOOKUP(I1124,[1]!Countries[#Data],3,FALSE)</f>
        <v>#REF!</v>
      </c>
    </row>
    <row r="1125" spans="1:17" x14ac:dyDescent="0.2">
      <c r="A1125" s="5">
        <v>10675</v>
      </c>
      <c r="B1125" s="5" t="s">
        <v>167</v>
      </c>
      <c r="C1125" s="5" t="s">
        <v>22</v>
      </c>
      <c r="D1125" s="5">
        <v>13.25</v>
      </c>
      <c r="E1125" s="5">
        <v>9.2749999999999986</v>
      </c>
      <c r="F1125" s="5">
        <v>30</v>
      </c>
      <c r="G1125" s="5" t="s">
        <v>92</v>
      </c>
      <c r="H1125" s="5" t="s">
        <v>93</v>
      </c>
      <c r="I1125" s="5" t="s">
        <v>14</v>
      </c>
      <c r="J1125" s="6">
        <v>42297</v>
      </c>
      <c r="K1125" s="7">
        <f t="shared" si="51"/>
        <v>397.5</v>
      </c>
      <c r="L1125" s="7">
        <f t="shared" si="52"/>
        <v>278.24999999999994</v>
      </c>
      <c r="M1125" s="4">
        <f>YEAR(Datos!$J1125)</f>
        <v>2015</v>
      </c>
      <c r="N1125" s="5" t="str">
        <f t="shared" si="53"/>
        <v>octubre</v>
      </c>
      <c r="O1125" s="5" t="str">
        <f>VLOOKUP(C1125,[2]!ProdManager[#Data],2,FALSE)</f>
        <v>Peter Stone</v>
      </c>
      <c r="P1125" s="5" t="e">
        <f>VLOOKUP(I1125,[1]!Countries[#Data],2,FALSE)</f>
        <v>#REF!</v>
      </c>
      <c r="Q1125" s="5" t="e">
        <f>VLOOKUP(I1125,[1]!Countries[#Data],3,FALSE)</f>
        <v>#REF!</v>
      </c>
    </row>
    <row r="1126" spans="1:17" x14ac:dyDescent="0.2">
      <c r="A1126" s="5">
        <v>10676</v>
      </c>
      <c r="B1126" s="5" t="s">
        <v>115</v>
      </c>
      <c r="C1126" s="5" t="s">
        <v>17</v>
      </c>
      <c r="D1126" s="5">
        <v>19.45</v>
      </c>
      <c r="E1126" s="5">
        <v>14.004</v>
      </c>
      <c r="F1126" s="5">
        <v>21</v>
      </c>
      <c r="G1126" s="5" t="s">
        <v>110</v>
      </c>
      <c r="H1126" s="5" t="s">
        <v>66</v>
      </c>
      <c r="I1126" s="5" t="s">
        <v>67</v>
      </c>
      <c r="J1126" s="6">
        <v>42300</v>
      </c>
      <c r="K1126" s="7">
        <f t="shared" si="51"/>
        <v>408.45</v>
      </c>
      <c r="L1126" s="7">
        <f t="shared" si="52"/>
        <v>294.084</v>
      </c>
      <c r="M1126" s="4">
        <f>YEAR(Datos!$J1126)</f>
        <v>2015</v>
      </c>
      <c r="N1126" s="5" t="str">
        <f t="shared" si="53"/>
        <v>octubre</v>
      </c>
      <c r="O1126" s="5" t="str">
        <f>VLOOKUP(C1126,[2]!ProdManager[#Data],2,FALSE)</f>
        <v>Lydia Sinn</v>
      </c>
      <c r="P1126" s="5" t="e">
        <f>VLOOKUP(I1126,[1]!Countries[#Data],2,FALSE)</f>
        <v>#REF!</v>
      </c>
      <c r="Q1126" s="5" t="e">
        <f>VLOOKUP(I1126,[1]!Countries[#Data],3,FALSE)</f>
        <v>#REF!</v>
      </c>
    </row>
    <row r="1127" spans="1:17" x14ac:dyDescent="0.2">
      <c r="A1127" s="5">
        <v>10676</v>
      </c>
      <c r="B1127" s="5" t="s">
        <v>105</v>
      </c>
      <c r="C1127" s="5" t="s">
        <v>22</v>
      </c>
      <c r="D1127" s="5">
        <v>31</v>
      </c>
      <c r="E1127" s="5">
        <v>21.7</v>
      </c>
      <c r="F1127" s="5">
        <v>2</v>
      </c>
      <c r="G1127" s="5" t="s">
        <v>110</v>
      </c>
      <c r="H1127" s="5" t="s">
        <v>66</v>
      </c>
      <c r="I1127" s="5" t="s">
        <v>67</v>
      </c>
      <c r="J1127" s="6">
        <v>42300</v>
      </c>
      <c r="K1127" s="7">
        <f t="shared" si="51"/>
        <v>62</v>
      </c>
      <c r="L1127" s="7">
        <f t="shared" si="52"/>
        <v>43.4</v>
      </c>
      <c r="M1127" s="4">
        <f>YEAR(Datos!$J1127)</f>
        <v>2015</v>
      </c>
      <c r="N1127" s="5" t="str">
        <f t="shared" si="53"/>
        <v>octubre</v>
      </c>
      <c r="O1127" s="5" t="str">
        <f>VLOOKUP(C1127,[2]!ProdManager[#Data],2,FALSE)</f>
        <v>Peter Stone</v>
      </c>
      <c r="P1127" s="5" t="e">
        <f>VLOOKUP(I1127,[1]!Countries[#Data],2,FALSE)</f>
        <v>#REF!</v>
      </c>
      <c r="Q1127" s="5" t="e">
        <f>VLOOKUP(I1127,[1]!Countries[#Data],3,FALSE)</f>
        <v>#REF!</v>
      </c>
    </row>
    <row r="1128" spans="1:17" x14ac:dyDescent="0.2">
      <c r="A1128" s="5">
        <v>10676</v>
      </c>
      <c r="B1128" s="5" t="s">
        <v>123</v>
      </c>
      <c r="C1128" s="5" t="s">
        <v>28</v>
      </c>
      <c r="D1128" s="5">
        <v>9.1999999999999993</v>
      </c>
      <c r="E1128" s="5">
        <v>5.9799999999999995</v>
      </c>
      <c r="F1128" s="5">
        <v>7</v>
      </c>
      <c r="G1128" s="5" t="s">
        <v>110</v>
      </c>
      <c r="H1128" s="5" t="s">
        <v>66</v>
      </c>
      <c r="I1128" s="5" t="s">
        <v>67</v>
      </c>
      <c r="J1128" s="6">
        <v>42300</v>
      </c>
      <c r="K1128" s="7">
        <f t="shared" si="51"/>
        <v>64.399999999999991</v>
      </c>
      <c r="L1128" s="7">
        <f t="shared" si="52"/>
        <v>41.86</v>
      </c>
      <c r="M1128" s="4">
        <f>YEAR(Datos!$J1128)</f>
        <v>2015</v>
      </c>
      <c r="N1128" s="5" t="str">
        <f t="shared" si="53"/>
        <v>octubre</v>
      </c>
      <c r="O1128" s="5" t="str">
        <f>VLOOKUP(C1128,[2]!ProdManager[#Data],2,FALSE)</f>
        <v>Lydia Sinn</v>
      </c>
      <c r="P1128" s="5" t="e">
        <f>VLOOKUP(I1128,[1]!Countries[#Data],2,FALSE)</f>
        <v>#REF!</v>
      </c>
      <c r="Q1128" s="5" t="e">
        <f>VLOOKUP(I1128,[1]!Countries[#Data],3,FALSE)</f>
        <v>#REF!</v>
      </c>
    </row>
    <row r="1129" spans="1:17" x14ac:dyDescent="0.2">
      <c r="A1129" s="5">
        <v>10677</v>
      </c>
      <c r="B1129" s="5" t="s">
        <v>32</v>
      </c>
      <c r="C1129" s="5" t="s">
        <v>8</v>
      </c>
      <c r="D1129" s="5">
        <v>2.5</v>
      </c>
      <c r="E1129" s="5">
        <v>2</v>
      </c>
      <c r="F1129" s="5">
        <v>8</v>
      </c>
      <c r="G1129" s="5" t="s">
        <v>207</v>
      </c>
      <c r="H1129" s="5" t="s">
        <v>66</v>
      </c>
      <c r="I1129" s="5" t="s">
        <v>67</v>
      </c>
      <c r="J1129" s="6">
        <v>42300</v>
      </c>
      <c r="K1129" s="7">
        <f t="shared" si="51"/>
        <v>20</v>
      </c>
      <c r="L1129" s="7">
        <f t="shared" si="52"/>
        <v>16</v>
      </c>
      <c r="M1129" s="4">
        <f>YEAR(Datos!$J1129)</f>
        <v>2015</v>
      </c>
      <c r="N1129" s="5" t="str">
        <f t="shared" si="53"/>
        <v>octubre</v>
      </c>
      <c r="O1129" s="5" t="str">
        <f>VLOOKUP(C1129,[2]!ProdManager[#Data],2,FALSE)</f>
        <v>Peter Stone</v>
      </c>
      <c r="P1129" s="5" t="e">
        <f>VLOOKUP(I1129,[1]!Countries[#Data],2,FALSE)</f>
        <v>#REF!</v>
      </c>
      <c r="Q1129" s="5" t="e">
        <f>VLOOKUP(I1129,[1]!Countries[#Data],3,FALSE)</f>
        <v>#REF!</v>
      </c>
    </row>
    <row r="1130" spans="1:17" x14ac:dyDescent="0.2">
      <c r="A1130" s="5">
        <v>10677</v>
      </c>
      <c r="B1130" s="5" t="s">
        <v>182</v>
      </c>
      <c r="C1130" s="5" t="s">
        <v>28</v>
      </c>
      <c r="D1130" s="5">
        <v>31.23</v>
      </c>
      <c r="E1130" s="5">
        <v>20.299500000000002</v>
      </c>
      <c r="F1130" s="5">
        <v>30</v>
      </c>
      <c r="G1130" s="5" t="s">
        <v>207</v>
      </c>
      <c r="H1130" s="5" t="s">
        <v>66</v>
      </c>
      <c r="I1130" s="5" t="s">
        <v>67</v>
      </c>
      <c r="J1130" s="6">
        <v>42300</v>
      </c>
      <c r="K1130" s="7">
        <f t="shared" si="51"/>
        <v>936.9</v>
      </c>
      <c r="L1130" s="7">
        <f t="shared" si="52"/>
        <v>608.98500000000001</v>
      </c>
      <c r="M1130" s="4">
        <f>YEAR(Datos!$J1130)</f>
        <v>2015</v>
      </c>
      <c r="N1130" s="5" t="str">
        <f t="shared" si="53"/>
        <v>octubre</v>
      </c>
      <c r="O1130" s="5" t="str">
        <f>VLOOKUP(C1130,[2]!ProdManager[#Data],2,FALSE)</f>
        <v>Lydia Sinn</v>
      </c>
      <c r="P1130" s="5" t="e">
        <f>VLOOKUP(I1130,[1]!Countries[#Data],2,FALSE)</f>
        <v>#REF!</v>
      </c>
      <c r="Q1130" s="5" t="e">
        <f>VLOOKUP(I1130,[1]!Countries[#Data],3,FALSE)</f>
        <v>#REF!</v>
      </c>
    </row>
    <row r="1131" spans="1:17" x14ac:dyDescent="0.2">
      <c r="A1131" s="5">
        <v>10678</v>
      </c>
      <c r="B1131" s="5" t="s">
        <v>87</v>
      </c>
      <c r="C1131" s="5" t="s">
        <v>8</v>
      </c>
      <c r="D1131" s="5">
        <v>38</v>
      </c>
      <c r="E1131" s="5">
        <v>28.88</v>
      </c>
      <c r="F1131" s="5">
        <v>100</v>
      </c>
      <c r="G1131" s="5" t="s">
        <v>175</v>
      </c>
      <c r="H1131" s="5" t="s">
        <v>176</v>
      </c>
      <c r="I1131" s="5" t="s">
        <v>77</v>
      </c>
      <c r="J1131" s="6">
        <v>42301</v>
      </c>
      <c r="K1131" s="7">
        <f t="shared" si="51"/>
        <v>3800</v>
      </c>
      <c r="L1131" s="7">
        <f t="shared" si="52"/>
        <v>2888</v>
      </c>
      <c r="M1131" s="4">
        <f>YEAR(Datos!$J1131)</f>
        <v>2015</v>
      </c>
      <c r="N1131" s="5" t="str">
        <f t="shared" si="53"/>
        <v>octubre</v>
      </c>
      <c r="O1131" s="5" t="str">
        <f>VLOOKUP(C1131,[2]!ProdManager[#Data],2,FALSE)</f>
        <v>Peter Stone</v>
      </c>
      <c r="P1131" s="5" t="e">
        <f>VLOOKUP(I1131,[1]!Countries[#Data],2,FALSE)</f>
        <v>#REF!</v>
      </c>
      <c r="Q1131" s="5" t="e">
        <f>VLOOKUP(I1131,[1]!Countries[#Data],3,FALSE)</f>
        <v>#REF!</v>
      </c>
    </row>
    <row r="1132" spans="1:17" x14ac:dyDescent="0.2">
      <c r="A1132" s="5">
        <v>10678</v>
      </c>
      <c r="B1132" s="5" t="s">
        <v>32</v>
      </c>
      <c r="C1132" s="5" t="s">
        <v>8</v>
      </c>
      <c r="D1132" s="5">
        <v>2.5</v>
      </c>
      <c r="E1132" s="5">
        <v>1.925</v>
      </c>
      <c r="F1132" s="5">
        <v>30</v>
      </c>
      <c r="G1132" s="5" t="s">
        <v>175</v>
      </c>
      <c r="H1132" s="5" t="s">
        <v>176</v>
      </c>
      <c r="I1132" s="5" t="s">
        <v>77</v>
      </c>
      <c r="J1132" s="6">
        <v>42301</v>
      </c>
      <c r="K1132" s="7">
        <f t="shared" si="51"/>
        <v>75</v>
      </c>
      <c r="L1132" s="7">
        <f t="shared" si="52"/>
        <v>57.75</v>
      </c>
      <c r="M1132" s="4">
        <f>YEAR(Datos!$J1132)</f>
        <v>2015</v>
      </c>
      <c r="N1132" s="5" t="str">
        <f t="shared" si="53"/>
        <v>octubre</v>
      </c>
      <c r="O1132" s="5" t="str">
        <f>VLOOKUP(C1132,[2]!ProdManager[#Data],2,FALSE)</f>
        <v>Peter Stone</v>
      </c>
      <c r="P1132" s="5" t="e">
        <f>VLOOKUP(I1132,[1]!Countries[#Data],2,FALSE)</f>
        <v>#REF!</v>
      </c>
      <c r="Q1132" s="5" t="e">
        <f>VLOOKUP(I1132,[1]!Countries[#Data],3,FALSE)</f>
        <v>#REF!</v>
      </c>
    </row>
    <row r="1133" spans="1:17" x14ac:dyDescent="0.2">
      <c r="A1133" s="5">
        <v>10678</v>
      </c>
      <c r="B1133" s="5" t="s">
        <v>21</v>
      </c>
      <c r="C1133" s="5" t="s">
        <v>22</v>
      </c>
      <c r="D1133" s="5">
        <v>9.65</v>
      </c>
      <c r="E1133" s="5">
        <v>7.6235000000000008</v>
      </c>
      <c r="F1133" s="5">
        <v>120</v>
      </c>
      <c r="G1133" s="5" t="s">
        <v>175</v>
      </c>
      <c r="H1133" s="5" t="s">
        <v>176</v>
      </c>
      <c r="I1133" s="5" t="s">
        <v>77</v>
      </c>
      <c r="J1133" s="6">
        <v>42301</v>
      </c>
      <c r="K1133" s="7">
        <f t="shared" si="51"/>
        <v>1158</v>
      </c>
      <c r="L1133" s="7">
        <f t="shared" si="52"/>
        <v>914.82</v>
      </c>
      <c r="M1133" s="4">
        <f>YEAR(Datos!$J1133)</f>
        <v>2015</v>
      </c>
      <c r="N1133" s="5" t="str">
        <f t="shared" si="53"/>
        <v>octubre</v>
      </c>
      <c r="O1133" s="5" t="str">
        <f>VLOOKUP(C1133,[2]!ProdManager[#Data],2,FALSE)</f>
        <v>Peter Stone</v>
      </c>
      <c r="P1133" s="5" t="e">
        <f>VLOOKUP(I1133,[1]!Countries[#Data],2,FALSE)</f>
        <v>#REF!</v>
      </c>
      <c r="Q1133" s="5" t="e">
        <f>VLOOKUP(I1133,[1]!Countries[#Data],3,FALSE)</f>
        <v>#REF!</v>
      </c>
    </row>
    <row r="1134" spans="1:17" x14ac:dyDescent="0.2">
      <c r="A1134" s="5">
        <v>10678</v>
      </c>
      <c r="B1134" s="5" t="s">
        <v>138</v>
      </c>
      <c r="C1134" s="5" t="s">
        <v>39</v>
      </c>
      <c r="D1134" s="5">
        <v>7.45</v>
      </c>
      <c r="E1134" s="5">
        <v>5.9600000000000009</v>
      </c>
      <c r="F1134" s="5">
        <v>30</v>
      </c>
      <c r="G1134" s="5" t="s">
        <v>175</v>
      </c>
      <c r="H1134" s="5" t="s">
        <v>176</v>
      </c>
      <c r="I1134" s="5" t="s">
        <v>77</v>
      </c>
      <c r="J1134" s="6">
        <v>42301</v>
      </c>
      <c r="K1134" s="7">
        <f t="shared" si="51"/>
        <v>223.5</v>
      </c>
      <c r="L1134" s="7">
        <f t="shared" si="52"/>
        <v>178.8</v>
      </c>
      <c r="M1134" s="4">
        <f>YEAR(Datos!$J1134)</f>
        <v>2015</v>
      </c>
      <c r="N1134" s="5" t="str">
        <f t="shared" si="53"/>
        <v>octubre</v>
      </c>
      <c r="O1134" s="5" t="str">
        <f>VLOOKUP(C1134,[2]!ProdManager[#Data],2,FALSE)</f>
        <v>John Matter</v>
      </c>
      <c r="P1134" s="5" t="e">
        <f>VLOOKUP(I1134,[1]!Countries[#Data],2,FALSE)</f>
        <v>#REF!</v>
      </c>
      <c r="Q1134" s="5" t="e">
        <f>VLOOKUP(I1134,[1]!Countries[#Data],3,FALSE)</f>
        <v>#REF!</v>
      </c>
    </row>
    <row r="1135" spans="1:17" x14ac:dyDescent="0.2">
      <c r="A1135" s="5">
        <v>10679</v>
      </c>
      <c r="B1135" s="5" t="s">
        <v>45</v>
      </c>
      <c r="C1135" s="5" t="s">
        <v>8</v>
      </c>
      <c r="D1135" s="5">
        <v>55</v>
      </c>
      <c r="E1135" s="5">
        <v>45.1</v>
      </c>
      <c r="F1135" s="5">
        <v>12</v>
      </c>
      <c r="G1135" s="5" t="s">
        <v>85</v>
      </c>
      <c r="H1135" s="5" t="s">
        <v>86</v>
      </c>
      <c r="I1135" s="5" t="s">
        <v>6</v>
      </c>
      <c r="J1135" s="6">
        <v>42301</v>
      </c>
      <c r="K1135" s="7">
        <f t="shared" si="51"/>
        <v>660</v>
      </c>
      <c r="L1135" s="7">
        <f t="shared" si="52"/>
        <v>541.20000000000005</v>
      </c>
      <c r="M1135" s="4">
        <f>YEAR(Datos!$J1135)</f>
        <v>2015</v>
      </c>
      <c r="N1135" s="5" t="str">
        <f t="shared" si="53"/>
        <v>octubre</v>
      </c>
      <c r="O1135" s="5" t="str">
        <f>VLOOKUP(C1135,[2]!ProdManager[#Data],2,FALSE)</f>
        <v>Peter Stone</v>
      </c>
      <c r="P1135" s="5" t="e">
        <f>VLOOKUP(I1135,[1]!Countries[#Data],2,FALSE)</f>
        <v>#REF!</v>
      </c>
      <c r="Q1135" s="5" t="e">
        <f>VLOOKUP(I1135,[1]!Countries[#Data],3,FALSE)</f>
        <v>#REF!</v>
      </c>
    </row>
    <row r="1136" spans="1:17" x14ac:dyDescent="0.2">
      <c r="A1136" s="5">
        <v>10680</v>
      </c>
      <c r="B1136" s="5" t="s">
        <v>37</v>
      </c>
      <c r="C1136" s="5" t="s">
        <v>8</v>
      </c>
      <c r="D1136" s="5">
        <v>12.5</v>
      </c>
      <c r="E1136" s="5">
        <v>10.375</v>
      </c>
      <c r="F1136" s="5">
        <v>20</v>
      </c>
      <c r="G1136" s="5" t="s">
        <v>157</v>
      </c>
      <c r="H1136" s="5" t="s">
        <v>158</v>
      </c>
      <c r="I1136" s="5" t="s">
        <v>77</v>
      </c>
      <c r="J1136" s="6">
        <v>42302</v>
      </c>
      <c r="K1136" s="7">
        <f t="shared" si="51"/>
        <v>250</v>
      </c>
      <c r="L1136" s="7">
        <f t="shared" si="52"/>
        <v>207.5</v>
      </c>
      <c r="M1136" s="4">
        <f>YEAR(Datos!$J1136)</f>
        <v>2015</v>
      </c>
      <c r="N1136" s="5" t="str">
        <f t="shared" si="53"/>
        <v>octubre</v>
      </c>
      <c r="O1136" s="5" t="str">
        <f>VLOOKUP(C1136,[2]!ProdManager[#Data],2,FALSE)</f>
        <v>Peter Stone</v>
      </c>
      <c r="P1136" s="5" t="e">
        <f>VLOOKUP(I1136,[1]!Countries[#Data],2,FALSE)</f>
        <v>#REF!</v>
      </c>
      <c r="Q1136" s="5" t="e">
        <f>VLOOKUP(I1136,[1]!Countries[#Data],3,FALSE)</f>
        <v>#REF!</v>
      </c>
    </row>
    <row r="1137" spans="1:17" x14ac:dyDescent="0.2">
      <c r="A1137" s="5">
        <v>10680</v>
      </c>
      <c r="B1137" s="5" t="s">
        <v>2</v>
      </c>
      <c r="C1137" s="5" t="s">
        <v>3</v>
      </c>
      <c r="D1137" s="5">
        <v>14</v>
      </c>
      <c r="E1137" s="5">
        <v>11.9</v>
      </c>
      <c r="F1137" s="5">
        <v>40</v>
      </c>
      <c r="G1137" s="5" t="s">
        <v>157</v>
      </c>
      <c r="H1137" s="5" t="s">
        <v>158</v>
      </c>
      <c r="I1137" s="5" t="s">
        <v>77</v>
      </c>
      <c r="J1137" s="6">
        <v>42302</v>
      </c>
      <c r="K1137" s="7">
        <f t="shared" si="51"/>
        <v>560</v>
      </c>
      <c r="L1137" s="7">
        <f t="shared" si="52"/>
        <v>476</v>
      </c>
      <c r="M1137" s="4">
        <f>YEAR(Datos!$J1137)</f>
        <v>2015</v>
      </c>
      <c r="N1137" s="5" t="str">
        <f t="shared" si="53"/>
        <v>octubre</v>
      </c>
      <c r="O1137" s="5" t="str">
        <f>VLOOKUP(C1137,[2]!ProdManager[#Data],2,FALSE)</f>
        <v>Marc Caine</v>
      </c>
      <c r="P1137" s="5" t="e">
        <f>VLOOKUP(I1137,[1]!Countries[#Data],2,FALSE)</f>
        <v>#REF!</v>
      </c>
      <c r="Q1137" s="5" t="e">
        <f>VLOOKUP(I1137,[1]!Countries[#Data],3,FALSE)</f>
        <v>#REF!</v>
      </c>
    </row>
    <row r="1138" spans="1:17" x14ac:dyDescent="0.2">
      <c r="A1138" s="5">
        <v>10680</v>
      </c>
      <c r="B1138" s="5" t="s">
        <v>49</v>
      </c>
      <c r="C1138" s="5" t="s">
        <v>28</v>
      </c>
      <c r="D1138" s="5">
        <v>17.45</v>
      </c>
      <c r="E1138" s="5">
        <v>11.865999999999998</v>
      </c>
      <c r="F1138" s="5">
        <v>50</v>
      </c>
      <c r="G1138" s="5" t="s">
        <v>157</v>
      </c>
      <c r="H1138" s="5" t="s">
        <v>158</v>
      </c>
      <c r="I1138" s="5" t="s">
        <v>77</v>
      </c>
      <c r="J1138" s="6">
        <v>42302</v>
      </c>
      <c r="K1138" s="7">
        <f t="shared" si="51"/>
        <v>872.5</v>
      </c>
      <c r="L1138" s="7">
        <f t="shared" si="52"/>
        <v>593.29999999999984</v>
      </c>
      <c r="M1138" s="4">
        <f>YEAR(Datos!$J1138)</f>
        <v>2015</v>
      </c>
      <c r="N1138" s="5" t="str">
        <f t="shared" si="53"/>
        <v>octubre</v>
      </c>
      <c r="O1138" s="5" t="str">
        <f>VLOOKUP(C1138,[2]!ProdManager[#Data],2,FALSE)</f>
        <v>Lydia Sinn</v>
      </c>
      <c r="P1138" s="5" t="e">
        <f>VLOOKUP(I1138,[1]!Countries[#Data],2,FALSE)</f>
        <v>#REF!</v>
      </c>
      <c r="Q1138" s="5" t="e">
        <f>VLOOKUP(I1138,[1]!Countries[#Data],3,FALSE)</f>
        <v>#REF!</v>
      </c>
    </row>
    <row r="1139" spans="1:17" x14ac:dyDescent="0.2">
      <c r="A1139" s="5">
        <v>10681</v>
      </c>
      <c r="B1139" s="5" t="s">
        <v>64</v>
      </c>
      <c r="C1139" s="5" t="s">
        <v>28</v>
      </c>
      <c r="D1139" s="5">
        <v>10</v>
      </c>
      <c r="E1139" s="5">
        <v>7</v>
      </c>
      <c r="F1139" s="5">
        <v>12</v>
      </c>
      <c r="G1139" s="5" t="s">
        <v>248</v>
      </c>
      <c r="H1139" s="5" t="s">
        <v>249</v>
      </c>
      <c r="I1139" s="5" t="s">
        <v>77</v>
      </c>
      <c r="J1139" s="6">
        <v>42303</v>
      </c>
      <c r="K1139" s="7">
        <f t="shared" si="51"/>
        <v>120</v>
      </c>
      <c r="L1139" s="7">
        <f t="shared" si="52"/>
        <v>84</v>
      </c>
      <c r="M1139" s="4">
        <f>YEAR(Datos!$J1139)</f>
        <v>2015</v>
      </c>
      <c r="N1139" s="5" t="str">
        <f t="shared" si="53"/>
        <v>octubre</v>
      </c>
      <c r="O1139" s="5" t="str">
        <f>VLOOKUP(C1139,[2]!ProdManager[#Data],2,FALSE)</f>
        <v>Lydia Sinn</v>
      </c>
      <c r="P1139" s="5" t="e">
        <f>VLOOKUP(I1139,[1]!Countries[#Data],2,FALSE)</f>
        <v>#REF!</v>
      </c>
      <c r="Q1139" s="5" t="e">
        <f>VLOOKUP(I1139,[1]!Countries[#Data],3,FALSE)</f>
        <v>#REF!</v>
      </c>
    </row>
    <row r="1140" spans="1:17" x14ac:dyDescent="0.2">
      <c r="A1140" s="5">
        <v>10681</v>
      </c>
      <c r="B1140" s="5" t="s">
        <v>143</v>
      </c>
      <c r="C1140" s="5" t="s">
        <v>3</v>
      </c>
      <c r="D1140" s="5">
        <v>33.25</v>
      </c>
      <c r="E1140" s="5">
        <v>25.602499999999999</v>
      </c>
      <c r="F1140" s="5">
        <v>28</v>
      </c>
      <c r="G1140" s="5" t="s">
        <v>248</v>
      </c>
      <c r="H1140" s="5" t="s">
        <v>249</v>
      </c>
      <c r="I1140" s="5" t="s">
        <v>77</v>
      </c>
      <c r="J1140" s="6">
        <v>42303</v>
      </c>
      <c r="K1140" s="7">
        <f t="shared" si="51"/>
        <v>931</v>
      </c>
      <c r="L1140" s="7">
        <f t="shared" si="52"/>
        <v>716.87</v>
      </c>
      <c r="M1140" s="4">
        <f>YEAR(Datos!$J1140)</f>
        <v>2015</v>
      </c>
      <c r="N1140" s="5" t="str">
        <f t="shared" si="53"/>
        <v>octubre</v>
      </c>
      <c r="O1140" s="5" t="str">
        <f>VLOOKUP(C1140,[2]!ProdManager[#Data],2,FALSE)</f>
        <v>Marc Caine</v>
      </c>
      <c r="P1140" s="5" t="e">
        <f>VLOOKUP(I1140,[1]!Countries[#Data],2,FALSE)</f>
        <v>#REF!</v>
      </c>
      <c r="Q1140" s="5" t="e">
        <f>VLOOKUP(I1140,[1]!Countries[#Data],3,FALSE)</f>
        <v>#REF!</v>
      </c>
    </row>
    <row r="1141" spans="1:17" x14ac:dyDescent="0.2">
      <c r="A1141" s="5">
        <v>10681</v>
      </c>
      <c r="B1141" s="5" t="s">
        <v>123</v>
      </c>
      <c r="C1141" s="5" t="s">
        <v>28</v>
      </c>
      <c r="D1141" s="5">
        <v>9.1999999999999993</v>
      </c>
      <c r="E1141" s="5">
        <v>6.2559999999999993</v>
      </c>
      <c r="F1141" s="5">
        <v>30</v>
      </c>
      <c r="G1141" s="5" t="s">
        <v>248</v>
      </c>
      <c r="H1141" s="5" t="s">
        <v>249</v>
      </c>
      <c r="I1141" s="5" t="s">
        <v>77</v>
      </c>
      <c r="J1141" s="6">
        <v>42303</v>
      </c>
      <c r="K1141" s="7">
        <f t="shared" si="51"/>
        <v>276</v>
      </c>
      <c r="L1141" s="7">
        <f t="shared" si="52"/>
        <v>187.67999999999998</v>
      </c>
      <c r="M1141" s="4">
        <f>YEAR(Datos!$J1141)</f>
        <v>2015</v>
      </c>
      <c r="N1141" s="5" t="str">
        <f t="shared" si="53"/>
        <v>octubre</v>
      </c>
      <c r="O1141" s="5" t="str">
        <f>VLOOKUP(C1141,[2]!ProdManager[#Data],2,FALSE)</f>
        <v>Lydia Sinn</v>
      </c>
      <c r="P1141" s="5" t="e">
        <f>VLOOKUP(I1141,[1]!Countries[#Data],2,FALSE)</f>
        <v>#REF!</v>
      </c>
      <c r="Q1141" s="5" t="e">
        <f>VLOOKUP(I1141,[1]!Countries[#Data],3,FALSE)</f>
        <v>#REF!</v>
      </c>
    </row>
    <row r="1142" spans="1:17" x14ac:dyDescent="0.2">
      <c r="A1142" s="5">
        <v>10682</v>
      </c>
      <c r="B1142" s="5" t="s">
        <v>32</v>
      </c>
      <c r="C1142" s="5" t="s">
        <v>8</v>
      </c>
      <c r="D1142" s="5">
        <v>2.5</v>
      </c>
      <c r="E1142" s="5">
        <v>1.875</v>
      </c>
      <c r="F1142" s="5">
        <v>30</v>
      </c>
      <c r="G1142" s="5" t="s">
        <v>207</v>
      </c>
      <c r="H1142" s="5" t="s">
        <v>66</v>
      </c>
      <c r="I1142" s="5" t="s">
        <v>67</v>
      </c>
      <c r="J1142" s="6">
        <v>42303</v>
      </c>
      <c r="K1142" s="7">
        <f t="shared" si="51"/>
        <v>75</v>
      </c>
      <c r="L1142" s="7">
        <f t="shared" si="52"/>
        <v>56.25</v>
      </c>
      <c r="M1142" s="4">
        <f>YEAR(Datos!$J1142)</f>
        <v>2015</v>
      </c>
      <c r="N1142" s="5" t="str">
        <f t="shared" si="53"/>
        <v>octubre</v>
      </c>
      <c r="O1142" s="5" t="str">
        <f>VLOOKUP(C1142,[2]!ProdManager[#Data],2,FALSE)</f>
        <v>Peter Stone</v>
      </c>
      <c r="P1142" s="5" t="e">
        <f>VLOOKUP(I1142,[1]!Countries[#Data],2,FALSE)</f>
        <v>#REF!</v>
      </c>
      <c r="Q1142" s="5" t="e">
        <f>VLOOKUP(I1142,[1]!Countries[#Data],3,FALSE)</f>
        <v>#REF!</v>
      </c>
    </row>
    <row r="1143" spans="1:17" x14ac:dyDescent="0.2">
      <c r="A1143" s="5">
        <v>10682</v>
      </c>
      <c r="B1143" s="5" t="s">
        <v>152</v>
      </c>
      <c r="C1143" s="5" t="s">
        <v>17</v>
      </c>
      <c r="D1143" s="5">
        <v>17</v>
      </c>
      <c r="E1143" s="5">
        <v>12.07</v>
      </c>
      <c r="F1143" s="5">
        <v>4</v>
      </c>
      <c r="G1143" s="5" t="s">
        <v>207</v>
      </c>
      <c r="H1143" s="5" t="s">
        <v>66</v>
      </c>
      <c r="I1143" s="5" t="s">
        <v>67</v>
      </c>
      <c r="J1143" s="6">
        <v>42303</v>
      </c>
      <c r="K1143" s="7">
        <f t="shared" si="51"/>
        <v>68</v>
      </c>
      <c r="L1143" s="7">
        <f t="shared" si="52"/>
        <v>48.28</v>
      </c>
      <c r="M1143" s="4">
        <f>YEAR(Datos!$J1143)</f>
        <v>2015</v>
      </c>
      <c r="N1143" s="5" t="str">
        <f t="shared" si="53"/>
        <v>octubre</v>
      </c>
      <c r="O1143" s="5" t="str">
        <f>VLOOKUP(C1143,[2]!ProdManager[#Data],2,FALSE)</f>
        <v>Lydia Sinn</v>
      </c>
      <c r="P1143" s="5" t="e">
        <f>VLOOKUP(I1143,[1]!Countries[#Data],2,FALSE)</f>
        <v>#REF!</v>
      </c>
      <c r="Q1143" s="5" t="e">
        <f>VLOOKUP(I1143,[1]!Countries[#Data],3,FALSE)</f>
        <v>#REF!</v>
      </c>
    </row>
    <row r="1144" spans="1:17" x14ac:dyDescent="0.2">
      <c r="A1144" s="5">
        <v>10682</v>
      </c>
      <c r="B1144" s="5" t="s">
        <v>122</v>
      </c>
      <c r="C1144" s="5" t="s">
        <v>36</v>
      </c>
      <c r="D1144" s="5">
        <v>7.75</v>
      </c>
      <c r="E1144" s="5">
        <v>6.82</v>
      </c>
      <c r="F1144" s="5">
        <v>30</v>
      </c>
      <c r="G1144" s="5" t="s">
        <v>207</v>
      </c>
      <c r="H1144" s="5" t="s">
        <v>66</v>
      </c>
      <c r="I1144" s="5" t="s">
        <v>67</v>
      </c>
      <c r="J1144" s="6">
        <v>42303</v>
      </c>
      <c r="K1144" s="7">
        <f t="shared" si="51"/>
        <v>232.5</v>
      </c>
      <c r="L1144" s="7">
        <f t="shared" si="52"/>
        <v>204.60000000000002</v>
      </c>
      <c r="M1144" s="4">
        <f>YEAR(Datos!$J1144)</f>
        <v>2015</v>
      </c>
      <c r="N1144" s="5" t="str">
        <f t="shared" si="53"/>
        <v>octubre</v>
      </c>
      <c r="O1144" s="5" t="str">
        <f>VLOOKUP(C1144,[2]!ProdManager[#Data],2,FALSE)</f>
        <v>John Matter</v>
      </c>
      <c r="P1144" s="5" t="e">
        <f>VLOOKUP(I1144,[1]!Countries[#Data],2,FALSE)</f>
        <v>#REF!</v>
      </c>
      <c r="Q1144" s="5" t="e">
        <f>VLOOKUP(I1144,[1]!Countries[#Data],3,FALSE)</f>
        <v>#REF!</v>
      </c>
    </row>
    <row r="1145" spans="1:17" x14ac:dyDescent="0.2">
      <c r="A1145" s="5">
        <v>10683</v>
      </c>
      <c r="B1145" s="5" t="s">
        <v>170</v>
      </c>
      <c r="C1145" s="5" t="s">
        <v>3</v>
      </c>
      <c r="D1145" s="5">
        <v>7</v>
      </c>
      <c r="E1145" s="5">
        <v>5.88</v>
      </c>
      <c r="F1145" s="5">
        <v>9</v>
      </c>
      <c r="G1145" s="5" t="s">
        <v>165</v>
      </c>
      <c r="H1145" s="5" t="s">
        <v>166</v>
      </c>
      <c r="I1145" s="5" t="s">
        <v>6</v>
      </c>
      <c r="J1145" s="6">
        <v>42304</v>
      </c>
      <c r="K1145" s="7">
        <f t="shared" si="51"/>
        <v>63</v>
      </c>
      <c r="L1145" s="7">
        <f t="shared" si="52"/>
        <v>52.92</v>
      </c>
      <c r="M1145" s="4">
        <f>YEAR(Datos!$J1145)</f>
        <v>2015</v>
      </c>
      <c r="N1145" s="5" t="str">
        <f t="shared" si="53"/>
        <v>octubre</v>
      </c>
      <c r="O1145" s="5" t="str">
        <f>VLOOKUP(C1145,[2]!ProdManager[#Data],2,FALSE)</f>
        <v>Marc Caine</v>
      </c>
      <c r="P1145" s="5" t="e">
        <f>VLOOKUP(I1145,[1]!Countries[#Data],2,FALSE)</f>
        <v>#REF!</v>
      </c>
      <c r="Q1145" s="5" t="e">
        <f>VLOOKUP(I1145,[1]!Countries[#Data],3,FALSE)</f>
        <v>#REF!</v>
      </c>
    </row>
    <row r="1146" spans="1:17" x14ac:dyDescent="0.2">
      <c r="A1146" s="5">
        <v>10684</v>
      </c>
      <c r="B1146" s="5" t="s">
        <v>33</v>
      </c>
      <c r="C1146" s="5" t="s">
        <v>8</v>
      </c>
      <c r="D1146" s="5">
        <v>34</v>
      </c>
      <c r="E1146" s="5">
        <v>25.84</v>
      </c>
      <c r="F1146" s="5">
        <v>30</v>
      </c>
      <c r="G1146" s="5" t="s">
        <v>69</v>
      </c>
      <c r="H1146" s="5" t="s">
        <v>70</v>
      </c>
      <c r="I1146" s="5" t="s">
        <v>14</v>
      </c>
      <c r="J1146" s="6">
        <v>42304</v>
      </c>
      <c r="K1146" s="7">
        <f t="shared" si="51"/>
        <v>1020</v>
      </c>
      <c r="L1146" s="7">
        <f t="shared" si="52"/>
        <v>775.2</v>
      </c>
      <c r="M1146" s="4">
        <f>YEAR(Datos!$J1146)</f>
        <v>2015</v>
      </c>
      <c r="N1146" s="5" t="str">
        <f t="shared" si="53"/>
        <v>octubre</v>
      </c>
      <c r="O1146" s="5" t="str">
        <f>VLOOKUP(C1146,[2]!ProdManager[#Data],2,FALSE)</f>
        <v>Peter Stone</v>
      </c>
      <c r="P1146" s="5" t="e">
        <f>VLOOKUP(I1146,[1]!Countries[#Data],2,FALSE)</f>
        <v>#REF!</v>
      </c>
      <c r="Q1146" s="5" t="e">
        <f>VLOOKUP(I1146,[1]!Countries[#Data],3,FALSE)</f>
        <v>#REF!</v>
      </c>
    </row>
    <row r="1147" spans="1:17" x14ac:dyDescent="0.2">
      <c r="A1147" s="5">
        <v>10684</v>
      </c>
      <c r="B1147" s="5" t="s">
        <v>188</v>
      </c>
      <c r="C1147" s="5" t="s">
        <v>28</v>
      </c>
      <c r="D1147" s="5">
        <v>9.5</v>
      </c>
      <c r="E1147" s="5">
        <v>6.5549999999999997</v>
      </c>
      <c r="F1147" s="5">
        <v>40</v>
      </c>
      <c r="G1147" s="5" t="s">
        <v>69</v>
      </c>
      <c r="H1147" s="5" t="s">
        <v>70</v>
      </c>
      <c r="I1147" s="5" t="s">
        <v>14</v>
      </c>
      <c r="J1147" s="6">
        <v>42304</v>
      </c>
      <c r="K1147" s="7">
        <f t="shared" si="51"/>
        <v>380</v>
      </c>
      <c r="L1147" s="7">
        <f t="shared" si="52"/>
        <v>262.2</v>
      </c>
      <c r="M1147" s="4">
        <f>YEAR(Datos!$J1147)</f>
        <v>2015</v>
      </c>
      <c r="N1147" s="5" t="str">
        <f t="shared" si="53"/>
        <v>octubre</v>
      </c>
      <c r="O1147" s="5" t="str">
        <f>VLOOKUP(C1147,[2]!ProdManager[#Data],2,FALSE)</f>
        <v>Lydia Sinn</v>
      </c>
      <c r="P1147" s="5" t="e">
        <f>VLOOKUP(I1147,[1]!Countries[#Data],2,FALSE)</f>
        <v>#REF!</v>
      </c>
      <c r="Q1147" s="5" t="e">
        <f>VLOOKUP(I1147,[1]!Countries[#Data],3,FALSE)</f>
        <v>#REF!</v>
      </c>
    </row>
    <row r="1148" spans="1:17" x14ac:dyDescent="0.2">
      <c r="A1148" s="5">
        <v>10684</v>
      </c>
      <c r="B1148" s="5" t="s">
        <v>91</v>
      </c>
      <c r="C1148" s="5" t="s">
        <v>22</v>
      </c>
      <c r="D1148" s="5">
        <v>18.399999999999999</v>
      </c>
      <c r="E1148" s="5">
        <v>14.904</v>
      </c>
      <c r="F1148" s="5">
        <v>20</v>
      </c>
      <c r="G1148" s="5" t="s">
        <v>69</v>
      </c>
      <c r="H1148" s="5" t="s">
        <v>70</v>
      </c>
      <c r="I1148" s="5" t="s">
        <v>14</v>
      </c>
      <c r="J1148" s="6">
        <v>42304</v>
      </c>
      <c r="K1148" s="7">
        <f t="shared" si="51"/>
        <v>368</v>
      </c>
      <c r="L1148" s="7">
        <f t="shared" si="52"/>
        <v>298.08</v>
      </c>
      <c r="M1148" s="4">
        <f>YEAR(Datos!$J1148)</f>
        <v>2015</v>
      </c>
      <c r="N1148" s="5" t="str">
        <f t="shared" si="53"/>
        <v>octubre</v>
      </c>
      <c r="O1148" s="5" t="str">
        <f>VLOOKUP(C1148,[2]!ProdManager[#Data],2,FALSE)</f>
        <v>Peter Stone</v>
      </c>
      <c r="P1148" s="5" t="e">
        <f>VLOOKUP(I1148,[1]!Countries[#Data],2,FALSE)</f>
        <v>#REF!</v>
      </c>
      <c r="Q1148" s="5" t="e">
        <f>VLOOKUP(I1148,[1]!Countries[#Data],3,FALSE)</f>
        <v>#REF!</v>
      </c>
    </row>
    <row r="1149" spans="1:17" x14ac:dyDescent="0.2">
      <c r="A1149" s="5">
        <v>10685</v>
      </c>
      <c r="B1149" s="5" t="s">
        <v>105</v>
      </c>
      <c r="C1149" s="5" t="s">
        <v>22</v>
      </c>
      <c r="D1149" s="5">
        <v>31</v>
      </c>
      <c r="E1149" s="5">
        <v>21.7</v>
      </c>
      <c r="F1149" s="5">
        <v>20</v>
      </c>
      <c r="G1149" s="5" t="s">
        <v>236</v>
      </c>
      <c r="H1149" s="5" t="s">
        <v>237</v>
      </c>
      <c r="I1149" s="5" t="s">
        <v>20</v>
      </c>
      <c r="J1149" s="6">
        <v>42307</v>
      </c>
      <c r="K1149" s="7">
        <f t="shared" si="51"/>
        <v>620</v>
      </c>
      <c r="L1149" s="7">
        <f t="shared" si="52"/>
        <v>434</v>
      </c>
      <c r="M1149" s="4">
        <f>YEAR(Datos!$J1149)</f>
        <v>2015</v>
      </c>
      <c r="N1149" s="5" t="str">
        <f t="shared" si="53"/>
        <v>octubre</v>
      </c>
      <c r="O1149" s="5" t="str">
        <f>VLOOKUP(C1149,[2]!ProdManager[#Data],2,FALSE)</f>
        <v>Peter Stone</v>
      </c>
      <c r="P1149" s="5" t="e">
        <f>VLOOKUP(I1149,[1]!Countries[#Data],2,FALSE)</f>
        <v>#REF!</v>
      </c>
      <c r="Q1149" s="5" t="e">
        <f>VLOOKUP(I1149,[1]!Countries[#Data],3,FALSE)</f>
        <v>#REF!</v>
      </c>
    </row>
    <row r="1150" spans="1:17" x14ac:dyDescent="0.2">
      <c r="A1150" s="5">
        <v>10685</v>
      </c>
      <c r="B1150" s="5" t="s">
        <v>21</v>
      </c>
      <c r="C1150" s="5" t="s">
        <v>22</v>
      </c>
      <c r="D1150" s="5">
        <v>9.65</v>
      </c>
      <c r="E1150" s="5">
        <v>7.7200000000000006</v>
      </c>
      <c r="F1150" s="5">
        <v>4</v>
      </c>
      <c r="G1150" s="5" t="s">
        <v>236</v>
      </c>
      <c r="H1150" s="5" t="s">
        <v>237</v>
      </c>
      <c r="I1150" s="5" t="s">
        <v>20</v>
      </c>
      <c r="J1150" s="6">
        <v>42307</v>
      </c>
      <c r="K1150" s="7">
        <f t="shared" si="51"/>
        <v>38.6</v>
      </c>
      <c r="L1150" s="7">
        <f t="shared" si="52"/>
        <v>30.880000000000003</v>
      </c>
      <c r="M1150" s="4">
        <f>YEAR(Datos!$J1150)</f>
        <v>2015</v>
      </c>
      <c r="N1150" s="5" t="str">
        <f t="shared" si="53"/>
        <v>octubre</v>
      </c>
      <c r="O1150" s="5" t="str">
        <f>VLOOKUP(C1150,[2]!ProdManager[#Data],2,FALSE)</f>
        <v>Peter Stone</v>
      </c>
      <c r="P1150" s="5" t="e">
        <f>VLOOKUP(I1150,[1]!Countries[#Data],2,FALSE)</f>
        <v>#REF!</v>
      </c>
      <c r="Q1150" s="5" t="e">
        <f>VLOOKUP(I1150,[1]!Countries[#Data],3,FALSE)</f>
        <v>#REF!</v>
      </c>
    </row>
    <row r="1151" spans="1:17" x14ac:dyDescent="0.2">
      <c r="A1151" s="5">
        <v>10685</v>
      </c>
      <c r="B1151" s="5" t="s">
        <v>188</v>
      </c>
      <c r="C1151" s="5" t="s">
        <v>28</v>
      </c>
      <c r="D1151" s="5">
        <v>9.5</v>
      </c>
      <c r="E1151" s="5">
        <v>6.3649999999999993</v>
      </c>
      <c r="F1151" s="5">
        <v>15</v>
      </c>
      <c r="G1151" s="5" t="s">
        <v>236</v>
      </c>
      <c r="H1151" s="5" t="s">
        <v>237</v>
      </c>
      <c r="I1151" s="5" t="s">
        <v>20</v>
      </c>
      <c r="J1151" s="6">
        <v>42307</v>
      </c>
      <c r="K1151" s="7">
        <f t="shared" si="51"/>
        <v>142.5</v>
      </c>
      <c r="L1151" s="7">
        <f t="shared" si="52"/>
        <v>95.474999999999994</v>
      </c>
      <c r="M1151" s="4">
        <f>YEAR(Datos!$J1151)</f>
        <v>2015</v>
      </c>
      <c r="N1151" s="5" t="str">
        <f t="shared" si="53"/>
        <v>octubre</v>
      </c>
      <c r="O1151" s="5" t="str">
        <f>VLOOKUP(C1151,[2]!ProdManager[#Data],2,FALSE)</f>
        <v>Lydia Sinn</v>
      </c>
      <c r="P1151" s="5" t="e">
        <f>VLOOKUP(I1151,[1]!Countries[#Data],2,FALSE)</f>
        <v>#REF!</v>
      </c>
      <c r="Q1151" s="5" t="e">
        <f>VLOOKUP(I1151,[1]!Countries[#Data],3,FALSE)</f>
        <v>#REF!</v>
      </c>
    </row>
    <row r="1152" spans="1:17" x14ac:dyDescent="0.2">
      <c r="A1152" s="5">
        <v>10686</v>
      </c>
      <c r="B1152" s="5" t="s">
        <v>84</v>
      </c>
      <c r="C1152" s="5" t="s">
        <v>39</v>
      </c>
      <c r="D1152" s="5">
        <v>39</v>
      </c>
      <c r="E1152" s="5">
        <v>30.810000000000002</v>
      </c>
      <c r="F1152" s="5">
        <v>30</v>
      </c>
      <c r="G1152" s="5" t="s">
        <v>199</v>
      </c>
      <c r="H1152" s="5" t="s">
        <v>200</v>
      </c>
      <c r="I1152" s="5" t="s">
        <v>61</v>
      </c>
      <c r="J1152" s="6">
        <v>42308</v>
      </c>
      <c r="K1152" s="7">
        <f t="shared" si="51"/>
        <v>1170</v>
      </c>
      <c r="L1152" s="7">
        <f t="shared" si="52"/>
        <v>924.30000000000007</v>
      </c>
      <c r="M1152" s="4">
        <f>YEAR(Datos!$J1152)</f>
        <v>2015</v>
      </c>
      <c r="N1152" s="5" t="str">
        <f t="shared" si="53"/>
        <v>octubre</v>
      </c>
      <c r="O1152" s="5" t="str">
        <f>VLOOKUP(C1152,[2]!ProdManager[#Data],2,FALSE)</f>
        <v>John Matter</v>
      </c>
      <c r="P1152" s="5" t="e">
        <f>VLOOKUP(I1152,[1]!Countries[#Data],2,FALSE)</f>
        <v>#REF!</v>
      </c>
      <c r="Q1152" s="5" t="e">
        <f>VLOOKUP(I1152,[1]!Countries[#Data],3,FALSE)</f>
        <v>#REF!</v>
      </c>
    </row>
    <row r="1153" spans="1:17" x14ac:dyDescent="0.2">
      <c r="A1153" s="5">
        <v>10686</v>
      </c>
      <c r="B1153" s="5" t="s">
        <v>182</v>
      </c>
      <c r="C1153" s="5" t="s">
        <v>28</v>
      </c>
      <c r="D1153" s="5">
        <v>31.23</v>
      </c>
      <c r="E1153" s="5">
        <v>20.299500000000002</v>
      </c>
      <c r="F1153" s="5">
        <v>15</v>
      </c>
      <c r="G1153" s="5" t="s">
        <v>199</v>
      </c>
      <c r="H1153" s="5" t="s">
        <v>200</v>
      </c>
      <c r="I1153" s="5" t="s">
        <v>61</v>
      </c>
      <c r="J1153" s="6">
        <v>42308</v>
      </c>
      <c r="K1153" s="7">
        <f t="shared" si="51"/>
        <v>468.45</v>
      </c>
      <c r="L1153" s="7">
        <f t="shared" si="52"/>
        <v>304.49250000000001</v>
      </c>
      <c r="M1153" s="4">
        <f>YEAR(Datos!$J1153)</f>
        <v>2015</v>
      </c>
      <c r="N1153" s="5" t="str">
        <f t="shared" si="53"/>
        <v>octubre</v>
      </c>
      <c r="O1153" s="5" t="str">
        <f>VLOOKUP(C1153,[2]!ProdManager[#Data],2,FALSE)</f>
        <v>Lydia Sinn</v>
      </c>
      <c r="P1153" s="5" t="e">
        <f>VLOOKUP(I1153,[1]!Countries[#Data],2,FALSE)</f>
        <v>#REF!</v>
      </c>
      <c r="Q1153" s="5" t="e">
        <f>VLOOKUP(I1153,[1]!Countries[#Data],3,FALSE)</f>
        <v>#REF!</v>
      </c>
    </row>
    <row r="1154" spans="1:17" x14ac:dyDescent="0.2">
      <c r="A1154" s="5">
        <v>10687</v>
      </c>
      <c r="B1154" s="5" t="s">
        <v>95</v>
      </c>
      <c r="C1154" s="5" t="s">
        <v>39</v>
      </c>
      <c r="D1154" s="5">
        <v>123.79</v>
      </c>
      <c r="E1154" s="5">
        <v>92.842500000000001</v>
      </c>
      <c r="F1154" s="5">
        <v>10</v>
      </c>
      <c r="G1154" s="5" t="s">
        <v>149</v>
      </c>
      <c r="H1154" s="5" t="s">
        <v>150</v>
      </c>
      <c r="I1154" s="5" t="s">
        <v>151</v>
      </c>
      <c r="J1154" s="6">
        <v>42308</v>
      </c>
      <c r="K1154" s="7">
        <f t="shared" si="51"/>
        <v>1237.9000000000001</v>
      </c>
      <c r="L1154" s="7">
        <f t="shared" si="52"/>
        <v>928.42499999999995</v>
      </c>
      <c r="M1154" s="4">
        <f>YEAR(Datos!$J1154)</f>
        <v>2015</v>
      </c>
      <c r="N1154" s="5" t="str">
        <f t="shared" si="53"/>
        <v>octubre</v>
      </c>
      <c r="O1154" s="5" t="str">
        <f>VLOOKUP(C1154,[2]!ProdManager[#Data],2,FALSE)</f>
        <v>John Matter</v>
      </c>
      <c r="P1154" s="5" t="e">
        <f>VLOOKUP(I1154,[1]!Countries[#Data],2,FALSE)</f>
        <v>#REF!</v>
      </c>
      <c r="Q1154" s="5" t="e">
        <f>VLOOKUP(I1154,[1]!Countries[#Data],3,FALSE)</f>
        <v>#REF!</v>
      </c>
    </row>
    <row r="1155" spans="1:17" x14ac:dyDescent="0.2">
      <c r="A1155" s="5">
        <v>10687</v>
      </c>
      <c r="B1155" s="5" t="s">
        <v>50</v>
      </c>
      <c r="C1155" s="5" t="s">
        <v>22</v>
      </c>
      <c r="D1155" s="5">
        <v>19</v>
      </c>
      <c r="E1155" s="5">
        <v>14.44</v>
      </c>
      <c r="F1155" s="5">
        <v>6</v>
      </c>
      <c r="G1155" s="5" t="s">
        <v>149</v>
      </c>
      <c r="H1155" s="5" t="s">
        <v>150</v>
      </c>
      <c r="I1155" s="5" t="s">
        <v>151</v>
      </c>
      <c r="J1155" s="6">
        <v>42308</v>
      </c>
      <c r="K1155" s="7">
        <f t="shared" ref="K1155:K1218" si="54">D1155*F1155</f>
        <v>114</v>
      </c>
      <c r="L1155" s="7">
        <f t="shared" ref="L1155:L1218" si="55">E1155*F1155</f>
        <v>86.64</v>
      </c>
      <c r="M1155" s="4">
        <f>YEAR(Datos!$J1155)</f>
        <v>2015</v>
      </c>
      <c r="N1155" s="5" t="str">
        <f t="shared" ref="N1155:N1218" si="56">TEXT(J1155,"mmmm")</f>
        <v>octubre</v>
      </c>
      <c r="O1155" s="5" t="str">
        <f>VLOOKUP(C1155,[2]!ProdManager[#Data],2,FALSE)</f>
        <v>Peter Stone</v>
      </c>
      <c r="P1155" s="5" t="e">
        <f>VLOOKUP(I1155,[1]!Countries[#Data],2,FALSE)</f>
        <v>#REF!</v>
      </c>
      <c r="Q1155" s="5" t="e">
        <f>VLOOKUP(I1155,[1]!Countries[#Data],3,FALSE)</f>
        <v>#REF!</v>
      </c>
    </row>
    <row r="1156" spans="1:17" x14ac:dyDescent="0.2">
      <c r="A1156" s="5">
        <v>10687</v>
      </c>
      <c r="B1156" s="5" t="s">
        <v>233</v>
      </c>
      <c r="C1156" s="5" t="s">
        <v>39</v>
      </c>
      <c r="D1156" s="5">
        <v>97</v>
      </c>
      <c r="E1156" s="5">
        <v>74.69</v>
      </c>
      <c r="F1156" s="5">
        <v>50</v>
      </c>
      <c r="G1156" s="5" t="s">
        <v>149</v>
      </c>
      <c r="H1156" s="5" t="s">
        <v>150</v>
      </c>
      <c r="I1156" s="5" t="s">
        <v>151</v>
      </c>
      <c r="J1156" s="6">
        <v>42308</v>
      </c>
      <c r="K1156" s="7">
        <f t="shared" si="54"/>
        <v>4850</v>
      </c>
      <c r="L1156" s="7">
        <f t="shared" si="55"/>
        <v>3734.5</v>
      </c>
      <c r="M1156" s="4">
        <f>YEAR(Datos!$J1156)</f>
        <v>2015</v>
      </c>
      <c r="N1156" s="5" t="str">
        <f t="shared" si="56"/>
        <v>octubre</v>
      </c>
      <c r="O1156" s="5" t="str">
        <f>VLOOKUP(C1156,[2]!ProdManager[#Data],2,FALSE)</f>
        <v>John Matter</v>
      </c>
      <c r="P1156" s="5" t="e">
        <f>VLOOKUP(I1156,[1]!Countries[#Data],2,FALSE)</f>
        <v>#REF!</v>
      </c>
      <c r="Q1156" s="5" t="e">
        <f>VLOOKUP(I1156,[1]!Countries[#Data],3,FALSE)</f>
        <v>#REF!</v>
      </c>
    </row>
    <row r="1157" spans="1:17" x14ac:dyDescent="0.2">
      <c r="A1157" s="5">
        <v>10688</v>
      </c>
      <c r="B1157" s="5" t="s">
        <v>114</v>
      </c>
      <c r="C1157" s="5" t="s">
        <v>11</v>
      </c>
      <c r="D1157" s="5">
        <v>45.6</v>
      </c>
      <c r="E1157" s="5">
        <v>34.655999999999999</v>
      </c>
      <c r="F1157" s="5">
        <v>60</v>
      </c>
      <c r="G1157" s="5" t="s">
        <v>210</v>
      </c>
      <c r="H1157" s="5" t="s">
        <v>211</v>
      </c>
      <c r="I1157" s="5" t="s">
        <v>193</v>
      </c>
      <c r="J1157" s="6">
        <v>42309</v>
      </c>
      <c r="K1157" s="7">
        <f t="shared" si="54"/>
        <v>2736</v>
      </c>
      <c r="L1157" s="7">
        <f t="shared" si="55"/>
        <v>2079.36</v>
      </c>
      <c r="M1157" s="4">
        <f>YEAR(Datos!$J1157)</f>
        <v>2015</v>
      </c>
      <c r="N1157" s="5" t="str">
        <f t="shared" si="56"/>
        <v>noviembre</v>
      </c>
      <c r="O1157" s="5" t="str">
        <f>VLOOKUP(C1157,[2]!ProdManager[#Data],2,FALSE)</f>
        <v>Marc Caine</v>
      </c>
      <c r="P1157" s="5" t="e">
        <f>VLOOKUP(I1157,[1]!Countries[#Data],2,FALSE)</f>
        <v>#REF!</v>
      </c>
      <c r="Q1157" s="5" t="e">
        <f>VLOOKUP(I1157,[1]!Countries[#Data],3,FALSE)</f>
        <v>#REF!</v>
      </c>
    </row>
    <row r="1158" spans="1:17" x14ac:dyDescent="0.2">
      <c r="A1158" s="5">
        <v>10688</v>
      </c>
      <c r="B1158" s="5" t="s">
        <v>133</v>
      </c>
      <c r="C1158" s="5" t="s">
        <v>36</v>
      </c>
      <c r="D1158" s="5">
        <v>14</v>
      </c>
      <c r="E1158" s="5">
        <v>12.32</v>
      </c>
      <c r="F1158" s="5">
        <v>14</v>
      </c>
      <c r="G1158" s="5" t="s">
        <v>210</v>
      </c>
      <c r="H1158" s="5" t="s">
        <v>211</v>
      </c>
      <c r="I1158" s="5" t="s">
        <v>193</v>
      </c>
      <c r="J1158" s="6">
        <v>42309</v>
      </c>
      <c r="K1158" s="7">
        <f t="shared" si="54"/>
        <v>196</v>
      </c>
      <c r="L1158" s="7">
        <f t="shared" si="55"/>
        <v>172.48000000000002</v>
      </c>
      <c r="M1158" s="4">
        <f>YEAR(Datos!$J1158)</f>
        <v>2015</v>
      </c>
      <c r="N1158" s="5" t="str">
        <f t="shared" si="56"/>
        <v>noviembre</v>
      </c>
      <c r="O1158" s="5" t="str">
        <f>VLOOKUP(C1158,[2]!ProdManager[#Data],2,FALSE)</f>
        <v>John Matter</v>
      </c>
      <c r="P1158" s="5" t="e">
        <f>VLOOKUP(I1158,[1]!Countries[#Data],2,FALSE)</f>
        <v>#REF!</v>
      </c>
      <c r="Q1158" s="5" t="e">
        <f>VLOOKUP(I1158,[1]!Countries[#Data],3,FALSE)</f>
        <v>#REF!</v>
      </c>
    </row>
    <row r="1159" spans="1:17" x14ac:dyDescent="0.2">
      <c r="A1159" s="5">
        <v>10688</v>
      </c>
      <c r="B1159" s="5" t="s">
        <v>105</v>
      </c>
      <c r="C1159" s="5" t="s">
        <v>22</v>
      </c>
      <c r="D1159" s="5">
        <v>31</v>
      </c>
      <c r="E1159" s="5">
        <v>22.009999999999998</v>
      </c>
      <c r="F1159" s="5">
        <v>18</v>
      </c>
      <c r="G1159" s="5" t="s">
        <v>210</v>
      </c>
      <c r="H1159" s="5" t="s">
        <v>211</v>
      </c>
      <c r="I1159" s="5" t="s">
        <v>193</v>
      </c>
      <c r="J1159" s="6">
        <v>42309</v>
      </c>
      <c r="K1159" s="7">
        <f t="shared" si="54"/>
        <v>558</v>
      </c>
      <c r="L1159" s="7">
        <f t="shared" si="55"/>
        <v>396.17999999999995</v>
      </c>
      <c r="M1159" s="4">
        <f>YEAR(Datos!$J1159)</f>
        <v>2015</v>
      </c>
      <c r="N1159" s="5" t="str">
        <f t="shared" si="56"/>
        <v>noviembre</v>
      </c>
      <c r="O1159" s="5" t="str">
        <f>VLOOKUP(C1159,[2]!ProdManager[#Data],2,FALSE)</f>
        <v>Peter Stone</v>
      </c>
      <c r="P1159" s="5" t="e">
        <f>VLOOKUP(I1159,[1]!Countries[#Data],2,FALSE)</f>
        <v>#REF!</v>
      </c>
      <c r="Q1159" s="5" t="e">
        <f>VLOOKUP(I1159,[1]!Countries[#Data],3,FALSE)</f>
        <v>#REF!</v>
      </c>
    </row>
    <row r="1160" spans="1:17" x14ac:dyDescent="0.2">
      <c r="A1160" s="5">
        <v>10689</v>
      </c>
      <c r="B1160" s="5" t="s">
        <v>131</v>
      </c>
      <c r="C1160" s="5" t="s">
        <v>36</v>
      </c>
      <c r="D1160" s="5">
        <v>18</v>
      </c>
      <c r="E1160" s="5">
        <v>16.2</v>
      </c>
      <c r="F1160" s="5">
        <v>35</v>
      </c>
      <c r="G1160" s="5" t="s">
        <v>116</v>
      </c>
      <c r="H1160" s="5" t="s">
        <v>117</v>
      </c>
      <c r="I1160" s="5" t="s">
        <v>83</v>
      </c>
      <c r="J1160" s="6">
        <v>42309</v>
      </c>
      <c r="K1160" s="7">
        <f t="shared" si="54"/>
        <v>630</v>
      </c>
      <c r="L1160" s="7">
        <f t="shared" si="55"/>
        <v>567</v>
      </c>
      <c r="M1160" s="4">
        <f>YEAR(Datos!$J1160)</f>
        <v>2015</v>
      </c>
      <c r="N1160" s="5" t="str">
        <f t="shared" si="56"/>
        <v>noviembre</v>
      </c>
      <c r="O1160" s="5" t="str">
        <f>VLOOKUP(C1160,[2]!ProdManager[#Data],2,FALSE)</f>
        <v>John Matter</v>
      </c>
      <c r="P1160" s="5" t="e">
        <f>VLOOKUP(I1160,[1]!Countries[#Data],2,FALSE)</f>
        <v>#REF!</v>
      </c>
      <c r="Q1160" s="5" t="e">
        <f>VLOOKUP(I1160,[1]!Countries[#Data],3,FALSE)</f>
        <v>#REF!</v>
      </c>
    </row>
    <row r="1161" spans="1:17" x14ac:dyDescent="0.2">
      <c r="A1161" s="5">
        <v>10690</v>
      </c>
      <c r="B1161" s="5" t="s">
        <v>54</v>
      </c>
      <c r="C1161" s="5" t="s">
        <v>17</v>
      </c>
      <c r="D1161" s="5">
        <v>13</v>
      </c>
      <c r="E1161" s="5">
        <v>10.79</v>
      </c>
      <c r="F1161" s="5">
        <v>30</v>
      </c>
      <c r="G1161" s="5" t="s">
        <v>18</v>
      </c>
      <c r="H1161" s="5" t="s">
        <v>19</v>
      </c>
      <c r="I1161" s="5" t="s">
        <v>20</v>
      </c>
      <c r="J1161" s="6">
        <v>42310</v>
      </c>
      <c r="K1161" s="7">
        <f t="shared" si="54"/>
        <v>390</v>
      </c>
      <c r="L1161" s="7">
        <f t="shared" si="55"/>
        <v>323.7</v>
      </c>
      <c r="M1161" s="4">
        <f>YEAR(Datos!$J1161)</f>
        <v>2015</v>
      </c>
      <c r="N1161" s="5" t="str">
        <f t="shared" si="56"/>
        <v>noviembre</v>
      </c>
      <c r="O1161" s="5" t="str">
        <f>VLOOKUP(C1161,[2]!ProdManager[#Data],2,FALSE)</f>
        <v>Lydia Sinn</v>
      </c>
      <c r="P1161" s="5" t="e">
        <f>VLOOKUP(I1161,[1]!Countries[#Data],2,FALSE)</f>
        <v>#REF!</v>
      </c>
      <c r="Q1161" s="5" t="e">
        <f>VLOOKUP(I1161,[1]!Countries[#Data],3,FALSE)</f>
        <v>#REF!</v>
      </c>
    </row>
    <row r="1162" spans="1:17" x14ac:dyDescent="0.2">
      <c r="A1162" s="5">
        <v>10690</v>
      </c>
      <c r="B1162" s="5" t="s">
        <v>79</v>
      </c>
      <c r="C1162" s="5" t="s">
        <v>3</v>
      </c>
      <c r="D1162" s="5">
        <v>38</v>
      </c>
      <c r="E1162" s="5">
        <v>31.919999999999998</v>
      </c>
      <c r="F1162" s="5">
        <v>20</v>
      </c>
      <c r="G1162" s="5" t="s">
        <v>18</v>
      </c>
      <c r="H1162" s="5" t="s">
        <v>19</v>
      </c>
      <c r="I1162" s="5" t="s">
        <v>20</v>
      </c>
      <c r="J1162" s="6">
        <v>42310</v>
      </c>
      <c r="K1162" s="7">
        <f t="shared" si="54"/>
        <v>760</v>
      </c>
      <c r="L1162" s="7">
        <f t="shared" si="55"/>
        <v>638.4</v>
      </c>
      <c r="M1162" s="4">
        <f>YEAR(Datos!$J1162)</f>
        <v>2015</v>
      </c>
      <c r="N1162" s="5" t="str">
        <f t="shared" si="56"/>
        <v>noviembre</v>
      </c>
      <c r="O1162" s="5" t="str">
        <f>VLOOKUP(C1162,[2]!ProdManager[#Data],2,FALSE)</f>
        <v>Marc Caine</v>
      </c>
      <c r="P1162" s="5" t="e">
        <f>VLOOKUP(I1162,[1]!Countries[#Data],2,FALSE)</f>
        <v>#REF!</v>
      </c>
      <c r="Q1162" s="5" t="e">
        <f>VLOOKUP(I1162,[1]!Countries[#Data],3,FALSE)</f>
        <v>#REF!</v>
      </c>
    </row>
    <row r="1163" spans="1:17" x14ac:dyDescent="0.2">
      <c r="A1163" s="5">
        <v>10691</v>
      </c>
      <c r="B1163" s="5" t="s">
        <v>71</v>
      </c>
      <c r="C1163" s="5" t="s">
        <v>28</v>
      </c>
      <c r="D1163" s="5">
        <v>49.3</v>
      </c>
      <c r="E1163" s="5">
        <v>34.016999999999996</v>
      </c>
      <c r="F1163" s="5">
        <v>48</v>
      </c>
      <c r="G1163" s="5" t="s">
        <v>103</v>
      </c>
      <c r="H1163" s="5" t="s">
        <v>104</v>
      </c>
      <c r="I1163" s="5" t="s">
        <v>14</v>
      </c>
      <c r="J1163" s="6">
        <v>42311</v>
      </c>
      <c r="K1163" s="7">
        <f t="shared" si="54"/>
        <v>2366.3999999999996</v>
      </c>
      <c r="L1163" s="7">
        <f t="shared" si="55"/>
        <v>1632.8159999999998</v>
      </c>
      <c r="M1163" s="4">
        <f>YEAR(Datos!$J1163)</f>
        <v>2015</v>
      </c>
      <c r="N1163" s="5" t="str">
        <f t="shared" si="56"/>
        <v>noviembre</v>
      </c>
      <c r="O1163" s="5" t="str">
        <f>VLOOKUP(C1163,[2]!ProdManager[#Data],2,FALSE)</f>
        <v>Lydia Sinn</v>
      </c>
      <c r="P1163" s="5" t="e">
        <f>VLOOKUP(I1163,[1]!Countries[#Data],2,FALSE)</f>
        <v>#REF!</v>
      </c>
      <c r="Q1163" s="5" t="e">
        <f>VLOOKUP(I1163,[1]!Countries[#Data],3,FALSE)</f>
        <v>#REF!</v>
      </c>
    </row>
    <row r="1164" spans="1:17" x14ac:dyDescent="0.2">
      <c r="A1164" s="5">
        <v>10691</v>
      </c>
      <c r="B1164" s="5" t="s">
        <v>115</v>
      </c>
      <c r="C1164" s="5" t="s">
        <v>17</v>
      </c>
      <c r="D1164" s="5">
        <v>19.45</v>
      </c>
      <c r="E1164" s="5">
        <v>13.809499999999998</v>
      </c>
      <c r="F1164" s="5">
        <v>24</v>
      </c>
      <c r="G1164" s="5" t="s">
        <v>103</v>
      </c>
      <c r="H1164" s="5" t="s">
        <v>104</v>
      </c>
      <c r="I1164" s="5" t="s">
        <v>14</v>
      </c>
      <c r="J1164" s="6">
        <v>42311</v>
      </c>
      <c r="K1164" s="7">
        <f t="shared" si="54"/>
        <v>466.79999999999995</v>
      </c>
      <c r="L1164" s="7">
        <f t="shared" si="55"/>
        <v>331.42799999999994</v>
      </c>
      <c r="M1164" s="4">
        <f>YEAR(Datos!$J1164)</f>
        <v>2015</v>
      </c>
      <c r="N1164" s="5" t="str">
        <f t="shared" si="56"/>
        <v>noviembre</v>
      </c>
      <c r="O1164" s="5" t="str">
        <f>VLOOKUP(C1164,[2]!ProdManager[#Data],2,FALSE)</f>
        <v>Lydia Sinn</v>
      </c>
      <c r="P1164" s="5" t="e">
        <f>VLOOKUP(I1164,[1]!Countries[#Data],2,FALSE)</f>
        <v>#REF!</v>
      </c>
      <c r="Q1164" s="5" t="e">
        <f>VLOOKUP(I1164,[1]!Countries[#Data],3,FALSE)</f>
        <v>#REF!</v>
      </c>
    </row>
    <row r="1165" spans="1:17" x14ac:dyDescent="0.2">
      <c r="A1165" s="5">
        <v>10691</v>
      </c>
      <c r="B1165" s="5" t="s">
        <v>100</v>
      </c>
      <c r="C1165" s="5" t="s">
        <v>36</v>
      </c>
      <c r="D1165" s="5">
        <v>46</v>
      </c>
      <c r="E1165" s="5">
        <v>40.94</v>
      </c>
      <c r="F1165" s="5">
        <v>40</v>
      </c>
      <c r="G1165" s="5" t="s">
        <v>103</v>
      </c>
      <c r="H1165" s="5" t="s">
        <v>104</v>
      </c>
      <c r="I1165" s="5" t="s">
        <v>14</v>
      </c>
      <c r="J1165" s="6">
        <v>42311</v>
      </c>
      <c r="K1165" s="7">
        <f t="shared" si="54"/>
        <v>1840</v>
      </c>
      <c r="L1165" s="7">
        <f t="shared" si="55"/>
        <v>1637.6</v>
      </c>
      <c r="M1165" s="4">
        <f>YEAR(Datos!$J1165)</f>
        <v>2015</v>
      </c>
      <c r="N1165" s="5" t="str">
        <f t="shared" si="56"/>
        <v>noviembre</v>
      </c>
      <c r="O1165" s="5" t="str">
        <f>VLOOKUP(C1165,[2]!ProdManager[#Data],2,FALSE)</f>
        <v>John Matter</v>
      </c>
      <c r="P1165" s="5" t="e">
        <f>VLOOKUP(I1165,[1]!Countries[#Data],2,FALSE)</f>
        <v>#REF!</v>
      </c>
      <c r="Q1165" s="5" t="e">
        <f>VLOOKUP(I1165,[1]!Countries[#Data],3,FALSE)</f>
        <v>#REF!</v>
      </c>
    </row>
    <row r="1166" spans="1:17" x14ac:dyDescent="0.2">
      <c r="A1166" s="5">
        <v>10691</v>
      </c>
      <c r="B1166" s="5" t="s">
        <v>131</v>
      </c>
      <c r="C1166" s="5" t="s">
        <v>36</v>
      </c>
      <c r="D1166" s="5">
        <v>18</v>
      </c>
      <c r="E1166" s="5">
        <v>15.84</v>
      </c>
      <c r="F1166" s="5">
        <v>30</v>
      </c>
      <c r="G1166" s="5" t="s">
        <v>103</v>
      </c>
      <c r="H1166" s="5" t="s">
        <v>104</v>
      </c>
      <c r="I1166" s="5" t="s">
        <v>14</v>
      </c>
      <c r="J1166" s="6">
        <v>42311</v>
      </c>
      <c r="K1166" s="7">
        <f t="shared" si="54"/>
        <v>540</v>
      </c>
      <c r="L1166" s="7">
        <f t="shared" si="55"/>
        <v>475.2</v>
      </c>
      <c r="M1166" s="4">
        <f>YEAR(Datos!$J1166)</f>
        <v>2015</v>
      </c>
      <c r="N1166" s="5" t="str">
        <f t="shared" si="56"/>
        <v>noviembre</v>
      </c>
      <c r="O1166" s="5" t="str">
        <f>VLOOKUP(C1166,[2]!ProdManager[#Data],2,FALSE)</f>
        <v>John Matter</v>
      </c>
      <c r="P1166" s="5" t="e">
        <f>VLOOKUP(I1166,[1]!Countries[#Data],2,FALSE)</f>
        <v>#REF!</v>
      </c>
      <c r="Q1166" s="5" t="e">
        <f>VLOOKUP(I1166,[1]!Countries[#Data],3,FALSE)</f>
        <v>#REF!</v>
      </c>
    </row>
    <row r="1167" spans="1:17" x14ac:dyDescent="0.2">
      <c r="A1167" s="5">
        <v>10691</v>
      </c>
      <c r="B1167" s="5" t="s">
        <v>95</v>
      </c>
      <c r="C1167" s="5" t="s">
        <v>39</v>
      </c>
      <c r="D1167" s="5">
        <v>123.79</v>
      </c>
      <c r="E1167" s="5">
        <v>96.556200000000004</v>
      </c>
      <c r="F1167" s="5">
        <v>40</v>
      </c>
      <c r="G1167" s="5" t="s">
        <v>103</v>
      </c>
      <c r="H1167" s="5" t="s">
        <v>104</v>
      </c>
      <c r="I1167" s="5" t="s">
        <v>14</v>
      </c>
      <c r="J1167" s="6">
        <v>42311</v>
      </c>
      <c r="K1167" s="7">
        <f t="shared" si="54"/>
        <v>4951.6000000000004</v>
      </c>
      <c r="L1167" s="7">
        <f t="shared" si="55"/>
        <v>3862.248</v>
      </c>
      <c r="M1167" s="4">
        <f>YEAR(Datos!$J1167)</f>
        <v>2015</v>
      </c>
      <c r="N1167" s="5" t="str">
        <f t="shared" si="56"/>
        <v>noviembre</v>
      </c>
      <c r="O1167" s="5" t="str">
        <f>VLOOKUP(C1167,[2]!ProdManager[#Data],2,FALSE)</f>
        <v>John Matter</v>
      </c>
      <c r="P1167" s="5" t="e">
        <f>VLOOKUP(I1167,[1]!Countries[#Data],2,FALSE)</f>
        <v>#REF!</v>
      </c>
      <c r="Q1167" s="5" t="e">
        <f>VLOOKUP(I1167,[1]!Countries[#Data],3,FALSE)</f>
        <v>#REF!</v>
      </c>
    </row>
    <row r="1168" spans="1:17" x14ac:dyDescent="0.2">
      <c r="A1168" s="5">
        <v>10692</v>
      </c>
      <c r="B1168" s="5" t="s">
        <v>118</v>
      </c>
      <c r="C1168" s="5" t="s">
        <v>17</v>
      </c>
      <c r="D1168" s="5">
        <v>43.9</v>
      </c>
      <c r="E1168" s="5">
        <v>35.559000000000005</v>
      </c>
      <c r="F1168" s="5">
        <v>20</v>
      </c>
      <c r="G1168" s="5" t="s">
        <v>260</v>
      </c>
      <c r="H1168" s="5" t="s">
        <v>261</v>
      </c>
      <c r="I1168" s="5" t="s">
        <v>14</v>
      </c>
      <c r="J1168" s="6">
        <v>42311</v>
      </c>
      <c r="K1168" s="7">
        <f t="shared" si="54"/>
        <v>878</v>
      </c>
      <c r="L1168" s="7">
        <f t="shared" si="55"/>
        <v>711.18000000000006</v>
      </c>
      <c r="M1168" s="4">
        <f>YEAR(Datos!$J1168)</f>
        <v>2015</v>
      </c>
      <c r="N1168" s="5" t="str">
        <f t="shared" si="56"/>
        <v>noviembre</v>
      </c>
      <c r="O1168" s="5" t="str">
        <f>VLOOKUP(C1168,[2]!ProdManager[#Data],2,FALSE)</f>
        <v>Lydia Sinn</v>
      </c>
      <c r="P1168" s="5" t="e">
        <f>VLOOKUP(I1168,[1]!Countries[#Data],2,FALSE)</f>
        <v>#REF!</v>
      </c>
      <c r="Q1168" s="5" t="e">
        <f>VLOOKUP(I1168,[1]!Countries[#Data],3,FALSE)</f>
        <v>#REF!</v>
      </c>
    </row>
    <row r="1169" spans="1:17" x14ac:dyDescent="0.2">
      <c r="A1169" s="5">
        <v>10693</v>
      </c>
      <c r="B1169" s="5" t="s">
        <v>233</v>
      </c>
      <c r="C1169" s="5" t="s">
        <v>39</v>
      </c>
      <c r="D1169" s="5">
        <v>97</v>
      </c>
      <c r="E1169" s="5">
        <v>79.540000000000006</v>
      </c>
      <c r="F1169" s="5">
        <v>6</v>
      </c>
      <c r="G1169" s="5" t="s">
        <v>98</v>
      </c>
      <c r="H1169" s="5" t="s">
        <v>99</v>
      </c>
      <c r="I1169" s="5" t="s">
        <v>77</v>
      </c>
      <c r="J1169" s="6">
        <v>42314</v>
      </c>
      <c r="K1169" s="7">
        <f t="shared" si="54"/>
        <v>582</v>
      </c>
      <c r="L1169" s="7">
        <f t="shared" si="55"/>
        <v>477.24</v>
      </c>
      <c r="M1169" s="4">
        <f>YEAR(Datos!$J1169)</f>
        <v>2015</v>
      </c>
      <c r="N1169" s="5" t="str">
        <f t="shared" si="56"/>
        <v>noviembre</v>
      </c>
      <c r="O1169" s="5" t="str">
        <f>VLOOKUP(C1169,[2]!ProdManager[#Data],2,FALSE)</f>
        <v>John Matter</v>
      </c>
      <c r="P1169" s="5" t="e">
        <f>VLOOKUP(I1169,[1]!Countries[#Data],2,FALSE)</f>
        <v>#REF!</v>
      </c>
      <c r="Q1169" s="5" t="e">
        <f>VLOOKUP(I1169,[1]!Countries[#Data],3,FALSE)</f>
        <v>#REF!</v>
      </c>
    </row>
    <row r="1170" spans="1:17" x14ac:dyDescent="0.2">
      <c r="A1170" s="5">
        <v>10693</v>
      </c>
      <c r="B1170" s="5" t="s">
        <v>138</v>
      </c>
      <c r="C1170" s="5" t="s">
        <v>39</v>
      </c>
      <c r="D1170" s="5">
        <v>7.45</v>
      </c>
      <c r="E1170" s="5">
        <v>6.0345000000000004</v>
      </c>
      <c r="F1170" s="5">
        <v>60</v>
      </c>
      <c r="G1170" s="5" t="s">
        <v>98</v>
      </c>
      <c r="H1170" s="5" t="s">
        <v>99</v>
      </c>
      <c r="I1170" s="5" t="s">
        <v>77</v>
      </c>
      <c r="J1170" s="6">
        <v>42314</v>
      </c>
      <c r="K1170" s="7">
        <f t="shared" si="54"/>
        <v>447</v>
      </c>
      <c r="L1170" s="7">
        <f t="shared" si="55"/>
        <v>362.07000000000005</v>
      </c>
      <c r="M1170" s="4">
        <f>YEAR(Datos!$J1170)</f>
        <v>2015</v>
      </c>
      <c r="N1170" s="5" t="str">
        <f t="shared" si="56"/>
        <v>noviembre</v>
      </c>
      <c r="O1170" s="5" t="str">
        <f>VLOOKUP(C1170,[2]!ProdManager[#Data],2,FALSE)</f>
        <v>John Matter</v>
      </c>
      <c r="P1170" s="5" t="e">
        <f>VLOOKUP(I1170,[1]!Countries[#Data],2,FALSE)</f>
        <v>#REF!</v>
      </c>
      <c r="Q1170" s="5" t="e">
        <f>VLOOKUP(I1170,[1]!Countries[#Data],3,FALSE)</f>
        <v>#REF!</v>
      </c>
    </row>
    <row r="1171" spans="1:17" x14ac:dyDescent="0.2">
      <c r="A1171" s="5">
        <v>10693</v>
      </c>
      <c r="B1171" s="5" t="s">
        <v>148</v>
      </c>
      <c r="C1171" s="5" t="s">
        <v>8</v>
      </c>
      <c r="D1171" s="5">
        <v>36</v>
      </c>
      <c r="E1171" s="5">
        <v>27.72</v>
      </c>
      <c r="F1171" s="5">
        <v>30</v>
      </c>
      <c r="G1171" s="5" t="s">
        <v>98</v>
      </c>
      <c r="H1171" s="5" t="s">
        <v>99</v>
      </c>
      <c r="I1171" s="5" t="s">
        <v>77</v>
      </c>
      <c r="J1171" s="6">
        <v>42314</v>
      </c>
      <c r="K1171" s="7">
        <f t="shared" si="54"/>
        <v>1080</v>
      </c>
      <c r="L1171" s="7">
        <f t="shared" si="55"/>
        <v>831.59999999999991</v>
      </c>
      <c r="M1171" s="4">
        <f>YEAR(Datos!$J1171)</f>
        <v>2015</v>
      </c>
      <c r="N1171" s="5" t="str">
        <f t="shared" si="56"/>
        <v>noviembre</v>
      </c>
      <c r="O1171" s="5" t="str">
        <f>VLOOKUP(C1171,[2]!ProdManager[#Data],2,FALSE)</f>
        <v>Peter Stone</v>
      </c>
      <c r="P1171" s="5" t="e">
        <f>VLOOKUP(I1171,[1]!Countries[#Data],2,FALSE)</f>
        <v>#REF!</v>
      </c>
      <c r="Q1171" s="5" t="e">
        <f>VLOOKUP(I1171,[1]!Countries[#Data],3,FALSE)</f>
        <v>#REF!</v>
      </c>
    </row>
    <row r="1172" spans="1:17" x14ac:dyDescent="0.2">
      <c r="A1172" s="5">
        <v>10693</v>
      </c>
      <c r="B1172" s="5" t="s">
        <v>119</v>
      </c>
      <c r="C1172" s="5" t="s">
        <v>22</v>
      </c>
      <c r="D1172" s="5">
        <v>15</v>
      </c>
      <c r="E1172" s="5">
        <v>12</v>
      </c>
      <c r="F1172" s="5">
        <v>15</v>
      </c>
      <c r="G1172" s="5" t="s">
        <v>98</v>
      </c>
      <c r="H1172" s="5" t="s">
        <v>99</v>
      </c>
      <c r="I1172" s="5" t="s">
        <v>77</v>
      </c>
      <c r="J1172" s="6">
        <v>42314</v>
      </c>
      <c r="K1172" s="7">
        <f t="shared" si="54"/>
        <v>225</v>
      </c>
      <c r="L1172" s="7">
        <f t="shared" si="55"/>
        <v>180</v>
      </c>
      <c r="M1172" s="4">
        <f>YEAR(Datos!$J1172)</f>
        <v>2015</v>
      </c>
      <c r="N1172" s="5" t="str">
        <f t="shared" si="56"/>
        <v>noviembre</v>
      </c>
      <c r="O1172" s="5" t="str">
        <f>VLOOKUP(C1172,[2]!ProdManager[#Data],2,FALSE)</f>
        <v>Peter Stone</v>
      </c>
      <c r="P1172" s="5" t="e">
        <f>VLOOKUP(I1172,[1]!Countries[#Data],2,FALSE)</f>
        <v>#REF!</v>
      </c>
      <c r="Q1172" s="5" t="e">
        <f>VLOOKUP(I1172,[1]!Countries[#Data],3,FALSE)</f>
        <v>#REF!</v>
      </c>
    </row>
    <row r="1173" spans="1:17" x14ac:dyDescent="0.2">
      <c r="A1173" s="5">
        <v>10694</v>
      </c>
      <c r="B1173" s="5" t="s">
        <v>78</v>
      </c>
      <c r="C1173" s="5" t="s">
        <v>11</v>
      </c>
      <c r="D1173" s="5">
        <v>30</v>
      </c>
      <c r="E1173" s="5">
        <v>24.3</v>
      </c>
      <c r="F1173" s="5">
        <v>90</v>
      </c>
      <c r="G1173" s="5" t="s">
        <v>103</v>
      </c>
      <c r="H1173" s="5" t="s">
        <v>104</v>
      </c>
      <c r="I1173" s="5" t="s">
        <v>14</v>
      </c>
      <c r="J1173" s="6">
        <v>42314</v>
      </c>
      <c r="K1173" s="7">
        <f t="shared" si="54"/>
        <v>2700</v>
      </c>
      <c r="L1173" s="7">
        <f t="shared" si="55"/>
        <v>2187</v>
      </c>
      <c r="M1173" s="4">
        <f>YEAR(Datos!$J1173)</f>
        <v>2015</v>
      </c>
      <c r="N1173" s="5" t="str">
        <f t="shared" si="56"/>
        <v>noviembre</v>
      </c>
      <c r="O1173" s="5" t="str">
        <f>VLOOKUP(C1173,[2]!ProdManager[#Data],2,FALSE)</f>
        <v>Marc Caine</v>
      </c>
      <c r="P1173" s="5" t="e">
        <f>VLOOKUP(I1173,[1]!Countries[#Data],2,FALSE)</f>
        <v>#REF!</v>
      </c>
      <c r="Q1173" s="5" t="e">
        <f>VLOOKUP(I1173,[1]!Countries[#Data],3,FALSE)</f>
        <v>#REF!</v>
      </c>
    </row>
    <row r="1174" spans="1:17" x14ac:dyDescent="0.2">
      <c r="A1174" s="5">
        <v>10694</v>
      </c>
      <c r="B1174" s="5" t="s">
        <v>45</v>
      </c>
      <c r="C1174" s="5" t="s">
        <v>8</v>
      </c>
      <c r="D1174" s="5">
        <v>55</v>
      </c>
      <c r="E1174" s="5">
        <v>42.35</v>
      </c>
      <c r="F1174" s="5">
        <v>25</v>
      </c>
      <c r="G1174" s="5" t="s">
        <v>103</v>
      </c>
      <c r="H1174" s="5" t="s">
        <v>104</v>
      </c>
      <c r="I1174" s="5" t="s">
        <v>14</v>
      </c>
      <c r="J1174" s="6">
        <v>42314</v>
      </c>
      <c r="K1174" s="7">
        <f t="shared" si="54"/>
        <v>1375</v>
      </c>
      <c r="L1174" s="7">
        <f t="shared" si="55"/>
        <v>1058.75</v>
      </c>
      <c r="M1174" s="4">
        <f>YEAR(Datos!$J1174)</f>
        <v>2015</v>
      </c>
      <c r="N1174" s="5" t="str">
        <f t="shared" si="56"/>
        <v>noviembre</v>
      </c>
      <c r="O1174" s="5" t="str">
        <f>VLOOKUP(C1174,[2]!ProdManager[#Data],2,FALSE)</f>
        <v>Peter Stone</v>
      </c>
      <c r="P1174" s="5" t="e">
        <f>VLOOKUP(I1174,[1]!Countries[#Data],2,FALSE)</f>
        <v>#REF!</v>
      </c>
      <c r="Q1174" s="5" t="e">
        <f>VLOOKUP(I1174,[1]!Countries[#Data],3,FALSE)</f>
        <v>#REF!</v>
      </c>
    </row>
    <row r="1175" spans="1:17" x14ac:dyDescent="0.2">
      <c r="A1175" s="5">
        <v>10694</v>
      </c>
      <c r="B1175" s="5" t="s">
        <v>72</v>
      </c>
      <c r="C1175" s="5" t="s">
        <v>36</v>
      </c>
      <c r="D1175" s="5">
        <v>15</v>
      </c>
      <c r="E1175" s="5">
        <v>13.35</v>
      </c>
      <c r="F1175" s="5">
        <v>50</v>
      </c>
      <c r="G1175" s="5" t="s">
        <v>103</v>
      </c>
      <c r="H1175" s="5" t="s">
        <v>104</v>
      </c>
      <c r="I1175" s="5" t="s">
        <v>14</v>
      </c>
      <c r="J1175" s="6">
        <v>42314</v>
      </c>
      <c r="K1175" s="7">
        <f t="shared" si="54"/>
        <v>750</v>
      </c>
      <c r="L1175" s="7">
        <f t="shared" si="55"/>
        <v>667.5</v>
      </c>
      <c r="M1175" s="4">
        <f>YEAR(Datos!$J1175)</f>
        <v>2015</v>
      </c>
      <c r="N1175" s="5" t="str">
        <f t="shared" si="56"/>
        <v>noviembre</v>
      </c>
      <c r="O1175" s="5" t="str">
        <f>VLOOKUP(C1175,[2]!ProdManager[#Data],2,FALSE)</f>
        <v>John Matter</v>
      </c>
      <c r="P1175" s="5" t="e">
        <f>VLOOKUP(I1175,[1]!Countries[#Data],2,FALSE)</f>
        <v>#REF!</v>
      </c>
      <c r="Q1175" s="5" t="e">
        <f>VLOOKUP(I1175,[1]!Countries[#Data],3,FALSE)</f>
        <v>#REF!</v>
      </c>
    </row>
    <row r="1176" spans="1:17" x14ac:dyDescent="0.2">
      <c r="A1176" s="5">
        <v>10695</v>
      </c>
      <c r="B1176" s="5" t="s">
        <v>194</v>
      </c>
      <c r="C1176" s="5" t="s">
        <v>17</v>
      </c>
      <c r="D1176" s="5">
        <v>40</v>
      </c>
      <c r="E1176" s="5">
        <v>31.200000000000003</v>
      </c>
      <c r="F1176" s="5">
        <v>10</v>
      </c>
      <c r="G1176" s="5" t="s">
        <v>256</v>
      </c>
      <c r="H1176" s="5" t="s">
        <v>257</v>
      </c>
      <c r="I1176" s="5" t="s">
        <v>90</v>
      </c>
      <c r="J1176" s="6">
        <v>42315</v>
      </c>
      <c r="K1176" s="7">
        <f t="shared" si="54"/>
        <v>400</v>
      </c>
      <c r="L1176" s="7">
        <f t="shared" si="55"/>
        <v>312</v>
      </c>
      <c r="M1176" s="4">
        <f>YEAR(Datos!$J1176)</f>
        <v>2015</v>
      </c>
      <c r="N1176" s="5" t="str">
        <f t="shared" si="56"/>
        <v>noviembre</v>
      </c>
      <c r="O1176" s="5" t="str">
        <f>VLOOKUP(C1176,[2]!ProdManager[#Data],2,FALSE)</f>
        <v>Lydia Sinn</v>
      </c>
      <c r="P1176" s="5" t="e">
        <f>VLOOKUP(I1176,[1]!Countries[#Data],2,FALSE)</f>
        <v>#REF!</v>
      </c>
      <c r="Q1176" s="5" t="e">
        <f>VLOOKUP(I1176,[1]!Countries[#Data],3,FALSE)</f>
        <v>#REF!</v>
      </c>
    </row>
    <row r="1177" spans="1:17" x14ac:dyDescent="0.2">
      <c r="A1177" s="5">
        <v>10695</v>
      </c>
      <c r="B1177" s="5" t="s">
        <v>87</v>
      </c>
      <c r="C1177" s="5" t="s">
        <v>8</v>
      </c>
      <c r="D1177" s="5">
        <v>38</v>
      </c>
      <c r="E1177" s="5">
        <v>28.88</v>
      </c>
      <c r="F1177" s="5">
        <v>4</v>
      </c>
      <c r="G1177" s="5" t="s">
        <v>256</v>
      </c>
      <c r="H1177" s="5" t="s">
        <v>257</v>
      </c>
      <c r="I1177" s="5" t="s">
        <v>90</v>
      </c>
      <c r="J1177" s="6">
        <v>42315</v>
      </c>
      <c r="K1177" s="7">
        <f t="shared" si="54"/>
        <v>152</v>
      </c>
      <c r="L1177" s="7">
        <f t="shared" si="55"/>
        <v>115.52</v>
      </c>
      <c r="M1177" s="4">
        <f>YEAR(Datos!$J1177)</f>
        <v>2015</v>
      </c>
      <c r="N1177" s="5" t="str">
        <f t="shared" si="56"/>
        <v>noviembre</v>
      </c>
      <c r="O1177" s="5" t="str">
        <f>VLOOKUP(C1177,[2]!ProdManager[#Data],2,FALSE)</f>
        <v>Peter Stone</v>
      </c>
      <c r="P1177" s="5" t="e">
        <f>VLOOKUP(I1177,[1]!Countries[#Data],2,FALSE)</f>
        <v>#REF!</v>
      </c>
      <c r="Q1177" s="5" t="e">
        <f>VLOOKUP(I1177,[1]!Countries[#Data],3,FALSE)</f>
        <v>#REF!</v>
      </c>
    </row>
    <row r="1178" spans="1:17" x14ac:dyDescent="0.2">
      <c r="A1178" s="5">
        <v>10695</v>
      </c>
      <c r="B1178" s="5" t="s">
        <v>44</v>
      </c>
      <c r="C1178" s="5" t="s">
        <v>36</v>
      </c>
      <c r="D1178" s="5">
        <v>4.5</v>
      </c>
      <c r="E1178" s="5">
        <v>4.0949999999999998</v>
      </c>
      <c r="F1178" s="5">
        <v>20</v>
      </c>
      <c r="G1178" s="5" t="s">
        <v>256</v>
      </c>
      <c r="H1178" s="5" t="s">
        <v>257</v>
      </c>
      <c r="I1178" s="5" t="s">
        <v>90</v>
      </c>
      <c r="J1178" s="6">
        <v>42315</v>
      </c>
      <c r="K1178" s="7">
        <f t="shared" si="54"/>
        <v>90</v>
      </c>
      <c r="L1178" s="7">
        <f t="shared" si="55"/>
        <v>81.899999999999991</v>
      </c>
      <c r="M1178" s="4">
        <f>YEAR(Datos!$J1178)</f>
        <v>2015</v>
      </c>
      <c r="N1178" s="5" t="str">
        <f t="shared" si="56"/>
        <v>noviembre</v>
      </c>
      <c r="O1178" s="5" t="str">
        <f>VLOOKUP(C1178,[2]!ProdManager[#Data],2,FALSE)</f>
        <v>John Matter</v>
      </c>
      <c r="P1178" s="5" t="e">
        <f>VLOOKUP(I1178,[1]!Countries[#Data],2,FALSE)</f>
        <v>#REF!</v>
      </c>
      <c r="Q1178" s="5" t="e">
        <f>VLOOKUP(I1178,[1]!Countries[#Data],3,FALSE)</f>
        <v>#REF!</v>
      </c>
    </row>
    <row r="1179" spans="1:17" x14ac:dyDescent="0.2">
      <c r="A1179" s="5">
        <v>10696</v>
      </c>
      <c r="B1179" s="5" t="s">
        <v>84</v>
      </c>
      <c r="C1179" s="5" t="s">
        <v>39</v>
      </c>
      <c r="D1179" s="5">
        <v>39</v>
      </c>
      <c r="E1179" s="5">
        <v>29.64</v>
      </c>
      <c r="F1179" s="5">
        <v>20</v>
      </c>
      <c r="G1179" s="5" t="s">
        <v>98</v>
      </c>
      <c r="H1179" s="5" t="s">
        <v>99</v>
      </c>
      <c r="I1179" s="5" t="s">
        <v>77</v>
      </c>
      <c r="J1179" s="6">
        <v>42316</v>
      </c>
      <c r="K1179" s="7">
        <f t="shared" si="54"/>
        <v>780</v>
      </c>
      <c r="L1179" s="7">
        <f t="shared" si="55"/>
        <v>592.79999999999995</v>
      </c>
      <c r="M1179" s="4">
        <f>YEAR(Datos!$J1179)</f>
        <v>2015</v>
      </c>
      <c r="N1179" s="5" t="str">
        <f t="shared" si="56"/>
        <v>noviembre</v>
      </c>
      <c r="O1179" s="5" t="str">
        <f>VLOOKUP(C1179,[2]!ProdManager[#Data],2,FALSE)</f>
        <v>John Matter</v>
      </c>
      <c r="P1179" s="5" t="e">
        <f>VLOOKUP(I1179,[1]!Countries[#Data],2,FALSE)</f>
        <v>#REF!</v>
      </c>
      <c r="Q1179" s="5" t="e">
        <f>VLOOKUP(I1179,[1]!Countries[#Data],3,FALSE)</f>
        <v>#REF!</v>
      </c>
    </row>
    <row r="1180" spans="1:17" x14ac:dyDescent="0.2">
      <c r="A1180" s="5">
        <v>10696</v>
      </c>
      <c r="B1180" s="5" t="s">
        <v>134</v>
      </c>
      <c r="C1180" s="5" t="s">
        <v>22</v>
      </c>
      <c r="D1180" s="5">
        <v>12</v>
      </c>
      <c r="E1180" s="5">
        <v>8.879999999999999</v>
      </c>
      <c r="F1180" s="5">
        <v>18</v>
      </c>
      <c r="G1180" s="5" t="s">
        <v>98</v>
      </c>
      <c r="H1180" s="5" t="s">
        <v>99</v>
      </c>
      <c r="I1180" s="5" t="s">
        <v>77</v>
      </c>
      <c r="J1180" s="6">
        <v>42316</v>
      </c>
      <c r="K1180" s="7">
        <f t="shared" si="54"/>
        <v>216</v>
      </c>
      <c r="L1180" s="7">
        <f t="shared" si="55"/>
        <v>159.83999999999997</v>
      </c>
      <c r="M1180" s="4">
        <f>YEAR(Datos!$J1180)</f>
        <v>2015</v>
      </c>
      <c r="N1180" s="5" t="str">
        <f t="shared" si="56"/>
        <v>noviembre</v>
      </c>
      <c r="O1180" s="5" t="str">
        <f>VLOOKUP(C1180,[2]!ProdManager[#Data],2,FALSE)</f>
        <v>Peter Stone</v>
      </c>
      <c r="P1180" s="5" t="e">
        <f>VLOOKUP(I1180,[1]!Countries[#Data],2,FALSE)</f>
        <v>#REF!</v>
      </c>
      <c r="Q1180" s="5" t="e">
        <f>VLOOKUP(I1180,[1]!Countries[#Data],3,FALSE)</f>
        <v>#REF!</v>
      </c>
    </row>
    <row r="1181" spans="1:17" x14ac:dyDescent="0.2">
      <c r="A1181" s="5">
        <v>10697</v>
      </c>
      <c r="B1181" s="5" t="s">
        <v>123</v>
      </c>
      <c r="C1181" s="5" t="s">
        <v>28</v>
      </c>
      <c r="D1181" s="5">
        <v>9.1999999999999993</v>
      </c>
      <c r="E1181" s="5">
        <v>6.0719999999999992</v>
      </c>
      <c r="F1181" s="5">
        <v>7</v>
      </c>
      <c r="G1181" s="5" t="s">
        <v>225</v>
      </c>
      <c r="H1181" s="5" t="s">
        <v>226</v>
      </c>
      <c r="I1181" s="5" t="s">
        <v>58</v>
      </c>
      <c r="J1181" s="6">
        <v>42316</v>
      </c>
      <c r="K1181" s="7">
        <f t="shared" si="54"/>
        <v>64.399999999999991</v>
      </c>
      <c r="L1181" s="7">
        <f t="shared" si="55"/>
        <v>42.503999999999991</v>
      </c>
      <c r="M1181" s="4">
        <f>YEAR(Datos!$J1181)</f>
        <v>2015</v>
      </c>
      <c r="N1181" s="5" t="str">
        <f t="shared" si="56"/>
        <v>noviembre</v>
      </c>
      <c r="O1181" s="5" t="str">
        <f>VLOOKUP(C1181,[2]!ProdManager[#Data],2,FALSE)</f>
        <v>Lydia Sinn</v>
      </c>
      <c r="P1181" s="5" t="e">
        <f>VLOOKUP(I1181,[1]!Countries[#Data],2,FALSE)</f>
        <v>#REF!</v>
      </c>
      <c r="Q1181" s="5" t="e">
        <f>VLOOKUP(I1181,[1]!Countries[#Data],3,FALSE)</f>
        <v>#REF!</v>
      </c>
    </row>
    <row r="1182" spans="1:17" x14ac:dyDescent="0.2">
      <c r="A1182" s="5">
        <v>10697</v>
      </c>
      <c r="B1182" s="5" t="s">
        <v>74</v>
      </c>
      <c r="C1182" s="5" t="s">
        <v>36</v>
      </c>
      <c r="D1182" s="5">
        <v>18</v>
      </c>
      <c r="E1182" s="5">
        <v>16.02</v>
      </c>
      <c r="F1182" s="5">
        <v>9</v>
      </c>
      <c r="G1182" s="5" t="s">
        <v>225</v>
      </c>
      <c r="H1182" s="5" t="s">
        <v>226</v>
      </c>
      <c r="I1182" s="5" t="s">
        <v>58</v>
      </c>
      <c r="J1182" s="6">
        <v>42316</v>
      </c>
      <c r="K1182" s="7">
        <f t="shared" si="54"/>
        <v>162</v>
      </c>
      <c r="L1182" s="7">
        <f t="shared" si="55"/>
        <v>144.18</v>
      </c>
      <c r="M1182" s="4">
        <f>YEAR(Datos!$J1182)</f>
        <v>2015</v>
      </c>
      <c r="N1182" s="5" t="str">
        <f t="shared" si="56"/>
        <v>noviembre</v>
      </c>
      <c r="O1182" s="5" t="str">
        <f>VLOOKUP(C1182,[2]!ProdManager[#Data],2,FALSE)</f>
        <v>John Matter</v>
      </c>
      <c r="P1182" s="5" t="e">
        <f>VLOOKUP(I1182,[1]!Countries[#Data],2,FALSE)</f>
        <v>#REF!</v>
      </c>
      <c r="Q1182" s="5" t="e">
        <f>VLOOKUP(I1182,[1]!Countries[#Data],3,FALSE)</f>
        <v>#REF!</v>
      </c>
    </row>
    <row r="1183" spans="1:17" x14ac:dyDescent="0.2">
      <c r="A1183" s="5">
        <v>10697</v>
      </c>
      <c r="B1183" s="5" t="s">
        <v>167</v>
      </c>
      <c r="C1183" s="5" t="s">
        <v>22</v>
      </c>
      <c r="D1183" s="5">
        <v>13.25</v>
      </c>
      <c r="E1183" s="5">
        <v>9.9375</v>
      </c>
      <c r="F1183" s="5">
        <v>30</v>
      </c>
      <c r="G1183" s="5" t="s">
        <v>225</v>
      </c>
      <c r="H1183" s="5" t="s">
        <v>226</v>
      </c>
      <c r="I1183" s="5" t="s">
        <v>58</v>
      </c>
      <c r="J1183" s="6">
        <v>42316</v>
      </c>
      <c r="K1183" s="7">
        <f t="shared" si="54"/>
        <v>397.5</v>
      </c>
      <c r="L1183" s="7">
        <f t="shared" si="55"/>
        <v>298.125</v>
      </c>
      <c r="M1183" s="4">
        <f>YEAR(Datos!$J1183)</f>
        <v>2015</v>
      </c>
      <c r="N1183" s="5" t="str">
        <f t="shared" si="56"/>
        <v>noviembre</v>
      </c>
      <c r="O1183" s="5" t="str">
        <f>VLOOKUP(C1183,[2]!ProdManager[#Data],2,FALSE)</f>
        <v>Peter Stone</v>
      </c>
      <c r="P1183" s="5" t="e">
        <f>VLOOKUP(I1183,[1]!Countries[#Data],2,FALSE)</f>
        <v>#REF!</v>
      </c>
      <c r="Q1183" s="5" t="e">
        <f>VLOOKUP(I1183,[1]!Countries[#Data],3,FALSE)</f>
        <v>#REF!</v>
      </c>
    </row>
    <row r="1184" spans="1:17" x14ac:dyDescent="0.2">
      <c r="A1184" s="5">
        <v>10697</v>
      </c>
      <c r="B1184" s="5" t="s">
        <v>72</v>
      </c>
      <c r="C1184" s="5" t="s">
        <v>36</v>
      </c>
      <c r="D1184" s="5">
        <v>15</v>
      </c>
      <c r="E1184" s="5">
        <v>13.5</v>
      </c>
      <c r="F1184" s="5">
        <v>30</v>
      </c>
      <c r="G1184" s="5" t="s">
        <v>225</v>
      </c>
      <c r="H1184" s="5" t="s">
        <v>226</v>
      </c>
      <c r="I1184" s="5" t="s">
        <v>58</v>
      </c>
      <c r="J1184" s="6">
        <v>42316</v>
      </c>
      <c r="K1184" s="7">
        <f t="shared" si="54"/>
        <v>450</v>
      </c>
      <c r="L1184" s="7">
        <f t="shared" si="55"/>
        <v>405</v>
      </c>
      <c r="M1184" s="4">
        <f>YEAR(Datos!$J1184)</f>
        <v>2015</v>
      </c>
      <c r="N1184" s="5" t="str">
        <f t="shared" si="56"/>
        <v>noviembre</v>
      </c>
      <c r="O1184" s="5" t="str">
        <f>VLOOKUP(C1184,[2]!ProdManager[#Data],2,FALSE)</f>
        <v>John Matter</v>
      </c>
      <c r="P1184" s="5" t="e">
        <f>VLOOKUP(I1184,[1]!Countries[#Data],2,FALSE)</f>
        <v>#REF!</v>
      </c>
      <c r="Q1184" s="5" t="e">
        <f>VLOOKUP(I1184,[1]!Countries[#Data],3,FALSE)</f>
        <v>#REF!</v>
      </c>
    </row>
    <row r="1185" spans="1:17" x14ac:dyDescent="0.2">
      <c r="A1185" s="5">
        <v>10698</v>
      </c>
      <c r="B1185" s="5" t="s">
        <v>95</v>
      </c>
      <c r="C1185" s="5" t="s">
        <v>39</v>
      </c>
      <c r="D1185" s="5">
        <v>123.79</v>
      </c>
      <c r="E1185" s="5">
        <v>96.556200000000004</v>
      </c>
      <c r="F1185" s="5">
        <v>12</v>
      </c>
      <c r="G1185" s="5" t="s">
        <v>59</v>
      </c>
      <c r="H1185" s="5" t="s">
        <v>60</v>
      </c>
      <c r="I1185" s="5" t="s">
        <v>61</v>
      </c>
      <c r="J1185" s="6">
        <v>42317</v>
      </c>
      <c r="K1185" s="7">
        <f t="shared" si="54"/>
        <v>1485.48</v>
      </c>
      <c r="L1185" s="7">
        <f t="shared" si="55"/>
        <v>1158.6744000000001</v>
      </c>
      <c r="M1185" s="4">
        <f>YEAR(Datos!$J1185)</f>
        <v>2015</v>
      </c>
      <c r="N1185" s="5" t="str">
        <f t="shared" si="56"/>
        <v>noviembre</v>
      </c>
      <c r="O1185" s="5" t="str">
        <f>VLOOKUP(C1185,[2]!ProdManager[#Data],2,FALSE)</f>
        <v>John Matter</v>
      </c>
      <c r="P1185" s="5" t="e">
        <f>VLOOKUP(I1185,[1]!Countries[#Data],2,FALSE)</f>
        <v>#REF!</v>
      </c>
      <c r="Q1185" s="5" t="e">
        <f>VLOOKUP(I1185,[1]!Countries[#Data],3,FALSE)</f>
        <v>#REF!</v>
      </c>
    </row>
    <row r="1186" spans="1:17" x14ac:dyDescent="0.2">
      <c r="A1186" s="5">
        <v>10698</v>
      </c>
      <c r="B1186" s="5" t="s">
        <v>16</v>
      </c>
      <c r="C1186" s="5" t="s">
        <v>17</v>
      </c>
      <c r="D1186" s="5">
        <v>21.05</v>
      </c>
      <c r="E1186" s="5">
        <v>17.261000000000003</v>
      </c>
      <c r="F1186" s="5">
        <v>65</v>
      </c>
      <c r="G1186" s="5" t="s">
        <v>59</v>
      </c>
      <c r="H1186" s="5" t="s">
        <v>60</v>
      </c>
      <c r="I1186" s="5" t="s">
        <v>61</v>
      </c>
      <c r="J1186" s="6">
        <v>42317</v>
      </c>
      <c r="K1186" s="7">
        <f t="shared" si="54"/>
        <v>1368.25</v>
      </c>
      <c r="L1186" s="7">
        <f t="shared" si="55"/>
        <v>1121.9650000000001</v>
      </c>
      <c r="M1186" s="4">
        <f>YEAR(Datos!$J1186)</f>
        <v>2015</v>
      </c>
      <c r="N1186" s="5" t="str">
        <f t="shared" si="56"/>
        <v>noviembre</v>
      </c>
      <c r="O1186" s="5" t="str">
        <f>VLOOKUP(C1186,[2]!ProdManager[#Data],2,FALSE)</f>
        <v>Lydia Sinn</v>
      </c>
      <c r="P1186" s="5" t="e">
        <f>VLOOKUP(I1186,[1]!Countries[#Data],2,FALSE)</f>
        <v>#REF!</v>
      </c>
      <c r="Q1186" s="5" t="e">
        <f>VLOOKUP(I1186,[1]!Countries[#Data],3,FALSE)</f>
        <v>#REF!</v>
      </c>
    </row>
    <row r="1187" spans="1:17" x14ac:dyDescent="0.2">
      <c r="A1187" s="5">
        <v>10698</v>
      </c>
      <c r="B1187" s="5" t="s">
        <v>84</v>
      </c>
      <c r="C1187" s="5" t="s">
        <v>39</v>
      </c>
      <c r="D1187" s="5">
        <v>39</v>
      </c>
      <c r="E1187" s="5">
        <v>29.25</v>
      </c>
      <c r="F1187" s="5">
        <v>8</v>
      </c>
      <c r="G1187" s="5" t="s">
        <v>59</v>
      </c>
      <c r="H1187" s="5" t="s">
        <v>60</v>
      </c>
      <c r="I1187" s="5" t="s">
        <v>61</v>
      </c>
      <c r="J1187" s="6">
        <v>42317</v>
      </c>
      <c r="K1187" s="7">
        <f t="shared" si="54"/>
        <v>312</v>
      </c>
      <c r="L1187" s="7">
        <f t="shared" si="55"/>
        <v>234</v>
      </c>
      <c r="M1187" s="4">
        <f>YEAR(Datos!$J1187)</f>
        <v>2015</v>
      </c>
      <c r="N1187" s="5" t="str">
        <f t="shared" si="56"/>
        <v>noviembre</v>
      </c>
      <c r="O1187" s="5" t="str">
        <f>VLOOKUP(C1187,[2]!ProdManager[#Data],2,FALSE)</f>
        <v>John Matter</v>
      </c>
      <c r="P1187" s="5" t="e">
        <f>VLOOKUP(I1187,[1]!Countries[#Data],2,FALSE)</f>
        <v>#REF!</v>
      </c>
      <c r="Q1187" s="5" t="e">
        <f>VLOOKUP(I1187,[1]!Countries[#Data],3,FALSE)</f>
        <v>#REF!</v>
      </c>
    </row>
    <row r="1188" spans="1:17" x14ac:dyDescent="0.2">
      <c r="A1188" s="5">
        <v>10698</v>
      </c>
      <c r="B1188" s="5" t="s">
        <v>9</v>
      </c>
      <c r="C1188" s="5" t="s">
        <v>8</v>
      </c>
      <c r="D1188" s="5">
        <v>21</v>
      </c>
      <c r="E1188" s="5">
        <v>15.96</v>
      </c>
      <c r="F1188" s="5">
        <v>15</v>
      </c>
      <c r="G1188" s="5" t="s">
        <v>59</v>
      </c>
      <c r="H1188" s="5" t="s">
        <v>60</v>
      </c>
      <c r="I1188" s="5" t="s">
        <v>61</v>
      </c>
      <c r="J1188" s="6">
        <v>42317</v>
      </c>
      <c r="K1188" s="7">
        <f t="shared" si="54"/>
        <v>315</v>
      </c>
      <c r="L1188" s="7">
        <f t="shared" si="55"/>
        <v>239.4</v>
      </c>
      <c r="M1188" s="4">
        <f>YEAR(Datos!$J1188)</f>
        <v>2015</v>
      </c>
      <c r="N1188" s="5" t="str">
        <f t="shared" si="56"/>
        <v>noviembre</v>
      </c>
      <c r="O1188" s="5" t="str">
        <f>VLOOKUP(C1188,[2]!ProdManager[#Data],2,FALSE)</f>
        <v>Peter Stone</v>
      </c>
      <c r="P1188" s="5" t="e">
        <f>VLOOKUP(I1188,[1]!Countries[#Data],2,FALSE)</f>
        <v>#REF!</v>
      </c>
      <c r="Q1188" s="5" t="e">
        <f>VLOOKUP(I1188,[1]!Countries[#Data],3,FALSE)</f>
        <v>#REF!</v>
      </c>
    </row>
    <row r="1189" spans="1:17" x14ac:dyDescent="0.2">
      <c r="A1189" s="5">
        <v>10698</v>
      </c>
      <c r="B1189" s="5" t="s">
        <v>72</v>
      </c>
      <c r="C1189" s="5" t="s">
        <v>36</v>
      </c>
      <c r="D1189" s="5">
        <v>15</v>
      </c>
      <c r="E1189" s="5">
        <v>13.35</v>
      </c>
      <c r="F1189" s="5">
        <v>8</v>
      </c>
      <c r="G1189" s="5" t="s">
        <v>59</v>
      </c>
      <c r="H1189" s="5" t="s">
        <v>60</v>
      </c>
      <c r="I1189" s="5" t="s">
        <v>61</v>
      </c>
      <c r="J1189" s="6">
        <v>42317</v>
      </c>
      <c r="K1189" s="7">
        <f t="shared" si="54"/>
        <v>120</v>
      </c>
      <c r="L1189" s="7">
        <f t="shared" si="55"/>
        <v>106.8</v>
      </c>
      <c r="M1189" s="4">
        <f>YEAR(Datos!$J1189)</f>
        <v>2015</v>
      </c>
      <c r="N1189" s="5" t="str">
        <f t="shared" si="56"/>
        <v>noviembre</v>
      </c>
      <c r="O1189" s="5" t="str">
        <f>VLOOKUP(C1189,[2]!ProdManager[#Data],2,FALSE)</f>
        <v>John Matter</v>
      </c>
      <c r="P1189" s="5" t="e">
        <f>VLOOKUP(I1189,[1]!Countries[#Data],2,FALSE)</f>
        <v>#REF!</v>
      </c>
      <c r="Q1189" s="5" t="e">
        <f>VLOOKUP(I1189,[1]!Countries[#Data],3,FALSE)</f>
        <v>#REF!</v>
      </c>
    </row>
    <row r="1190" spans="1:17" x14ac:dyDescent="0.2">
      <c r="A1190" s="5">
        <v>10699</v>
      </c>
      <c r="B1190" s="5" t="s">
        <v>188</v>
      </c>
      <c r="C1190" s="5" t="s">
        <v>28</v>
      </c>
      <c r="D1190" s="5">
        <v>9.5</v>
      </c>
      <c r="E1190" s="5">
        <v>6.4599999999999991</v>
      </c>
      <c r="F1190" s="5">
        <v>12</v>
      </c>
      <c r="G1190" s="5" t="s">
        <v>112</v>
      </c>
      <c r="H1190" s="5" t="s">
        <v>113</v>
      </c>
      <c r="I1190" s="5" t="s">
        <v>14</v>
      </c>
      <c r="J1190" s="6">
        <v>42317</v>
      </c>
      <c r="K1190" s="7">
        <f t="shared" si="54"/>
        <v>114</v>
      </c>
      <c r="L1190" s="7">
        <f t="shared" si="55"/>
        <v>77.519999999999982</v>
      </c>
      <c r="M1190" s="4">
        <f>YEAR(Datos!$J1190)</f>
        <v>2015</v>
      </c>
      <c r="N1190" s="5" t="str">
        <f t="shared" si="56"/>
        <v>noviembre</v>
      </c>
      <c r="O1190" s="5" t="str">
        <f>VLOOKUP(C1190,[2]!ProdManager[#Data],2,FALSE)</f>
        <v>Lydia Sinn</v>
      </c>
      <c r="P1190" s="5" t="e">
        <f>VLOOKUP(I1190,[1]!Countries[#Data],2,FALSE)</f>
        <v>#REF!</v>
      </c>
      <c r="Q1190" s="5" t="e">
        <f>VLOOKUP(I1190,[1]!Countries[#Data],3,FALSE)</f>
        <v>#REF!</v>
      </c>
    </row>
    <row r="1191" spans="1:17" x14ac:dyDescent="0.2">
      <c r="A1191" s="5">
        <v>10700</v>
      </c>
      <c r="B1191" s="5" t="s">
        <v>131</v>
      </c>
      <c r="C1191" s="5" t="s">
        <v>36</v>
      </c>
      <c r="D1191" s="5">
        <v>18</v>
      </c>
      <c r="E1191" s="5">
        <v>15.84</v>
      </c>
      <c r="F1191" s="5">
        <v>5</v>
      </c>
      <c r="G1191" s="5" t="s">
        <v>175</v>
      </c>
      <c r="H1191" s="5" t="s">
        <v>176</v>
      </c>
      <c r="I1191" s="5" t="s">
        <v>77</v>
      </c>
      <c r="J1191" s="6">
        <v>42318</v>
      </c>
      <c r="K1191" s="7">
        <f t="shared" si="54"/>
        <v>90</v>
      </c>
      <c r="L1191" s="7">
        <f t="shared" si="55"/>
        <v>79.2</v>
      </c>
      <c r="M1191" s="4">
        <f>YEAR(Datos!$J1191)</f>
        <v>2015</v>
      </c>
      <c r="N1191" s="5" t="str">
        <f t="shared" si="56"/>
        <v>noviembre</v>
      </c>
      <c r="O1191" s="5" t="str">
        <f>VLOOKUP(C1191,[2]!ProdManager[#Data],2,FALSE)</f>
        <v>John Matter</v>
      </c>
      <c r="P1191" s="5" t="e">
        <f>VLOOKUP(I1191,[1]!Countries[#Data],2,FALSE)</f>
        <v>#REF!</v>
      </c>
      <c r="Q1191" s="5" t="e">
        <f>VLOOKUP(I1191,[1]!Countries[#Data],3,FALSE)</f>
        <v>#REF!</v>
      </c>
    </row>
    <row r="1192" spans="1:17" x14ac:dyDescent="0.2">
      <c r="A1192" s="5">
        <v>10700</v>
      </c>
      <c r="B1192" s="5" t="s">
        <v>133</v>
      </c>
      <c r="C1192" s="5" t="s">
        <v>36</v>
      </c>
      <c r="D1192" s="5">
        <v>14</v>
      </c>
      <c r="E1192" s="5">
        <v>12.32</v>
      </c>
      <c r="F1192" s="5">
        <v>12</v>
      </c>
      <c r="G1192" s="5" t="s">
        <v>175</v>
      </c>
      <c r="H1192" s="5" t="s">
        <v>176</v>
      </c>
      <c r="I1192" s="5" t="s">
        <v>77</v>
      </c>
      <c r="J1192" s="6">
        <v>42318</v>
      </c>
      <c r="K1192" s="7">
        <f t="shared" si="54"/>
        <v>168</v>
      </c>
      <c r="L1192" s="7">
        <f t="shared" si="55"/>
        <v>147.84</v>
      </c>
      <c r="M1192" s="4">
        <f>YEAR(Datos!$J1192)</f>
        <v>2015</v>
      </c>
      <c r="N1192" s="5" t="str">
        <f t="shared" si="56"/>
        <v>noviembre</v>
      </c>
      <c r="O1192" s="5" t="str">
        <f>VLOOKUP(C1192,[2]!ProdManager[#Data],2,FALSE)</f>
        <v>John Matter</v>
      </c>
      <c r="P1192" s="5" t="e">
        <f>VLOOKUP(I1192,[1]!Countries[#Data],2,FALSE)</f>
        <v>#REF!</v>
      </c>
      <c r="Q1192" s="5" t="e">
        <f>VLOOKUP(I1192,[1]!Countries[#Data],3,FALSE)</f>
        <v>#REF!</v>
      </c>
    </row>
    <row r="1193" spans="1:17" x14ac:dyDescent="0.2">
      <c r="A1193" s="5">
        <v>10700</v>
      </c>
      <c r="B1193" s="5" t="s">
        <v>135</v>
      </c>
      <c r="C1193" s="5" t="s">
        <v>28</v>
      </c>
      <c r="D1193" s="5">
        <v>12.5</v>
      </c>
      <c r="E1193" s="5">
        <v>8.2499999999999982</v>
      </c>
      <c r="F1193" s="5">
        <v>40</v>
      </c>
      <c r="G1193" s="5" t="s">
        <v>175</v>
      </c>
      <c r="H1193" s="5" t="s">
        <v>176</v>
      </c>
      <c r="I1193" s="5" t="s">
        <v>77</v>
      </c>
      <c r="J1193" s="6">
        <v>42318</v>
      </c>
      <c r="K1193" s="7">
        <f t="shared" si="54"/>
        <v>500</v>
      </c>
      <c r="L1193" s="7">
        <f t="shared" si="55"/>
        <v>329.99999999999994</v>
      </c>
      <c r="M1193" s="4">
        <f>YEAR(Datos!$J1193)</f>
        <v>2015</v>
      </c>
      <c r="N1193" s="5" t="str">
        <f t="shared" si="56"/>
        <v>noviembre</v>
      </c>
      <c r="O1193" s="5" t="str">
        <f>VLOOKUP(C1193,[2]!ProdManager[#Data],2,FALSE)</f>
        <v>Lydia Sinn</v>
      </c>
      <c r="P1193" s="5" t="e">
        <f>VLOOKUP(I1193,[1]!Countries[#Data],2,FALSE)</f>
        <v>#REF!</v>
      </c>
      <c r="Q1193" s="5" t="e">
        <f>VLOOKUP(I1193,[1]!Countries[#Data],3,FALSE)</f>
        <v>#REF!</v>
      </c>
    </row>
    <row r="1194" spans="1:17" x14ac:dyDescent="0.2">
      <c r="A1194" s="5">
        <v>10700</v>
      </c>
      <c r="B1194" s="5" t="s">
        <v>106</v>
      </c>
      <c r="C1194" s="5" t="s">
        <v>8</v>
      </c>
      <c r="D1194" s="5">
        <v>21.5</v>
      </c>
      <c r="E1194" s="5">
        <v>16.34</v>
      </c>
      <c r="F1194" s="5">
        <v>60</v>
      </c>
      <c r="G1194" s="5" t="s">
        <v>175</v>
      </c>
      <c r="H1194" s="5" t="s">
        <v>176</v>
      </c>
      <c r="I1194" s="5" t="s">
        <v>77</v>
      </c>
      <c r="J1194" s="6">
        <v>42318</v>
      </c>
      <c r="K1194" s="7">
        <f t="shared" si="54"/>
        <v>1290</v>
      </c>
      <c r="L1194" s="7">
        <f t="shared" si="55"/>
        <v>980.4</v>
      </c>
      <c r="M1194" s="4">
        <f>YEAR(Datos!$J1194)</f>
        <v>2015</v>
      </c>
      <c r="N1194" s="5" t="str">
        <f t="shared" si="56"/>
        <v>noviembre</v>
      </c>
      <c r="O1194" s="5" t="str">
        <f>VLOOKUP(C1194,[2]!ProdManager[#Data],2,FALSE)</f>
        <v>Peter Stone</v>
      </c>
      <c r="P1194" s="5" t="e">
        <f>VLOOKUP(I1194,[1]!Countries[#Data],2,FALSE)</f>
        <v>#REF!</v>
      </c>
      <c r="Q1194" s="5" t="e">
        <f>VLOOKUP(I1194,[1]!Countries[#Data],3,FALSE)</f>
        <v>#REF!</v>
      </c>
    </row>
    <row r="1195" spans="1:17" x14ac:dyDescent="0.2">
      <c r="A1195" s="5">
        <v>10701</v>
      </c>
      <c r="B1195" s="5" t="s">
        <v>106</v>
      </c>
      <c r="C1195" s="5" t="s">
        <v>8</v>
      </c>
      <c r="D1195" s="5">
        <v>21.5</v>
      </c>
      <c r="E1195" s="5">
        <v>17.844999999999999</v>
      </c>
      <c r="F1195" s="5">
        <v>20</v>
      </c>
      <c r="G1195" s="5" t="s">
        <v>149</v>
      </c>
      <c r="H1195" s="5" t="s">
        <v>150</v>
      </c>
      <c r="I1195" s="5" t="s">
        <v>151</v>
      </c>
      <c r="J1195" s="6">
        <v>42321</v>
      </c>
      <c r="K1195" s="7">
        <f t="shared" si="54"/>
        <v>430</v>
      </c>
      <c r="L1195" s="7">
        <f t="shared" si="55"/>
        <v>356.9</v>
      </c>
      <c r="M1195" s="4">
        <f>YEAR(Datos!$J1195)</f>
        <v>2015</v>
      </c>
      <c r="N1195" s="5" t="str">
        <f t="shared" si="56"/>
        <v>noviembre</v>
      </c>
      <c r="O1195" s="5" t="str">
        <f>VLOOKUP(C1195,[2]!ProdManager[#Data],2,FALSE)</f>
        <v>Peter Stone</v>
      </c>
      <c r="P1195" s="5" t="e">
        <f>VLOOKUP(I1195,[1]!Countries[#Data],2,FALSE)</f>
        <v>#REF!</v>
      </c>
      <c r="Q1195" s="5" t="e">
        <f>VLOOKUP(I1195,[1]!Countries[#Data],3,FALSE)</f>
        <v>#REF!</v>
      </c>
    </row>
    <row r="1196" spans="1:17" x14ac:dyDescent="0.2">
      <c r="A1196" s="5">
        <v>10701</v>
      </c>
      <c r="B1196" s="5" t="s">
        <v>94</v>
      </c>
      <c r="C1196" s="5" t="s">
        <v>36</v>
      </c>
      <c r="D1196" s="5">
        <v>18</v>
      </c>
      <c r="E1196" s="5">
        <v>16.560000000000002</v>
      </c>
      <c r="F1196" s="5">
        <v>35</v>
      </c>
      <c r="G1196" s="5" t="s">
        <v>149</v>
      </c>
      <c r="H1196" s="5" t="s">
        <v>150</v>
      </c>
      <c r="I1196" s="5" t="s">
        <v>151</v>
      </c>
      <c r="J1196" s="6">
        <v>42321</v>
      </c>
      <c r="K1196" s="7">
        <f t="shared" si="54"/>
        <v>630</v>
      </c>
      <c r="L1196" s="7">
        <f t="shared" si="55"/>
        <v>579.60000000000014</v>
      </c>
      <c r="M1196" s="4">
        <f>YEAR(Datos!$J1196)</f>
        <v>2015</v>
      </c>
      <c r="N1196" s="5" t="str">
        <f t="shared" si="56"/>
        <v>noviembre</v>
      </c>
      <c r="O1196" s="5" t="str">
        <f>VLOOKUP(C1196,[2]!ProdManager[#Data],2,FALSE)</f>
        <v>John Matter</v>
      </c>
      <c r="P1196" s="5" t="e">
        <f>VLOOKUP(I1196,[1]!Countries[#Data],2,FALSE)</f>
        <v>#REF!</v>
      </c>
      <c r="Q1196" s="5" t="e">
        <f>VLOOKUP(I1196,[1]!Countries[#Data],3,FALSE)</f>
        <v>#REF!</v>
      </c>
    </row>
    <row r="1197" spans="1:17" x14ac:dyDescent="0.2">
      <c r="A1197" s="5">
        <v>10701</v>
      </c>
      <c r="B1197" s="5" t="s">
        <v>45</v>
      </c>
      <c r="C1197" s="5" t="s">
        <v>8</v>
      </c>
      <c r="D1197" s="5">
        <v>55</v>
      </c>
      <c r="E1197" s="5">
        <v>42.9</v>
      </c>
      <c r="F1197" s="5">
        <v>42</v>
      </c>
      <c r="G1197" s="5" t="s">
        <v>149</v>
      </c>
      <c r="H1197" s="5" t="s">
        <v>150</v>
      </c>
      <c r="I1197" s="5" t="s">
        <v>151</v>
      </c>
      <c r="J1197" s="6">
        <v>42321</v>
      </c>
      <c r="K1197" s="7">
        <f t="shared" si="54"/>
        <v>2310</v>
      </c>
      <c r="L1197" s="7">
        <f t="shared" si="55"/>
        <v>1801.8</v>
      </c>
      <c r="M1197" s="4">
        <f>YEAR(Datos!$J1197)</f>
        <v>2015</v>
      </c>
      <c r="N1197" s="5" t="str">
        <f t="shared" si="56"/>
        <v>noviembre</v>
      </c>
      <c r="O1197" s="5" t="str">
        <f>VLOOKUP(C1197,[2]!ProdManager[#Data],2,FALSE)</f>
        <v>Peter Stone</v>
      </c>
      <c r="P1197" s="5" t="e">
        <f>VLOOKUP(I1197,[1]!Countries[#Data],2,FALSE)</f>
        <v>#REF!</v>
      </c>
      <c r="Q1197" s="5" t="e">
        <f>VLOOKUP(I1197,[1]!Countries[#Data],3,FALSE)</f>
        <v>#REF!</v>
      </c>
    </row>
    <row r="1198" spans="1:17" x14ac:dyDescent="0.2">
      <c r="A1198" s="5">
        <v>10702</v>
      </c>
      <c r="B1198" s="5" t="s">
        <v>139</v>
      </c>
      <c r="C1198" s="5" t="s">
        <v>17</v>
      </c>
      <c r="D1198" s="5">
        <v>10</v>
      </c>
      <c r="E1198" s="5">
        <v>7.4</v>
      </c>
      <c r="F1198" s="5">
        <v>6</v>
      </c>
      <c r="G1198" s="5" t="s">
        <v>260</v>
      </c>
      <c r="H1198" s="5" t="s">
        <v>261</v>
      </c>
      <c r="I1198" s="5" t="s">
        <v>14</v>
      </c>
      <c r="J1198" s="6">
        <v>42321</v>
      </c>
      <c r="K1198" s="7">
        <f t="shared" si="54"/>
        <v>60</v>
      </c>
      <c r="L1198" s="7">
        <f t="shared" si="55"/>
        <v>44.400000000000006</v>
      </c>
      <c r="M1198" s="4">
        <f>YEAR(Datos!$J1198)</f>
        <v>2015</v>
      </c>
      <c r="N1198" s="5" t="str">
        <f t="shared" si="56"/>
        <v>noviembre</v>
      </c>
      <c r="O1198" s="5" t="str">
        <f>VLOOKUP(C1198,[2]!ProdManager[#Data],2,FALSE)</f>
        <v>Lydia Sinn</v>
      </c>
      <c r="P1198" s="5" t="e">
        <f>VLOOKUP(I1198,[1]!Countries[#Data],2,FALSE)</f>
        <v>#REF!</v>
      </c>
      <c r="Q1198" s="5" t="e">
        <f>VLOOKUP(I1198,[1]!Countries[#Data],3,FALSE)</f>
        <v>#REF!</v>
      </c>
    </row>
    <row r="1199" spans="1:17" x14ac:dyDescent="0.2">
      <c r="A1199" s="5">
        <v>10702</v>
      </c>
      <c r="B1199" s="5" t="s">
        <v>94</v>
      </c>
      <c r="C1199" s="5" t="s">
        <v>36</v>
      </c>
      <c r="D1199" s="5">
        <v>18</v>
      </c>
      <c r="E1199" s="5">
        <v>16.38</v>
      </c>
      <c r="F1199" s="5">
        <v>15</v>
      </c>
      <c r="G1199" s="5" t="s">
        <v>260</v>
      </c>
      <c r="H1199" s="5" t="s">
        <v>261</v>
      </c>
      <c r="I1199" s="5" t="s">
        <v>14</v>
      </c>
      <c r="J1199" s="6">
        <v>42321</v>
      </c>
      <c r="K1199" s="7">
        <f t="shared" si="54"/>
        <v>270</v>
      </c>
      <c r="L1199" s="7">
        <f t="shared" si="55"/>
        <v>245.7</v>
      </c>
      <c r="M1199" s="4">
        <f>YEAR(Datos!$J1199)</f>
        <v>2015</v>
      </c>
      <c r="N1199" s="5" t="str">
        <f t="shared" si="56"/>
        <v>noviembre</v>
      </c>
      <c r="O1199" s="5" t="str">
        <f>VLOOKUP(C1199,[2]!ProdManager[#Data],2,FALSE)</f>
        <v>John Matter</v>
      </c>
      <c r="P1199" s="5" t="e">
        <f>VLOOKUP(I1199,[1]!Countries[#Data],2,FALSE)</f>
        <v>#REF!</v>
      </c>
      <c r="Q1199" s="5" t="e">
        <f>VLOOKUP(I1199,[1]!Countries[#Data],3,FALSE)</f>
        <v>#REF!</v>
      </c>
    </row>
    <row r="1200" spans="1:17" x14ac:dyDescent="0.2">
      <c r="A1200" s="5">
        <v>10703</v>
      </c>
      <c r="B1200" s="5" t="s">
        <v>48</v>
      </c>
      <c r="C1200" s="5" t="s">
        <v>36</v>
      </c>
      <c r="D1200" s="5">
        <v>19</v>
      </c>
      <c r="E1200" s="5">
        <v>16.72</v>
      </c>
      <c r="F1200" s="5">
        <v>5</v>
      </c>
      <c r="G1200" s="5" t="s">
        <v>81</v>
      </c>
      <c r="H1200" s="5" t="s">
        <v>82</v>
      </c>
      <c r="I1200" s="5" t="s">
        <v>83</v>
      </c>
      <c r="J1200" s="6">
        <v>42322</v>
      </c>
      <c r="K1200" s="7">
        <f t="shared" si="54"/>
        <v>95</v>
      </c>
      <c r="L1200" s="7">
        <f t="shared" si="55"/>
        <v>83.6</v>
      </c>
      <c r="M1200" s="4">
        <f>YEAR(Datos!$J1200)</f>
        <v>2015</v>
      </c>
      <c r="N1200" s="5" t="str">
        <f t="shared" si="56"/>
        <v>noviembre</v>
      </c>
      <c r="O1200" s="5" t="str">
        <f>VLOOKUP(C1200,[2]!ProdManager[#Data],2,FALSE)</f>
        <v>John Matter</v>
      </c>
      <c r="P1200" s="5" t="e">
        <f>VLOOKUP(I1200,[1]!Countries[#Data],2,FALSE)</f>
        <v>#REF!</v>
      </c>
      <c r="Q1200" s="5" t="e">
        <f>VLOOKUP(I1200,[1]!Countries[#Data],3,FALSE)</f>
        <v>#REF!</v>
      </c>
    </row>
    <row r="1201" spans="1:17" x14ac:dyDescent="0.2">
      <c r="A1201" s="5">
        <v>10703</v>
      </c>
      <c r="B1201" s="5" t="s">
        <v>45</v>
      </c>
      <c r="C1201" s="5" t="s">
        <v>8</v>
      </c>
      <c r="D1201" s="5">
        <v>55</v>
      </c>
      <c r="E1201" s="5">
        <v>44</v>
      </c>
      <c r="F1201" s="5">
        <v>35</v>
      </c>
      <c r="G1201" s="5" t="s">
        <v>81</v>
      </c>
      <c r="H1201" s="5" t="s">
        <v>82</v>
      </c>
      <c r="I1201" s="5" t="s">
        <v>83</v>
      </c>
      <c r="J1201" s="6">
        <v>42322</v>
      </c>
      <c r="K1201" s="7">
        <f t="shared" si="54"/>
        <v>1925</v>
      </c>
      <c r="L1201" s="7">
        <f t="shared" si="55"/>
        <v>1540</v>
      </c>
      <c r="M1201" s="4">
        <f>YEAR(Datos!$J1201)</f>
        <v>2015</v>
      </c>
      <c r="N1201" s="5" t="str">
        <f t="shared" si="56"/>
        <v>noviembre</v>
      </c>
      <c r="O1201" s="5" t="str">
        <f>VLOOKUP(C1201,[2]!ProdManager[#Data],2,FALSE)</f>
        <v>Peter Stone</v>
      </c>
      <c r="P1201" s="5" t="e">
        <f>VLOOKUP(I1201,[1]!Countries[#Data],2,FALSE)</f>
        <v>#REF!</v>
      </c>
      <c r="Q1201" s="5" t="e">
        <f>VLOOKUP(I1201,[1]!Countries[#Data],3,FALSE)</f>
        <v>#REF!</v>
      </c>
    </row>
    <row r="1202" spans="1:17" x14ac:dyDescent="0.2">
      <c r="A1202" s="5">
        <v>10703</v>
      </c>
      <c r="B1202" s="5" t="s">
        <v>119</v>
      </c>
      <c r="C1202" s="5" t="s">
        <v>22</v>
      </c>
      <c r="D1202" s="5">
        <v>15</v>
      </c>
      <c r="E1202" s="5">
        <v>11.4</v>
      </c>
      <c r="F1202" s="5">
        <v>35</v>
      </c>
      <c r="G1202" s="5" t="s">
        <v>81</v>
      </c>
      <c r="H1202" s="5" t="s">
        <v>82</v>
      </c>
      <c r="I1202" s="5" t="s">
        <v>83</v>
      </c>
      <c r="J1202" s="6">
        <v>42322</v>
      </c>
      <c r="K1202" s="7">
        <f t="shared" si="54"/>
        <v>525</v>
      </c>
      <c r="L1202" s="7">
        <f t="shared" si="55"/>
        <v>399</v>
      </c>
      <c r="M1202" s="4">
        <f>YEAR(Datos!$J1202)</f>
        <v>2015</v>
      </c>
      <c r="N1202" s="5" t="str">
        <f t="shared" si="56"/>
        <v>noviembre</v>
      </c>
      <c r="O1202" s="5" t="str">
        <f>VLOOKUP(C1202,[2]!ProdManager[#Data],2,FALSE)</f>
        <v>Peter Stone</v>
      </c>
      <c r="P1202" s="5" t="e">
        <f>VLOOKUP(I1202,[1]!Countries[#Data],2,FALSE)</f>
        <v>#REF!</v>
      </c>
      <c r="Q1202" s="5" t="e">
        <f>VLOOKUP(I1202,[1]!Countries[#Data],3,FALSE)</f>
        <v>#REF!</v>
      </c>
    </row>
    <row r="1203" spans="1:17" x14ac:dyDescent="0.2">
      <c r="A1203" s="5">
        <v>10704</v>
      </c>
      <c r="B1203" s="5" t="s">
        <v>44</v>
      </c>
      <c r="C1203" s="5" t="s">
        <v>36</v>
      </c>
      <c r="D1203" s="5">
        <v>4.5</v>
      </c>
      <c r="E1203" s="5">
        <v>4.1400000000000006</v>
      </c>
      <c r="F1203" s="5">
        <v>35</v>
      </c>
      <c r="G1203" s="5" t="s">
        <v>212</v>
      </c>
      <c r="H1203" s="5" t="s">
        <v>145</v>
      </c>
      <c r="I1203" s="5" t="s">
        <v>20</v>
      </c>
      <c r="J1203" s="6">
        <v>42322</v>
      </c>
      <c r="K1203" s="7">
        <f t="shared" si="54"/>
        <v>157.5</v>
      </c>
      <c r="L1203" s="7">
        <f t="shared" si="55"/>
        <v>144.90000000000003</v>
      </c>
      <c r="M1203" s="4">
        <f>YEAR(Datos!$J1203)</f>
        <v>2015</v>
      </c>
      <c r="N1203" s="5" t="str">
        <f t="shared" si="56"/>
        <v>noviembre</v>
      </c>
      <c r="O1203" s="5" t="str">
        <f>VLOOKUP(C1203,[2]!ProdManager[#Data],2,FALSE)</f>
        <v>John Matter</v>
      </c>
      <c r="P1203" s="5" t="e">
        <f>VLOOKUP(I1203,[1]!Countries[#Data],2,FALSE)</f>
        <v>#REF!</v>
      </c>
      <c r="Q1203" s="5" t="e">
        <f>VLOOKUP(I1203,[1]!Countries[#Data],3,FALSE)</f>
        <v>#REF!</v>
      </c>
    </row>
    <row r="1204" spans="1:17" x14ac:dyDescent="0.2">
      <c r="A1204" s="5">
        <v>10704</v>
      </c>
      <c r="B1204" s="5" t="s">
        <v>224</v>
      </c>
      <c r="C1204" s="5" t="s">
        <v>28</v>
      </c>
      <c r="D1204" s="5">
        <v>12.75</v>
      </c>
      <c r="E1204" s="5">
        <v>8.4149999999999991</v>
      </c>
      <c r="F1204" s="5">
        <v>24</v>
      </c>
      <c r="G1204" s="5" t="s">
        <v>212</v>
      </c>
      <c r="H1204" s="5" t="s">
        <v>145</v>
      </c>
      <c r="I1204" s="5" t="s">
        <v>20</v>
      </c>
      <c r="J1204" s="6">
        <v>42322</v>
      </c>
      <c r="K1204" s="7">
        <f t="shared" si="54"/>
        <v>306</v>
      </c>
      <c r="L1204" s="7">
        <f t="shared" si="55"/>
        <v>201.95999999999998</v>
      </c>
      <c r="M1204" s="4">
        <f>YEAR(Datos!$J1204)</f>
        <v>2015</v>
      </c>
      <c r="N1204" s="5" t="str">
        <f t="shared" si="56"/>
        <v>noviembre</v>
      </c>
      <c r="O1204" s="5" t="str">
        <f>VLOOKUP(C1204,[2]!ProdManager[#Data],2,FALSE)</f>
        <v>Lydia Sinn</v>
      </c>
      <c r="P1204" s="5" t="e">
        <f>VLOOKUP(I1204,[1]!Countries[#Data],2,FALSE)</f>
        <v>#REF!</v>
      </c>
      <c r="Q1204" s="5" t="e">
        <f>VLOOKUP(I1204,[1]!Countries[#Data],3,FALSE)</f>
        <v>#REF!</v>
      </c>
    </row>
    <row r="1205" spans="1:17" x14ac:dyDescent="0.2">
      <c r="A1205" s="5">
        <v>10704</v>
      </c>
      <c r="B1205" s="5" t="s">
        <v>162</v>
      </c>
      <c r="C1205" s="5" t="s">
        <v>17</v>
      </c>
      <c r="D1205" s="5">
        <v>22</v>
      </c>
      <c r="E1205" s="5">
        <v>17.82</v>
      </c>
      <c r="F1205" s="5">
        <v>6</v>
      </c>
      <c r="G1205" s="5" t="s">
        <v>212</v>
      </c>
      <c r="H1205" s="5" t="s">
        <v>145</v>
      </c>
      <c r="I1205" s="5" t="s">
        <v>20</v>
      </c>
      <c r="J1205" s="6">
        <v>42322</v>
      </c>
      <c r="K1205" s="7">
        <f t="shared" si="54"/>
        <v>132</v>
      </c>
      <c r="L1205" s="7">
        <f t="shared" si="55"/>
        <v>106.92</v>
      </c>
      <c r="M1205" s="4">
        <f>YEAR(Datos!$J1205)</f>
        <v>2015</v>
      </c>
      <c r="N1205" s="5" t="str">
        <f t="shared" si="56"/>
        <v>noviembre</v>
      </c>
      <c r="O1205" s="5" t="str">
        <f>VLOOKUP(C1205,[2]!ProdManager[#Data],2,FALSE)</f>
        <v>Lydia Sinn</v>
      </c>
      <c r="P1205" s="5" t="e">
        <f>VLOOKUP(I1205,[1]!Countries[#Data],2,FALSE)</f>
        <v>#REF!</v>
      </c>
      <c r="Q1205" s="5" t="e">
        <f>VLOOKUP(I1205,[1]!Countries[#Data],3,FALSE)</f>
        <v>#REF!</v>
      </c>
    </row>
    <row r="1206" spans="1:17" x14ac:dyDescent="0.2">
      <c r="A1206" s="5">
        <v>10705</v>
      </c>
      <c r="B1206" s="5" t="s">
        <v>63</v>
      </c>
      <c r="C1206" s="5" t="s">
        <v>8</v>
      </c>
      <c r="D1206" s="5">
        <v>32</v>
      </c>
      <c r="E1206" s="5">
        <v>24.96</v>
      </c>
      <c r="F1206" s="5">
        <v>4</v>
      </c>
      <c r="G1206" s="5" t="s">
        <v>56</v>
      </c>
      <c r="H1206" s="5" t="s">
        <v>57</v>
      </c>
      <c r="I1206" s="5" t="s">
        <v>58</v>
      </c>
      <c r="J1206" s="6">
        <v>42323</v>
      </c>
      <c r="K1206" s="7">
        <f t="shared" si="54"/>
        <v>128</v>
      </c>
      <c r="L1206" s="7">
        <f t="shared" si="55"/>
        <v>99.84</v>
      </c>
      <c r="M1206" s="4">
        <f>YEAR(Datos!$J1206)</f>
        <v>2015</v>
      </c>
      <c r="N1206" s="5" t="str">
        <f t="shared" si="56"/>
        <v>noviembre</v>
      </c>
      <c r="O1206" s="5" t="str">
        <f>VLOOKUP(C1206,[2]!ProdManager[#Data],2,FALSE)</f>
        <v>Peter Stone</v>
      </c>
      <c r="P1206" s="5" t="e">
        <f>VLOOKUP(I1206,[1]!Countries[#Data],2,FALSE)</f>
        <v>#REF!</v>
      </c>
      <c r="Q1206" s="5" t="e">
        <f>VLOOKUP(I1206,[1]!Countries[#Data],3,FALSE)</f>
        <v>#REF!</v>
      </c>
    </row>
    <row r="1207" spans="1:17" x14ac:dyDescent="0.2">
      <c r="A1207" s="5">
        <v>10705</v>
      </c>
      <c r="B1207" s="5" t="s">
        <v>37</v>
      </c>
      <c r="C1207" s="5" t="s">
        <v>8</v>
      </c>
      <c r="D1207" s="5">
        <v>12.5</v>
      </c>
      <c r="E1207" s="5">
        <v>10</v>
      </c>
      <c r="F1207" s="5">
        <v>20</v>
      </c>
      <c r="G1207" s="5" t="s">
        <v>56</v>
      </c>
      <c r="H1207" s="5" t="s">
        <v>57</v>
      </c>
      <c r="I1207" s="5" t="s">
        <v>58</v>
      </c>
      <c r="J1207" s="6">
        <v>42323</v>
      </c>
      <c r="K1207" s="7">
        <f t="shared" si="54"/>
        <v>250</v>
      </c>
      <c r="L1207" s="7">
        <f t="shared" si="55"/>
        <v>200</v>
      </c>
      <c r="M1207" s="4">
        <f>YEAR(Datos!$J1207)</f>
        <v>2015</v>
      </c>
      <c r="N1207" s="5" t="str">
        <f t="shared" si="56"/>
        <v>noviembre</v>
      </c>
      <c r="O1207" s="5" t="str">
        <f>VLOOKUP(C1207,[2]!ProdManager[#Data],2,FALSE)</f>
        <v>Peter Stone</v>
      </c>
      <c r="P1207" s="5" t="e">
        <f>VLOOKUP(I1207,[1]!Countries[#Data],2,FALSE)</f>
        <v>#REF!</v>
      </c>
      <c r="Q1207" s="5" t="e">
        <f>VLOOKUP(I1207,[1]!Countries[#Data],3,FALSE)</f>
        <v>#REF!</v>
      </c>
    </row>
    <row r="1208" spans="1:17" x14ac:dyDescent="0.2">
      <c r="A1208" s="5">
        <v>10706</v>
      </c>
      <c r="B1208" s="5" t="s">
        <v>49</v>
      </c>
      <c r="C1208" s="5" t="s">
        <v>28</v>
      </c>
      <c r="D1208" s="5">
        <v>17.45</v>
      </c>
      <c r="E1208" s="5">
        <v>11.691499999999998</v>
      </c>
      <c r="F1208" s="5">
        <v>20</v>
      </c>
      <c r="G1208" s="5" t="s">
        <v>157</v>
      </c>
      <c r="H1208" s="5" t="s">
        <v>158</v>
      </c>
      <c r="I1208" s="5" t="s">
        <v>77</v>
      </c>
      <c r="J1208" s="6">
        <v>42324</v>
      </c>
      <c r="K1208" s="7">
        <f t="shared" si="54"/>
        <v>349</v>
      </c>
      <c r="L1208" s="7">
        <f t="shared" si="55"/>
        <v>233.82999999999996</v>
      </c>
      <c r="M1208" s="4">
        <f>YEAR(Datos!$J1208)</f>
        <v>2015</v>
      </c>
      <c r="N1208" s="5" t="str">
        <f t="shared" si="56"/>
        <v>noviembre</v>
      </c>
      <c r="O1208" s="5" t="str">
        <f>VLOOKUP(C1208,[2]!ProdManager[#Data],2,FALSE)</f>
        <v>Lydia Sinn</v>
      </c>
      <c r="P1208" s="5" t="e">
        <f>VLOOKUP(I1208,[1]!Countries[#Data],2,FALSE)</f>
        <v>#REF!</v>
      </c>
      <c r="Q1208" s="5" t="e">
        <f>VLOOKUP(I1208,[1]!Countries[#Data],3,FALSE)</f>
        <v>#REF!</v>
      </c>
    </row>
    <row r="1209" spans="1:17" x14ac:dyDescent="0.2">
      <c r="A1209" s="5">
        <v>10706</v>
      </c>
      <c r="B1209" s="5" t="s">
        <v>100</v>
      </c>
      <c r="C1209" s="5" t="s">
        <v>36</v>
      </c>
      <c r="D1209" s="5">
        <v>46</v>
      </c>
      <c r="E1209" s="5">
        <v>41.4</v>
      </c>
      <c r="F1209" s="5">
        <v>24</v>
      </c>
      <c r="G1209" s="5" t="s">
        <v>157</v>
      </c>
      <c r="H1209" s="5" t="s">
        <v>158</v>
      </c>
      <c r="I1209" s="5" t="s">
        <v>77</v>
      </c>
      <c r="J1209" s="6">
        <v>42324</v>
      </c>
      <c r="K1209" s="7">
        <f t="shared" si="54"/>
        <v>1104</v>
      </c>
      <c r="L1209" s="7">
        <f t="shared" si="55"/>
        <v>993.59999999999991</v>
      </c>
      <c r="M1209" s="4">
        <f>YEAR(Datos!$J1209)</f>
        <v>2015</v>
      </c>
      <c r="N1209" s="5" t="str">
        <f t="shared" si="56"/>
        <v>noviembre</v>
      </c>
      <c r="O1209" s="5" t="str">
        <f>VLOOKUP(C1209,[2]!ProdManager[#Data],2,FALSE)</f>
        <v>John Matter</v>
      </c>
      <c r="P1209" s="5" t="e">
        <f>VLOOKUP(I1209,[1]!Countries[#Data],2,FALSE)</f>
        <v>#REF!</v>
      </c>
      <c r="Q1209" s="5" t="e">
        <f>VLOOKUP(I1209,[1]!Countries[#Data],3,FALSE)</f>
        <v>#REF!</v>
      </c>
    </row>
    <row r="1210" spans="1:17" x14ac:dyDescent="0.2">
      <c r="A1210" s="5">
        <v>10706</v>
      </c>
      <c r="B1210" s="5" t="s">
        <v>45</v>
      </c>
      <c r="C1210" s="5" t="s">
        <v>8</v>
      </c>
      <c r="D1210" s="5">
        <v>55</v>
      </c>
      <c r="E1210" s="5">
        <v>42.35</v>
      </c>
      <c r="F1210" s="5">
        <v>8</v>
      </c>
      <c r="G1210" s="5" t="s">
        <v>157</v>
      </c>
      <c r="H1210" s="5" t="s">
        <v>158</v>
      </c>
      <c r="I1210" s="5" t="s">
        <v>77</v>
      </c>
      <c r="J1210" s="6">
        <v>42324</v>
      </c>
      <c r="K1210" s="7">
        <f t="shared" si="54"/>
        <v>440</v>
      </c>
      <c r="L1210" s="7">
        <f t="shared" si="55"/>
        <v>338.8</v>
      </c>
      <c r="M1210" s="4">
        <f>YEAR(Datos!$J1210)</f>
        <v>2015</v>
      </c>
      <c r="N1210" s="5" t="str">
        <f t="shared" si="56"/>
        <v>noviembre</v>
      </c>
      <c r="O1210" s="5" t="str">
        <f>VLOOKUP(C1210,[2]!ProdManager[#Data],2,FALSE)</f>
        <v>Peter Stone</v>
      </c>
      <c r="P1210" s="5" t="e">
        <f>VLOOKUP(I1210,[1]!Countries[#Data],2,FALSE)</f>
        <v>#REF!</v>
      </c>
      <c r="Q1210" s="5" t="e">
        <f>VLOOKUP(I1210,[1]!Countries[#Data],3,FALSE)</f>
        <v>#REF!</v>
      </c>
    </row>
    <row r="1211" spans="1:17" x14ac:dyDescent="0.2">
      <c r="A1211" s="5">
        <v>10707</v>
      </c>
      <c r="B1211" s="5" t="s">
        <v>72</v>
      </c>
      <c r="C1211" s="5" t="s">
        <v>36</v>
      </c>
      <c r="D1211" s="5">
        <v>15</v>
      </c>
      <c r="E1211" s="5">
        <v>13.5</v>
      </c>
      <c r="F1211" s="5">
        <v>28</v>
      </c>
      <c r="G1211" s="5" t="s">
        <v>201</v>
      </c>
      <c r="H1211" s="5" t="s">
        <v>202</v>
      </c>
      <c r="I1211" s="5" t="s">
        <v>142</v>
      </c>
      <c r="J1211" s="6">
        <v>42324</v>
      </c>
      <c r="K1211" s="7">
        <f t="shared" si="54"/>
        <v>420</v>
      </c>
      <c r="L1211" s="7">
        <f t="shared" si="55"/>
        <v>378</v>
      </c>
      <c r="M1211" s="4">
        <f>YEAR(Datos!$J1211)</f>
        <v>2015</v>
      </c>
      <c r="N1211" s="5" t="str">
        <f t="shared" si="56"/>
        <v>noviembre</v>
      </c>
      <c r="O1211" s="5" t="str">
        <f>VLOOKUP(C1211,[2]!ProdManager[#Data],2,FALSE)</f>
        <v>John Matter</v>
      </c>
      <c r="P1211" s="5" t="e">
        <f>VLOOKUP(I1211,[1]!Countries[#Data],2,FALSE)</f>
        <v>#REF!</v>
      </c>
      <c r="Q1211" s="5" t="e">
        <f>VLOOKUP(I1211,[1]!Countries[#Data],3,FALSE)</f>
        <v>#REF!</v>
      </c>
    </row>
    <row r="1212" spans="1:17" x14ac:dyDescent="0.2">
      <c r="A1212" s="5">
        <v>10707</v>
      </c>
      <c r="B1212" s="5" t="s">
        <v>38</v>
      </c>
      <c r="C1212" s="5" t="s">
        <v>39</v>
      </c>
      <c r="D1212" s="5">
        <v>24</v>
      </c>
      <c r="E1212" s="5">
        <v>18.96</v>
      </c>
      <c r="F1212" s="5">
        <v>21</v>
      </c>
      <c r="G1212" s="5" t="s">
        <v>201</v>
      </c>
      <c r="H1212" s="5" t="s">
        <v>202</v>
      </c>
      <c r="I1212" s="5" t="s">
        <v>142</v>
      </c>
      <c r="J1212" s="6">
        <v>42324</v>
      </c>
      <c r="K1212" s="7">
        <f t="shared" si="54"/>
        <v>504</v>
      </c>
      <c r="L1212" s="7">
        <f t="shared" si="55"/>
        <v>398.16</v>
      </c>
      <c r="M1212" s="4">
        <f>YEAR(Datos!$J1212)</f>
        <v>2015</v>
      </c>
      <c r="N1212" s="5" t="str">
        <f t="shared" si="56"/>
        <v>noviembre</v>
      </c>
      <c r="O1212" s="5" t="str">
        <f>VLOOKUP(C1212,[2]!ProdManager[#Data],2,FALSE)</f>
        <v>John Matter</v>
      </c>
      <c r="P1212" s="5" t="e">
        <f>VLOOKUP(I1212,[1]!Countries[#Data],2,FALSE)</f>
        <v>#REF!</v>
      </c>
      <c r="Q1212" s="5" t="e">
        <f>VLOOKUP(I1212,[1]!Countries[#Data],3,FALSE)</f>
        <v>#REF!</v>
      </c>
    </row>
    <row r="1213" spans="1:17" x14ac:dyDescent="0.2">
      <c r="A1213" s="5">
        <v>10707</v>
      </c>
      <c r="B1213" s="5" t="s">
        <v>26</v>
      </c>
      <c r="C1213" s="5" t="s">
        <v>3</v>
      </c>
      <c r="D1213" s="5">
        <v>19.5</v>
      </c>
      <c r="E1213" s="5">
        <v>16.38</v>
      </c>
      <c r="F1213" s="5">
        <v>40</v>
      </c>
      <c r="G1213" s="5" t="s">
        <v>201</v>
      </c>
      <c r="H1213" s="5" t="s">
        <v>202</v>
      </c>
      <c r="I1213" s="5" t="s">
        <v>142</v>
      </c>
      <c r="J1213" s="6">
        <v>42324</v>
      </c>
      <c r="K1213" s="7">
        <f t="shared" si="54"/>
        <v>780</v>
      </c>
      <c r="L1213" s="7">
        <f t="shared" si="55"/>
        <v>655.19999999999993</v>
      </c>
      <c r="M1213" s="4">
        <f>YEAR(Datos!$J1213)</f>
        <v>2015</v>
      </c>
      <c r="N1213" s="5" t="str">
        <f t="shared" si="56"/>
        <v>noviembre</v>
      </c>
      <c r="O1213" s="5" t="str">
        <f>VLOOKUP(C1213,[2]!ProdManager[#Data],2,FALSE)</f>
        <v>Marc Caine</v>
      </c>
      <c r="P1213" s="5" t="e">
        <f>VLOOKUP(I1213,[1]!Countries[#Data],2,FALSE)</f>
        <v>#REF!</v>
      </c>
      <c r="Q1213" s="5" t="e">
        <f>VLOOKUP(I1213,[1]!Countries[#Data],3,FALSE)</f>
        <v>#REF!</v>
      </c>
    </row>
    <row r="1214" spans="1:17" x14ac:dyDescent="0.2">
      <c r="A1214" s="5">
        <v>10708</v>
      </c>
      <c r="B1214" s="5" t="s">
        <v>62</v>
      </c>
      <c r="C1214" s="5" t="s">
        <v>17</v>
      </c>
      <c r="D1214" s="5">
        <v>21.35</v>
      </c>
      <c r="E1214" s="5">
        <v>15.372</v>
      </c>
      <c r="F1214" s="5">
        <v>4</v>
      </c>
      <c r="G1214" s="5" t="s">
        <v>164</v>
      </c>
      <c r="H1214" s="5" t="s">
        <v>160</v>
      </c>
      <c r="I1214" s="5" t="s">
        <v>77</v>
      </c>
      <c r="J1214" s="6">
        <v>42325</v>
      </c>
      <c r="K1214" s="7">
        <f t="shared" si="54"/>
        <v>85.4</v>
      </c>
      <c r="L1214" s="7">
        <f t="shared" si="55"/>
        <v>61.488</v>
      </c>
      <c r="M1214" s="4">
        <f>YEAR(Datos!$J1214)</f>
        <v>2015</v>
      </c>
      <c r="N1214" s="5" t="str">
        <f t="shared" si="56"/>
        <v>noviembre</v>
      </c>
      <c r="O1214" s="5" t="str">
        <f>VLOOKUP(C1214,[2]!ProdManager[#Data],2,FALSE)</f>
        <v>Lydia Sinn</v>
      </c>
      <c r="P1214" s="5" t="e">
        <f>VLOOKUP(I1214,[1]!Countries[#Data],2,FALSE)</f>
        <v>#REF!</v>
      </c>
      <c r="Q1214" s="5" t="e">
        <f>VLOOKUP(I1214,[1]!Countries[#Data],3,FALSE)</f>
        <v>#REF!</v>
      </c>
    </row>
    <row r="1215" spans="1:17" x14ac:dyDescent="0.2">
      <c r="A1215" s="5">
        <v>10708</v>
      </c>
      <c r="B1215" s="5" t="s">
        <v>50</v>
      </c>
      <c r="C1215" s="5" t="s">
        <v>22</v>
      </c>
      <c r="D1215" s="5">
        <v>19</v>
      </c>
      <c r="E1215" s="5">
        <v>15.580000000000002</v>
      </c>
      <c r="F1215" s="5">
        <v>5</v>
      </c>
      <c r="G1215" s="5" t="s">
        <v>164</v>
      </c>
      <c r="H1215" s="5" t="s">
        <v>160</v>
      </c>
      <c r="I1215" s="5" t="s">
        <v>77</v>
      </c>
      <c r="J1215" s="6">
        <v>42325</v>
      </c>
      <c r="K1215" s="7">
        <f t="shared" si="54"/>
        <v>95</v>
      </c>
      <c r="L1215" s="7">
        <f t="shared" si="55"/>
        <v>77.900000000000006</v>
      </c>
      <c r="M1215" s="4">
        <f>YEAR(Datos!$J1215)</f>
        <v>2015</v>
      </c>
      <c r="N1215" s="5" t="str">
        <f t="shared" si="56"/>
        <v>noviembre</v>
      </c>
      <c r="O1215" s="5" t="str">
        <f>VLOOKUP(C1215,[2]!ProdManager[#Data],2,FALSE)</f>
        <v>Peter Stone</v>
      </c>
      <c r="P1215" s="5" t="e">
        <f>VLOOKUP(I1215,[1]!Countries[#Data],2,FALSE)</f>
        <v>#REF!</v>
      </c>
      <c r="Q1215" s="5" t="e">
        <f>VLOOKUP(I1215,[1]!Countries[#Data],3,FALSE)</f>
        <v>#REF!</v>
      </c>
    </row>
    <row r="1216" spans="1:17" x14ac:dyDescent="0.2">
      <c r="A1216" s="5">
        <v>10709</v>
      </c>
      <c r="B1216" s="5" t="s">
        <v>194</v>
      </c>
      <c r="C1216" s="5" t="s">
        <v>17</v>
      </c>
      <c r="D1216" s="5">
        <v>40</v>
      </c>
      <c r="E1216" s="5">
        <v>34</v>
      </c>
      <c r="F1216" s="5">
        <v>40</v>
      </c>
      <c r="G1216" s="5" t="s">
        <v>236</v>
      </c>
      <c r="H1216" s="5" t="s">
        <v>237</v>
      </c>
      <c r="I1216" s="5" t="s">
        <v>20</v>
      </c>
      <c r="J1216" s="6">
        <v>42325</v>
      </c>
      <c r="K1216" s="7">
        <f t="shared" si="54"/>
        <v>1600</v>
      </c>
      <c r="L1216" s="7">
        <f t="shared" si="55"/>
        <v>1360</v>
      </c>
      <c r="M1216" s="4">
        <f>YEAR(Datos!$J1216)</f>
        <v>2015</v>
      </c>
      <c r="N1216" s="5" t="str">
        <f t="shared" si="56"/>
        <v>noviembre</v>
      </c>
      <c r="O1216" s="5" t="str">
        <f>VLOOKUP(C1216,[2]!ProdManager[#Data],2,FALSE)</f>
        <v>Lydia Sinn</v>
      </c>
      <c r="P1216" s="5" t="e">
        <f>VLOOKUP(I1216,[1]!Countries[#Data],2,FALSE)</f>
        <v>#REF!</v>
      </c>
      <c r="Q1216" s="5" t="e">
        <f>VLOOKUP(I1216,[1]!Countries[#Data],3,FALSE)</f>
        <v>#REF!</v>
      </c>
    </row>
    <row r="1217" spans="1:17" x14ac:dyDescent="0.2">
      <c r="A1217" s="5">
        <v>10709</v>
      </c>
      <c r="B1217" s="5" t="s">
        <v>15</v>
      </c>
      <c r="C1217" s="5" t="s">
        <v>11</v>
      </c>
      <c r="D1217" s="5">
        <v>53</v>
      </c>
      <c r="E1217" s="5">
        <v>42.93</v>
      </c>
      <c r="F1217" s="5">
        <v>28</v>
      </c>
      <c r="G1217" s="5" t="s">
        <v>236</v>
      </c>
      <c r="H1217" s="5" t="s">
        <v>237</v>
      </c>
      <c r="I1217" s="5" t="s">
        <v>20</v>
      </c>
      <c r="J1217" s="6">
        <v>42325</v>
      </c>
      <c r="K1217" s="7">
        <f t="shared" si="54"/>
        <v>1484</v>
      </c>
      <c r="L1217" s="7">
        <f t="shared" si="55"/>
        <v>1202.04</v>
      </c>
      <c r="M1217" s="4">
        <f>YEAR(Datos!$J1217)</f>
        <v>2015</v>
      </c>
      <c r="N1217" s="5" t="str">
        <f t="shared" si="56"/>
        <v>noviembre</v>
      </c>
      <c r="O1217" s="5" t="str">
        <f>VLOOKUP(C1217,[2]!ProdManager[#Data],2,FALSE)</f>
        <v>Marc Caine</v>
      </c>
      <c r="P1217" s="5" t="e">
        <f>VLOOKUP(I1217,[1]!Countries[#Data],2,FALSE)</f>
        <v>#REF!</v>
      </c>
      <c r="Q1217" s="5" t="e">
        <f>VLOOKUP(I1217,[1]!Countries[#Data],3,FALSE)</f>
        <v>#REF!</v>
      </c>
    </row>
    <row r="1218" spans="1:17" x14ac:dyDescent="0.2">
      <c r="A1218" s="5">
        <v>10709</v>
      </c>
      <c r="B1218" s="5" t="s">
        <v>33</v>
      </c>
      <c r="C1218" s="5" t="s">
        <v>8</v>
      </c>
      <c r="D1218" s="5">
        <v>34</v>
      </c>
      <c r="E1218" s="5">
        <v>28.9</v>
      </c>
      <c r="F1218" s="5">
        <v>10</v>
      </c>
      <c r="G1218" s="5" t="s">
        <v>236</v>
      </c>
      <c r="H1218" s="5" t="s">
        <v>237</v>
      </c>
      <c r="I1218" s="5" t="s">
        <v>20</v>
      </c>
      <c r="J1218" s="6">
        <v>42325</v>
      </c>
      <c r="K1218" s="7">
        <f t="shared" si="54"/>
        <v>340</v>
      </c>
      <c r="L1218" s="7">
        <f t="shared" si="55"/>
        <v>289</v>
      </c>
      <c r="M1218" s="4">
        <f>YEAR(Datos!$J1218)</f>
        <v>2015</v>
      </c>
      <c r="N1218" s="5" t="str">
        <f t="shared" si="56"/>
        <v>noviembre</v>
      </c>
      <c r="O1218" s="5" t="str">
        <f>VLOOKUP(C1218,[2]!ProdManager[#Data],2,FALSE)</f>
        <v>Peter Stone</v>
      </c>
      <c r="P1218" s="5" t="e">
        <f>VLOOKUP(I1218,[1]!Countries[#Data],2,FALSE)</f>
        <v>#REF!</v>
      </c>
      <c r="Q1218" s="5" t="e">
        <f>VLOOKUP(I1218,[1]!Countries[#Data],3,FALSE)</f>
        <v>#REF!</v>
      </c>
    </row>
    <row r="1219" spans="1:17" x14ac:dyDescent="0.2">
      <c r="A1219" s="5">
        <v>10710</v>
      </c>
      <c r="B1219" s="5" t="s">
        <v>123</v>
      </c>
      <c r="C1219" s="5" t="s">
        <v>28</v>
      </c>
      <c r="D1219" s="5">
        <v>9.1999999999999993</v>
      </c>
      <c r="E1219" s="5">
        <v>5.9799999999999995</v>
      </c>
      <c r="F1219" s="5">
        <v>5</v>
      </c>
      <c r="G1219" s="5" t="s">
        <v>234</v>
      </c>
      <c r="H1219" s="5" t="s">
        <v>235</v>
      </c>
      <c r="I1219" s="5" t="s">
        <v>109</v>
      </c>
      <c r="J1219" s="6">
        <v>42328</v>
      </c>
      <c r="K1219" s="7">
        <f t="shared" ref="K1219:K1282" si="57">D1219*F1219</f>
        <v>46</v>
      </c>
      <c r="L1219" s="7">
        <f t="shared" ref="L1219:L1282" si="58">E1219*F1219</f>
        <v>29.9</v>
      </c>
      <c r="M1219" s="4">
        <f>YEAR(Datos!$J1219)</f>
        <v>2015</v>
      </c>
      <c r="N1219" s="5" t="str">
        <f t="shared" ref="N1219:N1282" si="59">TEXT(J1219,"mmmm")</f>
        <v>noviembre</v>
      </c>
      <c r="O1219" s="5" t="str">
        <f>VLOOKUP(C1219,[2]!ProdManager[#Data],2,FALSE)</f>
        <v>Lydia Sinn</v>
      </c>
      <c r="P1219" s="5" t="e">
        <f>VLOOKUP(I1219,[1]!Countries[#Data],2,FALSE)</f>
        <v>#REF!</v>
      </c>
      <c r="Q1219" s="5" t="e">
        <f>VLOOKUP(I1219,[1]!Countries[#Data],3,FALSE)</f>
        <v>#REF!</v>
      </c>
    </row>
    <row r="1220" spans="1:17" x14ac:dyDescent="0.2">
      <c r="A1220" s="5">
        <v>10710</v>
      </c>
      <c r="B1220" s="5" t="s">
        <v>188</v>
      </c>
      <c r="C1220" s="5" t="s">
        <v>28</v>
      </c>
      <c r="D1220" s="5">
        <v>9.5</v>
      </c>
      <c r="E1220" s="5">
        <v>6.5549999999999997</v>
      </c>
      <c r="F1220" s="5">
        <v>5</v>
      </c>
      <c r="G1220" s="5" t="s">
        <v>234</v>
      </c>
      <c r="H1220" s="5" t="s">
        <v>235</v>
      </c>
      <c r="I1220" s="5" t="s">
        <v>109</v>
      </c>
      <c r="J1220" s="6">
        <v>42328</v>
      </c>
      <c r="K1220" s="7">
        <f t="shared" si="57"/>
        <v>47.5</v>
      </c>
      <c r="L1220" s="7">
        <f t="shared" si="58"/>
        <v>32.774999999999999</v>
      </c>
      <c r="M1220" s="4">
        <f>YEAR(Datos!$J1220)</f>
        <v>2015</v>
      </c>
      <c r="N1220" s="5" t="str">
        <f t="shared" si="59"/>
        <v>noviembre</v>
      </c>
      <c r="O1220" s="5" t="str">
        <f>VLOOKUP(C1220,[2]!ProdManager[#Data],2,FALSE)</f>
        <v>Lydia Sinn</v>
      </c>
      <c r="P1220" s="5" t="e">
        <f>VLOOKUP(I1220,[1]!Countries[#Data],2,FALSE)</f>
        <v>#REF!</v>
      </c>
      <c r="Q1220" s="5" t="e">
        <f>VLOOKUP(I1220,[1]!Countries[#Data],3,FALSE)</f>
        <v>#REF!</v>
      </c>
    </row>
    <row r="1221" spans="1:17" x14ac:dyDescent="0.2">
      <c r="A1221" s="5">
        <v>10711</v>
      </c>
      <c r="B1221" s="5" t="s">
        <v>21</v>
      </c>
      <c r="C1221" s="5" t="s">
        <v>22</v>
      </c>
      <c r="D1221" s="5">
        <v>9.65</v>
      </c>
      <c r="E1221" s="5">
        <v>7.6235000000000008</v>
      </c>
      <c r="F1221" s="5">
        <v>42</v>
      </c>
      <c r="G1221" s="5" t="s">
        <v>175</v>
      </c>
      <c r="H1221" s="5" t="s">
        <v>176</v>
      </c>
      <c r="I1221" s="5" t="s">
        <v>77</v>
      </c>
      <c r="J1221" s="6">
        <v>42329</v>
      </c>
      <c r="K1221" s="7">
        <f t="shared" si="57"/>
        <v>405.3</v>
      </c>
      <c r="L1221" s="7">
        <f t="shared" si="58"/>
        <v>320.18700000000001</v>
      </c>
      <c r="M1221" s="4">
        <f>YEAR(Datos!$J1221)</f>
        <v>2015</v>
      </c>
      <c r="N1221" s="5" t="str">
        <f t="shared" si="59"/>
        <v>noviembre</v>
      </c>
      <c r="O1221" s="5" t="str">
        <f>VLOOKUP(C1221,[2]!ProdManager[#Data],2,FALSE)</f>
        <v>Peter Stone</v>
      </c>
      <c r="P1221" s="5" t="e">
        <f>VLOOKUP(I1221,[1]!Countries[#Data],2,FALSE)</f>
        <v>#REF!</v>
      </c>
      <c r="Q1221" s="5" t="e">
        <f>VLOOKUP(I1221,[1]!Countries[#Data],3,FALSE)</f>
        <v>#REF!</v>
      </c>
    </row>
    <row r="1222" spans="1:17" x14ac:dyDescent="0.2">
      <c r="A1222" s="5">
        <v>10711</v>
      </c>
      <c r="B1222" s="5" t="s">
        <v>51</v>
      </c>
      <c r="C1222" s="5" t="s">
        <v>39</v>
      </c>
      <c r="D1222" s="5">
        <v>32.799999999999997</v>
      </c>
      <c r="E1222" s="5">
        <v>26.896000000000001</v>
      </c>
      <c r="F1222" s="5">
        <v>120</v>
      </c>
      <c r="G1222" s="5" t="s">
        <v>175</v>
      </c>
      <c r="H1222" s="5" t="s">
        <v>176</v>
      </c>
      <c r="I1222" s="5" t="s">
        <v>77</v>
      </c>
      <c r="J1222" s="6">
        <v>42329</v>
      </c>
      <c r="K1222" s="7">
        <f t="shared" si="57"/>
        <v>3935.9999999999995</v>
      </c>
      <c r="L1222" s="7">
        <f t="shared" si="58"/>
        <v>3227.52</v>
      </c>
      <c r="M1222" s="4">
        <f>YEAR(Datos!$J1222)</f>
        <v>2015</v>
      </c>
      <c r="N1222" s="5" t="str">
        <f t="shared" si="59"/>
        <v>noviembre</v>
      </c>
      <c r="O1222" s="5" t="str">
        <f>VLOOKUP(C1222,[2]!ProdManager[#Data],2,FALSE)</f>
        <v>John Matter</v>
      </c>
      <c r="P1222" s="5" t="e">
        <f>VLOOKUP(I1222,[1]!Countries[#Data],2,FALSE)</f>
        <v>#REF!</v>
      </c>
      <c r="Q1222" s="5" t="e">
        <f>VLOOKUP(I1222,[1]!Countries[#Data],3,FALSE)</f>
        <v>#REF!</v>
      </c>
    </row>
    <row r="1223" spans="1:17" x14ac:dyDescent="0.2">
      <c r="A1223" s="5">
        <v>10711</v>
      </c>
      <c r="B1223" s="5" t="s">
        <v>123</v>
      </c>
      <c r="C1223" s="5" t="s">
        <v>28</v>
      </c>
      <c r="D1223" s="5">
        <v>9.1999999999999993</v>
      </c>
      <c r="E1223" s="5">
        <v>6.2559999999999993</v>
      </c>
      <c r="F1223" s="5">
        <v>12</v>
      </c>
      <c r="G1223" s="5" t="s">
        <v>175</v>
      </c>
      <c r="H1223" s="5" t="s">
        <v>176</v>
      </c>
      <c r="I1223" s="5" t="s">
        <v>77</v>
      </c>
      <c r="J1223" s="6">
        <v>42329</v>
      </c>
      <c r="K1223" s="7">
        <f t="shared" si="57"/>
        <v>110.39999999999999</v>
      </c>
      <c r="L1223" s="7">
        <f t="shared" si="58"/>
        <v>75.071999999999989</v>
      </c>
      <c r="M1223" s="4">
        <f>YEAR(Datos!$J1223)</f>
        <v>2015</v>
      </c>
      <c r="N1223" s="5" t="str">
        <f t="shared" si="59"/>
        <v>noviembre</v>
      </c>
      <c r="O1223" s="5" t="str">
        <f>VLOOKUP(C1223,[2]!ProdManager[#Data],2,FALSE)</f>
        <v>Lydia Sinn</v>
      </c>
      <c r="P1223" s="5" t="e">
        <f>VLOOKUP(I1223,[1]!Countries[#Data],2,FALSE)</f>
        <v>#REF!</v>
      </c>
      <c r="Q1223" s="5" t="e">
        <f>VLOOKUP(I1223,[1]!Countries[#Data],3,FALSE)</f>
        <v>#REF!</v>
      </c>
    </row>
    <row r="1224" spans="1:17" x14ac:dyDescent="0.2">
      <c r="A1224" s="5">
        <v>10712</v>
      </c>
      <c r="B1224" s="5" t="s">
        <v>79</v>
      </c>
      <c r="C1224" s="5" t="s">
        <v>3</v>
      </c>
      <c r="D1224" s="5">
        <v>38</v>
      </c>
      <c r="E1224" s="5">
        <v>28.5</v>
      </c>
      <c r="F1224" s="5">
        <v>30</v>
      </c>
      <c r="G1224" s="5" t="s">
        <v>149</v>
      </c>
      <c r="H1224" s="5" t="s">
        <v>150</v>
      </c>
      <c r="I1224" s="5" t="s">
        <v>151</v>
      </c>
      <c r="J1224" s="6">
        <v>42329</v>
      </c>
      <c r="K1224" s="7">
        <f t="shared" si="57"/>
        <v>1140</v>
      </c>
      <c r="L1224" s="7">
        <f t="shared" si="58"/>
        <v>855</v>
      </c>
      <c r="M1224" s="4">
        <f>YEAR(Datos!$J1224)</f>
        <v>2015</v>
      </c>
      <c r="N1224" s="5" t="str">
        <f t="shared" si="59"/>
        <v>noviembre</v>
      </c>
      <c r="O1224" s="5" t="str">
        <f>VLOOKUP(C1224,[2]!ProdManager[#Data],2,FALSE)</f>
        <v>Marc Caine</v>
      </c>
      <c r="P1224" s="5" t="e">
        <f>VLOOKUP(I1224,[1]!Countries[#Data],2,FALSE)</f>
        <v>#REF!</v>
      </c>
      <c r="Q1224" s="5" t="e">
        <f>VLOOKUP(I1224,[1]!Countries[#Data],3,FALSE)</f>
        <v>#REF!</v>
      </c>
    </row>
    <row r="1225" spans="1:17" x14ac:dyDescent="0.2">
      <c r="A1225" s="5">
        <v>10712</v>
      </c>
      <c r="B1225" s="5" t="s">
        <v>51</v>
      </c>
      <c r="C1225" s="5" t="s">
        <v>39</v>
      </c>
      <c r="D1225" s="5">
        <v>32.799999999999997</v>
      </c>
      <c r="E1225" s="5">
        <v>26.24</v>
      </c>
      <c r="F1225" s="5">
        <v>3</v>
      </c>
      <c r="G1225" s="5" t="s">
        <v>149</v>
      </c>
      <c r="H1225" s="5" t="s">
        <v>150</v>
      </c>
      <c r="I1225" s="5" t="s">
        <v>151</v>
      </c>
      <c r="J1225" s="6">
        <v>42329</v>
      </c>
      <c r="K1225" s="7">
        <f t="shared" si="57"/>
        <v>98.399999999999991</v>
      </c>
      <c r="L1225" s="7">
        <f t="shared" si="58"/>
        <v>78.72</v>
      </c>
      <c r="M1225" s="4">
        <f>YEAR(Datos!$J1225)</f>
        <v>2015</v>
      </c>
      <c r="N1225" s="5" t="str">
        <f t="shared" si="59"/>
        <v>noviembre</v>
      </c>
      <c r="O1225" s="5" t="str">
        <f>VLOOKUP(C1225,[2]!ProdManager[#Data],2,FALSE)</f>
        <v>John Matter</v>
      </c>
      <c r="P1225" s="5" t="e">
        <f>VLOOKUP(I1225,[1]!Countries[#Data],2,FALSE)</f>
        <v>#REF!</v>
      </c>
      <c r="Q1225" s="5" t="e">
        <f>VLOOKUP(I1225,[1]!Countries[#Data],3,FALSE)</f>
        <v>#REF!</v>
      </c>
    </row>
    <row r="1226" spans="1:17" x14ac:dyDescent="0.2">
      <c r="A1226" s="5">
        <v>10713</v>
      </c>
      <c r="B1226" s="5" t="s">
        <v>105</v>
      </c>
      <c r="C1226" s="5" t="s">
        <v>22</v>
      </c>
      <c r="D1226" s="5">
        <v>31</v>
      </c>
      <c r="E1226" s="5">
        <v>23.25</v>
      </c>
      <c r="F1226" s="5">
        <v>18</v>
      </c>
      <c r="G1226" s="5" t="s">
        <v>175</v>
      </c>
      <c r="H1226" s="5" t="s">
        <v>176</v>
      </c>
      <c r="I1226" s="5" t="s">
        <v>77</v>
      </c>
      <c r="J1226" s="6">
        <v>42330</v>
      </c>
      <c r="K1226" s="7">
        <f t="shared" si="57"/>
        <v>558</v>
      </c>
      <c r="L1226" s="7">
        <f t="shared" si="58"/>
        <v>418.5</v>
      </c>
      <c r="M1226" s="4">
        <f>YEAR(Datos!$J1226)</f>
        <v>2015</v>
      </c>
      <c r="N1226" s="5" t="str">
        <f t="shared" si="59"/>
        <v>noviembre</v>
      </c>
      <c r="O1226" s="5" t="str">
        <f>VLOOKUP(C1226,[2]!ProdManager[#Data],2,FALSE)</f>
        <v>Peter Stone</v>
      </c>
      <c r="P1226" s="5" t="e">
        <f>VLOOKUP(I1226,[1]!Countries[#Data],2,FALSE)</f>
        <v>#REF!</v>
      </c>
      <c r="Q1226" s="5" t="e">
        <f>VLOOKUP(I1226,[1]!Countries[#Data],3,FALSE)</f>
        <v>#REF!</v>
      </c>
    </row>
    <row r="1227" spans="1:17" x14ac:dyDescent="0.2">
      <c r="A1227" s="5">
        <v>10713</v>
      </c>
      <c r="B1227" s="5" t="s">
        <v>182</v>
      </c>
      <c r="C1227" s="5" t="s">
        <v>28</v>
      </c>
      <c r="D1227" s="5">
        <v>31.23</v>
      </c>
      <c r="E1227" s="5">
        <v>21.5487</v>
      </c>
      <c r="F1227" s="5">
        <v>30</v>
      </c>
      <c r="G1227" s="5" t="s">
        <v>175</v>
      </c>
      <c r="H1227" s="5" t="s">
        <v>176</v>
      </c>
      <c r="I1227" s="5" t="s">
        <v>77</v>
      </c>
      <c r="J1227" s="6">
        <v>42330</v>
      </c>
      <c r="K1227" s="7">
        <f t="shared" si="57"/>
        <v>936.9</v>
      </c>
      <c r="L1227" s="7">
        <f t="shared" si="58"/>
        <v>646.46100000000001</v>
      </c>
      <c r="M1227" s="4">
        <f>YEAR(Datos!$J1227)</f>
        <v>2015</v>
      </c>
      <c r="N1227" s="5" t="str">
        <f t="shared" si="59"/>
        <v>noviembre</v>
      </c>
      <c r="O1227" s="5" t="str">
        <f>VLOOKUP(C1227,[2]!ProdManager[#Data],2,FALSE)</f>
        <v>Lydia Sinn</v>
      </c>
      <c r="P1227" s="5" t="e">
        <f>VLOOKUP(I1227,[1]!Countries[#Data],2,FALSE)</f>
        <v>#REF!</v>
      </c>
      <c r="Q1227" s="5" t="e">
        <f>VLOOKUP(I1227,[1]!Countries[#Data],3,FALSE)</f>
        <v>#REF!</v>
      </c>
    </row>
    <row r="1228" spans="1:17" x14ac:dyDescent="0.2">
      <c r="A1228" s="5">
        <v>10713</v>
      </c>
      <c r="B1228" s="5" t="s">
        <v>221</v>
      </c>
      <c r="C1228" s="5" t="s">
        <v>22</v>
      </c>
      <c r="D1228" s="5">
        <v>9.5</v>
      </c>
      <c r="E1228" s="5">
        <v>6.84</v>
      </c>
      <c r="F1228" s="5">
        <v>110</v>
      </c>
      <c r="G1228" s="5" t="s">
        <v>175</v>
      </c>
      <c r="H1228" s="5" t="s">
        <v>176</v>
      </c>
      <c r="I1228" s="5" t="s">
        <v>77</v>
      </c>
      <c r="J1228" s="6">
        <v>42330</v>
      </c>
      <c r="K1228" s="7">
        <f t="shared" si="57"/>
        <v>1045</v>
      </c>
      <c r="L1228" s="7">
        <f t="shared" si="58"/>
        <v>752.4</v>
      </c>
      <c r="M1228" s="4">
        <f>YEAR(Datos!$J1228)</f>
        <v>2015</v>
      </c>
      <c r="N1228" s="5" t="str">
        <f t="shared" si="59"/>
        <v>noviembre</v>
      </c>
      <c r="O1228" s="5" t="str">
        <f>VLOOKUP(C1228,[2]!ProdManager[#Data],2,FALSE)</f>
        <v>Peter Stone</v>
      </c>
      <c r="P1228" s="5" t="e">
        <f>VLOOKUP(I1228,[1]!Countries[#Data],2,FALSE)</f>
        <v>#REF!</v>
      </c>
      <c r="Q1228" s="5" t="e">
        <f>VLOOKUP(I1228,[1]!Countries[#Data],3,FALSE)</f>
        <v>#REF!</v>
      </c>
    </row>
    <row r="1229" spans="1:17" x14ac:dyDescent="0.2">
      <c r="A1229" s="5">
        <v>10713</v>
      </c>
      <c r="B1229" s="5" t="s">
        <v>134</v>
      </c>
      <c r="C1229" s="5" t="s">
        <v>22</v>
      </c>
      <c r="D1229" s="5">
        <v>12</v>
      </c>
      <c r="E1229" s="5">
        <v>8.879999999999999</v>
      </c>
      <c r="F1229" s="5">
        <v>24</v>
      </c>
      <c r="G1229" s="5" t="s">
        <v>175</v>
      </c>
      <c r="H1229" s="5" t="s">
        <v>176</v>
      </c>
      <c r="I1229" s="5" t="s">
        <v>77</v>
      </c>
      <c r="J1229" s="6">
        <v>42330</v>
      </c>
      <c r="K1229" s="7">
        <f t="shared" si="57"/>
        <v>288</v>
      </c>
      <c r="L1229" s="7">
        <f t="shared" si="58"/>
        <v>213.11999999999998</v>
      </c>
      <c r="M1229" s="4">
        <f>YEAR(Datos!$J1229)</f>
        <v>2015</v>
      </c>
      <c r="N1229" s="5" t="str">
        <f t="shared" si="59"/>
        <v>noviembre</v>
      </c>
      <c r="O1229" s="5" t="str">
        <f>VLOOKUP(C1229,[2]!ProdManager[#Data],2,FALSE)</f>
        <v>Peter Stone</v>
      </c>
      <c r="P1229" s="5" t="e">
        <f>VLOOKUP(I1229,[1]!Countries[#Data],2,FALSE)</f>
        <v>#REF!</v>
      </c>
      <c r="Q1229" s="5" t="e">
        <f>VLOOKUP(I1229,[1]!Countries[#Data],3,FALSE)</f>
        <v>#REF!</v>
      </c>
    </row>
    <row r="1230" spans="1:17" x14ac:dyDescent="0.2">
      <c r="A1230" s="5">
        <v>10714</v>
      </c>
      <c r="B1230" s="5" t="s">
        <v>48</v>
      </c>
      <c r="C1230" s="5" t="s">
        <v>36</v>
      </c>
      <c r="D1230" s="5">
        <v>19</v>
      </c>
      <c r="E1230" s="5">
        <v>16.91</v>
      </c>
      <c r="F1230" s="5">
        <v>30</v>
      </c>
      <c r="G1230" s="5" t="s">
        <v>175</v>
      </c>
      <c r="H1230" s="5" t="s">
        <v>176</v>
      </c>
      <c r="I1230" s="5" t="s">
        <v>77</v>
      </c>
      <c r="J1230" s="6">
        <v>42330</v>
      </c>
      <c r="K1230" s="7">
        <f t="shared" si="57"/>
        <v>570</v>
      </c>
      <c r="L1230" s="7">
        <f t="shared" si="58"/>
        <v>507.3</v>
      </c>
      <c r="M1230" s="4">
        <f>YEAR(Datos!$J1230)</f>
        <v>2015</v>
      </c>
      <c r="N1230" s="5" t="str">
        <f t="shared" si="59"/>
        <v>noviembre</v>
      </c>
      <c r="O1230" s="5" t="str">
        <f>VLOOKUP(C1230,[2]!ProdManager[#Data],2,FALSE)</f>
        <v>John Matter</v>
      </c>
      <c r="P1230" s="5" t="e">
        <f>VLOOKUP(I1230,[1]!Countries[#Data],2,FALSE)</f>
        <v>#REF!</v>
      </c>
      <c r="Q1230" s="5" t="e">
        <f>VLOOKUP(I1230,[1]!Countries[#Data],3,FALSE)</f>
        <v>#REF!</v>
      </c>
    </row>
    <row r="1231" spans="1:17" x14ac:dyDescent="0.2">
      <c r="A1231" s="5">
        <v>10714</v>
      </c>
      <c r="B1231" s="5" t="s">
        <v>167</v>
      </c>
      <c r="C1231" s="5" t="s">
        <v>22</v>
      </c>
      <c r="D1231" s="5">
        <v>13.25</v>
      </c>
      <c r="E1231" s="5">
        <v>9.6724999999999994</v>
      </c>
      <c r="F1231" s="5">
        <v>12</v>
      </c>
      <c r="G1231" s="5" t="s">
        <v>175</v>
      </c>
      <c r="H1231" s="5" t="s">
        <v>176</v>
      </c>
      <c r="I1231" s="5" t="s">
        <v>77</v>
      </c>
      <c r="J1231" s="6">
        <v>42330</v>
      </c>
      <c r="K1231" s="7">
        <f t="shared" si="57"/>
        <v>159</v>
      </c>
      <c r="L1231" s="7">
        <f t="shared" si="58"/>
        <v>116.07</v>
      </c>
      <c r="M1231" s="4">
        <f>YEAR(Datos!$J1231)</f>
        <v>2015</v>
      </c>
      <c r="N1231" s="5" t="str">
        <f t="shared" si="59"/>
        <v>noviembre</v>
      </c>
      <c r="O1231" s="5" t="str">
        <f>VLOOKUP(C1231,[2]!ProdManager[#Data],2,FALSE)</f>
        <v>Peter Stone</v>
      </c>
      <c r="P1231" s="5" t="e">
        <f>VLOOKUP(I1231,[1]!Countries[#Data],2,FALSE)</f>
        <v>#REF!</v>
      </c>
      <c r="Q1231" s="5" t="e">
        <f>VLOOKUP(I1231,[1]!Countries[#Data],3,FALSE)</f>
        <v>#REF!</v>
      </c>
    </row>
    <row r="1232" spans="1:17" x14ac:dyDescent="0.2">
      <c r="A1232" s="5">
        <v>10714</v>
      </c>
      <c r="B1232" s="5" t="s">
        <v>79</v>
      </c>
      <c r="C1232" s="5" t="s">
        <v>3</v>
      </c>
      <c r="D1232" s="5">
        <v>38</v>
      </c>
      <c r="E1232" s="5">
        <v>30.400000000000002</v>
      </c>
      <c r="F1232" s="5">
        <v>18</v>
      </c>
      <c r="G1232" s="5" t="s">
        <v>175</v>
      </c>
      <c r="H1232" s="5" t="s">
        <v>176</v>
      </c>
      <c r="I1232" s="5" t="s">
        <v>77</v>
      </c>
      <c r="J1232" s="6">
        <v>42330</v>
      </c>
      <c r="K1232" s="7">
        <f t="shared" si="57"/>
        <v>684</v>
      </c>
      <c r="L1232" s="7">
        <f t="shared" si="58"/>
        <v>547.20000000000005</v>
      </c>
      <c r="M1232" s="4">
        <f>YEAR(Datos!$J1232)</f>
        <v>2015</v>
      </c>
      <c r="N1232" s="5" t="str">
        <f t="shared" si="59"/>
        <v>noviembre</v>
      </c>
      <c r="O1232" s="5" t="str">
        <f>VLOOKUP(C1232,[2]!ProdManager[#Data],2,FALSE)</f>
        <v>Marc Caine</v>
      </c>
      <c r="P1232" s="5" t="e">
        <f>VLOOKUP(I1232,[1]!Countries[#Data],2,FALSE)</f>
        <v>#REF!</v>
      </c>
      <c r="Q1232" s="5" t="e">
        <f>VLOOKUP(I1232,[1]!Countries[#Data],3,FALSE)</f>
        <v>#REF!</v>
      </c>
    </row>
    <row r="1233" spans="1:17" x14ac:dyDescent="0.2">
      <c r="A1233" s="5">
        <v>10714</v>
      </c>
      <c r="B1233" s="5" t="s">
        <v>84</v>
      </c>
      <c r="C1233" s="5" t="s">
        <v>39</v>
      </c>
      <c r="D1233" s="5">
        <v>39</v>
      </c>
      <c r="E1233" s="5">
        <v>30.03</v>
      </c>
      <c r="F1233" s="5">
        <v>27</v>
      </c>
      <c r="G1233" s="5" t="s">
        <v>175</v>
      </c>
      <c r="H1233" s="5" t="s">
        <v>176</v>
      </c>
      <c r="I1233" s="5" t="s">
        <v>77</v>
      </c>
      <c r="J1233" s="6">
        <v>42330</v>
      </c>
      <c r="K1233" s="7">
        <f t="shared" si="57"/>
        <v>1053</v>
      </c>
      <c r="L1233" s="7">
        <f t="shared" si="58"/>
        <v>810.81000000000006</v>
      </c>
      <c r="M1233" s="4">
        <f>YEAR(Datos!$J1233)</f>
        <v>2015</v>
      </c>
      <c r="N1233" s="5" t="str">
        <f t="shared" si="59"/>
        <v>noviembre</v>
      </c>
      <c r="O1233" s="5" t="str">
        <f>VLOOKUP(C1233,[2]!ProdManager[#Data],2,FALSE)</f>
        <v>John Matter</v>
      </c>
      <c r="P1233" s="5" t="e">
        <f>VLOOKUP(I1233,[1]!Countries[#Data],2,FALSE)</f>
        <v>#REF!</v>
      </c>
      <c r="Q1233" s="5" t="e">
        <f>VLOOKUP(I1233,[1]!Countries[#Data],3,FALSE)</f>
        <v>#REF!</v>
      </c>
    </row>
    <row r="1234" spans="1:17" x14ac:dyDescent="0.2">
      <c r="A1234" s="5">
        <v>10714</v>
      </c>
      <c r="B1234" s="5" t="s">
        <v>188</v>
      </c>
      <c r="C1234" s="5" t="s">
        <v>28</v>
      </c>
      <c r="D1234" s="5">
        <v>9.5</v>
      </c>
      <c r="E1234" s="5">
        <v>6.27</v>
      </c>
      <c r="F1234" s="5">
        <v>50</v>
      </c>
      <c r="G1234" s="5" t="s">
        <v>175</v>
      </c>
      <c r="H1234" s="5" t="s">
        <v>176</v>
      </c>
      <c r="I1234" s="5" t="s">
        <v>77</v>
      </c>
      <c r="J1234" s="6">
        <v>42330</v>
      </c>
      <c r="K1234" s="7">
        <f t="shared" si="57"/>
        <v>475</v>
      </c>
      <c r="L1234" s="7">
        <f t="shared" si="58"/>
        <v>313.5</v>
      </c>
      <c r="M1234" s="4">
        <f>YEAR(Datos!$J1234)</f>
        <v>2015</v>
      </c>
      <c r="N1234" s="5" t="str">
        <f t="shared" si="59"/>
        <v>noviembre</v>
      </c>
      <c r="O1234" s="5" t="str">
        <f>VLOOKUP(C1234,[2]!ProdManager[#Data],2,FALSE)</f>
        <v>Lydia Sinn</v>
      </c>
      <c r="P1234" s="5" t="e">
        <f>VLOOKUP(I1234,[1]!Countries[#Data],2,FALSE)</f>
        <v>#REF!</v>
      </c>
      <c r="Q1234" s="5" t="e">
        <f>VLOOKUP(I1234,[1]!Countries[#Data],3,FALSE)</f>
        <v>#REF!</v>
      </c>
    </row>
    <row r="1235" spans="1:17" x14ac:dyDescent="0.2">
      <c r="A1235" s="5">
        <v>10715</v>
      </c>
      <c r="B1235" s="5" t="s">
        <v>105</v>
      </c>
      <c r="C1235" s="5" t="s">
        <v>22</v>
      </c>
      <c r="D1235" s="5">
        <v>31</v>
      </c>
      <c r="E1235" s="5">
        <v>21.7</v>
      </c>
      <c r="F1235" s="5">
        <v>21</v>
      </c>
      <c r="G1235" s="5" t="s">
        <v>183</v>
      </c>
      <c r="H1235" s="5" t="s">
        <v>184</v>
      </c>
      <c r="I1235" s="5" t="s">
        <v>6</v>
      </c>
      <c r="J1235" s="6">
        <v>42331</v>
      </c>
      <c r="K1235" s="7">
        <f t="shared" si="57"/>
        <v>651</v>
      </c>
      <c r="L1235" s="7">
        <f t="shared" si="58"/>
        <v>455.7</v>
      </c>
      <c r="M1235" s="4">
        <f>YEAR(Datos!$J1235)</f>
        <v>2015</v>
      </c>
      <c r="N1235" s="5" t="str">
        <f t="shared" si="59"/>
        <v>noviembre</v>
      </c>
      <c r="O1235" s="5" t="str">
        <f>VLOOKUP(C1235,[2]!ProdManager[#Data],2,FALSE)</f>
        <v>Peter Stone</v>
      </c>
      <c r="P1235" s="5" t="e">
        <f>VLOOKUP(I1235,[1]!Countries[#Data],2,FALSE)</f>
        <v>#REF!</v>
      </c>
      <c r="Q1235" s="5" t="e">
        <f>VLOOKUP(I1235,[1]!Countries[#Data],3,FALSE)</f>
        <v>#REF!</v>
      </c>
    </row>
    <row r="1236" spans="1:17" x14ac:dyDescent="0.2">
      <c r="A1236" s="5">
        <v>10715</v>
      </c>
      <c r="B1236" s="5" t="s">
        <v>106</v>
      </c>
      <c r="C1236" s="5" t="s">
        <v>8</v>
      </c>
      <c r="D1236" s="5">
        <v>21.5</v>
      </c>
      <c r="E1236" s="5">
        <v>17.2</v>
      </c>
      <c r="F1236" s="5">
        <v>30</v>
      </c>
      <c r="G1236" s="5" t="s">
        <v>183</v>
      </c>
      <c r="H1236" s="5" t="s">
        <v>184</v>
      </c>
      <c r="I1236" s="5" t="s">
        <v>6</v>
      </c>
      <c r="J1236" s="6">
        <v>42331</v>
      </c>
      <c r="K1236" s="7">
        <f t="shared" si="57"/>
        <v>645</v>
      </c>
      <c r="L1236" s="7">
        <f t="shared" si="58"/>
        <v>516</v>
      </c>
      <c r="M1236" s="4">
        <f>YEAR(Datos!$J1236)</f>
        <v>2015</v>
      </c>
      <c r="N1236" s="5" t="str">
        <f t="shared" si="59"/>
        <v>noviembre</v>
      </c>
      <c r="O1236" s="5" t="str">
        <f>VLOOKUP(C1236,[2]!ProdManager[#Data],2,FALSE)</f>
        <v>Peter Stone</v>
      </c>
      <c r="P1236" s="5" t="e">
        <f>VLOOKUP(I1236,[1]!Countries[#Data],2,FALSE)</f>
        <v>#REF!</v>
      </c>
      <c r="Q1236" s="5" t="e">
        <f>VLOOKUP(I1236,[1]!Countries[#Data],3,FALSE)</f>
        <v>#REF!</v>
      </c>
    </row>
    <row r="1237" spans="1:17" x14ac:dyDescent="0.2">
      <c r="A1237" s="5">
        <v>10716</v>
      </c>
      <c r="B1237" s="5" t="s">
        <v>64</v>
      </c>
      <c r="C1237" s="5" t="s">
        <v>28</v>
      </c>
      <c r="D1237" s="5">
        <v>10</v>
      </c>
      <c r="E1237" s="5">
        <v>6.8999999999999995</v>
      </c>
      <c r="F1237" s="5">
        <v>5</v>
      </c>
      <c r="G1237" s="5" t="s">
        <v>239</v>
      </c>
      <c r="H1237" s="5" t="s">
        <v>230</v>
      </c>
      <c r="I1237" s="5" t="s">
        <v>231</v>
      </c>
      <c r="J1237" s="6">
        <v>42332</v>
      </c>
      <c r="K1237" s="7">
        <f t="shared" si="57"/>
        <v>50</v>
      </c>
      <c r="L1237" s="7">
        <f t="shared" si="58"/>
        <v>34.5</v>
      </c>
      <c r="M1237" s="4">
        <f>YEAR(Datos!$J1237)</f>
        <v>2015</v>
      </c>
      <c r="N1237" s="5" t="str">
        <f t="shared" si="59"/>
        <v>noviembre</v>
      </c>
      <c r="O1237" s="5" t="str">
        <f>VLOOKUP(C1237,[2]!ProdManager[#Data],2,FALSE)</f>
        <v>Lydia Sinn</v>
      </c>
      <c r="P1237" s="5" t="e">
        <f>VLOOKUP(I1237,[1]!Countries[#Data],2,FALSE)</f>
        <v>#REF!</v>
      </c>
      <c r="Q1237" s="5" t="e">
        <f>VLOOKUP(I1237,[1]!Countries[#Data],3,FALSE)</f>
        <v>#REF!</v>
      </c>
    </row>
    <row r="1238" spans="1:17" x14ac:dyDescent="0.2">
      <c r="A1238" s="5">
        <v>10716</v>
      </c>
      <c r="B1238" s="5" t="s">
        <v>15</v>
      </c>
      <c r="C1238" s="5" t="s">
        <v>11</v>
      </c>
      <c r="D1238" s="5">
        <v>53</v>
      </c>
      <c r="E1238" s="5">
        <v>41.34</v>
      </c>
      <c r="F1238" s="5">
        <v>7</v>
      </c>
      <c r="G1238" s="5" t="s">
        <v>239</v>
      </c>
      <c r="H1238" s="5" t="s">
        <v>230</v>
      </c>
      <c r="I1238" s="5" t="s">
        <v>231</v>
      </c>
      <c r="J1238" s="6">
        <v>42332</v>
      </c>
      <c r="K1238" s="7">
        <f t="shared" si="57"/>
        <v>371</v>
      </c>
      <c r="L1238" s="7">
        <f t="shared" si="58"/>
        <v>289.38</v>
      </c>
      <c r="M1238" s="4">
        <f>YEAR(Datos!$J1238)</f>
        <v>2015</v>
      </c>
      <c r="N1238" s="5" t="str">
        <f t="shared" si="59"/>
        <v>noviembre</v>
      </c>
      <c r="O1238" s="5" t="str">
        <f>VLOOKUP(C1238,[2]!ProdManager[#Data],2,FALSE)</f>
        <v>Marc Caine</v>
      </c>
      <c r="P1238" s="5" t="e">
        <f>VLOOKUP(I1238,[1]!Countries[#Data],2,FALSE)</f>
        <v>#REF!</v>
      </c>
      <c r="Q1238" s="5" t="e">
        <f>VLOOKUP(I1238,[1]!Countries[#Data],3,FALSE)</f>
        <v>#REF!</v>
      </c>
    </row>
    <row r="1239" spans="1:17" x14ac:dyDescent="0.2">
      <c r="A1239" s="5">
        <v>10716</v>
      </c>
      <c r="B1239" s="5" t="s">
        <v>232</v>
      </c>
      <c r="C1239" s="5" t="s">
        <v>17</v>
      </c>
      <c r="D1239" s="5">
        <v>28.5</v>
      </c>
      <c r="E1239" s="5">
        <v>23.939999999999998</v>
      </c>
      <c r="F1239" s="5">
        <v>10</v>
      </c>
      <c r="G1239" s="5" t="s">
        <v>239</v>
      </c>
      <c r="H1239" s="5" t="s">
        <v>230</v>
      </c>
      <c r="I1239" s="5" t="s">
        <v>231</v>
      </c>
      <c r="J1239" s="6">
        <v>42332</v>
      </c>
      <c r="K1239" s="7">
        <f t="shared" si="57"/>
        <v>285</v>
      </c>
      <c r="L1239" s="7">
        <f t="shared" si="58"/>
        <v>239.39999999999998</v>
      </c>
      <c r="M1239" s="4">
        <f>YEAR(Datos!$J1239)</f>
        <v>2015</v>
      </c>
      <c r="N1239" s="5" t="str">
        <f t="shared" si="59"/>
        <v>noviembre</v>
      </c>
      <c r="O1239" s="5" t="str">
        <f>VLOOKUP(C1239,[2]!ProdManager[#Data],2,FALSE)</f>
        <v>Lydia Sinn</v>
      </c>
      <c r="P1239" s="5" t="e">
        <f>VLOOKUP(I1239,[1]!Countries[#Data],2,FALSE)</f>
        <v>#REF!</v>
      </c>
      <c r="Q1239" s="5" t="e">
        <f>VLOOKUP(I1239,[1]!Countries[#Data],3,FALSE)</f>
        <v>#REF!</v>
      </c>
    </row>
    <row r="1240" spans="1:17" x14ac:dyDescent="0.2">
      <c r="A1240" s="5">
        <v>10717</v>
      </c>
      <c r="B1240" s="5" t="s">
        <v>64</v>
      </c>
      <c r="C1240" s="5" t="s">
        <v>28</v>
      </c>
      <c r="D1240" s="5">
        <v>10</v>
      </c>
      <c r="E1240" s="5">
        <v>6.6</v>
      </c>
      <c r="F1240" s="5">
        <v>32</v>
      </c>
      <c r="G1240" s="5" t="s">
        <v>92</v>
      </c>
      <c r="H1240" s="5" t="s">
        <v>93</v>
      </c>
      <c r="I1240" s="5" t="s">
        <v>14</v>
      </c>
      <c r="J1240" s="6">
        <v>42332</v>
      </c>
      <c r="K1240" s="7">
        <f t="shared" si="57"/>
        <v>320</v>
      </c>
      <c r="L1240" s="7">
        <f t="shared" si="58"/>
        <v>211.2</v>
      </c>
      <c r="M1240" s="4">
        <f>YEAR(Datos!$J1240)</f>
        <v>2015</v>
      </c>
      <c r="N1240" s="5" t="str">
        <f t="shared" si="59"/>
        <v>noviembre</v>
      </c>
      <c r="O1240" s="5" t="str">
        <f>VLOOKUP(C1240,[2]!ProdManager[#Data],2,FALSE)</f>
        <v>Lydia Sinn</v>
      </c>
      <c r="P1240" s="5" t="e">
        <f>VLOOKUP(I1240,[1]!Countries[#Data],2,FALSE)</f>
        <v>#REF!</v>
      </c>
      <c r="Q1240" s="5" t="e">
        <f>VLOOKUP(I1240,[1]!Countries[#Data],3,FALSE)</f>
        <v>#REF!</v>
      </c>
    </row>
    <row r="1241" spans="1:17" x14ac:dyDescent="0.2">
      <c r="A1241" s="5">
        <v>10717</v>
      </c>
      <c r="B1241" s="5" t="s">
        <v>138</v>
      </c>
      <c r="C1241" s="5" t="s">
        <v>39</v>
      </c>
      <c r="D1241" s="5">
        <v>7.45</v>
      </c>
      <c r="E1241" s="5">
        <v>5.9600000000000009</v>
      </c>
      <c r="F1241" s="5">
        <v>15</v>
      </c>
      <c r="G1241" s="5" t="s">
        <v>92</v>
      </c>
      <c r="H1241" s="5" t="s">
        <v>93</v>
      </c>
      <c r="I1241" s="5" t="s">
        <v>14</v>
      </c>
      <c r="J1241" s="6">
        <v>42332</v>
      </c>
      <c r="K1241" s="7">
        <f t="shared" si="57"/>
        <v>111.75</v>
      </c>
      <c r="L1241" s="7">
        <f t="shared" si="58"/>
        <v>89.4</v>
      </c>
      <c r="M1241" s="4">
        <f>YEAR(Datos!$J1241)</f>
        <v>2015</v>
      </c>
      <c r="N1241" s="5" t="str">
        <f t="shared" si="59"/>
        <v>noviembre</v>
      </c>
      <c r="O1241" s="5" t="str">
        <f>VLOOKUP(C1241,[2]!ProdManager[#Data],2,FALSE)</f>
        <v>John Matter</v>
      </c>
      <c r="P1241" s="5" t="e">
        <f>VLOOKUP(I1241,[1]!Countries[#Data],2,FALSE)</f>
        <v>#REF!</v>
      </c>
      <c r="Q1241" s="5" t="e">
        <f>VLOOKUP(I1241,[1]!Countries[#Data],3,FALSE)</f>
        <v>#REF!</v>
      </c>
    </row>
    <row r="1242" spans="1:17" x14ac:dyDescent="0.2">
      <c r="A1242" s="5">
        <v>10717</v>
      </c>
      <c r="B1242" s="5" t="s">
        <v>148</v>
      </c>
      <c r="C1242" s="5" t="s">
        <v>8</v>
      </c>
      <c r="D1242" s="5">
        <v>36</v>
      </c>
      <c r="E1242" s="5">
        <v>30.599999999999998</v>
      </c>
      <c r="F1242" s="5">
        <v>25</v>
      </c>
      <c r="G1242" s="5" t="s">
        <v>92</v>
      </c>
      <c r="H1242" s="5" t="s">
        <v>93</v>
      </c>
      <c r="I1242" s="5" t="s">
        <v>14</v>
      </c>
      <c r="J1242" s="6">
        <v>42332</v>
      </c>
      <c r="K1242" s="7">
        <f t="shared" si="57"/>
        <v>900</v>
      </c>
      <c r="L1242" s="7">
        <f t="shared" si="58"/>
        <v>765</v>
      </c>
      <c r="M1242" s="4">
        <f>YEAR(Datos!$J1242)</f>
        <v>2015</v>
      </c>
      <c r="N1242" s="5" t="str">
        <f t="shared" si="59"/>
        <v>noviembre</v>
      </c>
      <c r="O1242" s="5" t="str">
        <f>VLOOKUP(C1242,[2]!ProdManager[#Data],2,FALSE)</f>
        <v>Peter Stone</v>
      </c>
      <c r="P1242" s="5" t="e">
        <f>VLOOKUP(I1242,[1]!Countries[#Data],2,FALSE)</f>
        <v>#REF!</v>
      </c>
      <c r="Q1242" s="5" t="e">
        <f>VLOOKUP(I1242,[1]!Countries[#Data],3,FALSE)</f>
        <v>#REF!</v>
      </c>
    </row>
    <row r="1243" spans="1:17" x14ac:dyDescent="0.2">
      <c r="A1243" s="5">
        <v>10718</v>
      </c>
      <c r="B1243" s="5" t="s">
        <v>87</v>
      </c>
      <c r="C1243" s="5" t="s">
        <v>8</v>
      </c>
      <c r="D1243" s="5">
        <v>38</v>
      </c>
      <c r="E1243" s="5">
        <v>31.919999999999998</v>
      </c>
      <c r="F1243" s="5">
        <v>36</v>
      </c>
      <c r="G1243" s="5" t="s">
        <v>172</v>
      </c>
      <c r="H1243" s="5" t="s">
        <v>173</v>
      </c>
      <c r="I1243" s="5" t="s">
        <v>14</v>
      </c>
      <c r="J1243" s="6">
        <v>42335</v>
      </c>
      <c r="K1243" s="7">
        <f t="shared" si="57"/>
        <v>1368</v>
      </c>
      <c r="L1243" s="7">
        <f t="shared" si="58"/>
        <v>1149.1199999999999</v>
      </c>
      <c r="M1243" s="4">
        <f>YEAR(Datos!$J1243)</f>
        <v>2015</v>
      </c>
      <c r="N1243" s="5" t="str">
        <f t="shared" si="59"/>
        <v>noviembre</v>
      </c>
      <c r="O1243" s="5" t="str">
        <f>VLOOKUP(C1243,[2]!ProdManager[#Data],2,FALSE)</f>
        <v>Peter Stone</v>
      </c>
      <c r="P1243" s="5" t="e">
        <f>VLOOKUP(I1243,[1]!Countries[#Data],2,FALSE)</f>
        <v>#REF!</v>
      </c>
      <c r="Q1243" s="5" t="e">
        <f>VLOOKUP(I1243,[1]!Countries[#Data],3,FALSE)</f>
        <v>#REF!</v>
      </c>
    </row>
    <row r="1244" spans="1:17" x14ac:dyDescent="0.2">
      <c r="A1244" s="5">
        <v>10718</v>
      </c>
      <c r="B1244" s="5" t="s">
        <v>49</v>
      </c>
      <c r="C1244" s="5" t="s">
        <v>28</v>
      </c>
      <c r="D1244" s="5">
        <v>17.45</v>
      </c>
      <c r="E1244" s="5">
        <v>11.516999999999998</v>
      </c>
      <c r="F1244" s="5">
        <v>20</v>
      </c>
      <c r="G1244" s="5" t="s">
        <v>172</v>
      </c>
      <c r="H1244" s="5" t="s">
        <v>173</v>
      </c>
      <c r="I1244" s="5" t="s">
        <v>14</v>
      </c>
      <c r="J1244" s="6">
        <v>42335</v>
      </c>
      <c r="K1244" s="7">
        <f t="shared" si="57"/>
        <v>349</v>
      </c>
      <c r="L1244" s="7">
        <f t="shared" si="58"/>
        <v>230.33999999999995</v>
      </c>
      <c r="M1244" s="4">
        <f>YEAR(Datos!$J1244)</f>
        <v>2015</v>
      </c>
      <c r="N1244" s="5" t="str">
        <f t="shared" si="59"/>
        <v>noviembre</v>
      </c>
      <c r="O1244" s="5" t="str">
        <f>VLOOKUP(C1244,[2]!ProdManager[#Data],2,FALSE)</f>
        <v>Lydia Sinn</v>
      </c>
      <c r="P1244" s="5" t="e">
        <f>VLOOKUP(I1244,[1]!Countries[#Data],2,FALSE)</f>
        <v>#REF!</v>
      </c>
      <c r="Q1244" s="5" t="e">
        <f>VLOOKUP(I1244,[1]!Countries[#Data],3,FALSE)</f>
        <v>#REF!</v>
      </c>
    </row>
    <row r="1245" spans="1:17" x14ac:dyDescent="0.2">
      <c r="A1245" s="5">
        <v>10718</v>
      </c>
      <c r="B1245" s="5" t="s">
        <v>50</v>
      </c>
      <c r="C1245" s="5" t="s">
        <v>22</v>
      </c>
      <c r="D1245" s="5">
        <v>19</v>
      </c>
      <c r="E1245" s="5">
        <v>15.580000000000002</v>
      </c>
      <c r="F1245" s="5">
        <v>40</v>
      </c>
      <c r="G1245" s="5" t="s">
        <v>172</v>
      </c>
      <c r="H1245" s="5" t="s">
        <v>173</v>
      </c>
      <c r="I1245" s="5" t="s">
        <v>14</v>
      </c>
      <c r="J1245" s="6">
        <v>42335</v>
      </c>
      <c r="K1245" s="7">
        <f t="shared" si="57"/>
        <v>760</v>
      </c>
      <c r="L1245" s="7">
        <f t="shared" si="58"/>
        <v>623.20000000000005</v>
      </c>
      <c r="M1245" s="4">
        <f>YEAR(Datos!$J1245)</f>
        <v>2015</v>
      </c>
      <c r="N1245" s="5" t="str">
        <f t="shared" si="59"/>
        <v>noviembre</v>
      </c>
      <c r="O1245" s="5" t="str">
        <f>VLOOKUP(C1245,[2]!ProdManager[#Data],2,FALSE)</f>
        <v>Peter Stone</v>
      </c>
      <c r="P1245" s="5" t="e">
        <f>VLOOKUP(I1245,[1]!Countries[#Data],2,FALSE)</f>
        <v>#REF!</v>
      </c>
      <c r="Q1245" s="5" t="e">
        <f>VLOOKUP(I1245,[1]!Countries[#Data],3,FALSE)</f>
        <v>#REF!</v>
      </c>
    </row>
    <row r="1246" spans="1:17" x14ac:dyDescent="0.2">
      <c r="A1246" s="5">
        <v>10718</v>
      </c>
      <c r="B1246" s="5" t="s">
        <v>71</v>
      </c>
      <c r="C1246" s="5" t="s">
        <v>28</v>
      </c>
      <c r="D1246" s="5">
        <v>49.3</v>
      </c>
      <c r="E1246" s="5">
        <v>34.016999999999996</v>
      </c>
      <c r="F1246" s="5">
        <v>20</v>
      </c>
      <c r="G1246" s="5" t="s">
        <v>172</v>
      </c>
      <c r="H1246" s="5" t="s">
        <v>173</v>
      </c>
      <c r="I1246" s="5" t="s">
        <v>14</v>
      </c>
      <c r="J1246" s="6">
        <v>42335</v>
      </c>
      <c r="K1246" s="7">
        <f t="shared" si="57"/>
        <v>986</v>
      </c>
      <c r="L1246" s="7">
        <f t="shared" si="58"/>
        <v>680.33999999999992</v>
      </c>
      <c r="M1246" s="4">
        <f>YEAR(Datos!$J1246)</f>
        <v>2015</v>
      </c>
      <c r="N1246" s="5" t="str">
        <f t="shared" si="59"/>
        <v>noviembre</v>
      </c>
      <c r="O1246" s="5" t="str">
        <f>VLOOKUP(C1246,[2]!ProdManager[#Data],2,FALSE)</f>
        <v>Lydia Sinn</v>
      </c>
      <c r="P1246" s="5" t="e">
        <f>VLOOKUP(I1246,[1]!Countries[#Data],2,FALSE)</f>
        <v>#REF!</v>
      </c>
      <c r="Q1246" s="5" t="e">
        <f>VLOOKUP(I1246,[1]!Countries[#Data],3,FALSE)</f>
        <v>#REF!</v>
      </c>
    </row>
    <row r="1247" spans="1:17" x14ac:dyDescent="0.2">
      <c r="A1247" s="5">
        <v>10719</v>
      </c>
      <c r="B1247" s="5" t="s">
        <v>147</v>
      </c>
      <c r="C1247" s="5" t="s">
        <v>22</v>
      </c>
      <c r="D1247" s="5">
        <v>62.5</v>
      </c>
      <c r="E1247" s="5">
        <v>50.625</v>
      </c>
      <c r="F1247" s="5">
        <v>12</v>
      </c>
      <c r="G1247" s="5" t="s">
        <v>254</v>
      </c>
      <c r="H1247" s="5" t="s">
        <v>255</v>
      </c>
      <c r="I1247" s="5" t="s">
        <v>77</v>
      </c>
      <c r="J1247" s="6">
        <v>42335</v>
      </c>
      <c r="K1247" s="7">
        <f t="shared" si="57"/>
        <v>750</v>
      </c>
      <c r="L1247" s="7">
        <f t="shared" si="58"/>
        <v>607.5</v>
      </c>
      <c r="M1247" s="4">
        <f>YEAR(Datos!$J1247)</f>
        <v>2015</v>
      </c>
      <c r="N1247" s="5" t="str">
        <f t="shared" si="59"/>
        <v>noviembre</v>
      </c>
      <c r="O1247" s="5" t="str">
        <f>VLOOKUP(C1247,[2]!ProdManager[#Data],2,FALSE)</f>
        <v>Peter Stone</v>
      </c>
      <c r="P1247" s="5" t="e">
        <f>VLOOKUP(I1247,[1]!Countries[#Data],2,FALSE)</f>
        <v>#REF!</v>
      </c>
      <c r="Q1247" s="5" t="e">
        <f>VLOOKUP(I1247,[1]!Countries[#Data],3,FALSE)</f>
        <v>#REF!</v>
      </c>
    </row>
    <row r="1248" spans="1:17" x14ac:dyDescent="0.2">
      <c r="A1248" s="5">
        <v>10719</v>
      </c>
      <c r="B1248" s="5" t="s">
        <v>80</v>
      </c>
      <c r="C1248" s="5" t="s">
        <v>22</v>
      </c>
      <c r="D1248" s="5">
        <v>25.89</v>
      </c>
      <c r="E1248" s="5">
        <v>19.4175</v>
      </c>
      <c r="F1248" s="5">
        <v>3</v>
      </c>
      <c r="G1248" s="5" t="s">
        <v>254</v>
      </c>
      <c r="H1248" s="5" t="s">
        <v>255</v>
      </c>
      <c r="I1248" s="5" t="s">
        <v>77</v>
      </c>
      <c r="J1248" s="6">
        <v>42335</v>
      </c>
      <c r="K1248" s="7">
        <f t="shared" si="57"/>
        <v>77.67</v>
      </c>
      <c r="L1248" s="7">
        <f t="shared" si="58"/>
        <v>58.252499999999998</v>
      </c>
      <c r="M1248" s="4">
        <f>YEAR(Datos!$J1248)</f>
        <v>2015</v>
      </c>
      <c r="N1248" s="5" t="str">
        <f t="shared" si="59"/>
        <v>noviembre</v>
      </c>
      <c r="O1248" s="5" t="str">
        <f>VLOOKUP(C1248,[2]!ProdManager[#Data],2,FALSE)</f>
        <v>Peter Stone</v>
      </c>
      <c r="P1248" s="5" t="e">
        <f>VLOOKUP(I1248,[1]!Countries[#Data],2,FALSE)</f>
        <v>#REF!</v>
      </c>
      <c r="Q1248" s="5" t="e">
        <f>VLOOKUP(I1248,[1]!Countries[#Data],3,FALSE)</f>
        <v>#REF!</v>
      </c>
    </row>
    <row r="1249" spans="1:17" x14ac:dyDescent="0.2">
      <c r="A1249" s="5">
        <v>10719</v>
      </c>
      <c r="B1249" s="5" t="s">
        <v>138</v>
      </c>
      <c r="C1249" s="5" t="s">
        <v>39</v>
      </c>
      <c r="D1249" s="5">
        <v>7.45</v>
      </c>
      <c r="E1249" s="5">
        <v>5.6619999999999999</v>
      </c>
      <c r="F1249" s="5">
        <v>40</v>
      </c>
      <c r="G1249" s="5" t="s">
        <v>254</v>
      </c>
      <c r="H1249" s="5" t="s">
        <v>255</v>
      </c>
      <c r="I1249" s="5" t="s">
        <v>77</v>
      </c>
      <c r="J1249" s="6">
        <v>42335</v>
      </c>
      <c r="K1249" s="7">
        <f t="shared" si="57"/>
        <v>298</v>
      </c>
      <c r="L1249" s="7">
        <f t="shared" si="58"/>
        <v>226.48</v>
      </c>
      <c r="M1249" s="4">
        <f>YEAR(Datos!$J1249)</f>
        <v>2015</v>
      </c>
      <c r="N1249" s="5" t="str">
        <f t="shared" si="59"/>
        <v>noviembre</v>
      </c>
      <c r="O1249" s="5" t="str">
        <f>VLOOKUP(C1249,[2]!ProdManager[#Data],2,FALSE)</f>
        <v>John Matter</v>
      </c>
      <c r="P1249" s="5" t="e">
        <f>VLOOKUP(I1249,[1]!Countries[#Data],2,FALSE)</f>
        <v>#REF!</v>
      </c>
      <c r="Q1249" s="5" t="e">
        <f>VLOOKUP(I1249,[1]!Countries[#Data],3,FALSE)</f>
        <v>#REF!</v>
      </c>
    </row>
    <row r="1250" spans="1:17" x14ac:dyDescent="0.2">
      <c r="A1250" s="5">
        <v>10720</v>
      </c>
      <c r="B1250" s="5" t="s">
        <v>74</v>
      </c>
      <c r="C1250" s="5" t="s">
        <v>36</v>
      </c>
      <c r="D1250" s="5">
        <v>18</v>
      </c>
      <c r="E1250" s="5">
        <v>15.84</v>
      </c>
      <c r="F1250" s="5">
        <v>21</v>
      </c>
      <c r="G1250" s="5" t="s">
        <v>73</v>
      </c>
      <c r="H1250" s="5" t="s">
        <v>19</v>
      </c>
      <c r="I1250" s="5" t="s">
        <v>20</v>
      </c>
      <c r="J1250" s="6">
        <v>42336</v>
      </c>
      <c r="K1250" s="7">
        <f t="shared" si="57"/>
        <v>378</v>
      </c>
      <c r="L1250" s="7">
        <f t="shared" si="58"/>
        <v>332.64</v>
      </c>
      <c r="M1250" s="4">
        <f>YEAR(Datos!$J1250)</f>
        <v>2015</v>
      </c>
      <c r="N1250" s="5" t="str">
        <f t="shared" si="59"/>
        <v>noviembre</v>
      </c>
      <c r="O1250" s="5" t="str">
        <f>VLOOKUP(C1250,[2]!ProdManager[#Data],2,FALSE)</f>
        <v>John Matter</v>
      </c>
      <c r="P1250" s="5" t="e">
        <f>VLOOKUP(I1250,[1]!Countries[#Data],2,FALSE)</f>
        <v>#REF!</v>
      </c>
      <c r="Q1250" s="5" t="e">
        <f>VLOOKUP(I1250,[1]!Countries[#Data],3,FALSE)</f>
        <v>#REF!</v>
      </c>
    </row>
    <row r="1251" spans="1:17" x14ac:dyDescent="0.2">
      <c r="A1251" s="5">
        <v>10720</v>
      </c>
      <c r="B1251" s="5" t="s">
        <v>106</v>
      </c>
      <c r="C1251" s="5" t="s">
        <v>8</v>
      </c>
      <c r="D1251" s="5">
        <v>21.5</v>
      </c>
      <c r="E1251" s="5">
        <v>16.34</v>
      </c>
      <c r="F1251" s="5">
        <v>8</v>
      </c>
      <c r="G1251" s="5" t="s">
        <v>73</v>
      </c>
      <c r="H1251" s="5" t="s">
        <v>19</v>
      </c>
      <c r="I1251" s="5" t="s">
        <v>20</v>
      </c>
      <c r="J1251" s="6">
        <v>42336</v>
      </c>
      <c r="K1251" s="7">
        <f t="shared" si="57"/>
        <v>172</v>
      </c>
      <c r="L1251" s="7">
        <f t="shared" si="58"/>
        <v>130.72</v>
      </c>
      <c r="M1251" s="4">
        <f>YEAR(Datos!$J1251)</f>
        <v>2015</v>
      </c>
      <c r="N1251" s="5" t="str">
        <f t="shared" si="59"/>
        <v>noviembre</v>
      </c>
      <c r="O1251" s="5" t="str">
        <f>VLOOKUP(C1251,[2]!ProdManager[#Data],2,FALSE)</f>
        <v>Peter Stone</v>
      </c>
      <c r="P1251" s="5" t="e">
        <f>VLOOKUP(I1251,[1]!Countries[#Data],2,FALSE)</f>
        <v>#REF!</v>
      </c>
      <c r="Q1251" s="5" t="e">
        <f>VLOOKUP(I1251,[1]!Countries[#Data],3,FALSE)</f>
        <v>#REF!</v>
      </c>
    </row>
    <row r="1252" spans="1:17" x14ac:dyDescent="0.2">
      <c r="A1252" s="5">
        <v>10721</v>
      </c>
      <c r="B1252" s="5" t="s">
        <v>115</v>
      </c>
      <c r="C1252" s="5" t="s">
        <v>17</v>
      </c>
      <c r="D1252" s="5">
        <v>19.45</v>
      </c>
      <c r="E1252" s="5">
        <v>14.004</v>
      </c>
      <c r="F1252" s="5">
        <v>50</v>
      </c>
      <c r="G1252" s="5" t="s">
        <v>103</v>
      </c>
      <c r="H1252" s="5" t="s">
        <v>104</v>
      </c>
      <c r="I1252" s="5" t="s">
        <v>14</v>
      </c>
      <c r="J1252" s="6">
        <v>42337</v>
      </c>
      <c r="K1252" s="7">
        <f t="shared" si="57"/>
        <v>972.5</v>
      </c>
      <c r="L1252" s="7">
        <f t="shared" si="58"/>
        <v>700.19999999999993</v>
      </c>
      <c r="M1252" s="4">
        <f>YEAR(Datos!$J1252)</f>
        <v>2015</v>
      </c>
      <c r="N1252" s="5" t="str">
        <f t="shared" si="59"/>
        <v>noviembre</v>
      </c>
      <c r="O1252" s="5" t="str">
        <f>VLOOKUP(C1252,[2]!ProdManager[#Data],2,FALSE)</f>
        <v>Lydia Sinn</v>
      </c>
      <c r="P1252" s="5" t="e">
        <f>VLOOKUP(I1252,[1]!Countries[#Data],2,FALSE)</f>
        <v>#REF!</v>
      </c>
      <c r="Q1252" s="5" t="e">
        <f>VLOOKUP(I1252,[1]!Countries[#Data],3,FALSE)</f>
        <v>#REF!</v>
      </c>
    </row>
    <row r="1253" spans="1:17" x14ac:dyDescent="0.2">
      <c r="A1253" s="5">
        <v>10722</v>
      </c>
      <c r="B1253" s="5" t="s">
        <v>122</v>
      </c>
      <c r="C1253" s="5" t="s">
        <v>36</v>
      </c>
      <c r="D1253" s="5">
        <v>7.75</v>
      </c>
      <c r="E1253" s="5">
        <v>6.8975</v>
      </c>
      <c r="F1253" s="5">
        <v>42</v>
      </c>
      <c r="G1253" s="5" t="s">
        <v>175</v>
      </c>
      <c r="H1253" s="5" t="s">
        <v>176</v>
      </c>
      <c r="I1253" s="5" t="s">
        <v>77</v>
      </c>
      <c r="J1253" s="6">
        <v>42337</v>
      </c>
      <c r="K1253" s="7">
        <f t="shared" si="57"/>
        <v>325.5</v>
      </c>
      <c r="L1253" s="7">
        <f t="shared" si="58"/>
        <v>289.69499999999999</v>
      </c>
      <c r="M1253" s="4">
        <f>YEAR(Datos!$J1253)</f>
        <v>2015</v>
      </c>
      <c r="N1253" s="5" t="str">
        <f t="shared" si="59"/>
        <v>noviembre</v>
      </c>
      <c r="O1253" s="5" t="str">
        <f>VLOOKUP(C1253,[2]!ProdManager[#Data],2,FALSE)</f>
        <v>John Matter</v>
      </c>
      <c r="P1253" s="5" t="e">
        <f>VLOOKUP(I1253,[1]!Countries[#Data],2,FALSE)</f>
        <v>#REF!</v>
      </c>
      <c r="Q1253" s="5" t="e">
        <f>VLOOKUP(I1253,[1]!Countries[#Data],3,FALSE)</f>
        <v>#REF!</v>
      </c>
    </row>
    <row r="1254" spans="1:17" x14ac:dyDescent="0.2">
      <c r="A1254" s="5">
        <v>10722</v>
      </c>
      <c r="B1254" s="5" t="s">
        <v>48</v>
      </c>
      <c r="C1254" s="5" t="s">
        <v>36</v>
      </c>
      <c r="D1254" s="5">
        <v>19</v>
      </c>
      <c r="E1254" s="5">
        <v>16.72</v>
      </c>
      <c r="F1254" s="5">
        <v>3</v>
      </c>
      <c r="G1254" s="5" t="s">
        <v>175</v>
      </c>
      <c r="H1254" s="5" t="s">
        <v>176</v>
      </c>
      <c r="I1254" s="5" t="s">
        <v>77</v>
      </c>
      <c r="J1254" s="6">
        <v>42337</v>
      </c>
      <c r="K1254" s="7">
        <f t="shared" si="57"/>
        <v>57</v>
      </c>
      <c r="L1254" s="7">
        <f t="shared" si="58"/>
        <v>50.16</v>
      </c>
      <c r="M1254" s="4">
        <f>YEAR(Datos!$J1254)</f>
        <v>2015</v>
      </c>
      <c r="N1254" s="5" t="str">
        <f t="shared" si="59"/>
        <v>noviembre</v>
      </c>
      <c r="O1254" s="5" t="str">
        <f>VLOOKUP(C1254,[2]!ProdManager[#Data],2,FALSE)</f>
        <v>John Matter</v>
      </c>
      <c r="P1254" s="5" t="e">
        <f>VLOOKUP(I1254,[1]!Countries[#Data],2,FALSE)</f>
        <v>#REF!</v>
      </c>
      <c r="Q1254" s="5" t="e">
        <f>VLOOKUP(I1254,[1]!Countries[#Data],3,FALSE)</f>
        <v>#REF!</v>
      </c>
    </row>
    <row r="1255" spans="1:17" x14ac:dyDescent="0.2">
      <c r="A1255" s="5">
        <v>10722</v>
      </c>
      <c r="B1255" s="5" t="s">
        <v>37</v>
      </c>
      <c r="C1255" s="5" t="s">
        <v>8</v>
      </c>
      <c r="D1255" s="5">
        <v>12.5</v>
      </c>
      <c r="E1255" s="5">
        <v>9.75</v>
      </c>
      <c r="F1255" s="5">
        <v>50</v>
      </c>
      <c r="G1255" s="5" t="s">
        <v>175</v>
      </c>
      <c r="H1255" s="5" t="s">
        <v>176</v>
      </c>
      <c r="I1255" s="5" t="s">
        <v>77</v>
      </c>
      <c r="J1255" s="6">
        <v>42337</v>
      </c>
      <c r="K1255" s="7">
        <f t="shared" si="57"/>
        <v>625</v>
      </c>
      <c r="L1255" s="7">
        <f t="shared" si="58"/>
        <v>487.5</v>
      </c>
      <c r="M1255" s="4">
        <f>YEAR(Datos!$J1255)</f>
        <v>2015</v>
      </c>
      <c r="N1255" s="5" t="str">
        <f t="shared" si="59"/>
        <v>noviembre</v>
      </c>
      <c r="O1255" s="5" t="str">
        <f>VLOOKUP(C1255,[2]!ProdManager[#Data],2,FALSE)</f>
        <v>Peter Stone</v>
      </c>
      <c r="P1255" s="5" t="e">
        <f>VLOOKUP(I1255,[1]!Countries[#Data],2,FALSE)</f>
        <v>#REF!</v>
      </c>
      <c r="Q1255" s="5" t="e">
        <f>VLOOKUP(I1255,[1]!Countries[#Data],3,FALSE)</f>
        <v>#REF!</v>
      </c>
    </row>
    <row r="1256" spans="1:17" x14ac:dyDescent="0.2">
      <c r="A1256" s="5">
        <v>10722</v>
      </c>
      <c r="B1256" s="5" t="s">
        <v>135</v>
      </c>
      <c r="C1256" s="5" t="s">
        <v>28</v>
      </c>
      <c r="D1256" s="5">
        <v>12.5</v>
      </c>
      <c r="E1256" s="5">
        <v>8.125</v>
      </c>
      <c r="F1256" s="5">
        <v>45</v>
      </c>
      <c r="G1256" s="5" t="s">
        <v>175</v>
      </c>
      <c r="H1256" s="5" t="s">
        <v>176</v>
      </c>
      <c r="I1256" s="5" t="s">
        <v>77</v>
      </c>
      <c r="J1256" s="6">
        <v>42337</v>
      </c>
      <c r="K1256" s="7">
        <f t="shared" si="57"/>
        <v>562.5</v>
      </c>
      <c r="L1256" s="7">
        <f t="shared" si="58"/>
        <v>365.625</v>
      </c>
      <c r="M1256" s="4">
        <f>YEAR(Datos!$J1256)</f>
        <v>2015</v>
      </c>
      <c r="N1256" s="5" t="str">
        <f t="shared" si="59"/>
        <v>noviembre</v>
      </c>
      <c r="O1256" s="5" t="str">
        <f>VLOOKUP(C1256,[2]!ProdManager[#Data],2,FALSE)</f>
        <v>Lydia Sinn</v>
      </c>
      <c r="P1256" s="5" t="e">
        <f>VLOOKUP(I1256,[1]!Countries[#Data],2,FALSE)</f>
        <v>#REF!</v>
      </c>
      <c r="Q1256" s="5" t="e">
        <f>VLOOKUP(I1256,[1]!Countries[#Data],3,FALSE)</f>
        <v>#REF!</v>
      </c>
    </row>
    <row r="1257" spans="1:17" x14ac:dyDescent="0.2">
      <c r="A1257" s="5">
        <v>10723</v>
      </c>
      <c r="B1257" s="5" t="s">
        <v>182</v>
      </c>
      <c r="C1257" s="5" t="s">
        <v>28</v>
      </c>
      <c r="D1257" s="5">
        <v>31.23</v>
      </c>
      <c r="E1257" s="5">
        <v>20.611799999999999</v>
      </c>
      <c r="F1257" s="5">
        <v>15</v>
      </c>
      <c r="G1257" s="5" t="s">
        <v>98</v>
      </c>
      <c r="H1257" s="5" t="s">
        <v>99</v>
      </c>
      <c r="I1257" s="5" t="s">
        <v>77</v>
      </c>
      <c r="J1257" s="6">
        <v>42338</v>
      </c>
      <c r="K1257" s="7">
        <f t="shared" si="57"/>
        <v>468.45</v>
      </c>
      <c r="L1257" s="7">
        <f t="shared" si="58"/>
        <v>309.17699999999996</v>
      </c>
      <c r="M1257" s="4">
        <f>YEAR(Datos!$J1257)</f>
        <v>2015</v>
      </c>
      <c r="N1257" s="5" t="str">
        <f t="shared" si="59"/>
        <v>noviembre</v>
      </c>
      <c r="O1257" s="5" t="str">
        <f>VLOOKUP(C1257,[2]!ProdManager[#Data],2,FALSE)</f>
        <v>Lydia Sinn</v>
      </c>
      <c r="P1257" s="5" t="e">
        <f>VLOOKUP(I1257,[1]!Countries[#Data],2,FALSE)</f>
        <v>#REF!</v>
      </c>
      <c r="Q1257" s="5" t="e">
        <f>VLOOKUP(I1257,[1]!Countries[#Data],3,FALSE)</f>
        <v>#REF!</v>
      </c>
    </row>
    <row r="1258" spans="1:17" x14ac:dyDescent="0.2">
      <c r="A1258" s="5">
        <v>10724</v>
      </c>
      <c r="B1258" s="5" t="s">
        <v>232</v>
      </c>
      <c r="C1258" s="5" t="s">
        <v>17</v>
      </c>
      <c r="D1258" s="5">
        <v>28.5</v>
      </c>
      <c r="E1258" s="5">
        <v>23.085000000000001</v>
      </c>
      <c r="F1258" s="5">
        <v>5</v>
      </c>
      <c r="G1258" s="5" t="s">
        <v>185</v>
      </c>
      <c r="H1258" s="5" t="s">
        <v>186</v>
      </c>
      <c r="I1258" s="5" t="s">
        <v>187</v>
      </c>
      <c r="J1258" s="6">
        <v>42338</v>
      </c>
      <c r="K1258" s="7">
        <f t="shared" si="57"/>
        <v>142.5</v>
      </c>
      <c r="L1258" s="7">
        <f t="shared" si="58"/>
        <v>115.42500000000001</v>
      </c>
      <c r="M1258" s="4">
        <f>YEAR(Datos!$J1258)</f>
        <v>2015</v>
      </c>
      <c r="N1258" s="5" t="str">
        <f t="shared" si="59"/>
        <v>noviembre</v>
      </c>
      <c r="O1258" s="5" t="str">
        <f>VLOOKUP(C1258,[2]!ProdManager[#Data],2,FALSE)</f>
        <v>Lydia Sinn</v>
      </c>
      <c r="P1258" s="5" t="e">
        <f>VLOOKUP(I1258,[1]!Countries[#Data],2,FALSE)</f>
        <v>#REF!</v>
      </c>
      <c r="Q1258" s="5" t="e">
        <f>VLOOKUP(I1258,[1]!Countries[#Data],3,FALSE)</f>
        <v>#REF!</v>
      </c>
    </row>
    <row r="1259" spans="1:17" x14ac:dyDescent="0.2">
      <c r="A1259" s="5">
        <v>10724</v>
      </c>
      <c r="B1259" s="5" t="s">
        <v>105</v>
      </c>
      <c r="C1259" s="5" t="s">
        <v>22</v>
      </c>
      <c r="D1259" s="5">
        <v>31</v>
      </c>
      <c r="E1259" s="5">
        <v>24.490000000000002</v>
      </c>
      <c r="F1259" s="5">
        <v>16</v>
      </c>
      <c r="G1259" s="5" t="s">
        <v>185</v>
      </c>
      <c r="H1259" s="5" t="s">
        <v>186</v>
      </c>
      <c r="I1259" s="5" t="s">
        <v>187</v>
      </c>
      <c r="J1259" s="6">
        <v>42338</v>
      </c>
      <c r="K1259" s="7">
        <f t="shared" si="57"/>
        <v>496</v>
      </c>
      <c r="L1259" s="7">
        <f t="shared" si="58"/>
        <v>391.84000000000003</v>
      </c>
      <c r="M1259" s="4">
        <f>YEAR(Datos!$J1259)</f>
        <v>2015</v>
      </c>
      <c r="N1259" s="5" t="str">
        <f t="shared" si="59"/>
        <v>noviembre</v>
      </c>
      <c r="O1259" s="5" t="str">
        <f>VLOOKUP(C1259,[2]!ProdManager[#Data],2,FALSE)</f>
        <v>Peter Stone</v>
      </c>
      <c r="P1259" s="5" t="e">
        <f>VLOOKUP(I1259,[1]!Countries[#Data],2,FALSE)</f>
        <v>#REF!</v>
      </c>
      <c r="Q1259" s="5" t="e">
        <f>VLOOKUP(I1259,[1]!Countries[#Data],3,FALSE)</f>
        <v>#REF!</v>
      </c>
    </row>
    <row r="1260" spans="1:17" x14ac:dyDescent="0.2">
      <c r="A1260" s="5">
        <v>10725</v>
      </c>
      <c r="B1260" s="5" t="s">
        <v>21</v>
      </c>
      <c r="C1260" s="5" t="s">
        <v>22</v>
      </c>
      <c r="D1260" s="5">
        <v>9.65</v>
      </c>
      <c r="E1260" s="5">
        <v>7.7200000000000006</v>
      </c>
      <c r="F1260" s="5">
        <v>12</v>
      </c>
      <c r="G1260" s="5" t="s">
        <v>195</v>
      </c>
      <c r="H1260" s="5" t="s">
        <v>145</v>
      </c>
      <c r="I1260" s="5" t="s">
        <v>20</v>
      </c>
      <c r="J1260" s="6">
        <v>42339</v>
      </c>
      <c r="K1260" s="7">
        <f t="shared" si="57"/>
        <v>115.80000000000001</v>
      </c>
      <c r="L1260" s="7">
        <f t="shared" si="58"/>
        <v>92.640000000000015</v>
      </c>
      <c r="M1260" s="4">
        <f>YEAR(Datos!$J1260)</f>
        <v>2015</v>
      </c>
      <c r="N1260" s="5" t="str">
        <f t="shared" si="59"/>
        <v>diciembre</v>
      </c>
      <c r="O1260" s="5" t="str">
        <f>VLOOKUP(C1260,[2]!ProdManager[#Data],2,FALSE)</f>
        <v>Peter Stone</v>
      </c>
      <c r="P1260" s="5" t="e">
        <f>VLOOKUP(I1260,[1]!Countries[#Data],2,FALSE)</f>
        <v>#REF!</v>
      </c>
      <c r="Q1260" s="5" t="e">
        <f>VLOOKUP(I1260,[1]!Countries[#Data],3,FALSE)</f>
        <v>#REF!</v>
      </c>
    </row>
    <row r="1261" spans="1:17" x14ac:dyDescent="0.2">
      <c r="A1261" s="5">
        <v>10725</v>
      </c>
      <c r="B1261" s="5" t="s">
        <v>170</v>
      </c>
      <c r="C1261" s="5" t="s">
        <v>3</v>
      </c>
      <c r="D1261" s="5">
        <v>7</v>
      </c>
      <c r="E1261" s="5">
        <v>5.95</v>
      </c>
      <c r="F1261" s="5">
        <v>4</v>
      </c>
      <c r="G1261" s="5" t="s">
        <v>195</v>
      </c>
      <c r="H1261" s="5" t="s">
        <v>145</v>
      </c>
      <c r="I1261" s="5" t="s">
        <v>20</v>
      </c>
      <c r="J1261" s="6">
        <v>42339</v>
      </c>
      <c r="K1261" s="7">
        <f t="shared" si="57"/>
        <v>28</v>
      </c>
      <c r="L1261" s="7">
        <f t="shared" si="58"/>
        <v>23.8</v>
      </c>
      <c r="M1261" s="4">
        <f>YEAR(Datos!$J1261)</f>
        <v>2015</v>
      </c>
      <c r="N1261" s="5" t="str">
        <f t="shared" si="59"/>
        <v>diciembre</v>
      </c>
      <c r="O1261" s="5" t="str">
        <f>VLOOKUP(C1261,[2]!ProdManager[#Data],2,FALSE)</f>
        <v>Marc Caine</v>
      </c>
      <c r="P1261" s="5" t="e">
        <f>VLOOKUP(I1261,[1]!Countries[#Data],2,FALSE)</f>
        <v>#REF!</v>
      </c>
      <c r="Q1261" s="5" t="e">
        <f>VLOOKUP(I1261,[1]!Countries[#Data],3,FALSE)</f>
        <v>#REF!</v>
      </c>
    </row>
    <row r="1262" spans="1:17" x14ac:dyDescent="0.2">
      <c r="A1262" s="5">
        <v>10725</v>
      </c>
      <c r="B1262" s="5" t="s">
        <v>38</v>
      </c>
      <c r="C1262" s="5" t="s">
        <v>39</v>
      </c>
      <c r="D1262" s="5">
        <v>24</v>
      </c>
      <c r="E1262" s="5">
        <v>19.68</v>
      </c>
      <c r="F1262" s="5">
        <v>6</v>
      </c>
      <c r="G1262" s="5" t="s">
        <v>195</v>
      </c>
      <c r="H1262" s="5" t="s">
        <v>145</v>
      </c>
      <c r="I1262" s="5" t="s">
        <v>20</v>
      </c>
      <c r="J1262" s="6">
        <v>42339</v>
      </c>
      <c r="K1262" s="7">
        <f t="shared" si="57"/>
        <v>144</v>
      </c>
      <c r="L1262" s="7">
        <f t="shared" si="58"/>
        <v>118.08</v>
      </c>
      <c r="M1262" s="4">
        <f>YEAR(Datos!$J1262)</f>
        <v>2015</v>
      </c>
      <c r="N1262" s="5" t="str">
        <f t="shared" si="59"/>
        <v>diciembre</v>
      </c>
      <c r="O1262" s="5" t="str">
        <f>VLOOKUP(C1262,[2]!ProdManager[#Data],2,FALSE)</f>
        <v>John Matter</v>
      </c>
      <c r="P1262" s="5" t="e">
        <f>VLOOKUP(I1262,[1]!Countries[#Data],2,FALSE)</f>
        <v>#REF!</v>
      </c>
      <c r="Q1262" s="5" t="e">
        <f>VLOOKUP(I1262,[1]!Countries[#Data],3,FALSE)</f>
        <v>#REF!</v>
      </c>
    </row>
    <row r="1263" spans="1:17" x14ac:dyDescent="0.2">
      <c r="A1263" s="5">
        <v>10726</v>
      </c>
      <c r="B1263" s="5" t="s">
        <v>9</v>
      </c>
      <c r="C1263" s="5" t="s">
        <v>8</v>
      </c>
      <c r="D1263" s="5">
        <v>21</v>
      </c>
      <c r="E1263" s="5">
        <v>17.849999999999998</v>
      </c>
      <c r="F1263" s="5">
        <v>5</v>
      </c>
      <c r="G1263" s="5" t="s">
        <v>206</v>
      </c>
      <c r="H1263" s="5" t="s">
        <v>141</v>
      </c>
      <c r="I1263" s="5" t="s">
        <v>142</v>
      </c>
      <c r="J1263" s="6">
        <v>42342</v>
      </c>
      <c r="K1263" s="7">
        <f t="shared" si="57"/>
        <v>105</v>
      </c>
      <c r="L1263" s="7">
        <f t="shared" si="58"/>
        <v>89.249999999999986</v>
      </c>
      <c r="M1263" s="4">
        <f>YEAR(Datos!$J1263)</f>
        <v>2015</v>
      </c>
      <c r="N1263" s="5" t="str">
        <f t="shared" si="59"/>
        <v>diciembre</v>
      </c>
      <c r="O1263" s="5" t="str">
        <f>VLOOKUP(C1263,[2]!ProdManager[#Data],2,FALSE)</f>
        <v>Peter Stone</v>
      </c>
      <c r="P1263" s="5" t="e">
        <f>VLOOKUP(I1263,[1]!Countries[#Data],2,FALSE)</f>
        <v>#REF!</v>
      </c>
      <c r="Q1263" s="5" t="e">
        <f>VLOOKUP(I1263,[1]!Countries[#Data],3,FALSE)</f>
        <v>#REF!</v>
      </c>
    </row>
    <row r="1264" spans="1:17" x14ac:dyDescent="0.2">
      <c r="A1264" s="5">
        <v>10726</v>
      </c>
      <c r="B1264" s="5" t="s">
        <v>162</v>
      </c>
      <c r="C1264" s="5" t="s">
        <v>17</v>
      </c>
      <c r="D1264" s="5">
        <v>22</v>
      </c>
      <c r="E1264" s="5">
        <v>16.5</v>
      </c>
      <c r="F1264" s="5">
        <v>25</v>
      </c>
      <c r="G1264" s="5" t="s">
        <v>206</v>
      </c>
      <c r="H1264" s="5" t="s">
        <v>141</v>
      </c>
      <c r="I1264" s="5" t="s">
        <v>142</v>
      </c>
      <c r="J1264" s="6">
        <v>42342</v>
      </c>
      <c r="K1264" s="7">
        <f t="shared" si="57"/>
        <v>550</v>
      </c>
      <c r="L1264" s="7">
        <f t="shared" si="58"/>
        <v>412.5</v>
      </c>
      <c r="M1264" s="4">
        <f>YEAR(Datos!$J1264)</f>
        <v>2015</v>
      </c>
      <c r="N1264" s="5" t="str">
        <f t="shared" si="59"/>
        <v>diciembre</v>
      </c>
      <c r="O1264" s="5" t="str">
        <f>VLOOKUP(C1264,[2]!ProdManager[#Data],2,FALSE)</f>
        <v>Lydia Sinn</v>
      </c>
      <c r="P1264" s="5" t="e">
        <f>VLOOKUP(I1264,[1]!Countries[#Data],2,FALSE)</f>
        <v>#REF!</v>
      </c>
      <c r="Q1264" s="5" t="e">
        <f>VLOOKUP(I1264,[1]!Countries[#Data],3,FALSE)</f>
        <v>#REF!</v>
      </c>
    </row>
    <row r="1265" spans="1:17" x14ac:dyDescent="0.2">
      <c r="A1265" s="5">
        <v>10727</v>
      </c>
      <c r="B1265" s="5" t="s">
        <v>45</v>
      </c>
      <c r="C1265" s="5" t="s">
        <v>8</v>
      </c>
      <c r="D1265" s="5">
        <v>55</v>
      </c>
      <c r="E1265" s="5">
        <v>45.1</v>
      </c>
      <c r="F1265" s="5">
        <v>10</v>
      </c>
      <c r="G1265" s="5" t="s">
        <v>136</v>
      </c>
      <c r="H1265" s="5" t="s">
        <v>137</v>
      </c>
      <c r="I1265" s="5" t="s">
        <v>109</v>
      </c>
      <c r="J1265" s="6">
        <v>42342</v>
      </c>
      <c r="K1265" s="7">
        <f t="shared" si="57"/>
        <v>550</v>
      </c>
      <c r="L1265" s="7">
        <f t="shared" si="58"/>
        <v>451</v>
      </c>
      <c r="M1265" s="4">
        <f>YEAR(Datos!$J1265)</f>
        <v>2015</v>
      </c>
      <c r="N1265" s="5" t="str">
        <f t="shared" si="59"/>
        <v>diciembre</v>
      </c>
      <c r="O1265" s="5" t="str">
        <f>VLOOKUP(C1265,[2]!ProdManager[#Data],2,FALSE)</f>
        <v>Peter Stone</v>
      </c>
      <c r="P1265" s="5" t="e">
        <f>VLOOKUP(I1265,[1]!Countries[#Data],2,FALSE)</f>
        <v>#REF!</v>
      </c>
      <c r="Q1265" s="5" t="e">
        <f>VLOOKUP(I1265,[1]!Countries[#Data],3,FALSE)</f>
        <v>#REF!</v>
      </c>
    </row>
    <row r="1266" spans="1:17" x14ac:dyDescent="0.2">
      <c r="A1266" s="5">
        <v>10727</v>
      </c>
      <c r="B1266" s="5" t="s">
        <v>79</v>
      </c>
      <c r="C1266" s="5" t="s">
        <v>3</v>
      </c>
      <c r="D1266" s="5">
        <v>38</v>
      </c>
      <c r="E1266" s="5">
        <v>31.919999999999998</v>
      </c>
      <c r="F1266" s="5">
        <v>10</v>
      </c>
      <c r="G1266" s="5" t="s">
        <v>136</v>
      </c>
      <c r="H1266" s="5" t="s">
        <v>137</v>
      </c>
      <c r="I1266" s="5" t="s">
        <v>109</v>
      </c>
      <c r="J1266" s="6">
        <v>42342</v>
      </c>
      <c r="K1266" s="7">
        <f t="shared" si="57"/>
        <v>380</v>
      </c>
      <c r="L1266" s="7">
        <f t="shared" si="58"/>
        <v>319.2</v>
      </c>
      <c r="M1266" s="4">
        <f>YEAR(Datos!$J1266)</f>
        <v>2015</v>
      </c>
      <c r="N1266" s="5" t="str">
        <f t="shared" si="59"/>
        <v>diciembre</v>
      </c>
      <c r="O1266" s="5" t="str">
        <f>VLOOKUP(C1266,[2]!ProdManager[#Data],2,FALSE)</f>
        <v>Marc Caine</v>
      </c>
      <c r="P1266" s="5" t="e">
        <f>VLOOKUP(I1266,[1]!Countries[#Data],2,FALSE)</f>
        <v>#REF!</v>
      </c>
      <c r="Q1266" s="5" t="e">
        <f>VLOOKUP(I1266,[1]!Countries[#Data],3,FALSE)</f>
        <v>#REF!</v>
      </c>
    </row>
    <row r="1267" spans="1:17" x14ac:dyDescent="0.2">
      <c r="A1267" s="5">
        <v>10727</v>
      </c>
      <c r="B1267" s="5" t="s">
        <v>84</v>
      </c>
      <c r="C1267" s="5" t="s">
        <v>39</v>
      </c>
      <c r="D1267" s="5">
        <v>39</v>
      </c>
      <c r="E1267" s="5">
        <v>29.64</v>
      </c>
      <c r="F1267" s="5">
        <v>20</v>
      </c>
      <c r="G1267" s="5" t="s">
        <v>136</v>
      </c>
      <c r="H1267" s="5" t="s">
        <v>137</v>
      </c>
      <c r="I1267" s="5" t="s">
        <v>109</v>
      </c>
      <c r="J1267" s="6">
        <v>42342</v>
      </c>
      <c r="K1267" s="7">
        <f t="shared" si="57"/>
        <v>780</v>
      </c>
      <c r="L1267" s="7">
        <f t="shared" si="58"/>
        <v>592.79999999999995</v>
      </c>
      <c r="M1267" s="4">
        <f>YEAR(Datos!$J1267)</f>
        <v>2015</v>
      </c>
      <c r="N1267" s="5" t="str">
        <f t="shared" si="59"/>
        <v>diciembre</v>
      </c>
      <c r="O1267" s="5" t="str">
        <f>VLOOKUP(C1267,[2]!ProdManager[#Data],2,FALSE)</f>
        <v>John Matter</v>
      </c>
      <c r="P1267" s="5" t="e">
        <f>VLOOKUP(I1267,[1]!Countries[#Data],2,FALSE)</f>
        <v>#REF!</v>
      </c>
      <c r="Q1267" s="5" t="e">
        <f>VLOOKUP(I1267,[1]!Countries[#Data],3,FALSE)</f>
        <v>#REF!</v>
      </c>
    </row>
    <row r="1268" spans="1:17" x14ac:dyDescent="0.2">
      <c r="A1268" s="5">
        <v>10728</v>
      </c>
      <c r="B1268" s="5" t="s">
        <v>80</v>
      </c>
      <c r="C1268" s="5" t="s">
        <v>22</v>
      </c>
      <c r="D1268" s="5">
        <v>25.89</v>
      </c>
      <c r="E1268" s="5">
        <v>19.1586</v>
      </c>
      <c r="F1268" s="5">
        <v>15</v>
      </c>
      <c r="G1268" s="5" t="s">
        <v>212</v>
      </c>
      <c r="H1268" s="5" t="s">
        <v>145</v>
      </c>
      <c r="I1268" s="5" t="s">
        <v>20</v>
      </c>
      <c r="J1268" s="6">
        <v>42343</v>
      </c>
      <c r="K1268" s="7">
        <f t="shared" si="57"/>
        <v>388.35</v>
      </c>
      <c r="L1268" s="7">
        <f t="shared" si="58"/>
        <v>287.37900000000002</v>
      </c>
      <c r="M1268" s="4">
        <f>YEAR(Datos!$J1268)</f>
        <v>2015</v>
      </c>
      <c r="N1268" s="5" t="str">
        <f t="shared" si="59"/>
        <v>diciembre</v>
      </c>
      <c r="O1268" s="5" t="str">
        <f>VLOOKUP(C1268,[2]!ProdManager[#Data],2,FALSE)</f>
        <v>Peter Stone</v>
      </c>
      <c r="P1268" s="5" t="e">
        <f>VLOOKUP(I1268,[1]!Countries[#Data],2,FALSE)</f>
        <v>#REF!</v>
      </c>
      <c r="Q1268" s="5" t="e">
        <f>VLOOKUP(I1268,[1]!Countries[#Data],3,FALSE)</f>
        <v>#REF!</v>
      </c>
    </row>
    <row r="1269" spans="1:17" x14ac:dyDescent="0.2">
      <c r="A1269" s="5">
        <v>10728</v>
      </c>
      <c r="B1269" s="5" t="s">
        <v>91</v>
      </c>
      <c r="C1269" s="5" t="s">
        <v>22</v>
      </c>
      <c r="D1269" s="5">
        <v>18.399999999999999</v>
      </c>
      <c r="E1269" s="5">
        <v>14.167999999999999</v>
      </c>
      <c r="F1269" s="5">
        <v>6</v>
      </c>
      <c r="G1269" s="5" t="s">
        <v>212</v>
      </c>
      <c r="H1269" s="5" t="s">
        <v>145</v>
      </c>
      <c r="I1269" s="5" t="s">
        <v>20</v>
      </c>
      <c r="J1269" s="6">
        <v>42343</v>
      </c>
      <c r="K1269" s="7">
        <f t="shared" si="57"/>
        <v>110.39999999999999</v>
      </c>
      <c r="L1269" s="7">
        <f t="shared" si="58"/>
        <v>85.007999999999996</v>
      </c>
      <c r="M1269" s="4">
        <f>YEAR(Datos!$J1269)</f>
        <v>2015</v>
      </c>
      <c r="N1269" s="5" t="str">
        <f t="shared" si="59"/>
        <v>diciembre</v>
      </c>
      <c r="O1269" s="5" t="str">
        <f>VLOOKUP(C1269,[2]!ProdManager[#Data],2,FALSE)</f>
        <v>Peter Stone</v>
      </c>
      <c r="P1269" s="5" t="e">
        <f>VLOOKUP(I1269,[1]!Countries[#Data],2,FALSE)</f>
        <v>#REF!</v>
      </c>
      <c r="Q1269" s="5" t="e">
        <f>VLOOKUP(I1269,[1]!Countries[#Data],3,FALSE)</f>
        <v>#REF!</v>
      </c>
    </row>
    <row r="1270" spans="1:17" x14ac:dyDescent="0.2">
      <c r="A1270" s="5">
        <v>10728</v>
      </c>
      <c r="B1270" s="5" t="s">
        <v>38</v>
      </c>
      <c r="C1270" s="5" t="s">
        <v>39</v>
      </c>
      <c r="D1270" s="5">
        <v>24</v>
      </c>
      <c r="E1270" s="5">
        <v>19.200000000000003</v>
      </c>
      <c r="F1270" s="5">
        <v>12</v>
      </c>
      <c r="G1270" s="5" t="s">
        <v>212</v>
      </c>
      <c r="H1270" s="5" t="s">
        <v>145</v>
      </c>
      <c r="I1270" s="5" t="s">
        <v>20</v>
      </c>
      <c r="J1270" s="6">
        <v>42343</v>
      </c>
      <c r="K1270" s="7">
        <f t="shared" si="57"/>
        <v>288</v>
      </c>
      <c r="L1270" s="7">
        <f t="shared" si="58"/>
        <v>230.40000000000003</v>
      </c>
      <c r="M1270" s="4">
        <f>YEAR(Datos!$J1270)</f>
        <v>2015</v>
      </c>
      <c r="N1270" s="5" t="str">
        <f t="shared" si="59"/>
        <v>diciembre</v>
      </c>
      <c r="O1270" s="5" t="str">
        <f>VLOOKUP(C1270,[2]!ProdManager[#Data],2,FALSE)</f>
        <v>John Matter</v>
      </c>
      <c r="P1270" s="5" t="e">
        <f>VLOOKUP(I1270,[1]!Countries[#Data],2,FALSE)</f>
        <v>#REF!</v>
      </c>
      <c r="Q1270" s="5" t="e">
        <f>VLOOKUP(I1270,[1]!Countries[#Data],3,FALSE)</f>
        <v>#REF!</v>
      </c>
    </row>
    <row r="1271" spans="1:17" x14ac:dyDescent="0.2">
      <c r="A1271" s="5">
        <v>10728</v>
      </c>
      <c r="B1271" s="5" t="s">
        <v>33</v>
      </c>
      <c r="C1271" s="5" t="s">
        <v>8</v>
      </c>
      <c r="D1271" s="5">
        <v>34</v>
      </c>
      <c r="E1271" s="5">
        <v>26.86</v>
      </c>
      <c r="F1271" s="5">
        <v>15</v>
      </c>
      <c r="G1271" s="5" t="s">
        <v>212</v>
      </c>
      <c r="H1271" s="5" t="s">
        <v>145</v>
      </c>
      <c r="I1271" s="5" t="s">
        <v>20</v>
      </c>
      <c r="J1271" s="6">
        <v>42343</v>
      </c>
      <c r="K1271" s="7">
        <f t="shared" si="57"/>
        <v>510</v>
      </c>
      <c r="L1271" s="7">
        <f t="shared" si="58"/>
        <v>402.9</v>
      </c>
      <c r="M1271" s="4">
        <f>YEAR(Datos!$J1271)</f>
        <v>2015</v>
      </c>
      <c r="N1271" s="5" t="str">
        <f t="shared" si="59"/>
        <v>diciembre</v>
      </c>
      <c r="O1271" s="5" t="str">
        <f>VLOOKUP(C1271,[2]!ProdManager[#Data],2,FALSE)</f>
        <v>Peter Stone</v>
      </c>
      <c r="P1271" s="5" t="e">
        <f>VLOOKUP(I1271,[1]!Countries[#Data],2,FALSE)</f>
        <v>#REF!</v>
      </c>
      <c r="Q1271" s="5" t="e">
        <f>VLOOKUP(I1271,[1]!Countries[#Data],3,FALSE)</f>
        <v>#REF!</v>
      </c>
    </row>
    <row r="1272" spans="1:17" x14ac:dyDescent="0.2">
      <c r="A1272" s="5">
        <v>10729</v>
      </c>
      <c r="B1272" s="5" t="s">
        <v>64</v>
      </c>
      <c r="C1272" s="5" t="s">
        <v>28</v>
      </c>
      <c r="D1272" s="5">
        <v>10</v>
      </c>
      <c r="E1272" s="5">
        <v>6.6</v>
      </c>
      <c r="F1272" s="5">
        <v>30</v>
      </c>
      <c r="G1272" s="5" t="s">
        <v>225</v>
      </c>
      <c r="H1272" s="5" t="s">
        <v>226</v>
      </c>
      <c r="I1272" s="5" t="s">
        <v>58</v>
      </c>
      <c r="J1272" s="6">
        <v>42343</v>
      </c>
      <c r="K1272" s="7">
        <f t="shared" si="57"/>
        <v>300</v>
      </c>
      <c r="L1272" s="7">
        <f t="shared" si="58"/>
        <v>198</v>
      </c>
      <c r="M1272" s="4">
        <f>YEAR(Datos!$J1272)</f>
        <v>2015</v>
      </c>
      <c r="N1272" s="5" t="str">
        <f t="shared" si="59"/>
        <v>diciembre</v>
      </c>
      <c r="O1272" s="5" t="str">
        <f>VLOOKUP(C1272,[2]!ProdManager[#Data],2,FALSE)</f>
        <v>Lydia Sinn</v>
      </c>
      <c r="P1272" s="5" t="e">
        <f>VLOOKUP(I1272,[1]!Countries[#Data],2,FALSE)</f>
        <v>#REF!</v>
      </c>
      <c r="Q1272" s="5" t="e">
        <f>VLOOKUP(I1272,[1]!Countries[#Data],3,FALSE)</f>
        <v>#REF!</v>
      </c>
    </row>
    <row r="1273" spans="1:17" x14ac:dyDescent="0.2">
      <c r="A1273" s="5">
        <v>10729</v>
      </c>
      <c r="B1273" s="5" t="s">
        <v>196</v>
      </c>
      <c r="C1273" s="5" t="s">
        <v>28</v>
      </c>
      <c r="D1273" s="5">
        <v>16.25</v>
      </c>
      <c r="E1273" s="5">
        <v>10.5625</v>
      </c>
      <c r="F1273" s="5">
        <v>40</v>
      </c>
      <c r="G1273" s="5" t="s">
        <v>225</v>
      </c>
      <c r="H1273" s="5" t="s">
        <v>226</v>
      </c>
      <c r="I1273" s="5" t="s">
        <v>58</v>
      </c>
      <c r="J1273" s="6">
        <v>42343</v>
      </c>
      <c r="K1273" s="7">
        <f t="shared" si="57"/>
        <v>650</v>
      </c>
      <c r="L1273" s="7">
        <f t="shared" si="58"/>
        <v>422.5</v>
      </c>
      <c r="M1273" s="4">
        <f>YEAR(Datos!$J1273)</f>
        <v>2015</v>
      </c>
      <c r="N1273" s="5" t="str">
        <f t="shared" si="59"/>
        <v>diciembre</v>
      </c>
      <c r="O1273" s="5" t="str">
        <f>VLOOKUP(C1273,[2]!ProdManager[#Data],2,FALSE)</f>
        <v>Lydia Sinn</v>
      </c>
      <c r="P1273" s="5" t="e">
        <f>VLOOKUP(I1273,[1]!Countries[#Data],2,FALSE)</f>
        <v>#REF!</v>
      </c>
      <c r="Q1273" s="5" t="e">
        <f>VLOOKUP(I1273,[1]!Countries[#Data],3,FALSE)</f>
        <v>#REF!</v>
      </c>
    </row>
    <row r="1274" spans="1:17" x14ac:dyDescent="0.2">
      <c r="A1274" s="5">
        <v>10729</v>
      </c>
      <c r="B1274" s="5" t="s">
        <v>131</v>
      </c>
      <c r="C1274" s="5" t="s">
        <v>36</v>
      </c>
      <c r="D1274" s="5">
        <v>18</v>
      </c>
      <c r="E1274" s="5">
        <v>16.02</v>
      </c>
      <c r="F1274" s="5">
        <v>50</v>
      </c>
      <c r="G1274" s="5" t="s">
        <v>225</v>
      </c>
      <c r="H1274" s="5" t="s">
        <v>226</v>
      </c>
      <c r="I1274" s="5" t="s">
        <v>58</v>
      </c>
      <c r="J1274" s="6">
        <v>42343</v>
      </c>
      <c r="K1274" s="7">
        <f t="shared" si="57"/>
        <v>900</v>
      </c>
      <c r="L1274" s="7">
        <f t="shared" si="58"/>
        <v>801</v>
      </c>
      <c r="M1274" s="4">
        <f>YEAR(Datos!$J1274)</f>
        <v>2015</v>
      </c>
      <c r="N1274" s="5" t="str">
        <f t="shared" si="59"/>
        <v>diciembre</v>
      </c>
      <c r="O1274" s="5" t="str">
        <f>VLOOKUP(C1274,[2]!ProdManager[#Data],2,FALSE)</f>
        <v>John Matter</v>
      </c>
      <c r="P1274" s="5" t="e">
        <f>VLOOKUP(I1274,[1]!Countries[#Data],2,FALSE)</f>
        <v>#REF!</v>
      </c>
      <c r="Q1274" s="5" t="e">
        <f>VLOOKUP(I1274,[1]!Countries[#Data],3,FALSE)</f>
        <v>#REF!</v>
      </c>
    </row>
    <row r="1275" spans="1:17" x14ac:dyDescent="0.2">
      <c r="A1275" s="5">
        <v>10730</v>
      </c>
      <c r="B1275" s="5" t="s">
        <v>37</v>
      </c>
      <c r="C1275" s="5" t="s">
        <v>8</v>
      </c>
      <c r="D1275" s="5">
        <v>12.5</v>
      </c>
      <c r="E1275" s="5">
        <v>9.625</v>
      </c>
      <c r="F1275" s="5">
        <v>3</v>
      </c>
      <c r="G1275" s="5" t="s">
        <v>183</v>
      </c>
      <c r="H1275" s="5" t="s">
        <v>184</v>
      </c>
      <c r="I1275" s="5" t="s">
        <v>6</v>
      </c>
      <c r="J1275" s="6">
        <v>42344</v>
      </c>
      <c r="K1275" s="7">
        <f t="shared" si="57"/>
        <v>37.5</v>
      </c>
      <c r="L1275" s="7">
        <f t="shared" si="58"/>
        <v>28.875</v>
      </c>
      <c r="M1275" s="4">
        <f>YEAR(Datos!$J1275)</f>
        <v>2015</v>
      </c>
      <c r="N1275" s="5" t="str">
        <f t="shared" si="59"/>
        <v>diciembre</v>
      </c>
      <c r="O1275" s="5" t="str">
        <f>VLOOKUP(C1275,[2]!ProdManager[#Data],2,FALSE)</f>
        <v>Peter Stone</v>
      </c>
      <c r="P1275" s="5" t="e">
        <f>VLOOKUP(I1275,[1]!Countries[#Data],2,FALSE)</f>
        <v>#REF!</v>
      </c>
      <c r="Q1275" s="5" t="e">
        <f>VLOOKUP(I1275,[1]!Countries[#Data],3,FALSE)</f>
        <v>#REF!</v>
      </c>
    </row>
    <row r="1276" spans="1:17" x14ac:dyDescent="0.2">
      <c r="A1276" s="5">
        <v>10730</v>
      </c>
      <c r="B1276" s="5" t="s">
        <v>16</v>
      </c>
      <c r="C1276" s="5" t="s">
        <v>17</v>
      </c>
      <c r="D1276" s="5">
        <v>21.05</v>
      </c>
      <c r="E1276" s="5">
        <v>14.734999999999999</v>
      </c>
      <c r="F1276" s="5">
        <v>10</v>
      </c>
      <c r="G1276" s="5" t="s">
        <v>183</v>
      </c>
      <c r="H1276" s="5" t="s">
        <v>184</v>
      </c>
      <c r="I1276" s="5" t="s">
        <v>6</v>
      </c>
      <c r="J1276" s="6">
        <v>42344</v>
      </c>
      <c r="K1276" s="7">
        <f t="shared" si="57"/>
        <v>210.5</v>
      </c>
      <c r="L1276" s="7">
        <f t="shared" si="58"/>
        <v>147.35</v>
      </c>
      <c r="M1276" s="4">
        <f>YEAR(Datos!$J1276)</f>
        <v>2015</v>
      </c>
      <c r="N1276" s="5" t="str">
        <f t="shared" si="59"/>
        <v>diciembre</v>
      </c>
      <c r="O1276" s="5" t="str">
        <f>VLOOKUP(C1276,[2]!ProdManager[#Data],2,FALSE)</f>
        <v>Lydia Sinn</v>
      </c>
      <c r="P1276" s="5" t="e">
        <f>VLOOKUP(I1276,[1]!Countries[#Data],2,FALSE)</f>
        <v>#REF!</v>
      </c>
      <c r="Q1276" s="5" t="e">
        <f>VLOOKUP(I1276,[1]!Countries[#Data],3,FALSE)</f>
        <v>#REF!</v>
      </c>
    </row>
    <row r="1277" spans="1:17" x14ac:dyDescent="0.2">
      <c r="A1277" s="5">
        <v>10730</v>
      </c>
      <c r="B1277" s="5" t="s">
        <v>49</v>
      </c>
      <c r="C1277" s="5" t="s">
        <v>28</v>
      </c>
      <c r="D1277" s="5">
        <v>17.45</v>
      </c>
      <c r="E1277" s="5">
        <v>12.040499999999998</v>
      </c>
      <c r="F1277" s="5">
        <v>15</v>
      </c>
      <c r="G1277" s="5" t="s">
        <v>183</v>
      </c>
      <c r="H1277" s="5" t="s">
        <v>184</v>
      </c>
      <c r="I1277" s="5" t="s">
        <v>6</v>
      </c>
      <c r="J1277" s="6">
        <v>42344</v>
      </c>
      <c r="K1277" s="7">
        <f t="shared" si="57"/>
        <v>261.75</v>
      </c>
      <c r="L1277" s="7">
        <f t="shared" si="58"/>
        <v>180.60749999999996</v>
      </c>
      <c r="M1277" s="4">
        <f>YEAR(Datos!$J1277)</f>
        <v>2015</v>
      </c>
      <c r="N1277" s="5" t="str">
        <f t="shared" si="59"/>
        <v>diciembre</v>
      </c>
      <c r="O1277" s="5" t="str">
        <f>VLOOKUP(C1277,[2]!ProdManager[#Data],2,FALSE)</f>
        <v>Lydia Sinn</v>
      </c>
      <c r="P1277" s="5" t="e">
        <f>VLOOKUP(I1277,[1]!Countries[#Data],2,FALSE)</f>
        <v>#REF!</v>
      </c>
      <c r="Q1277" s="5" t="e">
        <f>VLOOKUP(I1277,[1]!Countries[#Data],3,FALSE)</f>
        <v>#REF!</v>
      </c>
    </row>
    <row r="1278" spans="1:17" x14ac:dyDescent="0.2">
      <c r="A1278" s="5">
        <v>10731</v>
      </c>
      <c r="B1278" s="5" t="s">
        <v>64</v>
      </c>
      <c r="C1278" s="5" t="s">
        <v>28</v>
      </c>
      <c r="D1278" s="5">
        <v>10</v>
      </c>
      <c r="E1278" s="5">
        <v>7</v>
      </c>
      <c r="F1278" s="5">
        <v>40</v>
      </c>
      <c r="G1278" s="5" t="s">
        <v>40</v>
      </c>
      <c r="H1278" s="5" t="s">
        <v>41</v>
      </c>
      <c r="I1278" s="5" t="s">
        <v>42</v>
      </c>
      <c r="J1278" s="6">
        <v>42345</v>
      </c>
      <c r="K1278" s="7">
        <f t="shared" si="57"/>
        <v>400</v>
      </c>
      <c r="L1278" s="7">
        <f t="shared" si="58"/>
        <v>280</v>
      </c>
      <c r="M1278" s="4">
        <f>YEAR(Datos!$J1278)</f>
        <v>2015</v>
      </c>
      <c r="N1278" s="5" t="str">
        <f t="shared" si="59"/>
        <v>diciembre</v>
      </c>
      <c r="O1278" s="5" t="str">
        <f>VLOOKUP(C1278,[2]!ProdManager[#Data],2,FALSE)</f>
        <v>Lydia Sinn</v>
      </c>
      <c r="P1278" s="5" t="e">
        <f>VLOOKUP(I1278,[1]!Countries[#Data],2,FALSE)</f>
        <v>#REF!</v>
      </c>
      <c r="Q1278" s="5" t="e">
        <f>VLOOKUP(I1278,[1]!Countries[#Data],3,FALSE)</f>
        <v>#REF!</v>
      </c>
    </row>
    <row r="1279" spans="1:17" x14ac:dyDescent="0.2">
      <c r="A1279" s="5">
        <v>10731</v>
      </c>
      <c r="B1279" s="5" t="s">
        <v>15</v>
      </c>
      <c r="C1279" s="5" t="s">
        <v>11</v>
      </c>
      <c r="D1279" s="5">
        <v>53</v>
      </c>
      <c r="E1279" s="5">
        <v>41.34</v>
      </c>
      <c r="F1279" s="5">
        <v>30</v>
      </c>
      <c r="G1279" s="5" t="s">
        <v>40</v>
      </c>
      <c r="H1279" s="5" t="s">
        <v>41</v>
      </c>
      <c r="I1279" s="5" t="s">
        <v>42</v>
      </c>
      <c r="J1279" s="6">
        <v>42345</v>
      </c>
      <c r="K1279" s="7">
        <f t="shared" si="57"/>
        <v>1590</v>
      </c>
      <c r="L1279" s="7">
        <f t="shared" si="58"/>
        <v>1240.2</v>
      </c>
      <c r="M1279" s="4">
        <f>YEAR(Datos!$J1279)</f>
        <v>2015</v>
      </c>
      <c r="N1279" s="5" t="str">
        <f t="shared" si="59"/>
        <v>diciembre</v>
      </c>
      <c r="O1279" s="5" t="str">
        <f>VLOOKUP(C1279,[2]!ProdManager[#Data],2,FALSE)</f>
        <v>Marc Caine</v>
      </c>
      <c r="P1279" s="5" t="e">
        <f>VLOOKUP(I1279,[1]!Countries[#Data],2,FALSE)</f>
        <v>#REF!</v>
      </c>
      <c r="Q1279" s="5" t="e">
        <f>VLOOKUP(I1279,[1]!Countries[#Data],3,FALSE)</f>
        <v>#REF!</v>
      </c>
    </row>
    <row r="1280" spans="1:17" x14ac:dyDescent="0.2">
      <c r="A1280" s="5">
        <v>10732</v>
      </c>
      <c r="B1280" s="5" t="s">
        <v>94</v>
      </c>
      <c r="C1280" s="5" t="s">
        <v>36</v>
      </c>
      <c r="D1280" s="5">
        <v>18</v>
      </c>
      <c r="E1280" s="5">
        <v>16.2</v>
      </c>
      <c r="F1280" s="5">
        <v>20</v>
      </c>
      <c r="G1280" s="5" t="s">
        <v>183</v>
      </c>
      <c r="H1280" s="5" t="s">
        <v>184</v>
      </c>
      <c r="I1280" s="5" t="s">
        <v>6</v>
      </c>
      <c r="J1280" s="6">
        <v>42345</v>
      </c>
      <c r="K1280" s="7">
        <f t="shared" si="57"/>
        <v>360</v>
      </c>
      <c r="L1280" s="7">
        <f t="shared" si="58"/>
        <v>324</v>
      </c>
      <c r="M1280" s="4">
        <f>YEAR(Datos!$J1280)</f>
        <v>2015</v>
      </c>
      <c r="N1280" s="5" t="str">
        <f t="shared" si="59"/>
        <v>diciembre</v>
      </c>
      <c r="O1280" s="5" t="str">
        <f>VLOOKUP(C1280,[2]!ProdManager[#Data],2,FALSE)</f>
        <v>John Matter</v>
      </c>
      <c r="P1280" s="5" t="e">
        <f>VLOOKUP(I1280,[1]!Countries[#Data],2,FALSE)</f>
        <v>#REF!</v>
      </c>
      <c r="Q1280" s="5" t="e">
        <f>VLOOKUP(I1280,[1]!Countries[#Data],3,FALSE)</f>
        <v>#REF!</v>
      </c>
    </row>
    <row r="1281" spans="1:17" x14ac:dyDescent="0.2">
      <c r="A1281" s="5">
        <v>10733</v>
      </c>
      <c r="B1281" s="5" t="s">
        <v>170</v>
      </c>
      <c r="C1281" s="5" t="s">
        <v>3</v>
      </c>
      <c r="D1281" s="5">
        <v>7</v>
      </c>
      <c r="E1281" s="5">
        <v>5.32</v>
      </c>
      <c r="F1281" s="5">
        <v>25</v>
      </c>
      <c r="G1281" s="5" t="s">
        <v>116</v>
      </c>
      <c r="H1281" s="5" t="s">
        <v>117</v>
      </c>
      <c r="I1281" s="5" t="s">
        <v>83</v>
      </c>
      <c r="J1281" s="6">
        <v>42346</v>
      </c>
      <c r="K1281" s="7">
        <f t="shared" si="57"/>
        <v>175</v>
      </c>
      <c r="L1281" s="7">
        <f t="shared" si="58"/>
        <v>133</v>
      </c>
      <c r="M1281" s="4">
        <f>YEAR(Datos!$J1281)</f>
        <v>2015</v>
      </c>
      <c r="N1281" s="5" t="str">
        <f t="shared" si="59"/>
        <v>diciembre</v>
      </c>
      <c r="O1281" s="5" t="str">
        <f>VLOOKUP(C1281,[2]!ProdManager[#Data],2,FALSE)</f>
        <v>Marc Caine</v>
      </c>
      <c r="P1281" s="5" t="e">
        <f>VLOOKUP(I1281,[1]!Countries[#Data],2,FALSE)</f>
        <v>#REF!</v>
      </c>
      <c r="Q1281" s="5" t="e">
        <f>VLOOKUP(I1281,[1]!Countries[#Data],3,FALSE)</f>
        <v>#REF!</v>
      </c>
    </row>
    <row r="1282" spans="1:17" x14ac:dyDescent="0.2">
      <c r="A1282" s="5">
        <v>10733</v>
      </c>
      <c r="B1282" s="5" t="s">
        <v>10</v>
      </c>
      <c r="C1282" s="5" t="s">
        <v>11</v>
      </c>
      <c r="D1282" s="5">
        <v>23.25</v>
      </c>
      <c r="E1282" s="5">
        <v>17.9025</v>
      </c>
      <c r="F1282" s="5">
        <v>16</v>
      </c>
      <c r="G1282" s="5" t="s">
        <v>116</v>
      </c>
      <c r="H1282" s="5" t="s">
        <v>117</v>
      </c>
      <c r="I1282" s="5" t="s">
        <v>83</v>
      </c>
      <c r="J1282" s="6">
        <v>42346</v>
      </c>
      <c r="K1282" s="7">
        <f t="shared" si="57"/>
        <v>372</v>
      </c>
      <c r="L1282" s="7">
        <f t="shared" si="58"/>
        <v>286.44</v>
      </c>
      <c r="M1282" s="4">
        <f>YEAR(Datos!$J1282)</f>
        <v>2015</v>
      </c>
      <c r="N1282" s="5" t="str">
        <f t="shared" si="59"/>
        <v>diciembre</v>
      </c>
      <c r="O1282" s="5" t="str">
        <f>VLOOKUP(C1282,[2]!ProdManager[#Data],2,FALSE)</f>
        <v>Marc Caine</v>
      </c>
      <c r="P1282" s="5" t="e">
        <f>VLOOKUP(I1282,[1]!Countries[#Data],2,FALSE)</f>
        <v>#REF!</v>
      </c>
      <c r="Q1282" s="5" t="e">
        <f>VLOOKUP(I1282,[1]!Countries[#Data],3,FALSE)</f>
        <v>#REF!</v>
      </c>
    </row>
    <row r="1283" spans="1:17" x14ac:dyDescent="0.2">
      <c r="A1283" s="5">
        <v>10733</v>
      </c>
      <c r="B1283" s="5" t="s">
        <v>114</v>
      </c>
      <c r="C1283" s="5" t="s">
        <v>11</v>
      </c>
      <c r="D1283" s="5">
        <v>45.6</v>
      </c>
      <c r="E1283" s="5">
        <v>35.568000000000005</v>
      </c>
      <c r="F1283" s="5">
        <v>20</v>
      </c>
      <c r="G1283" s="5" t="s">
        <v>116</v>
      </c>
      <c r="H1283" s="5" t="s">
        <v>117</v>
      </c>
      <c r="I1283" s="5" t="s">
        <v>83</v>
      </c>
      <c r="J1283" s="6">
        <v>42346</v>
      </c>
      <c r="K1283" s="7">
        <f t="shared" ref="K1283:K1346" si="60">D1283*F1283</f>
        <v>912</v>
      </c>
      <c r="L1283" s="7">
        <f t="shared" ref="L1283:L1346" si="61">E1283*F1283</f>
        <v>711.36000000000013</v>
      </c>
      <c r="M1283" s="4">
        <f>YEAR(Datos!$J1283)</f>
        <v>2015</v>
      </c>
      <c r="N1283" s="5" t="str">
        <f t="shared" ref="N1283:N1346" si="62">TEXT(J1283,"mmmm")</f>
        <v>diciembre</v>
      </c>
      <c r="O1283" s="5" t="str">
        <f>VLOOKUP(C1283,[2]!ProdManager[#Data],2,FALSE)</f>
        <v>Marc Caine</v>
      </c>
      <c r="P1283" s="5" t="e">
        <f>VLOOKUP(I1283,[1]!Countries[#Data],2,FALSE)</f>
        <v>#REF!</v>
      </c>
      <c r="Q1283" s="5" t="e">
        <f>VLOOKUP(I1283,[1]!Countries[#Data],3,FALSE)</f>
        <v>#REF!</v>
      </c>
    </row>
    <row r="1284" spans="1:17" x14ac:dyDescent="0.2">
      <c r="A1284" s="5">
        <v>10734</v>
      </c>
      <c r="B1284" s="5" t="s">
        <v>163</v>
      </c>
      <c r="C1284" s="5" t="s">
        <v>17</v>
      </c>
      <c r="D1284" s="5">
        <v>25</v>
      </c>
      <c r="E1284" s="5">
        <v>20.5</v>
      </c>
      <c r="F1284" s="5">
        <v>30</v>
      </c>
      <c r="G1284" s="5" t="s">
        <v>236</v>
      </c>
      <c r="H1284" s="5" t="s">
        <v>237</v>
      </c>
      <c r="I1284" s="5" t="s">
        <v>20</v>
      </c>
      <c r="J1284" s="6">
        <v>42346</v>
      </c>
      <c r="K1284" s="7">
        <f t="shared" si="60"/>
        <v>750</v>
      </c>
      <c r="L1284" s="7">
        <f t="shared" si="61"/>
        <v>615</v>
      </c>
      <c r="M1284" s="4">
        <f>YEAR(Datos!$J1284)</f>
        <v>2015</v>
      </c>
      <c r="N1284" s="5" t="str">
        <f t="shared" si="62"/>
        <v>diciembre</v>
      </c>
      <c r="O1284" s="5" t="str">
        <f>VLOOKUP(C1284,[2]!ProdManager[#Data],2,FALSE)</f>
        <v>Lydia Sinn</v>
      </c>
      <c r="P1284" s="5" t="e">
        <f>VLOOKUP(I1284,[1]!Countries[#Data],2,FALSE)</f>
        <v>#REF!</v>
      </c>
      <c r="Q1284" s="5" t="e">
        <f>VLOOKUP(I1284,[1]!Countries[#Data],3,FALSE)</f>
        <v>#REF!</v>
      </c>
    </row>
    <row r="1285" spans="1:17" x14ac:dyDescent="0.2">
      <c r="A1285" s="5">
        <v>10734</v>
      </c>
      <c r="B1285" s="5" t="s">
        <v>80</v>
      </c>
      <c r="C1285" s="5" t="s">
        <v>22</v>
      </c>
      <c r="D1285" s="5">
        <v>25.89</v>
      </c>
      <c r="E1285" s="5">
        <v>19.935300000000002</v>
      </c>
      <c r="F1285" s="5">
        <v>15</v>
      </c>
      <c r="G1285" s="5" t="s">
        <v>236</v>
      </c>
      <c r="H1285" s="5" t="s">
        <v>237</v>
      </c>
      <c r="I1285" s="5" t="s">
        <v>20</v>
      </c>
      <c r="J1285" s="6">
        <v>42346</v>
      </c>
      <c r="K1285" s="7">
        <f t="shared" si="60"/>
        <v>388.35</v>
      </c>
      <c r="L1285" s="7">
        <f t="shared" si="61"/>
        <v>299.02950000000004</v>
      </c>
      <c r="M1285" s="4">
        <f>YEAR(Datos!$J1285)</f>
        <v>2015</v>
      </c>
      <c r="N1285" s="5" t="str">
        <f t="shared" si="62"/>
        <v>diciembre</v>
      </c>
      <c r="O1285" s="5" t="str">
        <f>VLOOKUP(C1285,[2]!ProdManager[#Data],2,FALSE)</f>
        <v>Peter Stone</v>
      </c>
      <c r="P1285" s="5" t="e">
        <f>VLOOKUP(I1285,[1]!Countries[#Data],2,FALSE)</f>
        <v>#REF!</v>
      </c>
      <c r="Q1285" s="5" t="e">
        <f>VLOOKUP(I1285,[1]!Countries[#Data],3,FALSE)</f>
        <v>#REF!</v>
      </c>
    </row>
    <row r="1286" spans="1:17" x14ac:dyDescent="0.2">
      <c r="A1286" s="5">
        <v>10734</v>
      </c>
      <c r="B1286" s="5" t="s">
        <v>94</v>
      </c>
      <c r="C1286" s="5" t="s">
        <v>36</v>
      </c>
      <c r="D1286" s="5">
        <v>18</v>
      </c>
      <c r="E1286" s="5">
        <v>16.02</v>
      </c>
      <c r="F1286" s="5">
        <v>20</v>
      </c>
      <c r="G1286" s="5" t="s">
        <v>236</v>
      </c>
      <c r="H1286" s="5" t="s">
        <v>237</v>
      </c>
      <c r="I1286" s="5" t="s">
        <v>20</v>
      </c>
      <c r="J1286" s="6">
        <v>42346</v>
      </c>
      <c r="K1286" s="7">
        <f t="shared" si="60"/>
        <v>360</v>
      </c>
      <c r="L1286" s="7">
        <f t="shared" si="61"/>
        <v>320.39999999999998</v>
      </c>
      <c r="M1286" s="4">
        <f>YEAR(Datos!$J1286)</f>
        <v>2015</v>
      </c>
      <c r="N1286" s="5" t="str">
        <f t="shared" si="62"/>
        <v>diciembre</v>
      </c>
      <c r="O1286" s="5" t="str">
        <f>VLOOKUP(C1286,[2]!ProdManager[#Data],2,FALSE)</f>
        <v>John Matter</v>
      </c>
      <c r="P1286" s="5" t="e">
        <f>VLOOKUP(I1286,[1]!Countries[#Data],2,FALSE)</f>
        <v>#REF!</v>
      </c>
      <c r="Q1286" s="5" t="e">
        <f>VLOOKUP(I1286,[1]!Countries[#Data],3,FALSE)</f>
        <v>#REF!</v>
      </c>
    </row>
    <row r="1287" spans="1:17" x14ac:dyDescent="0.2">
      <c r="A1287" s="5">
        <v>10735</v>
      </c>
      <c r="B1287" s="5" t="s">
        <v>232</v>
      </c>
      <c r="C1287" s="5" t="s">
        <v>17</v>
      </c>
      <c r="D1287" s="5">
        <v>28.5</v>
      </c>
      <c r="E1287" s="5">
        <v>23.939999999999998</v>
      </c>
      <c r="F1287" s="5">
        <v>20</v>
      </c>
      <c r="G1287" s="5" t="s">
        <v>254</v>
      </c>
      <c r="H1287" s="5" t="s">
        <v>255</v>
      </c>
      <c r="I1287" s="5" t="s">
        <v>77</v>
      </c>
      <c r="J1287" s="6">
        <v>42349</v>
      </c>
      <c r="K1287" s="7">
        <f t="shared" si="60"/>
        <v>570</v>
      </c>
      <c r="L1287" s="7">
        <f t="shared" si="61"/>
        <v>478.79999999999995</v>
      </c>
      <c r="M1287" s="4">
        <f>YEAR(Datos!$J1287)</f>
        <v>2015</v>
      </c>
      <c r="N1287" s="5" t="str">
        <f t="shared" si="62"/>
        <v>diciembre</v>
      </c>
      <c r="O1287" s="5" t="str">
        <f>VLOOKUP(C1287,[2]!ProdManager[#Data],2,FALSE)</f>
        <v>Lydia Sinn</v>
      </c>
      <c r="P1287" s="5" t="e">
        <f>VLOOKUP(I1287,[1]!Countries[#Data],2,FALSE)</f>
        <v>#REF!</v>
      </c>
      <c r="Q1287" s="5" t="e">
        <f>VLOOKUP(I1287,[1]!Countries[#Data],3,FALSE)</f>
        <v>#REF!</v>
      </c>
    </row>
    <row r="1288" spans="1:17" x14ac:dyDescent="0.2">
      <c r="A1288" s="5">
        <v>10735</v>
      </c>
      <c r="B1288" s="5" t="s">
        <v>54</v>
      </c>
      <c r="C1288" s="5" t="s">
        <v>17</v>
      </c>
      <c r="D1288" s="5">
        <v>13</v>
      </c>
      <c r="E1288" s="5">
        <v>9.23</v>
      </c>
      <c r="F1288" s="5">
        <v>2</v>
      </c>
      <c r="G1288" s="5" t="s">
        <v>254</v>
      </c>
      <c r="H1288" s="5" t="s">
        <v>255</v>
      </c>
      <c r="I1288" s="5" t="s">
        <v>77</v>
      </c>
      <c r="J1288" s="6">
        <v>42349</v>
      </c>
      <c r="K1288" s="7">
        <f t="shared" si="60"/>
        <v>26</v>
      </c>
      <c r="L1288" s="7">
        <f t="shared" si="61"/>
        <v>18.46</v>
      </c>
      <c r="M1288" s="4">
        <f>YEAR(Datos!$J1288)</f>
        <v>2015</v>
      </c>
      <c r="N1288" s="5" t="str">
        <f t="shared" si="62"/>
        <v>diciembre</v>
      </c>
      <c r="O1288" s="5" t="str">
        <f>VLOOKUP(C1288,[2]!ProdManager[#Data],2,FALSE)</f>
        <v>Lydia Sinn</v>
      </c>
      <c r="P1288" s="5" t="e">
        <f>VLOOKUP(I1288,[1]!Countries[#Data],2,FALSE)</f>
        <v>#REF!</v>
      </c>
      <c r="Q1288" s="5" t="e">
        <f>VLOOKUP(I1288,[1]!Countries[#Data],3,FALSE)</f>
        <v>#REF!</v>
      </c>
    </row>
    <row r="1289" spans="1:17" x14ac:dyDescent="0.2">
      <c r="A1289" s="5">
        <v>10736</v>
      </c>
      <c r="B1289" s="5" t="s">
        <v>16</v>
      </c>
      <c r="C1289" s="5" t="s">
        <v>17</v>
      </c>
      <c r="D1289" s="5">
        <v>21.05</v>
      </c>
      <c r="E1289" s="5">
        <v>14.945499999999999</v>
      </c>
      <c r="F1289" s="5">
        <v>40</v>
      </c>
      <c r="G1289" s="5" t="s">
        <v>149</v>
      </c>
      <c r="H1289" s="5" t="s">
        <v>150</v>
      </c>
      <c r="I1289" s="5" t="s">
        <v>151</v>
      </c>
      <c r="J1289" s="6">
        <v>42350</v>
      </c>
      <c r="K1289" s="7">
        <f t="shared" si="60"/>
        <v>842</v>
      </c>
      <c r="L1289" s="7">
        <f t="shared" si="61"/>
        <v>597.81999999999994</v>
      </c>
      <c r="M1289" s="4">
        <f>YEAR(Datos!$J1289)</f>
        <v>2015</v>
      </c>
      <c r="N1289" s="5" t="str">
        <f t="shared" si="62"/>
        <v>diciembre</v>
      </c>
      <c r="O1289" s="5" t="str">
        <f>VLOOKUP(C1289,[2]!ProdManager[#Data],2,FALSE)</f>
        <v>Lydia Sinn</v>
      </c>
      <c r="P1289" s="5" t="e">
        <f>VLOOKUP(I1289,[1]!Countries[#Data],2,FALSE)</f>
        <v>#REF!</v>
      </c>
      <c r="Q1289" s="5" t="e">
        <f>VLOOKUP(I1289,[1]!Countries[#Data],3,FALSE)</f>
        <v>#REF!</v>
      </c>
    </row>
    <row r="1290" spans="1:17" x14ac:dyDescent="0.2">
      <c r="A1290" s="5">
        <v>10736</v>
      </c>
      <c r="B1290" s="5" t="s">
        <v>122</v>
      </c>
      <c r="C1290" s="5" t="s">
        <v>36</v>
      </c>
      <c r="D1290" s="5">
        <v>7.75</v>
      </c>
      <c r="E1290" s="5">
        <v>7.0525000000000002</v>
      </c>
      <c r="F1290" s="5">
        <v>20</v>
      </c>
      <c r="G1290" s="5" t="s">
        <v>149</v>
      </c>
      <c r="H1290" s="5" t="s">
        <v>150</v>
      </c>
      <c r="I1290" s="5" t="s">
        <v>151</v>
      </c>
      <c r="J1290" s="6">
        <v>42350</v>
      </c>
      <c r="K1290" s="7">
        <f t="shared" si="60"/>
        <v>155</v>
      </c>
      <c r="L1290" s="7">
        <f t="shared" si="61"/>
        <v>141.05000000000001</v>
      </c>
      <c r="M1290" s="4">
        <f>YEAR(Datos!$J1290)</f>
        <v>2015</v>
      </c>
      <c r="N1290" s="5" t="str">
        <f t="shared" si="62"/>
        <v>diciembre</v>
      </c>
      <c r="O1290" s="5" t="str">
        <f>VLOOKUP(C1290,[2]!ProdManager[#Data],2,FALSE)</f>
        <v>John Matter</v>
      </c>
      <c r="P1290" s="5" t="e">
        <f>VLOOKUP(I1290,[1]!Countries[#Data],2,FALSE)</f>
        <v>#REF!</v>
      </c>
      <c r="Q1290" s="5" t="e">
        <f>VLOOKUP(I1290,[1]!Countries[#Data],3,FALSE)</f>
        <v>#REF!</v>
      </c>
    </row>
    <row r="1291" spans="1:17" x14ac:dyDescent="0.2">
      <c r="A1291" s="5">
        <v>10737</v>
      </c>
      <c r="B1291" s="5" t="s">
        <v>21</v>
      </c>
      <c r="C1291" s="5" t="s">
        <v>22</v>
      </c>
      <c r="D1291" s="5">
        <v>9.65</v>
      </c>
      <c r="E1291" s="5">
        <v>7.3340000000000005</v>
      </c>
      <c r="F1291" s="5">
        <v>12</v>
      </c>
      <c r="G1291" s="5" t="s">
        <v>4</v>
      </c>
      <c r="H1291" s="5" t="s">
        <v>5</v>
      </c>
      <c r="I1291" s="5" t="s">
        <v>6</v>
      </c>
      <c r="J1291" s="6">
        <v>42350</v>
      </c>
      <c r="K1291" s="7">
        <f t="shared" si="60"/>
        <v>115.80000000000001</v>
      </c>
      <c r="L1291" s="7">
        <f t="shared" si="61"/>
        <v>88.00800000000001</v>
      </c>
      <c r="M1291" s="4">
        <f>YEAR(Datos!$J1291)</f>
        <v>2015</v>
      </c>
      <c r="N1291" s="5" t="str">
        <f t="shared" si="62"/>
        <v>diciembre</v>
      </c>
      <c r="O1291" s="5" t="str">
        <f>VLOOKUP(C1291,[2]!ProdManager[#Data],2,FALSE)</f>
        <v>Peter Stone</v>
      </c>
      <c r="P1291" s="5" t="e">
        <f>VLOOKUP(I1291,[1]!Countries[#Data],2,FALSE)</f>
        <v>#REF!</v>
      </c>
      <c r="Q1291" s="5" t="e">
        <f>VLOOKUP(I1291,[1]!Countries[#Data],3,FALSE)</f>
        <v>#REF!</v>
      </c>
    </row>
    <row r="1292" spans="1:17" x14ac:dyDescent="0.2">
      <c r="A1292" s="5">
        <v>10737</v>
      </c>
      <c r="B1292" s="5" t="s">
        <v>111</v>
      </c>
      <c r="C1292" s="5" t="s">
        <v>22</v>
      </c>
      <c r="D1292" s="5">
        <v>6</v>
      </c>
      <c r="E1292" s="5">
        <v>4.4399999999999995</v>
      </c>
      <c r="F1292" s="5">
        <v>4</v>
      </c>
      <c r="G1292" s="5" t="s">
        <v>4</v>
      </c>
      <c r="H1292" s="5" t="s">
        <v>5</v>
      </c>
      <c r="I1292" s="5" t="s">
        <v>6</v>
      </c>
      <c r="J1292" s="6">
        <v>42350</v>
      </c>
      <c r="K1292" s="7">
        <f t="shared" si="60"/>
        <v>24</v>
      </c>
      <c r="L1292" s="7">
        <f t="shared" si="61"/>
        <v>17.759999999999998</v>
      </c>
      <c r="M1292" s="4">
        <f>YEAR(Datos!$J1292)</f>
        <v>2015</v>
      </c>
      <c r="N1292" s="5" t="str">
        <f t="shared" si="62"/>
        <v>diciembre</v>
      </c>
      <c r="O1292" s="5" t="str">
        <f>VLOOKUP(C1292,[2]!ProdManager[#Data],2,FALSE)</f>
        <v>Peter Stone</v>
      </c>
      <c r="P1292" s="5" t="e">
        <f>VLOOKUP(I1292,[1]!Countries[#Data],2,FALSE)</f>
        <v>#REF!</v>
      </c>
      <c r="Q1292" s="5" t="e">
        <f>VLOOKUP(I1292,[1]!Countries[#Data],3,FALSE)</f>
        <v>#REF!</v>
      </c>
    </row>
    <row r="1293" spans="1:17" x14ac:dyDescent="0.2">
      <c r="A1293" s="5">
        <v>10738</v>
      </c>
      <c r="B1293" s="5" t="s">
        <v>49</v>
      </c>
      <c r="C1293" s="5" t="s">
        <v>28</v>
      </c>
      <c r="D1293" s="5">
        <v>17.45</v>
      </c>
      <c r="E1293" s="5">
        <v>12.040499999999998</v>
      </c>
      <c r="F1293" s="5">
        <v>3</v>
      </c>
      <c r="G1293" s="5" t="s">
        <v>263</v>
      </c>
      <c r="H1293" s="5" t="s">
        <v>264</v>
      </c>
      <c r="I1293" s="5" t="s">
        <v>6</v>
      </c>
      <c r="J1293" s="6">
        <v>42351</v>
      </c>
      <c r="K1293" s="7">
        <f t="shared" si="60"/>
        <v>52.349999999999994</v>
      </c>
      <c r="L1293" s="7">
        <f t="shared" si="61"/>
        <v>36.121499999999997</v>
      </c>
      <c r="M1293" s="4">
        <f>YEAR(Datos!$J1293)</f>
        <v>2015</v>
      </c>
      <c r="N1293" s="5" t="str">
        <f t="shared" si="62"/>
        <v>diciembre</v>
      </c>
      <c r="O1293" s="5" t="str">
        <f>VLOOKUP(C1293,[2]!ProdManager[#Data],2,FALSE)</f>
        <v>Lydia Sinn</v>
      </c>
      <c r="P1293" s="5" t="e">
        <f>VLOOKUP(I1293,[1]!Countries[#Data],2,FALSE)</f>
        <v>#REF!</v>
      </c>
      <c r="Q1293" s="5" t="e">
        <f>VLOOKUP(I1293,[1]!Countries[#Data],3,FALSE)</f>
        <v>#REF!</v>
      </c>
    </row>
    <row r="1294" spans="1:17" x14ac:dyDescent="0.2">
      <c r="A1294" s="5">
        <v>10739</v>
      </c>
      <c r="B1294" s="5" t="s">
        <v>50</v>
      </c>
      <c r="C1294" s="5" t="s">
        <v>22</v>
      </c>
      <c r="D1294" s="5">
        <v>19</v>
      </c>
      <c r="E1294" s="5">
        <v>15.010000000000002</v>
      </c>
      <c r="F1294" s="5">
        <v>6</v>
      </c>
      <c r="G1294" s="5" t="s">
        <v>4</v>
      </c>
      <c r="H1294" s="5" t="s">
        <v>5</v>
      </c>
      <c r="I1294" s="5" t="s">
        <v>6</v>
      </c>
      <c r="J1294" s="6">
        <v>42351</v>
      </c>
      <c r="K1294" s="7">
        <f t="shared" si="60"/>
        <v>114</v>
      </c>
      <c r="L1294" s="7">
        <f t="shared" si="61"/>
        <v>90.06</v>
      </c>
      <c r="M1294" s="4">
        <f>YEAR(Datos!$J1294)</f>
        <v>2015</v>
      </c>
      <c r="N1294" s="5" t="str">
        <f t="shared" si="62"/>
        <v>diciembre</v>
      </c>
      <c r="O1294" s="5" t="str">
        <f>VLOOKUP(C1294,[2]!ProdManager[#Data],2,FALSE)</f>
        <v>Peter Stone</v>
      </c>
      <c r="P1294" s="5" t="e">
        <f>VLOOKUP(I1294,[1]!Countries[#Data],2,FALSE)</f>
        <v>#REF!</v>
      </c>
      <c r="Q1294" s="5" t="e">
        <f>VLOOKUP(I1294,[1]!Countries[#Data],3,FALSE)</f>
        <v>#REF!</v>
      </c>
    </row>
    <row r="1295" spans="1:17" x14ac:dyDescent="0.2">
      <c r="A1295" s="5">
        <v>10739</v>
      </c>
      <c r="B1295" s="5" t="s">
        <v>170</v>
      </c>
      <c r="C1295" s="5" t="s">
        <v>3</v>
      </c>
      <c r="D1295" s="5">
        <v>7</v>
      </c>
      <c r="E1295" s="5">
        <v>5.67</v>
      </c>
      <c r="F1295" s="5">
        <v>18</v>
      </c>
      <c r="G1295" s="5" t="s">
        <v>4</v>
      </c>
      <c r="H1295" s="5" t="s">
        <v>5</v>
      </c>
      <c r="I1295" s="5" t="s">
        <v>6</v>
      </c>
      <c r="J1295" s="6">
        <v>42351</v>
      </c>
      <c r="K1295" s="7">
        <f t="shared" si="60"/>
        <v>126</v>
      </c>
      <c r="L1295" s="7">
        <f t="shared" si="61"/>
        <v>102.06</v>
      </c>
      <c r="M1295" s="4">
        <f>YEAR(Datos!$J1295)</f>
        <v>2015</v>
      </c>
      <c r="N1295" s="5" t="str">
        <f t="shared" si="62"/>
        <v>diciembre</v>
      </c>
      <c r="O1295" s="5" t="str">
        <f>VLOOKUP(C1295,[2]!ProdManager[#Data],2,FALSE)</f>
        <v>Marc Caine</v>
      </c>
      <c r="P1295" s="5" t="e">
        <f>VLOOKUP(I1295,[1]!Countries[#Data],2,FALSE)</f>
        <v>#REF!</v>
      </c>
      <c r="Q1295" s="5" t="e">
        <f>VLOOKUP(I1295,[1]!Countries[#Data],3,FALSE)</f>
        <v>#REF!</v>
      </c>
    </row>
    <row r="1296" spans="1:17" x14ac:dyDescent="0.2">
      <c r="A1296" s="5">
        <v>10740</v>
      </c>
      <c r="B1296" s="5" t="s">
        <v>79</v>
      </c>
      <c r="C1296" s="5" t="s">
        <v>3</v>
      </c>
      <c r="D1296" s="5">
        <v>38</v>
      </c>
      <c r="E1296" s="5">
        <v>30.400000000000002</v>
      </c>
      <c r="F1296" s="5">
        <v>14</v>
      </c>
      <c r="G1296" s="5" t="s">
        <v>98</v>
      </c>
      <c r="H1296" s="5" t="s">
        <v>99</v>
      </c>
      <c r="I1296" s="5" t="s">
        <v>77</v>
      </c>
      <c r="J1296" s="6">
        <v>42352</v>
      </c>
      <c r="K1296" s="7">
        <f t="shared" si="60"/>
        <v>532</v>
      </c>
      <c r="L1296" s="7">
        <f t="shared" si="61"/>
        <v>425.6</v>
      </c>
      <c r="M1296" s="4">
        <f>YEAR(Datos!$J1296)</f>
        <v>2015</v>
      </c>
      <c r="N1296" s="5" t="str">
        <f t="shared" si="62"/>
        <v>diciembre</v>
      </c>
      <c r="O1296" s="5" t="str">
        <f>VLOOKUP(C1296,[2]!ProdManager[#Data],2,FALSE)</f>
        <v>Marc Caine</v>
      </c>
      <c r="P1296" s="5" t="e">
        <f>VLOOKUP(I1296,[1]!Countries[#Data],2,FALSE)</f>
        <v>#REF!</v>
      </c>
      <c r="Q1296" s="5" t="e">
        <f>VLOOKUP(I1296,[1]!Countries[#Data],3,FALSE)</f>
        <v>#REF!</v>
      </c>
    </row>
    <row r="1297" spans="1:17" x14ac:dyDescent="0.2">
      <c r="A1297" s="5">
        <v>10740</v>
      </c>
      <c r="B1297" s="5" t="s">
        <v>221</v>
      </c>
      <c r="C1297" s="5" t="s">
        <v>22</v>
      </c>
      <c r="D1297" s="5">
        <v>9.5</v>
      </c>
      <c r="E1297" s="5">
        <v>7.03</v>
      </c>
      <c r="F1297" s="5">
        <v>40</v>
      </c>
      <c r="G1297" s="5" t="s">
        <v>98</v>
      </c>
      <c r="H1297" s="5" t="s">
        <v>99</v>
      </c>
      <c r="I1297" s="5" t="s">
        <v>77</v>
      </c>
      <c r="J1297" s="6">
        <v>42352</v>
      </c>
      <c r="K1297" s="7">
        <f t="shared" si="60"/>
        <v>380</v>
      </c>
      <c r="L1297" s="7">
        <f t="shared" si="61"/>
        <v>281.2</v>
      </c>
      <c r="M1297" s="4">
        <f>YEAR(Datos!$J1297)</f>
        <v>2015</v>
      </c>
      <c r="N1297" s="5" t="str">
        <f t="shared" si="62"/>
        <v>diciembre</v>
      </c>
      <c r="O1297" s="5" t="str">
        <f>VLOOKUP(C1297,[2]!ProdManager[#Data],2,FALSE)</f>
        <v>Peter Stone</v>
      </c>
      <c r="P1297" s="5" t="e">
        <f>VLOOKUP(I1297,[1]!Countries[#Data],2,FALSE)</f>
        <v>#REF!</v>
      </c>
      <c r="Q1297" s="5" t="e">
        <f>VLOOKUP(I1297,[1]!Countries[#Data],3,FALSE)</f>
        <v>#REF!</v>
      </c>
    </row>
    <row r="1298" spans="1:17" x14ac:dyDescent="0.2">
      <c r="A1298" s="5">
        <v>10740</v>
      </c>
      <c r="B1298" s="5" t="s">
        <v>74</v>
      </c>
      <c r="C1298" s="5" t="s">
        <v>36</v>
      </c>
      <c r="D1298" s="5">
        <v>18</v>
      </c>
      <c r="E1298" s="5">
        <v>16.02</v>
      </c>
      <c r="F1298" s="5">
        <v>35</v>
      </c>
      <c r="G1298" s="5" t="s">
        <v>98</v>
      </c>
      <c r="H1298" s="5" t="s">
        <v>99</v>
      </c>
      <c r="I1298" s="5" t="s">
        <v>77</v>
      </c>
      <c r="J1298" s="6">
        <v>42352</v>
      </c>
      <c r="K1298" s="7">
        <f t="shared" si="60"/>
        <v>630</v>
      </c>
      <c r="L1298" s="7">
        <f t="shared" si="61"/>
        <v>560.69999999999993</v>
      </c>
      <c r="M1298" s="4">
        <f>YEAR(Datos!$J1298)</f>
        <v>2015</v>
      </c>
      <c r="N1298" s="5" t="str">
        <f t="shared" si="62"/>
        <v>diciembre</v>
      </c>
      <c r="O1298" s="5" t="str">
        <f>VLOOKUP(C1298,[2]!ProdManager[#Data],2,FALSE)</f>
        <v>John Matter</v>
      </c>
      <c r="P1298" s="5" t="e">
        <f>VLOOKUP(I1298,[1]!Countries[#Data],2,FALSE)</f>
        <v>#REF!</v>
      </c>
      <c r="Q1298" s="5" t="e">
        <f>VLOOKUP(I1298,[1]!Countries[#Data],3,FALSE)</f>
        <v>#REF!</v>
      </c>
    </row>
    <row r="1299" spans="1:17" x14ac:dyDescent="0.2">
      <c r="A1299" s="5">
        <v>10740</v>
      </c>
      <c r="B1299" s="5" t="s">
        <v>114</v>
      </c>
      <c r="C1299" s="5" t="s">
        <v>11</v>
      </c>
      <c r="D1299" s="5">
        <v>45.6</v>
      </c>
      <c r="E1299" s="5">
        <v>36.936000000000007</v>
      </c>
      <c r="F1299" s="5">
        <v>5</v>
      </c>
      <c r="G1299" s="5" t="s">
        <v>98</v>
      </c>
      <c r="H1299" s="5" t="s">
        <v>99</v>
      </c>
      <c r="I1299" s="5" t="s">
        <v>77</v>
      </c>
      <c r="J1299" s="6">
        <v>42352</v>
      </c>
      <c r="K1299" s="7">
        <f t="shared" si="60"/>
        <v>228</v>
      </c>
      <c r="L1299" s="7">
        <f t="shared" si="61"/>
        <v>184.68000000000004</v>
      </c>
      <c r="M1299" s="4">
        <f>YEAR(Datos!$J1299)</f>
        <v>2015</v>
      </c>
      <c r="N1299" s="5" t="str">
        <f t="shared" si="62"/>
        <v>diciembre</v>
      </c>
      <c r="O1299" s="5" t="str">
        <f>VLOOKUP(C1299,[2]!ProdManager[#Data],2,FALSE)</f>
        <v>Marc Caine</v>
      </c>
      <c r="P1299" s="5" t="e">
        <f>VLOOKUP(I1299,[1]!Countries[#Data],2,FALSE)</f>
        <v>#REF!</v>
      </c>
      <c r="Q1299" s="5" t="e">
        <f>VLOOKUP(I1299,[1]!Countries[#Data],3,FALSE)</f>
        <v>#REF!</v>
      </c>
    </row>
    <row r="1300" spans="1:17" x14ac:dyDescent="0.2">
      <c r="A1300" s="5">
        <v>10741</v>
      </c>
      <c r="B1300" s="5" t="s">
        <v>48</v>
      </c>
      <c r="C1300" s="5" t="s">
        <v>36</v>
      </c>
      <c r="D1300" s="5">
        <v>19</v>
      </c>
      <c r="E1300" s="5">
        <v>17.48</v>
      </c>
      <c r="F1300" s="5">
        <v>15</v>
      </c>
      <c r="G1300" s="5" t="s">
        <v>201</v>
      </c>
      <c r="H1300" s="5" t="s">
        <v>202</v>
      </c>
      <c r="I1300" s="5" t="s">
        <v>142</v>
      </c>
      <c r="J1300" s="6">
        <v>42353</v>
      </c>
      <c r="K1300" s="7">
        <f t="shared" si="60"/>
        <v>285</v>
      </c>
      <c r="L1300" s="7">
        <f t="shared" si="61"/>
        <v>262.2</v>
      </c>
      <c r="M1300" s="4">
        <f>YEAR(Datos!$J1300)</f>
        <v>2015</v>
      </c>
      <c r="N1300" s="5" t="str">
        <f t="shared" si="62"/>
        <v>diciembre</v>
      </c>
      <c r="O1300" s="5" t="str">
        <f>VLOOKUP(C1300,[2]!ProdManager[#Data],2,FALSE)</f>
        <v>John Matter</v>
      </c>
      <c r="P1300" s="5" t="e">
        <f>VLOOKUP(I1300,[1]!Countries[#Data],2,FALSE)</f>
        <v>#REF!</v>
      </c>
      <c r="Q1300" s="5" t="e">
        <f>VLOOKUP(I1300,[1]!Countries[#Data],3,FALSE)</f>
        <v>#REF!</v>
      </c>
    </row>
    <row r="1301" spans="1:17" x14ac:dyDescent="0.2">
      <c r="A1301" s="5">
        <v>10742</v>
      </c>
      <c r="B1301" s="5" t="s">
        <v>139</v>
      </c>
      <c r="C1301" s="5" t="s">
        <v>17</v>
      </c>
      <c r="D1301" s="5">
        <v>10</v>
      </c>
      <c r="E1301" s="5">
        <v>7.5</v>
      </c>
      <c r="F1301" s="5">
        <v>20</v>
      </c>
      <c r="G1301" s="5" t="s">
        <v>222</v>
      </c>
      <c r="H1301" s="5" t="s">
        <v>223</v>
      </c>
      <c r="I1301" s="5" t="s">
        <v>187</v>
      </c>
      <c r="J1301" s="6">
        <v>42353</v>
      </c>
      <c r="K1301" s="7">
        <f t="shared" si="60"/>
        <v>200</v>
      </c>
      <c r="L1301" s="7">
        <f t="shared" si="61"/>
        <v>150</v>
      </c>
      <c r="M1301" s="4">
        <f>YEAR(Datos!$J1301)</f>
        <v>2015</v>
      </c>
      <c r="N1301" s="5" t="str">
        <f t="shared" si="62"/>
        <v>diciembre</v>
      </c>
      <c r="O1301" s="5" t="str">
        <f>VLOOKUP(C1301,[2]!ProdManager[#Data],2,FALSE)</f>
        <v>Lydia Sinn</v>
      </c>
      <c r="P1301" s="5" t="e">
        <f>VLOOKUP(I1301,[1]!Countries[#Data],2,FALSE)</f>
        <v>#REF!</v>
      </c>
      <c r="Q1301" s="5" t="e">
        <f>VLOOKUP(I1301,[1]!Countries[#Data],3,FALSE)</f>
        <v>#REF!</v>
      </c>
    </row>
    <row r="1302" spans="1:17" x14ac:dyDescent="0.2">
      <c r="A1302" s="5">
        <v>10742</v>
      </c>
      <c r="B1302" s="5" t="s">
        <v>33</v>
      </c>
      <c r="C1302" s="5" t="s">
        <v>8</v>
      </c>
      <c r="D1302" s="5">
        <v>34</v>
      </c>
      <c r="E1302" s="5">
        <v>28.22</v>
      </c>
      <c r="F1302" s="5">
        <v>50</v>
      </c>
      <c r="G1302" s="5" t="s">
        <v>222</v>
      </c>
      <c r="H1302" s="5" t="s">
        <v>223</v>
      </c>
      <c r="I1302" s="5" t="s">
        <v>187</v>
      </c>
      <c r="J1302" s="6">
        <v>42353</v>
      </c>
      <c r="K1302" s="7">
        <f t="shared" si="60"/>
        <v>1700</v>
      </c>
      <c r="L1302" s="7">
        <f t="shared" si="61"/>
        <v>1411</v>
      </c>
      <c r="M1302" s="4">
        <f>YEAR(Datos!$J1302)</f>
        <v>2015</v>
      </c>
      <c r="N1302" s="5" t="str">
        <f t="shared" si="62"/>
        <v>diciembre</v>
      </c>
      <c r="O1302" s="5" t="str">
        <f>VLOOKUP(C1302,[2]!ProdManager[#Data],2,FALSE)</f>
        <v>Peter Stone</v>
      </c>
      <c r="P1302" s="5" t="e">
        <f>VLOOKUP(I1302,[1]!Countries[#Data],2,FALSE)</f>
        <v>#REF!</v>
      </c>
      <c r="Q1302" s="5" t="e">
        <f>VLOOKUP(I1302,[1]!Countries[#Data],3,FALSE)</f>
        <v>#REF!</v>
      </c>
    </row>
    <row r="1303" spans="1:17" x14ac:dyDescent="0.2">
      <c r="A1303" s="5">
        <v>10742</v>
      </c>
      <c r="B1303" s="5" t="s">
        <v>7</v>
      </c>
      <c r="C1303" s="5" t="s">
        <v>8</v>
      </c>
      <c r="D1303" s="5">
        <v>34.799999999999997</v>
      </c>
      <c r="E1303" s="5">
        <v>27.143999999999998</v>
      </c>
      <c r="F1303" s="5">
        <v>35</v>
      </c>
      <c r="G1303" s="5" t="s">
        <v>222</v>
      </c>
      <c r="H1303" s="5" t="s">
        <v>223</v>
      </c>
      <c r="I1303" s="5" t="s">
        <v>187</v>
      </c>
      <c r="J1303" s="6">
        <v>42353</v>
      </c>
      <c r="K1303" s="7">
        <f t="shared" si="60"/>
        <v>1218</v>
      </c>
      <c r="L1303" s="7">
        <f t="shared" si="61"/>
        <v>950.04</v>
      </c>
      <c r="M1303" s="4">
        <f>YEAR(Datos!$J1303)</f>
        <v>2015</v>
      </c>
      <c r="N1303" s="5" t="str">
        <f t="shared" si="62"/>
        <v>diciembre</v>
      </c>
      <c r="O1303" s="5" t="str">
        <f>VLOOKUP(C1303,[2]!ProdManager[#Data],2,FALSE)</f>
        <v>Peter Stone</v>
      </c>
      <c r="P1303" s="5" t="e">
        <f>VLOOKUP(I1303,[1]!Countries[#Data],2,FALSE)</f>
        <v>#REF!</v>
      </c>
      <c r="Q1303" s="5" t="e">
        <f>VLOOKUP(I1303,[1]!Countries[#Data],3,FALSE)</f>
        <v>#REF!</v>
      </c>
    </row>
    <row r="1304" spans="1:17" x14ac:dyDescent="0.2">
      <c r="A1304" s="5">
        <v>10743</v>
      </c>
      <c r="B1304" s="5" t="s">
        <v>134</v>
      </c>
      <c r="C1304" s="5" t="s">
        <v>22</v>
      </c>
      <c r="D1304" s="5">
        <v>12</v>
      </c>
      <c r="E1304" s="5">
        <v>9.24</v>
      </c>
      <c r="F1304" s="5">
        <v>28</v>
      </c>
      <c r="G1304" s="5" t="s">
        <v>201</v>
      </c>
      <c r="H1304" s="5" t="s">
        <v>202</v>
      </c>
      <c r="I1304" s="5" t="s">
        <v>142</v>
      </c>
      <c r="J1304" s="6">
        <v>42356</v>
      </c>
      <c r="K1304" s="7">
        <f t="shared" si="60"/>
        <v>336</v>
      </c>
      <c r="L1304" s="7">
        <f t="shared" si="61"/>
        <v>258.72000000000003</v>
      </c>
      <c r="M1304" s="4">
        <f>YEAR(Datos!$J1304)</f>
        <v>2015</v>
      </c>
      <c r="N1304" s="5" t="str">
        <f t="shared" si="62"/>
        <v>diciembre</v>
      </c>
      <c r="O1304" s="5" t="str">
        <f>VLOOKUP(C1304,[2]!ProdManager[#Data],2,FALSE)</f>
        <v>Peter Stone</v>
      </c>
      <c r="P1304" s="5" t="e">
        <f>VLOOKUP(I1304,[1]!Countries[#Data],2,FALSE)</f>
        <v>#REF!</v>
      </c>
      <c r="Q1304" s="5" t="e">
        <f>VLOOKUP(I1304,[1]!Countries[#Data],3,FALSE)</f>
        <v>#REF!</v>
      </c>
    </row>
    <row r="1305" spans="1:17" x14ac:dyDescent="0.2">
      <c r="A1305" s="5">
        <v>10744</v>
      </c>
      <c r="B1305" s="5" t="s">
        <v>91</v>
      </c>
      <c r="C1305" s="5" t="s">
        <v>22</v>
      </c>
      <c r="D1305" s="5">
        <v>18.399999999999999</v>
      </c>
      <c r="E1305" s="5">
        <v>13.431999999999999</v>
      </c>
      <c r="F1305" s="5">
        <v>50</v>
      </c>
      <c r="G1305" s="5" t="s">
        <v>210</v>
      </c>
      <c r="H1305" s="5" t="s">
        <v>211</v>
      </c>
      <c r="I1305" s="5" t="s">
        <v>193</v>
      </c>
      <c r="J1305" s="6">
        <v>42356</v>
      </c>
      <c r="K1305" s="7">
        <f t="shared" si="60"/>
        <v>919.99999999999989</v>
      </c>
      <c r="L1305" s="7">
        <f t="shared" si="61"/>
        <v>671.59999999999991</v>
      </c>
      <c r="M1305" s="4">
        <f>YEAR(Datos!$J1305)</f>
        <v>2015</v>
      </c>
      <c r="N1305" s="5" t="str">
        <f t="shared" si="62"/>
        <v>diciembre</v>
      </c>
      <c r="O1305" s="5" t="str">
        <f>VLOOKUP(C1305,[2]!ProdManager[#Data],2,FALSE)</f>
        <v>Peter Stone</v>
      </c>
      <c r="P1305" s="5" t="e">
        <f>VLOOKUP(I1305,[1]!Countries[#Data],2,FALSE)</f>
        <v>#REF!</v>
      </c>
      <c r="Q1305" s="5" t="e">
        <f>VLOOKUP(I1305,[1]!Countries[#Data],3,FALSE)</f>
        <v>#REF!</v>
      </c>
    </row>
    <row r="1306" spans="1:17" x14ac:dyDescent="0.2">
      <c r="A1306" s="5">
        <v>10745</v>
      </c>
      <c r="B1306" s="5" t="s">
        <v>147</v>
      </c>
      <c r="C1306" s="5" t="s">
        <v>22</v>
      </c>
      <c r="D1306" s="5">
        <v>62.5</v>
      </c>
      <c r="E1306" s="5">
        <v>44.375</v>
      </c>
      <c r="F1306" s="5">
        <v>24</v>
      </c>
      <c r="G1306" s="5" t="s">
        <v>103</v>
      </c>
      <c r="H1306" s="5" t="s">
        <v>104</v>
      </c>
      <c r="I1306" s="5" t="s">
        <v>14</v>
      </c>
      <c r="J1306" s="6">
        <v>42357</v>
      </c>
      <c r="K1306" s="7">
        <f t="shared" si="60"/>
        <v>1500</v>
      </c>
      <c r="L1306" s="7">
        <f t="shared" si="61"/>
        <v>1065</v>
      </c>
      <c r="M1306" s="4">
        <f>YEAR(Datos!$J1306)</f>
        <v>2015</v>
      </c>
      <c r="N1306" s="5" t="str">
        <f t="shared" si="62"/>
        <v>diciembre</v>
      </c>
      <c r="O1306" s="5" t="str">
        <f>VLOOKUP(C1306,[2]!ProdManager[#Data],2,FALSE)</f>
        <v>Peter Stone</v>
      </c>
      <c r="P1306" s="5" t="e">
        <f>VLOOKUP(I1306,[1]!Countries[#Data],2,FALSE)</f>
        <v>#REF!</v>
      </c>
      <c r="Q1306" s="5" t="e">
        <f>VLOOKUP(I1306,[1]!Countries[#Data],3,FALSE)</f>
        <v>#REF!</v>
      </c>
    </row>
    <row r="1307" spans="1:17" x14ac:dyDescent="0.2">
      <c r="A1307" s="5">
        <v>10745</v>
      </c>
      <c r="B1307" s="5" t="s">
        <v>7</v>
      </c>
      <c r="C1307" s="5" t="s">
        <v>8</v>
      </c>
      <c r="D1307" s="5">
        <v>34.799999999999997</v>
      </c>
      <c r="E1307" s="5">
        <v>28.536000000000001</v>
      </c>
      <c r="F1307" s="5">
        <v>7</v>
      </c>
      <c r="G1307" s="5" t="s">
        <v>103</v>
      </c>
      <c r="H1307" s="5" t="s">
        <v>104</v>
      </c>
      <c r="I1307" s="5" t="s">
        <v>14</v>
      </c>
      <c r="J1307" s="6">
        <v>42357</v>
      </c>
      <c r="K1307" s="7">
        <f t="shared" si="60"/>
        <v>243.59999999999997</v>
      </c>
      <c r="L1307" s="7">
        <f t="shared" si="61"/>
        <v>199.75200000000001</v>
      </c>
      <c r="M1307" s="4">
        <f>YEAR(Datos!$J1307)</f>
        <v>2015</v>
      </c>
      <c r="N1307" s="5" t="str">
        <f t="shared" si="62"/>
        <v>diciembre</v>
      </c>
      <c r="O1307" s="5" t="str">
        <f>VLOOKUP(C1307,[2]!ProdManager[#Data],2,FALSE)</f>
        <v>Peter Stone</v>
      </c>
      <c r="P1307" s="5" t="e">
        <f>VLOOKUP(I1307,[1]!Countries[#Data],2,FALSE)</f>
        <v>#REF!</v>
      </c>
      <c r="Q1307" s="5" t="e">
        <f>VLOOKUP(I1307,[1]!Countries[#Data],3,FALSE)</f>
        <v>#REF!</v>
      </c>
    </row>
    <row r="1308" spans="1:17" x14ac:dyDescent="0.2">
      <c r="A1308" s="5">
        <v>10745</v>
      </c>
      <c r="B1308" s="5" t="s">
        <v>115</v>
      </c>
      <c r="C1308" s="5" t="s">
        <v>17</v>
      </c>
      <c r="D1308" s="5">
        <v>19.45</v>
      </c>
      <c r="E1308" s="5">
        <v>15.949</v>
      </c>
      <c r="F1308" s="5">
        <v>16</v>
      </c>
      <c r="G1308" s="5" t="s">
        <v>103</v>
      </c>
      <c r="H1308" s="5" t="s">
        <v>104</v>
      </c>
      <c r="I1308" s="5" t="s">
        <v>14</v>
      </c>
      <c r="J1308" s="6">
        <v>42357</v>
      </c>
      <c r="K1308" s="7">
        <f t="shared" si="60"/>
        <v>311.2</v>
      </c>
      <c r="L1308" s="7">
        <f t="shared" si="61"/>
        <v>255.184</v>
      </c>
      <c r="M1308" s="4">
        <f>YEAR(Datos!$J1308)</f>
        <v>2015</v>
      </c>
      <c r="N1308" s="5" t="str">
        <f t="shared" si="62"/>
        <v>diciembre</v>
      </c>
      <c r="O1308" s="5" t="str">
        <f>VLOOKUP(C1308,[2]!ProdManager[#Data],2,FALSE)</f>
        <v>Lydia Sinn</v>
      </c>
      <c r="P1308" s="5" t="e">
        <f>VLOOKUP(I1308,[1]!Countries[#Data],2,FALSE)</f>
        <v>#REF!</v>
      </c>
      <c r="Q1308" s="5" t="e">
        <f>VLOOKUP(I1308,[1]!Countries[#Data],3,FALSE)</f>
        <v>#REF!</v>
      </c>
    </row>
    <row r="1309" spans="1:17" x14ac:dyDescent="0.2">
      <c r="A1309" s="5">
        <v>10745</v>
      </c>
      <c r="B1309" s="5" t="s">
        <v>45</v>
      </c>
      <c r="C1309" s="5" t="s">
        <v>8</v>
      </c>
      <c r="D1309" s="5">
        <v>55</v>
      </c>
      <c r="E1309" s="5">
        <v>42.9</v>
      </c>
      <c r="F1309" s="5">
        <v>45</v>
      </c>
      <c r="G1309" s="5" t="s">
        <v>103</v>
      </c>
      <c r="H1309" s="5" t="s">
        <v>104</v>
      </c>
      <c r="I1309" s="5" t="s">
        <v>14</v>
      </c>
      <c r="J1309" s="6">
        <v>42357</v>
      </c>
      <c r="K1309" s="7">
        <f t="shared" si="60"/>
        <v>2475</v>
      </c>
      <c r="L1309" s="7">
        <f t="shared" si="61"/>
        <v>1930.5</v>
      </c>
      <c r="M1309" s="4">
        <f>YEAR(Datos!$J1309)</f>
        <v>2015</v>
      </c>
      <c r="N1309" s="5" t="str">
        <f t="shared" si="62"/>
        <v>diciembre</v>
      </c>
      <c r="O1309" s="5" t="str">
        <f>VLOOKUP(C1309,[2]!ProdManager[#Data],2,FALSE)</f>
        <v>Peter Stone</v>
      </c>
      <c r="P1309" s="5" t="e">
        <f>VLOOKUP(I1309,[1]!Countries[#Data],2,FALSE)</f>
        <v>#REF!</v>
      </c>
      <c r="Q1309" s="5" t="e">
        <f>VLOOKUP(I1309,[1]!Countries[#Data],3,FALSE)</f>
        <v>#REF!</v>
      </c>
    </row>
    <row r="1310" spans="1:17" x14ac:dyDescent="0.2">
      <c r="A1310" s="5">
        <v>10746</v>
      </c>
      <c r="B1310" s="5" t="s">
        <v>111</v>
      </c>
      <c r="C1310" s="5" t="s">
        <v>22</v>
      </c>
      <c r="D1310" s="5">
        <v>6</v>
      </c>
      <c r="E1310" s="5">
        <v>4.32</v>
      </c>
      <c r="F1310" s="5">
        <v>6</v>
      </c>
      <c r="G1310" s="5" t="s">
        <v>40</v>
      </c>
      <c r="H1310" s="5" t="s">
        <v>41</v>
      </c>
      <c r="I1310" s="5" t="s">
        <v>42</v>
      </c>
      <c r="J1310" s="6">
        <v>42358</v>
      </c>
      <c r="K1310" s="7">
        <f t="shared" si="60"/>
        <v>36</v>
      </c>
      <c r="L1310" s="7">
        <f t="shared" si="61"/>
        <v>25.92</v>
      </c>
      <c r="M1310" s="4">
        <f>YEAR(Datos!$J1310)</f>
        <v>2015</v>
      </c>
      <c r="N1310" s="5" t="str">
        <f t="shared" si="62"/>
        <v>diciembre</v>
      </c>
      <c r="O1310" s="5" t="str">
        <f>VLOOKUP(C1310,[2]!ProdManager[#Data],2,FALSE)</f>
        <v>Peter Stone</v>
      </c>
      <c r="P1310" s="5" t="e">
        <f>VLOOKUP(I1310,[1]!Countries[#Data],2,FALSE)</f>
        <v>#REF!</v>
      </c>
      <c r="Q1310" s="5" t="e">
        <f>VLOOKUP(I1310,[1]!Countries[#Data],3,FALSE)</f>
        <v>#REF!</v>
      </c>
    </row>
    <row r="1311" spans="1:17" x14ac:dyDescent="0.2">
      <c r="A1311" s="5">
        <v>10746</v>
      </c>
      <c r="B1311" s="5" t="s">
        <v>2</v>
      </c>
      <c r="C1311" s="5" t="s">
        <v>3</v>
      </c>
      <c r="D1311" s="5">
        <v>14</v>
      </c>
      <c r="E1311" s="5">
        <v>10.92</v>
      </c>
      <c r="F1311" s="5">
        <v>28</v>
      </c>
      <c r="G1311" s="5" t="s">
        <v>40</v>
      </c>
      <c r="H1311" s="5" t="s">
        <v>41</v>
      </c>
      <c r="I1311" s="5" t="s">
        <v>42</v>
      </c>
      <c r="J1311" s="6">
        <v>42358</v>
      </c>
      <c r="K1311" s="7">
        <f t="shared" si="60"/>
        <v>392</v>
      </c>
      <c r="L1311" s="7">
        <f t="shared" si="61"/>
        <v>305.76</v>
      </c>
      <c r="M1311" s="4">
        <f>YEAR(Datos!$J1311)</f>
        <v>2015</v>
      </c>
      <c r="N1311" s="5" t="str">
        <f t="shared" si="62"/>
        <v>diciembre</v>
      </c>
      <c r="O1311" s="5" t="str">
        <f>VLOOKUP(C1311,[2]!ProdManager[#Data],2,FALSE)</f>
        <v>Marc Caine</v>
      </c>
      <c r="P1311" s="5" t="e">
        <f>VLOOKUP(I1311,[1]!Countries[#Data],2,FALSE)</f>
        <v>#REF!</v>
      </c>
      <c r="Q1311" s="5" t="e">
        <f>VLOOKUP(I1311,[1]!Countries[#Data],3,FALSE)</f>
        <v>#REF!</v>
      </c>
    </row>
    <row r="1312" spans="1:17" x14ac:dyDescent="0.2">
      <c r="A1312" s="5">
        <v>10746</v>
      </c>
      <c r="B1312" s="5" t="s">
        <v>71</v>
      </c>
      <c r="C1312" s="5" t="s">
        <v>28</v>
      </c>
      <c r="D1312" s="5">
        <v>49.3</v>
      </c>
      <c r="E1312" s="5">
        <v>34.51</v>
      </c>
      <c r="F1312" s="5">
        <v>9</v>
      </c>
      <c r="G1312" s="5" t="s">
        <v>40</v>
      </c>
      <c r="H1312" s="5" t="s">
        <v>41</v>
      </c>
      <c r="I1312" s="5" t="s">
        <v>42</v>
      </c>
      <c r="J1312" s="6">
        <v>42358</v>
      </c>
      <c r="K1312" s="7">
        <f t="shared" si="60"/>
        <v>443.7</v>
      </c>
      <c r="L1312" s="7">
        <f t="shared" si="61"/>
        <v>310.58999999999997</v>
      </c>
      <c r="M1312" s="4">
        <f>YEAR(Datos!$J1312)</f>
        <v>2015</v>
      </c>
      <c r="N1312" s="5" t="str">
        <f t="shared" si="62"/>
        <v>diciembre</v>
      </c>
      <c r="O1312" s="5" t="str">
        <f>VLOOKUP(C1312,[2]!ProdManager[#Data],2,FALSE)</f>
        <v>Lydia Sinn</v>
      </c>
      <c r="P1312" s="5" t="e">
        <f>VLOOKUP(I1312,[1]!Countries[#Data],2,FALSE)</f>
        <v>#REF!</v>
      </c>
      <c r="Q1312" s="5" t="e">
        <f>VLOOKUP(I1312,[1]!Countries[#Data],3,FALSE)</f>
        <v>#REF!</v>
      </c>
    </row>
    <row r="1313" spans="1:17" x14ac:dyDescent="0.2">
      <c r="A1313" s="5">
        <v>10746</v>
      </c>
      <c r="B1313" s="5" t="s">
        <v>148</v>
      </c>
      <c r="C1313" s="5" t="s">
        <v>8</v>
      </c>
      <c r="D1313" s="5">
        <v>36</v>
      </c>
      <c r="E1313" s="5">
        <v>30.24</v>
      </c>
      <c r="F1313" s="5">
        <v>40</v>
      </c>
      <c r="G1313" s="5" t="s">
        <v>40</v>
      </c>
      <c r="H1313" s="5" t="s">
        <v>41</v>
      </c>
      <c r="I1313" s="5" t="s">
        <v>42</v>
      </c>
      <c r="J1313" s="6">
        <v>42358</v>
      </c>
      <c r="K1313" s="7">
        <f t="shared" si="60"/>
        <v>1440</v>
      </c>
      <c r="L1313" s="7">
        <f t="shared" si="61"/>
        <v>1209.5999999999999</v>
      </c>
      <c r="M1313" s="4">
        <f>YEAR(Datos!$J1313)</f>
        <v>2015</v>
      </c>
      <c r="N1313" s="5" t="str">
        <f t="shared" si="62"/>
        <v>diciembre</v>
      </c>
      <c r="O1313" s="5" t="str">
        <f>VLOOKUP(C1313,[2]!ProdManager[#Data],2,FALSE)</f>
        <v>Peter Stone</v>
      </c>
      <c r="P1313" s="5" t="e">
        <f>VLOOKUP(I1313,[1]!Countries[#Data],2,FALSE)</f>
        <v>#REF!</v>
      </c>
      <c r="Q1313" s="5" t="e">
        <f>VLOOKUP(I1313,[1]!Countries[#Data],3,FALSE)</f>
        <v>#REF!</v>
      </c>
    </row>
    <row r="1314" spans="1:17" x14ac:dyDescent="0.2">
      <c r="A1314" s="5">
        <v>10747</v>
      </c>
      <c r="B1314" s="5" t="s">
        <v>37</v>
      </c>
      <c r="C1314" s="5" t="s">
        <v>8</v>
      </c>
      <c r="D1314" s="5">
        <v>12.5</v>
      </c>
      <c r="E1314" s="5">
        <v>10.625</v>
      </c>
      <c r="F1314" s="5">
        <v>8</v>
      </c>
      <c r="G1314" s="5" t="s">
        <v>199</v>
      </c>
      <c r="H1314" s="5" t="s">
        <v>200</v>
      </c>
      <c r="I1314" s="5" t="s">
        <v>61</v>
      </c>
      <c r="J1314" s="6">
        <v>42358</v>
      </c>
      <c r="K1314" s="7">
        <f t="shared" si="60"/>
        <v>100</v>
      </c>
      <c r="L1314" s="7">
        <f t="shared" si="61"/>
        <v>85</v>
      </c>
      <c r="M1314" s="4">
        <f>YEAR(Datos!$J1314)</f>
        <v>2015</v>
      </c>
      <c r="N1314" s="5" t="str">
        <f t="shared" si="62"/>
        <v>diciembre</v>
      </c>
      <c r="O1314" s="5" t="str">
        <f>VLOOKUP(C1314,[2]!ProdManager[#Data],2,FALSE)</f>
        <v>Peter Stone</v>
      </c>
      <c r="P1314" s="5" t="e">
        <f>VLOOKUP(I1314,[1]!Countries[#Data],2,FALSE)</f>
        <v>#REF!</v>
      </c>
      <c r="Q1314" s="5" t="e">
        <f>VLOOKUP(I1314,[1]!Countries[#Data],3,FALSE)</f>
        <v>#REF!</v>
      </c>
    </row>
    <row r="1315" spans="1:17" x14ac:dyDescent="0.2">
      <c r="A1315" s="5">
        <v>10747</v>
      </c>
      <c r="B1315" s="5" t="s">
        <v>148</v>
      </c>
      <c r="C1315" s="5" t="s">
        <v>8</v>
      </c>
      <c r="D1315" s="5">
        <v>36</v>
      </c>
      <c r="E1315" s="5">
        <v>28.44</v>
      </c>
      <c r="F1315" s="5">
        <v>30</v>
      </c>
      <c r="G1315" s="5" t="s">
        <v>199</v>
      </c>
      <c r="H1315" s="5" t="s">
        <v>200</v>
      </c>
      <c r="I1315" s="5" t="s">
        <v>61</v>
      </c>
      <c r="J1315" s="6">
        <v>42358</v>
      </c>
      <c r="K1315" s="7">
        <f t="shared" si="60"/>
        <v>1080</v>
      </c>
      <c r="L1315" s="7">
        <f t="shared" si="61"/>
        <v>853.2</v>
      </c>
      <c r="M1315" s="4">
        <f>YEAR(Datos!$J1315)</f>
        <v>2015</v>
      </c>
      <c r="N1315" s="5" t="str">
        <f t="shared" si="62"/>
        <v>diciembre</v>
      </c>
      <c r="O1315" s="5" t="str">
        <f>VLOOKUP(C1315,[2]!ProdManager[#Data],2,FALSE)</f>
        <v>Peter Stone</v>
      </c>
      <c r="P1315" s="5" t="e">
        <f>VLOOKUP(I1315,[1]!Countries[#Data],2,FALSE)</f>
        <v>#REF!</v>
      </c>
      <c r="Q1315" s="5" t="e">
        <f>VLOOKUP(I1315,[1]!Countries[#Data],3,FALSE)</f>
        <v>#REF!</v>
      </c>
    </row>
    <row r="1316" spans="1:17" x14ac:dyDescent="0.2">
      <c r="A1316" s="5">
        <v>10747</v>
      </c>
      <c r="B1316" s="5" t="s">
        <v>118</v>
      </c>
      <c r="C1316" s="5" t="s">
        <v>17</v>
      </c>
      <c r="D1316" s="5">
        <v>43.9</v>
      </c>
      <c r="E1316" s="5">
        <v>35.119999999999997</v>
      </c>
      <c r="F1316" s="5">
        <v>9</v>
      </c>
      <c r="G1316" s="5" t="s">
        <v>199</v>
      </c>
      <c r="H1316" s="5" t="s">
        <v>200</v>
      </c>
      <c r="I1316" s="5" t="s">
        <v>61</v>
      </c>
      <c r="J1316" s="6">
        <v>42358</v>
      </c>
      <c r="K1316" s="7">
        <f t="shared" si="60"/>
        <v>395.09999999999997</v>
      </c>
      <c r="L1316" s="7">
        <f t="shared" si="61"/>
        <v>316.08</v>
      </c>
      <c r="M1316" s="4">
        <f>YEAR(Datos!$J1316)</f>
        <v>2015</v>
      </c>
      <c r="N1316" s="5" t="str">
        <f t="shared" si="62"/>
        <v>diciembre</v>
      </c>
      <c r="O1316" s="5" t="str">
        <f>VLOOKUP(C1316,[2]!ProdManager[#Data],2,FALSE)</f>
        <v>Lydia Sinn</v>
      </c>
      <c r="P1316" s="5" t="e">
        <f>VLOOKUP(I1316,[1]!Countries[#Data],2,FALSE)</f>
        <v>#REF!</v>
      </c>
      <c r="Q1316" s="5" t="e">
        <f>VLOOKUP(I1316,[1]!Countries[#Data],3,FALSE)</f>
        <v>#REF!</v>
      </c>
    </row>
    <row r="1317" spans="1:17" x14ac:dyDescent="0.2">
      <c r="A1317" s="5">
        <v>10747</v>
      </c>
      <c r="B1317" s="5" t="s">
        <v>21</v>
      </c>
      <c r="C1317" s="5" t="s">
        <v>22</v>
      </c>
      <c r="D1317" s="5">
        <v>9.65</v>
      </c>
      <c r="E1317" s="5">
        <v>7.9130000000000011</v>
      </c>
      <c r="F1317" s="5">
        <v>35</v>
      </c>
      <c r="G1317" s="5" t="s">
        <v>199</v>
      </c>
      <c r="H1317" s="5" t="s">
        <v>200</v>
      </c>
      <c r="I1317" s="5" t="s">
        <v>61</v>
      </c>
      <c r="J1317" s="6">
        <v>42358</v>
      </c>
      <c r="K1317" s="7">
        <f t="shared" si="60"/>
        <v>337.75</v>
      </c>
      <c r="L1317" s="7">
        <f t="shared" si="61"/>
        <v>276.95500000000004</v>
      </c>
      <c r="M1317" s="4">
        <f>YEAR(Datos!$J1317)</f>
        <v>2015</v>
      </c>
      <c r="N1317" s="5" t="str">
        <f t="shared" si="62"/>
        <v>diciembre</v>
      </c>
      <c r="O1317" s="5" t="str">
        <f>VLOOKUP(C1317,[2]!ProdManager[#Data],2,FALSE)</f>
        <v>Peter Stone</v>
      </c>
      <c r="P1317" s="5" t="e">
        <f>VLOOKUP(I1317,[1]!Countries[#Data],2,FALSE)</f>
        <v>#REF!</v>
      </c>
      <c r="Q1317" s="5" t="e">
        <f>VLOOKUP(I1317,[1]!Countries[#Data],3,FALSE)</f>
        <v>#REF!</v>
      </c>
    </row>
    <row r="1318" spans="1:17" x14ac:dyDescent="0.2">
      <c r="A1318" s="5">
        <v>10748</v>
      </c>
      <c r="B1318" s="5" t="s">
        <v>190</v>
      </c>
      <c r="C1318" s="5" t="s">
        <v>3</v>
      </c>
      <c r="D1318" s="5">
        <v>9</v>
      </c>
      <c r="E1318" s="5">
        <v>7.2</v>
      </c>
      <c r="F1318" s="5">
        <v>44</v>
      </c>
      <c r="G1318" s="5" t="s">
        <v>175</v>
      </c>
      <c r="H1318" s="5" t="s">
        <v>176</v>
      </c>
      <c r="I1318" s="5" t="s">
        <v>77</v>
      </c>
      <c r="J1318" s="6">
        <v>42359</v>
      </c>
      <c r="K1318" s="7">
        <f t="shared" si="60"/>
        <v>396</v>
      </c>
      <c r="L1318" s="7">
        <f t="shared" si="61"/>
        <v>316.8</v>
      </c>
      <c r="M1318" s="4">
        <f>YEAR(Datos!$J1318)</f>
        <v>2015</v>
      </c>
      <c r="N1318" s="5" t="str">
        <f t="shared" si="62"/>
        <v>diciembre</v>
      </c>
      <c r="O1318" s="5" t="str">
        <f>VLOOKUP(C1318,[2]!ProdManager[#Data],2,FALSE)</f>
        <v>Marc Caine</v>
      </c>
      <c r="P1318" s="5" t="e">
        <f>VLOOKUP(I1318,[1]!Countries[#Data],2,FALSE)</f>
        <v>#REF!</v>
      </c>
      <c r="Q1318" s="5" t="e">
        <f>VLOOKUP(I1318,[1]!Countries[#Data],3,FALSE)</f>
        <v>#REF!</v>
      </c>
    </row>
    <row r="1319" spans="1:17" x14ac:dyDescent="0.2">
      <c r="A1319" s="5">
        <v>10748</v>
      </c>
      <c r="B1319" s="5" t="s">
        <v>91</v>
      </c>
      <c r="C1319" s="5" t="s">
        <v>22</v>
      </c>
      <c r="D1319" s="5">
        <v>18.399999999999999</v>
      </c>
      <c r="E1319" s="5">
        <v>15.087999999999999</v>
      </c>
      <c r="F1319" s="5">
        <v>40</v>
      </c>
      <c r="G1319" s="5" t="s">
        <v>175</v>
      </c>
      <c r="H1319" s="5" t="s">
        <v>176</v>
      </c>
      <c r="I1319" s="5" t="s">
        <v>77</v>
      </c>
      <c r="J1319" s="6">
        <v>42359</v>
      </c>
      <c r="K1319" s="7">
        <f t="shared" si="60"/>
        <v>736</v>
      </c>
      <c r="L1319" s="7">
        <f t="shared" si="61"/>
        <v>603.52</v>
      </c>
      <c r="M1319" s="4">
        <f>YEAR(Datos!$J1319)</f>
        <v>2015</v>
      </c>
      <c r="N1319" s="5" t="str">
        <f t="shared" si="62"/>
        <v>diciembre</v>
      </c>
      <c r="O1319" s="5" t="str">
        <f>VLOOKUP(C1319,[2]!ProdManager[#Data],2,FALSE)</f>
        <v>Peter Stone</v>
      </c>
      <c r="P1319" s="5" t="e">
        <f>VLOOKUP(I1319,[1]!Countries[#Data],2,FALSE)</f>
        <v>#REF!</v>
      </c>
      <c r="Q1319" s="5" t="e">
        <f>VLOOKUP(I1319,[1]!Countries[#Data],3,FALSE)</f>
        <v>#REF!</v>
      </c>
    </row>
    <row r="1320" spans="1:17" x14ac:dyDescent="0.2">
      <c r="A1320" s="5">
        <v>10748</v>
      </c>
      <c r="B1320" s="5" t="s">
        <v>79</v>
      </c>
      <c r="C1320" s="5" t="s">
        <v>3</v>
      </c>
      <c r="D1320" s="5">
        <v>38</v>
      </c>
      <c r="E1320" s="5">
        <v>28.88</v>
      </c>
      <c r="F1320" s="5">
        <v>28</v>
      </c>
      <c r="G1320" s="5" t="s">
        <v>175</v>
      </c>
      <c r="H1320" s="5" t="s">
        <v>176</v>
      </c>
      <c r="I1320" s="5" t="s">
        <v>77</v>
      </c>
      <c r="J1320" s="6">
        <v>42359</v>
      </c>
      <c r="K1320" s="7">
        <f t="shared" si="60"/>
        <v>1064</v>
      </c>
      <c r="L1320" s="7">
        <f t="shared" si="61"/>
        <v>808.64</v>
      </c>
      <c r="M1320" s="4">
        <f>YEAR(Datos!$J1320)</f>
        <v>2015</v>
      </c>
      <c r="N1320" s="5" t="str">
        <f t="shared" si="62"/>
        <v>diciembre</v>
      </c>
      <c r="O1320" s="5" t="str">
        <f>VLOOKUP(C1320,[2]!ProdManager[#Data],2,FALSE)</f>
        <v>Marc Caine</v>
      </c>
      <c r="P1320" s="5" t="e">
        <f>VLOOKUP(I1320,[1]!Countries[#Data],2,FALSE)</f>
        <v>#REF!</v>
      </c>
      <c r="Q1320" s="5" t="e">
        <f>VLOOKUP(I1320,[1]!Countries[#Data],3,FALSE)</f>
        <v>#REF!</v>
      </c>
    </row>
    <row r="1321" spans="1:17" x14ac:dyDescent="0.2">
      <c r="A1321" s="5">
        <v>10749</v>
      </c>
      <c r="B1321" s="5" t="s">
        <v>94</v>
      </c>
      <c r="C1321" s="5" t="s">
        <v>36</v>
      </c>
      <c r="D1321" s="5">
        <v>18</v>
      </c>
      <c r="E1321" s="5">
        <v>16.560000000000002</v>
      </c>
      <c r="F1321" s="5">
        <v>10</v>
      </c>
      <c r="G1321" s="5" t="s">
        <v>168</v>
      </c>
      <c r="H1321" s="5" t="s">
        <v>169</v>
      </c>
      <c r="I1321" s="5" t="s">
        <v>142</v>
      </c>
      <c r="J1321" s="6">
        <v>42359</v>
      </c>
      <c r="K1321" s="7">
        <f t="shared" si="60"/>
        <v>180</v>
      </c>
      <c r="L1321" s="7">
        <f t="shared" si="61"/>
        <v>165.60000000000002</v>
      </c>
      <c r="M1321" s="4">
        <f>YEAR(Datos!$J1321)</f>
        <v>2015</v>
      </c>
      <c r="N1321" s="5" t="str">
        <f t="shared" si="62"/>
        <v>diciembre</v>
      </c>
      <c r="O1321" s="5" t="str">
        <f>VLOOKUP(C1321,[2]!ProdManager[#Data],2,FALSE)</f>
        <v>John Matter</v>
      </c>
      <c r="P1321" s="5" t="e">
        <f>VLOOKUP(I1321,[1]!Countries[#Data],2,FALSE)</f>
        <v>#REF!</v>
      </c>
      <c r="Q1321" s="5" t="e">
        <f>VLOOKUP(I1321,[1]!Countries[#Data],3,FALSE)</f>
        <v>#REF!</v>
      </c>
    </row>
    <row r="1322" spans="1:17" x14ac:dyDescent="0.2">
      <c r="A1322" s="5">
        <v>10749</v>
      </c>
      <c r="B1322" s="5" t="s">
        <v>79</v>
      </c>
      <c r="C1322" s="5" t="s">
        <v>3</v>
      </c>
      <c r="D1322" s="5">
        <v>38</v>
      </c>
      <c r="E1322" s="5">
        <v>30.020000000000003</v>
      </c>
      <c r="F1322" s="5">
        <v>15</v>
      </c>
      <c r="G1322" s="5" t="s">
        <v>168</v>
      </c>
      <c r="H1322" s="5" t="s">
        <v>169</v>
      </c>
      <c r="I1322" s="5" t="s">
        <v>142</v>
      </c>
      <c r="J1322" s="6">
        <v>42359</v>
      </c>
      <c r="K1322" s="7">
        <f t="shared" si="60"/>
        <v>570</v>
      </c>
      <c r="L1322" s="7">
        <f t="shared" si="61"/>
        <v>450.30000000000007</v>
      </c>
      <c r="M1322" s="4">
        <f>YEAR(Datos!$J1322)</f>
        <v>2015</v>
      </c>
      <c r="N1322" s="5" t="str">
        <f t="shared" si="62"/>
        <v>diciembre</v>
      </c>
      <c r="O1322" s="5" t="str">
        <f>VLOOKUP(C1322,[2]!ProdManager[#Data],2,FALSE)</f>
        <v>Marc Caine</v>
      </c>
      <c r="P1322" s="5" t="e">
        <f>VLOOKUP(I1322,[1]!Countries[#Data],2,FALSE)</f>
        <v>#REF!</v>
      </c>
      <c r="Q1322" s="5" t="e">
        <f>VLOOKUP(I1322,[1]!Countries[#Data],3,FALSE)</f>
        <v>#REF!</v>
      </c>
    </row>
    <row r="1323" spans="1:17" x14ac:dyDescent="0.2">
      <c r="A1323" s="5">
        <v>10749</v>
      </c>
      <c r="B1323" s="5" t="s">
        <v>45</v>
      </c>
      <c r="C1323" s="5" t="s">
        <v>8</v>
      </c>
      <c r="D1323" s="5">
        <v>55</v>
      </c>
      <c r="E1323" s="5">
        <v>45.65</v>
      </c>
      <c r="F1323" s="5">
        <v>6</v>
      </c>
      <c r="G1323" s="5" t="s">
        <v>168</v>
      </c>
      <c r="H1323" s="5" t="s">
        <v>169</v>
      </c>
      <c r="I1323" s="5" t="s">
        <v>142</v>
      </c>
      <c r="J1323" s="6">
        <v>42359</v>
      </c>
      <c r="K1323" s="7">
        <f t="shared" si="60"/>
        <v>330</v>
      </c>
      <c r="L1323" s="7">
        <f t="shared" si="61"/>
        <v>273.89999999999998</v>
      </c>
      <c r="M1323" s="4">
        <f>YEAR(Datos!$J1323)</f>
        <v>2015</v>
      </c>
      <c r="N1323" s="5" t="str">
        <f t="shared" si="62"/>
        <v>diciembre</v>
      </c>
      <c r="O1323" s="5" t="str">
        <f>VLOOKUP(C1323,[2]!ProdManager[#Data],2,FALSE)</f>
        <v>Peter Stone</v>
      </c>
      <c r="P1323" s="5" t="e">
        <f>VLOOKUP(I1323,[1]!Countries[#Data],2,FALSE)</f>
        <v>#REF!</v>
      </c>
      <c r="Q1323" s="5" t="e">
        <f>VLOOKUP(I1323,[1]!Countries[#Data],3,FALSE)</f>
        <v>#REF!</v>
      </c>
    </row>
    <row r="1324" spans="1:17" x14ac:dyDescent="0.2">
      <c r="A1324" s="5">
        <v>10750</v>
      </c>
      <c r="B1324" s="5" t="s">
        <v>45</v>
      </c>
      <c r="C1324" s="5" t="s">
        <v>8</v>
      </c>
      <c r="D1324" s="5">
        <v>55</v>
      </c>
      <c r="E1324" s="5">
        <v>41.8</v>
      </c>
      <c r="F1324" s="5">
        <v>25</v>
      </c>
      <c r="G1324" s="5" t="s">
        <v>88</v>
      </c>
      <c r="H1324" s="5" t="s">
        <v>89</v>
      </c>
      <c r="I1324" s="5" t="s">
        <v>90</v>
      </c>
      <c r="J1324" s="6">
        <v>42360</v>
      </c>
      <c r="K1324" s="7">
        <f t="shared" si="60"/>
        <v>1375</v>
      </c>
      <c r="L1324" s="7">
        <f t="shared" si="61"/>
        <v>1045</v>
      </c>
      <c r="M1324" s="4">
        <f>YEAR(Datos!$J1324)</f>
        <v>2015</v>
      </c>
      <c r="N1324" s="5" t="str">
        <f t="shared" si="62"/>
        <v>diciembre</v>
      </c>
      <c r="O1324" s="5" t="str">
        <f>VLOOKUP(C1324,[2]!ProdManager[#Data],2,FALSE)</f>
        <v>Peter Stone</v>
      </c>
      <c r="P1324" s="5" t="e">
        <f>VLOOKUP(I1324,[1]!Countries[#Data],2,FALSE)</f>
        <v>#REF!</v>
      </c>
      <c r="Q1324" s="5" t="e">
        <f>VLOOKUP(I1324,[1]!Countries[#Data],3,FALSE)</f>
        <v>#REF!</v>
      </c>
    </row>
    <row r="1325" spans="1:17" x14ac:dyDescent="0.2">
      <c r="A1325" s="5">
        <v>10750</v>
      </c>
      <c r="B1325" s="5" t="s">
        <v>10</v>
      </c>
      <c r="C1325" s="5" t="s">
        <v>11</v>
      </c>
      <c r="D1325" s="5">
        <v>23.25</v>
      </c>
      <c r="E1325" s="5">
        <v>18.8325</v>
      </c>
      <c r="F1325" s="5">
        <v>5</v>
      </c>
      <c r="G1325" s="5" t="s">
        <v>88</v>
      </c>
      <c r="H1325" s="5" t="s">
        <v>89</v>
      </c>
      <c r="I1325" s="5" t="s">
        <v>90</v>
      </c>
      <c r="J1325" s="6">
        <v>42360</v>
      </c>
      <c r="K1325" s="7">
        <f t="shared" si="60"/>
        <v>116.25</v>
      </c>
      <c r="L1325" s="7">
        <f t="shared" si="61"/>
        <v>94.162499999999994</v>
      </c>
      <c r="M1325" s="4">
        <f>YEAR(Datos!$J1325)</f>
        <v>2015</v>
      </c>
      <c r="N1325" s="5" t="str">
        <f t="shared" si="62"/>
        <v>diciembre</v>
      </c>
      <c r="O1325" s="5" t="str">
        <f>VLOOKUP(C1325,[2]!ProdManager[#Data],2,FALSE)</f>
        <v>Marc Caine</v>
      </c>
      <c r="P1325" s="5" t="e">
        <f>VLOOKUP(I1325,[1]!Countries[#Data],2,FALSE)</f>
        <v>#REF!</v>
      </c>
      <c r="Q1325" s="5" t="e">
        <f>VLOOKUP(I1325,[1]!Countries[#Data],3,FALSE)</f>
        <v>#REF!</v>
      </c>
    </row>
    <row r="1326" spans="1:17" x14ac:dyDescent="0.2">
      <c r="A1326" s="5">
        <v>10750</v>
      </c>
      <c r="B1326" s="5" t="s">
        <v>221</v>
      </c>
      <c r="C1326" s="5" t="s">
        <v>22</v>
      </c>
      <c r="D1326" s="5">
        <v>9.5</v>
      </c>
      <c r="E1326" s="5">
        <v>7.5050000000000008</v>
      </c>
      <c r="F1326" s="5">
        <v>40</v>
      </c>
      <c r="G1326" s="5" t="s">
        <v>88</v>
      </c>
      <c r="H1326" s="5" t="s">
        <v>89</v>
      </c>
      <c r="I1326" s="5" t="s">
        <v>90</v>
      </c>
      <c r="J1326" s="6">
        <v>42360</v>
      </c>
      <c r="K1326" s="7">
        <f t="shared" si="60"/>
        <v>380</v>
      </c>
      <c r="L1326" s="7">
        <f t="shared" si="61"/>
        <v>300.20000000000005</v>
      </c>
      <c r="M1326" s="4">
        <f>YEAR(Datos!$J1326)</f>
        <v>2015</v>
      </c>
      <c r="N1326" s="5" t="str">
        <f t="shared" si="62"/>
        <v>diciembre</v>
      </c>
      <c r="O1326" s="5" t="str">
        <f>VLOOKUP(C1326,[2]!ProdManager[#Data],2,FALSE)</f>
        <v>Peter Stone</v>
      </c>
      <c r="P1326" s="5" t="e">
        <f>VLOOKUP(I1326,[1]!Countries[#Data],2,FALSE)</f>
        <v>#REF!</v>
      </c>
      <c r="Q1326" s="5" t="e">
        <f>VLOOKUP(I1326,[1]!Countries[#Data],3,FALSE)</f>
        <v>#REF!</v>
      </c>
    </row>
    <row r="1327" spans="1:17" x14ac:dyDescent="0.2">
      <c r="A1327" s="5">
        <v>10751</v>
      </c>
      <c r="B1327" s="5" t="s">
        <v>182</v>
      </c>
      <c r="C1327" s="5" t="s">
        <v>28</v>
      </c>
      <c r="D1327" s="5">
        <v>31.23</v>
      </c>
      <c r="E1327" s="5">
        <v>20.299500000000002</v>
      </c>
      <c r="F1327" s="5">
        <v>12</v>
      </c>
      <c r="G1327" s="5" t="s">
        <v>46</v>
      </c>
      <c r="H1327" s="5" t="s">
        <v>47</v>
      </c>
      <c r="I1327" s="5" t="s">
        <v>42</v>
      </c>
      <c r="J1327" s="6">
        <v>42363</v>
      </c>
      <c r="K1327" s="7">
        <f t="shared" si="60"/>
        <v>374.76</v>
      </c>
      <c r="L1327" s="7">
        <f t="shared" si="61"/>
        <v>243.59400000000002</v>
      </c>
      <c r="M1327" s="4">
        <f>YEAR(Datos!$J1327)</f>
        <v>2015</v>
      </c>
      <c r="N1327" s="5" t="str">
        <f t="shared" si="62"/>
        <v>diciembre</v>
      </c>
      <c r="O1327" s="5" t="str">
        <f>VLOOKUP(C1327,[2]!ProdManager[#Data],2,FALSE)</f>
        <v>Lydia Sinn</v>
      </c>
      <c r="P1327" s="5" t="e">
        <f>VLOOKUP(I1327,[1]!Countries[#Data],2,FALSE)</f>
        <v>#REF!</v>
      </c>
      <c r="Q1327" s="5" t="e">
        <f>VLOOKUP(I1327,[1]!Countries[#Data],3,FALSE)</f>
        <v>#REF!</v>
      </c>
    </row>
    <row r="1328" spans="1:17" x14ac:dyDescent="0.2">
      <c r="A1328" s="5">
        <v>10751</v>
      </c>
      <c r="B1328" s="5" t="s">
        <v>80</v>
      </c>
      <c r="C1328" s="5" t="s">
        <v>22</v>
      </c>
      <c r="D1328" s="5">
        <v>25.89</v>
      </c>
      <c r="E1328" s="5">
        <v>18.122999999999998</v>
      </c>
      <c r="F1328" s="5">
        <v>30</v>
      </c>
      <c r="G1328" s="5" t="s">
        <v>46</v>
      </c>
      <c r="H1328" s="5" t="s">
        <v>47</v>
      </c>
      <c r="I1328" s="5" t="s">
        <v>42</v>
      </c>
      <c r="J1328" s="6">
        <v>42363</v>
      </c>
      <c r="K1328" s="7">
        <f t="shared" si="60"/>
        <v>776.7</v>
      </c>
      <c r="L1328" s="7">
        <f t="shared" si="61"/>
        <v>543.68999999999994</v>
      </c>
      <c r="M1328" s="4">
        <f>YEAR(Datos!$J1328)</f>
        <v>2015</v>
      </c>
      <c r="N1328" s="5" t="str">
        <f t="shared" si="62"/>
        <v>diciembre</v>
      </c>
      <c r="O1328" s="5" t="str">
        <f>VLOOKUP(C1328,[2]!ProdManager[#Data],2,FALSE)</f>
        <v>Peter Stone</v>
      </c>
      <c r="P1328" s="5" t="e">
        <f>VLOOKUP(I1328,[1]!Countries[#Data],2,FALSE)</f>
        <v>#REF!</v>
      </c>
      <c r="Q1328" s="5" t="e">
        <f>VLOOKUP(I1328,[1]!Countries[#Data],3,FALSE)</f>
        <v>#REF!</v>
      </c>
    </row>
    <row r="1329" spans="1:17" x14ac:dyDescent="0.2">
      <c r="A1329" s="5">
        <v>10751</v>
      </c>
      <c r="B1329" s="5" t="s">
        <v>196</v>
      </c>
      <c r="C1329" s="5" t="s">
        <v>28</v>
      </c>
      <c r="D1329" s="5">
        <v>16.25</v>
      </c>
      <c r="E1329" s="5">
        <v>11.212499999999999</v>
      </c>
      <c r="F1329" s="5">
        <v>20</v>
      </c>
      <c r="G1329" s="5" t="s">
        <v>46</v>
      </c>
      <c r="H1329" s="5" t="s">
        <v>47</v>
      </c>
      <c r="I1329" s="5" t="s">
        <v>42</v>
      </c>
      <c r="J1329" s="6">
        <v>42363</v>
      </c>
      <c r="K1329" s="7">
        <f t="shared" si="60"/>
        <v>325</v>
      </c>
      <c r="L1329" s="7">
        <f t="shared" si="61"/>
        <v>224.24999999999997</v>
      </c>
      <c r="M1329" s="4">
        <f>YEAR(Datos!$J1329)</f>
        <v>2015</v>
      </c>
      <c r="N1329" s="5" t="str">
        <f t="shared" si="62"/>
        <v>diciembre</v>
      </c>
      <c r="O1329" s="5" t="str">
        <f>VLOOKUP(C1329,[2]!ProdManager[#Data],2,FALSE)</f>
        <v>Lydia Sinn</v>
      </c>
      <c r="P1329" s="5" t="e">
        <f>VLOOKUP(I1329,[1]!Countries[#Data],2,FALSE)</f>
        <v>#REF!</v>
      </c>
      <c r="Q1329" s="5" t="e">
        <f>VLOOKUP(I1329,[1]!Countries[#Data],3,FALSE)</f>
        <v>#REF!</v>
      </c>
    </row>
    <row r="1330" spans="1:17" x14ac:dyDescent="0.2">
      <c r="A1330" s="5">
        <v>10751</v>
      </c>
      <c r="B1330" s="5" t="s">
        <v>119</v>
      </c>
      <c r="C1330" s="5" t="s">
        <v>22</v>
      </c>
      <c r="D1330" s="5">
        <v>15</v>
      </c>
      <c r="E1330" s="5">
        <v>12.3</v>
      </c>
      <c r="F1330" s="5">
        <v>15</v>
      </c>
      <c r="G1330" s="5" t="s">
        <v>46</v>
      </c>
      <c r="H1330" s="5" t="s">
        <v>47</v>
      </c>
      <c r="I1330" s="5" t="s">
        <v>42</v>
      </c>
      <c r="J1330" s="6">
        <v>42363</v>
      </c>
      <c r="K1330" s="7">
        <f t="shared" si="60"/>
        <v>225</v>
      </c>
      <c r="L1330" s="7">
        <f t="shared" si="61"/>
        <v>184.5</v>
      </c>
      <c r="M1330" s="4">
        <f>YEAR(Datos!$J1330)</f>
        <v>2015</v>
      </c>
      <c r="N1330" s="5" t="str">
        <f t="shared" si="62"/>
        <v>diciembre</v>
      </c>
      <c r="O1330" s="5" t="str">
        <f>VLOOKUP(C1330,[2]!ProdManager[#Data],2,FALSE)</f>
        <v>Peter Stone</v>
      </c>
      <c r="P1330" s="5" t="e">
        <f>VLOOKUP(I1330,[1]!Countries[#Data],2,FALSE)</f>
        <v>#REF!</v>
      </c>
      <c r="Q1330" s="5" t="e">
        <f>VLOOKUP(I1330,[1]!Countries[#Data],3,FALSE)</f>
        <v>#REF!</v>
      </c>
    </row>
    <row r="1331" spans="1:17" x14ac:dyDescent="0.2">
      <c r="A1331" s="5">
        <v>10752</v>
      </c>
      <c r="B1331" s="5" t="s">
        <v>131</v>
      </c>
      <c r="C1331" s="5" t="s">
        <v>36</v>
      </c>
      <c r="D1331" s="5">
        <v>18</v>
      </c>
      <c r="E1331" s="5">
        <v>16.2</v>
      </c>
      <c r="F1331" s="5">
        <v>8</v>
      </c>
      <c r="G1331" s="5" t="s">
        <v>246</v>
      </c>
      <c r="H1331" s="5" t="s">
        <v>141</v>
      </c>
      <c r="I1331" s="5" t="s">
        <v>142</v>
      </c>
      <c r="J1331" s="6">
        <v>42363</v>
      </c>
      <c r="K1331" s="7">
        <f t="shared" si="60"/>
        <v>144</v>
      </c>
      <c r="L1331" s="7">
        <f t="shared" si="61"/>
        <v>129.6</v>
      </c>
      <c r="M1331" s="4">
        <f>YEAR(Datos!$J1331)</f>
        <v>2015</v>
      </c>
      <c r="N1331" s="5" t="str">
        <f t="shared" si="62"/>
        <v>diciembre</v>
      </c>
      <c r="O1331" s="5" t="str">
        <f>VLOOKUP(C1331,[2]!ProdManager[#Data],2,FALSE)</f>
        <v>John Matter</v>
      </c>
      <c r="P1331" s="5" t="e">
        <f>VLOOKUP(I1331,[1]!Countries[#Data],2,FALSE)</f>
        <v>#REF!</v>
      </c>
      <c r="Q1331" s="5" t="e">
        <f>VLOOKUP(I1331,[1]!Countries[#Data],3,FALSE)</f>
        <v>#REF!</v>
      </c>
    </row>
    <row r="1332" spans="1:17" x14ac:dyDescent="0.2">
      <c r="A1332" s="5">
        <v>10752</v>
      </c>
      <c r="B1332" s="5" t="s">
        <v>148</v>
      </c>
      <c r="C1332" s="5" t="s">
        <v>8</v>
      </c>
      <c r="D1332" s="5">
        <v>36</v>
      </c>
      <c r="E1332" s="5">
        <v>28.8</v>
      </c>
      <c r="F1332" s="5">
        <v>3</v>
      </c>
      <c r="G1332" s="5" t="s">
        <v>246</v>
      </c>
      <c r="H1332" s="5" t="s">
        <v>141</v>
      </c>
      <c r="I1332" s="5" t="s">
        <v>142</v>
      </c>
      <c r="J1332" s="6">
        <v>42363</v>
      </c>
      <c r="K1332" s="7">
        <f t="shared" si="60"/>
        <v>108</v>
      </c>
      <c r="L1332" s="7">
        <f t="shared" si="61"/>
        <v>86.4</v>
      </c>
      <c r="M1332" s="4">
        <f>YEAR(Datos!$J1332)</f>
        <v>2015</v>
      </c>
      <c r="N1332" s="5" t="str">
        <f t="shared" si="62"/>
        <v>diciembre</v>
      </c>
      <c r="O1332" s="5" t="str">
        <f>VLOOKUP(C1332,[2]!ProdManager[#Data],2,FALSE)</f>
        <v>Peter Stone</v>
      </c>
      <c r="P1332" s="5" t="e">
        <f>VLOOKUP(I1332,[1]!Countries[#Data],2,FALSE)</f>
        <v>#REF!</v>
      </c>
      <c r="Q1332" s="5" t="e">
        <f>VLOOKUP(I1332,[1]!Countries[#Data],3,FALSE)</f>
        <v>#REF!</v>
      </c>
    </row>
    <row r="1333" spans="1:17" x14ac:dyDescent="0.2">
      <c r="A1333" s="5">
        <v>10753</v>
      </c>
      <c r="B1333" s="5" t="s">
        <v>43</v>
      </c>
      <c r="C1333" s="5" t="s">
        <v>11</v>
      </c>
      <c r="D1333" s="5">
        <v>10</v>
      </c>
      <c r="E1333" s="5">
        <v>7.9</v>
      </c>
      <c r="F1333" s="5">
        <v>5</v>
      </c>
      <c r="G1333" s="5" t="s">
        <v>234</v>
      </c>
      <c r="H1333" s="5" t="s">
        <v>235</v>
      </c>
      <c r="I1333" s="5" t="s">
        <v>109</v>
      </c>
      <c r="J1333" s="6">
        <v>42364</v>
      </c>
      <c r="K1333" s="7">
        <f t="shared" si="60"/>
        <v>50</v>
      </c>
      <c r="L1333" s="7">
        <f t="shared" si="61"/>
        <v>39.5</v>
      </c>
      <c r="M1333" s="4">
        <f>YEAR(Datos!$J1333)</f>
        <v>2015</v>
      </c>
      <c r="N1333" s="5" t="str">
        <f t="shared" si="62"/>
        <v>diciembre</v>
      </c>
      <c r="O1333" s="5" t="str">
        <f>VLOOKUP(C1333,[2]!ProdManager[#Data],2,FALSE)</f>
        <v>Marc Caine</v>
      </c>
      <c r="P1333" s="5" t="e">
        <f>VLOOKUP(I1333,[1]!Countries[#Data],2,FALSE)</f>
        <v>#REF!</v>
      </c>
      <c r="Q1333" s="5" t="e">
        <f>VLOOKUP(I1333,[1]!Countries[#Data],3,FALSE)</f>
        <v>#REF!</v>
      </c>
    </row>
    <row r="1334" spans="1:17" x14ac:dyDescent="0.2">
      <c r="A1334" s="5">
        <v>10753</v>
      </c>
      <c r="B1334" s="5" t="s">
        <v>221</v>
      </c>
      <c r="C1334" s="5" t="s">
        <v>22</v>
      </c>
      <c r="D1334" s="5">
        <v>9.5</v>
      </c>
      <c r="E1334" s="5">
        <v>7.7900000000000009</v>
      </c>
      <c r="F1334" s="5">
        <v>4</v>
      </c>
      <c r="G1334" s="5" t="s">
        <v>234</v>
      </c>
      <c r="H1334" s="5" t="s">
        <v>235</v>
      </c>
      <c r="I1334" s="5" t="s">
        <v>109</v>
      </c>
      <c r="J1334" s="6">
        <v>42364</v>
      </c>
      <c r="K1334" s="7">
        <f t="shared" si="60"/>
        <v>38</v>
      </c>
      <c r="L1334" s="7">
        <f t="shared" si="61"/>
        <v>31.160000000000004</v>
      </c>
      <c r="M1334" s="4">
        <f>YEAR(Datos!$J1334)</f>
        <v>2015</v>
      </c>
      <c r="N1334" s="5" t="str">
        <f t="shared" si="62"/>
        <v>diciembre</v>
      </c>
      <c r="O1334" s="5" t="str">
        <f>VLOOKUP(C1334,[2]!ProdManager[#Data],2,FALSE)</f>
        <v>Peter Stone</v>
      </c>
      <c r="P1334" s="5" t="e">
        <f>VLOOKUP(I1334,[1]!Countries[#Data],2,FALSE)</f>
        <v>#REF!</v>
      </c>
      <c r="Q1334" s="5" t="e">
        <f>VLOOKUP(I1334,[1]!Countries[#Data],3,FALSE)</f>
        <v>#REF!</v>
      </c>
    </row>
    <row r="1335" spans="1:17" x14ac:dyDescent="0.2">
      <c r="A1335" s="5">
        <v>10754</v>
      </c>
      <c r="B1335" s="5" t="s">
        <v>91</v>
      </c>
      <c r="C1335" s="5" t="s">
        <v>22</v>
      </c>
      <c r="D1335" s="5">
        <v>18.399999999999999</v>
      </c>
      <c r="E1335" s="5">
        <v>13.983999999999998</v>
      </c>
      <c r="F1335" s="5">
        <v>3</v>
      </c>
      <c r="G1335" s="5" t="s">
        <v>107</v>
      </c>
      <c r="H1335" s="5" t="s">
        <v>108</v>
      </c>
      <c r="I1335" s="5" t="s">
        <v>109</v>
      </c>
      <c r="J1335" s="6">
        <v>42364</v>
      </c>
      <c r="K1335" s="7">
        <f t="shared" si="60"/>
        <v>55.199999999999996</v>
      </c>
      <c r="L1335" s="7">
        <f t="shared" si="61"/>
        <v>41.951999999999998</v>
      </c>
      <c r="M1335" s="4">
        <f>YEAR(Datos!$J1335)</f>
        <v>2015</v>
      </c>
      <c r="N1335" s="5" t="str">
        <f t="shared" si="62"/>
        <v>diciembre</v>
      </c>
      <c r="O1335" s="5" t="str">
        <f>VLOOKUP(C1335,[2]!ProdManager[#Data],2,FALSE)</f>
        <v>Peter Stone</v>
      </c>
      <c r="P1335" s="5" t="e">
        <f>VLOOKUP(I1335,[1]!Countries[#Data],2,FALSE)</f>
        <v>#REF!</v>
      </c>
      <c r="Q1335" s="5" t="e">
        <f>VLOOKUP(I1335,[1]!Countries[#Data],3,FALSE)</f>
        <v>#REF!</v>
      </c>
    </row>
    <row r="1336" spans="1:17" x14ac:dyDescent="0.2">
      <c r="A1336" s="5">
        <v>10755</v>
      </c>
      <c r="B1336" s="5" t="s">
        <v>148</v>
      </c>
      <c r="C1336" s="5" t="s">
        <v>8</v>
      </c>
      <c r="D1336" s="5">
        <v>36</v>
      </c>
      <c r="E1336" s="5">
        <v>27.72</v>
      </c>
      <c r="F1336" s="5">
        <v>25</v>
      </c>
      <c r="G1336" s="5" t="s">
        <v>183</v>
      </c>
      <c r="H1336" s="5" t="s">
        <v>184</v>
      </c>
      <c r="I1336" s="5" t="s">
        <v>6</v>
      </c>
      <c r="J1336" s="6">
        <v>42365</v>
      </c>
      <c r="K1336" s="7">
        <f t="shared" si="60"/>
        <v>900</v>
      </c>
      <c r="L1336" s="7">
        <f t="shared" si="61"/>
        <v>693</v>
      </c>
      <c r="M1336" s="4">
        <f>YEAR(Datos!$J1336)</f>
        <v>2015</v>
      </c>
      <c r="N1336" s="5" t="str">
        <f t="shared" si="62"/>
        <v>diciembre</v>
      </c>
      <c r="O1336" s="5" t="str">
        <f>VLOOKUP(C1336,[2]!ProdManager[#Data],2,FALSE)</f>
        <v>Peter Stone</v>
      </c>
      <c r="P1336" s="5" t="e">
        <f>VLOOKUP(I1336,[1]!Countries[#Data],2,FALSE)</f>
        <v>#REF!</v>
      </c>
      <c r="Q1336" s="5" t="e">
        <f>VLOOKUP(I1336,[1]!Countries[#Data],3,FALSE)</f>
        <v>#REF!</v>
      </c>
    </row>
    <row r="1337" spans="1:17" x14ac:dyDescent="0.2">
      <c r="A1337" s="5">
        <v>10755</v>
      </c>
      <c r="B1337" s="5" t="s">
        <v>188</v>
      </c>
      <c r="C1337" s="5" t="s">
        <v>28</v>
      </c>
      <c r="D1337" s="5">
        <v>9.5</v>
      </c>
      <c r="E1337" s="5">
        <v>6.1749999999999998</v>
      </c>
      <c r="F1337" s="5">
        <v>30</v>
      </c>
      <c r="G1337" s="5" t="s">
        <v>183</v>
      </c>
      <c r="H1337" s="5" t="s">
        <v>184</v>
      </c>
      <c r="I1337" s="5" t="s">
        <v>6</v>
      </c>
      <c r="J1337" s="6">
        <v>42365</v>
      </c>
      <c r="K1337" s="7">
        <f t="shared" si="60"/>
        <v>285</v>
      </c>
      <c r="L1337" s="7">
        <f t="shared" si="61"/>
        <v>185.25</v>
      </c>
      <c r="M1337" s="4">
        <f>YEAR(Datos!$J1337)</f>
        <v>2015</v>
      </c>
      <c r="N1337" s="5" t="str">
        <f t="shared" si="62"/>
        <v>diciembre</v>
      </c>
      <c r="O1337" s="5" t="str">
        <f>VLOOKUP(C1337,[2]!ProdManager[#Data],2,FALSE)</f>
        <v>Lydia Sinn</v>
      </c>
      <c r="P1337" s="5" t="e">
        <f>VLOOKUP(I1337,[1]!Countries[#Data],2,FALSE)</f>
        <v>#REF!</v>
      </c>
      <c r="Q1337" s="5" t="e">
        <f>VLOOKUP(I1337,[1]!Countries[#Data],3,FALSE)</f>
        <v>#REF!</v>
      </c>
    </row>
    <row r="1338" spans="1:17" x14ac:dyDescent="0.2">
      <c r="A1338" s="5">
        <v>10755</v>
      </c>
      <c r="B1338" s="5" t="s">
        <v>79</v>
      </c>
      <c r="C1338" s="5" t="s">
        <v>3</v>
      </c>
      <c r="D1338" s="5">
        <v>38</v>
      </c>
      <c r="E1338" s="5">
        <v>29.26</v>
      </c>
      <c r="F1338" s="5">
        <v>30</v>
      </c>
      <c r="G1338" s="5" t="s">
        <v>183</v>
      </c>
      <c r="H1338" s="5" t="s">
        <v>184</v>
      </c>
      <c r="I1338" s="5" t="s">
        <v>6</v>
      </c>
      <c r="J1338" s="6">
        <v>42365</v>
      </c>
      <c r="K1338" s="7">
        <f t="shared" si="60"/>
        <v>1140</v>
      </c>
      <c r="L1338" s="7">
        <f t="shared" si="61"/>
        <v>877.80000000000007</v>
      </c>
      <c r="M1338" s="4">
        <f>YEAR(Datos!$J1338)</f>
        <v>2015</v>
      </c>
      <c r="N1338" s="5" t="str">
        <f t="shared" si="62"/>
        <v>diciembre</v>
      </c>
      <c r="O1338" s="5" t="str">
        <f>VLOOKUP(C1338,[2]!ProdManager[#Data],2,FALSE)</f>
        <v>Marc Caine</v>
      </c>
      <c r="P1338" s="5" t="e">
        <f>VLOOKUP(I1338,[1]!Countries[#Data],2,FALSE)</f>
        <v>#REF!</v>
      </c>
      <c r="Q1338" s="5" t="e">
        <f>VLOOKUP(I1338,[1]!Countries[#Data],3,FALSE)</f>
        <v>#REF!</v>
      </c>
    </row>
    <row r="1339" spans="1:17" x14ac:dyDescent="0.2">
      <c r="A1339" s="5">
        <v>10755</v>
      </c>
      <c r="B1339" s="5" t="s">
        <v>26</v>
      </c>
      <c r="C1339" s="5" t="s">
        <v>3</v>
      </c>
      <c r="D1339" s="5">
        <v>19.5</v>
      </c>
      <c r="E1339" s="5">
        <v>14.625</v>
      </c>
      <c r="F1339" s="5">
        <v>14</v>
      </c>
      <c r="G1339" s="5" t="s">
        <v>183</v>
      </c>
      <c r="H1339" s="5" t="s">
        <v>184</v>
      </c>
      <c r="I1339" s="5" t="s">
        <v>6</v>
      </c>
      <c r="J1339" s="6">
        <v>42365</v>
      </c>
      <c r="K1339" s="7">
        <f t="shared" si="60"/>
        <v>273</v>
      </c>
      <c r="L1339" s="7">
        <f t="shared" si="61"/>
        <v>204.75</v>
      </c>
      <c r="M1339" s="4">
        <f>YEAR(Datos!$J1339)</f>
        <v>2015</v>
      </c>
      <c r="N1339" s="5" t="str">
        <f t="shared" si="62"/>
        <v>diciembre</v>
      </c>
      <c r="O1339" s="5" t="str">
        <f>VLOOKUP(C1339,[2]!ProdManager[#Data],2,FALSE)</f>
        <v>Marc Caine</v>
      </c>
      <c r="P1339" s="5" t="e">
        <f>VLOOKUP(I1339,[1]!Countries[#Data],2,FALSE)</f>
        <v>#REF!</v>
      </c>
      <c r="Q1339" s="5" t="e">
        <f>VLOOKUP(I1339,[1]!Countries[#Data],3,FALSE)</f>
        <v>#REF!</v>
      </c>
    </row>
    <row r="1340" spans="1:17" x14ac:dyDescent="0.2">
      <c r="A1340" s="5">
        <v>10756</v>
      </c>
      <c r="B1340" s="5" t="s">
        <v>148</v>
      </c>
      <c r="C1340" s="5" t="s">
        <v>8</v>
      </c>
      <c r="D1340" s="5">
        <v>36</v>
      </c>
      <c r="E1340" s="5">
        <v>28.8</v>
      </c>
      <c r="F1340" s="5">
        <v>20</v>
      </c>
      <c r="G1340" s="5" t="s">
        <v>101</v>
      </c>
      <c r="H1340" s="5" t="s">
        <v>102</v>
      </c>
      <c r="I1340" s="5" t="s">
        <v>77</v>
      </c>
      <c r="J1340" s="6">
        <v>42366</v>
      </c>
      <c r="K1340" s="7">
        <f t="shared" si="60"/>
        <v>720</v>
      </c>
      <c r="L1340" s="7">
        <f t="shared" si="61"/>
        <v>576</v>
      </c>
      <c r="M1340" s="4">
        <f>YEAR(Datos!$J1340)</f>
        <v>2015</v>
      </c>
      <c r="N1340" s="5" t="str">
        <f t="shared" si="62"/>
        <v>diciembre</v>
      </c>
      <c r="O1340" s="5" t="str">
        <f>VLOOKUP(C1340,[2]!ProdManager[#Data],2,FALSE)</f>
        <v>Peter Stone</v>
      </c>
      <c r="P1340" s="5" t="e">
        <f>VLOOKUP(I1340,[1]!Countries[#Data],2,FALSE)</f>
        <v>#REF!</v>
      </c>
      <c r="Q1340" s="5" t="e">
        <f>VLOOKUP(I1340,[1]!Countries[#Data],3,FALSE)</f>
        <v>#REF!</v>
      </c>
    </row>
    <row r="1341" spans="1:17" x14ac:dyDescent="0.2">
      <c r="A1341" s="5">
        <v>10756</v>
      </c>
      <c r="B1341" s="5" t="s">
        <v>135</v>
      </c>
      <c r="C1341" s="5" t="s">
        <v>28</v>
      </c>
      <c r="D1341" s="5">
        <v>12.5</v>
      </c>
      <c r="E1341" s="5">
        <v>8.625</v>
      </c>
      <c r="F1341" s="5">
        <v>6</v>
      </c>
      <c r="G1341" s="5" t="s">
        <v>101</v>
      </c>
      <c r="H1341" s="5" t="s">
        <v>102</v>
      </c>
      <c r="I1341" s="5" t="s">
        <v>77</v>
      </c>
      <c r="J1341" s="6">
        <v>42366</v>
      </c>
      <c r="K1341" s="7">
        <f t="shared" si="60"/>
        <v>75</v>
      </c>
      <c r="L1341" s="7">
        <f t="shared" si="61"/>
        <v>51.75</v>
      </c>
      <c r="M1341" s="4">
        <f>YEAR(Datos!$J1341)</f>
        <v>2015</v>
      </c>
      <c r="N1341" s="5" t="str">
        <f t="shared" si="62"/>
        <v>diciembre</v>
      </c>
      <c r="O1341" s="5" t="str">
        <f>VLOOKUP(C1341,[2]!ProdManager[#Data],2,FALSE)</f>
        <v>Lydia Sinn</v>
      </c>
      <c r="P1341" s="5" t="e">
        <f>VLOOKUP(I1341,[1]!Countries[#Data],2,FALSE)</f>
        <v>#REF!</v>
      </c>
      <c r="Q1341" s="5" t="e">
        <f>VLOOKUP(I1341,[1]!Countries[#Data],3,FALSE)</f>
        <v>#REF!</v>
      </c>
    </row>
    <row r="1342" spans="1:17" x14ac:dyDescent="0.2">
      <c r="A1342" s="5">
        <v>10756</v>
      </c>
      <c r="B1342" s="5" t="s">
        <v>147</v>
      </c>
      <c r="C1342" s="5" t="s">
        <v>22</v>
      </c>
      <c r="D1342" s="5">
        <v>62.5</v>
      </c>
      <c r="E1342" s="5">
        <v>51.250000000000007</v>
      </c>
      <c r="F1342" s="5">
        <v>21</v>
      </c>
      <c r="G1342" s="5" t="s">
        <v>101</v>
      </c>
      <c r="H1342" s="5" t="s">
        <v>102</v>
      </c>
      <c r="I1342" s="5" t="s">
        <v>77</v>
      </c>
      <c r="J1342" s="6">
        <v>42366</v>
      </c>
      <c r="K1342" s="7">
        <f t="shared" si="60"/>
        <v>1312.5</v>
      </c>
      <c r="L1342" s="7">
        <f t="shared" si="61"/>
        <v>1076.2500000000002</v>
      </c>
      <c r="M1342" s="4">
        <f>YEAR(Datos!$J1342)</f>
        <v>2015</v>
      </c>
      <c r="N1342" s="5" t="str">
        <f t="shared" si="62"/>
        <v>diciembre</v>
      </c>
      <c r="O1342" s="5" t="str">
        <f>VLOOKUP(C1342,[2]!ProdManager[#Data],2,FALSE)</f>
        <v>Peter Stone</v>
      </c>
      <c r="P1342" s="5" t="e">
        <f>VLOOKUP(I1342,[1]!Countries[#Data],2,FALSE)</f>
        <v>#REF!</v>
      </c>
      <c r="Q1342" s="5" t="e">
        <f>VLOOKUP(I1342,[1]!Countries[#Data],3,FALSE)</f>
        <v>#REF!</v>
      </c>
    </row>
    <row r="1343" spans="1:17" x14ac:dyDescent="0.2">
      <c r="A1343" s="5">
        <v>10756</v>
      </c>
      <c r="B1343" s="5" t="s">
        <v>50</v>
      </c>
      <c r="C1343" s="5" t="s">
        <v>22</v>
      </c>
      <c r="D1343" s="5">
        <v>19</v>
      </c>
      <c r="E1343" s="5">
        <v>15.39</v>
      </c>
      <c r="F1343" s="5">
        <v>20</v>
      </c>
      <c r="G1343" s="5" t="s">
        <v>101</v>
      </c>
      <c r="H1343" s="5" t="s">
        <v>102</v>
      </c>
      <c r="I1343" s="5" t="s">
        <v>77</v>
      </c>
      <c r="J1343" s="6">
        <v>42366</v>
      </c>
      <c r="K1343" s="7">
        <f t="shared" si="60"/>
        <v>380</v>
      </c>
      <c r="L1343" s="7">
        <f t="shared" si="61"/>
        <v>307.8</v>
      </c>
      <c r="M1343" s="4">
        <f>YEAR(Datos!$J1343)</f>
        <v>2015</v>
      </c>
      <c r="N1343" s="5" t="str">
        <f t="shared" si="62"/>
        <v>diciembre</v>
      </c>
      <c r="O1343" s="5" t="str">
        <f>VLOOKUP(C1343,[2]!ProdManager[#Data],2,FALSE)</f>
        <v>Peter Stone</v>
      </c>
      <c r="P1343" s="5" t="e">
        <f>VLOOKUP(I1343,[1]!Countries[#Data],2,FALSE)</f>
        <v>#REF!</v>
      </c>
      <c r="Q1343" s="5" t="e">
        <f>VLOOKUP(I1343,[1]!Countries[#Data],3,FALSE)</f>
        <v>#REF!</v>
      </c>
    </row>
    <row r="1344" spans="1:17" x14ac:dyDescent="0.2">
      <c r="A1344" s="5">
        <v>10757</v>
      </c>
      <c r="B1344" s="5" t="s">
        <v>143</v>
      </c>
      <c r="C1344" s="5" t="s">
        <v>3</v>
      </c>
      <c r="D1344" s="5">
        <v>33.25</v>
      </c>
      <c r="E1344" s="5">
        <v>25.27</v>
      </c>
      <c r="F1344" s="5">
        <v>24</v>
      </c>
      <c r="G1344" s="5" t="s">
        <v>175</v>
      </c>
      <c r="H1344" s="5" t="s">
        <v>176</v>
      </c>
      <c r="I1344" s="5" t="s">
        <v>77</v>
      </c>
      <c r="J1344" s="6">
        <v>42366</v>
      </c>
      <c r="K1344" s="7">
        <f t="shared" si="60"/>
        <v>798</v>
      </c>
      <c r="L1344" s="7">
        <f t="shared" si="61"/>
        <v>606.48</v>
      </c>
      <c r="M1344" s="4">
        <f>YEAR(Datos!$J1344)</f>
        <v>2015</v>
      </c>
      <c r="N1344" s="5" t="str">
        <f t="shared" si="62"/>
        <v>diciembre</v>
      </c>
      <c r="O1344" s="5" t="str">
        <f>VLOOKUP(C1344,[2]!ProdManager[#Data],2,FALSE)</f>
        <v>Marc Caine</v>
      </c>
      <c r="P1344" s="5" t="e">
        <f>VLOOKUP(I1344,[1]!Countries[#Data],2,FALSE)</f>
        <v>#REF!</v>
      </c>
      <c r="Q1344" s="5" t="e">
        <f>VLOOKUP(I1344,[1]!Countries[#Data],3,FALSE)</f>
        <v>#REF!</v>
      </c>
    </row>
    <row r="1345" spans="1:17" x14ac:dyDescent="0.2">
      <c r="A1345" s="5">
        <v>10757</v>
      </c>
      <c r="B1345" s="5" t="s">
        <v>133</v>
      </c>
      <c r="C1345" s="5" t="s">
        <v>36</v>
      </c>
      <c r="D1345" s="5">
        <v>14</v>
      </c>
      <c r="E1345" s="5">
        <v>12.74</v>
      </c>
      <c r="F1345" s="5">
        <v>30</v>
      </c>
      <c r="G1345" s="5" t="s">
        <v>175</v>
      </c>
      <c r="H1345" s="5" t="s">
        <v>176</v>
      </c>
      <c r="I1345" s="5" t="s">
        <v>77</v>
      </c>
      <c r="J1345" s="6">
        <v>42366</v>
      </c>
      <c r="K1345" s="7">
        <f t="shared" si="60"/>
        <v>420</v>
      </c>
      <c r="L1345" s="7">
        <f t="shared" si="61"/>
        <v>382.2</v>
      </c>
      <c r="M1345" s="4">
        <f>YEAR(Datos!$J1345)</f>
        <v>2015</v>
      </c>
      <c r="N1345" s="5" t="str">
        <f t="shared" si="62"/>
        <v>diciembre</v>
      </c>
      <c r="O1345" s="5" t="str">
        <f>VLOOKUP(C1345,[2]!ProdManager[#Data],2,FALSE)</f>
        <v>John Matter</v>
      </c>
      <c r="P1345" s="5" t="e">
        <f>VLOOKUP(I1345,[1]!Countries[#Data],2,FALSE)</f>
        <v>#REF!</v>
      </c>
      <c r="Q1345" s="5" t="e">
        <f>VLOOKUP(I1345,[1]!Countries[#Data],3,FALSE)</f>
        <v>#REF!</v>
      </c>
    </row>
    <row r="1346" spans="1:17" x14ac:dyDescent="0.2">
      <c r="A1346" s="5">
        <v>10757</v>
      </c>
      <c r="B1346" s="5" t="s">
        <v>45</v>
      </c>
      <c r="C1346" s="5" t="s">
        <v>8</v>
      </c>
      <c r="D1346" s="5">
        <v>55</v>
      </c>
      <c r="E1346" s="5">
        <v>45.1</v>
      </c>
      <c r="F1346" s="5">
        <v>7</v>
      </c>
      <c r="G1346" s="5" t="s">
        <v>175</v>
      </c>
      <c r="H1346" s="5" t="s">
        <v>176</v>
      </c>
      <c r="I1346" s="5" t="s">
        <v>77</v>
      </c>
      <c r="J1346" s="6">
        <v>42366</v>
      </c>
      <c r="K1346" s="7">
        <f t="shared" si="60"/>
        <v>385</v>
      </c>
      <c r="L1346" s="7">
        <f t="shared" si="61"/>
        <v>315.7</v>
      </c>
      <c r="M1346" s="4">
        <f>YEAR(Datos!$J1346)</f>
        <v>2015</v>
      </c>
      <c r="N1346" s="5" t="str">
        <f t="shared" si="62"/>
        <v>diciembre</v>
      </c>
      <c r="O1346" s="5" t="str">
        <f>VLOOKUP(C1346,[2]!ProdManager[#Data],2,FALSE)</f>
        <v>Peter Stone</v>
      </c>
      <c r="P1346" s="5" t="e">
        <f>VLOOKUP(I1346,[1]!Countries[#Data],2,FALSE)</f>
        <v>#REF!</v>
      </c>
      <c r="Q1346" s="5" t="e">
        <f>VLOOKUP(I1346,[1]!Countries[#Data],3,FALSE)</f>
        <v>#REF!</v>
      </c>
    </row>
    <row r="1347" spans="1:17" x14ac:dyDescent="0.2">
      <c r="A1347" s="5">
        <v>10757</v>
      </c>
      <c r="B1347" s="5" t="s">
        <v>71</v>
      </c>
      <c r="C1347" s="5" t="s">
        <v>28</v>
      </c>
      <c r="D1347" s="5">
        <v>49.3</v>
      </c>
      <c r="E1347" s="5">
        <v>33.523999999999994</v>
      </c>
      <c r="F1347" s="5">
        <v>30</v>
      </c>
      <c r="G1347" s="5" t="s">
        <v>175</v>
      </c>
      <c r="H1347" s="5" t="s">
        <v>176</v>
      </c>
      <c r="I1347" s="5" t="s">
        <v>77</v>
      </c>
      <c r="J1347" s="6">
        <v>42366</v>
      </c>
      <c r="K1347" s="7">
        <f t="shared" ref="K1347:K1410" si="63">D1347*F1347</f>
        <v>1479</v>
      </c>
      <c r="L1347" s="7">
        <f t="shared" ref="L1347:L1410" si="64">E1347*F1347</f>
        <v>1005.7199999999998</v>
      </c>
      <c r="M1347" s="4">
        <f>YEAR(Datos!$J1347)</f>
        <v>2015</v>
      </c>
      <c r="N1347" s="5" t="str">
        <f t="shared" ref="N1347:N1410" si="65">TEXT(J1347,"mmmm")</f>
        <v>diciembre</v>
      </c>
      <c r="O1347" s="5" t="str">
        <f>VLOOKUP(C1347,[2]!ProdManager[#Data],2,FALSE)</f>
        <v>Lydia Sinn</v>
      </c>
      <c r="P1347" s="5" t="e">
        <f>VLOOKUP(I1347,[1]!Countries[#Data],2,FALSE)</f>
        <v>#REF!</v>
      </c>
      <c r="Q1347" s="5" t="e">
        <f>VLOOKUP(I1347,[1]!Countries[#Data],3,FALSE)</f>
        <v>#REF!</v>
      </c>
    </row>
    <row r="1348" spans="1:17" x14ac:dyDescent="0.2">
      <c r="A1348" s="5">
        <v>10758</v>
      </c>
      <c r="B1348" s="5" t="s">
        <v>72</v>
      </c>
      <c r="C1348" s="5" t="s">
        <v>36</v>
      </c>
      <c r="D1348" s="5">
        <v>15</v>
      </c>
      <c r="E1348" s="5">
        <v>13.8</v>
      </c>
      <c r="F1348" s="5">
        <v>40</v>
      </c>
      <c r="G1348" s="5" t="s">
        <v>46</v>
      </c>
      <c r="H1348" s="5" t="s">
        <v>47</v>
      </c>
      <c r="I1348" s="5" t="s">
        <v>42</v>
      </c>
      <c r="J1348" s="6">
        <v>42367</v>
      </c>
      <c r="K1348" s="7">
        <f t="shared" si="63"/>
        <v>600</v>
      </c>
      <c r="L1348" s="7">
        <f t="shared" si="64"/>
        <v>552</v>
      </c>
      <c r="M1348" s="4">
        <f>YEAR(Datos!$J1348)</f>
        <v>2015</v>
      </c>
      <c r="N1348" s="5" t="str">
        <f t="shared" si="65"/>
        <v>diciembre</v>
      </c>
      <c r="O1348" s="5" t="str">
        <f>VLOOKUP(C1348,[2]!ProdManager[#Data],2,FALSE)</f>
        <v>John Matter</v>
      </c>
      <c r="P1348" s="5" t="e">
        <f>VLOOKUP(I1348,[1]!Countries[#Data],2,FALSE)</f>
        <v>#REF!</v>
      </c>
      <c r="Q1348" s="5" t="e">
        <f>VLOOKUP(I1348,[1]!Countries[#Data],3,FALSE)</f>
        <v>#REF!</v>
      </c>
    </row>
    <row r="1349" spans="1:17" x14ac:dyDescent="0.2">
      <c r="A1349" s="5">
        <v>10758</v>
      </c>
      <c r="B1349" s="5" t="s">
        <v>170</v>
      </c>
      <c r="C1349" s="5" t="s">
        <v>3</v>
      </c>
      <c r="D1349" s="5">
        <v>7</v>
      </c>
      <c r="E1349" s="5">
        <v>5.32</v>
      </c>
      <c r="F1349" s="5">
        <v>60</v>
      </c>
      <c r="G1349" s="5" t="s">
        <v>46</v>
      </c>
      <c r="H1349" s="5" t="s">
        <v>47</v>
      </c>
      <c r="I1349" s="5" t="s">
        <v>42</v>
      </c>
      <c r="J1349" s="6">
        <v>42367</v>
      </c>
      <c r="K1349" s="7">
        <f t="shared" si="63"/>
        <v>420</v>
      </c>
      <c r="L1349" s="7">
        <f t="shared" si="64"/>
        <v>319.20000000000005</v>
      </c>
      <c r="M1349" s="4">
        <f>YEAR(Datos!$J1349)</f>
        <v>2015</v>
      </c>
      <c r="N1349" s="5" t="str">
        <f t="shared" si="65"/>
        <v>diciembre</v>
      </c>
      <c r="O1349" s="5" t="str">
        <f>VLOOKUP(C1349,[2]!ProdManager[#Data],2,FALSE)</f>
        <v>Marc Caine</v>
      </c>
      <c r="P1349" s="5" t="e">
        <f>VLOOKUP(I1349,[1]!Countries[#Data],2,FALSE)</f>
        <v>#REF!</v>
      </c>
      <c r="Q1349" s="5" t="e">
        <f>VLOOKUP(I1349,[1]!Countries[#Data],3,FALSE)</f>
        <v>#REF!</v>
      </c>
    </row>
    <row r="1350" spans="1:17" x14ac:dyDescent="0.2">
      <c r="A1350" s="5">
        <v>10758</v>
      </c>
      <c r="B1350" s="5" t="s">
        <v>182</v>
      </c>
      <c r="C1350" s="5" t="s">
        <v>28</v>
      </c>
      <c r="D1350" s="5">
        <v>31.23</v>
      </c>
      <c r="E1350" s="5">
        <v>20.611799999999999</v>
      </c>
      <c r="F1350" s="5">
        <v>20</v>
      </c>
      <c r="G1350" s="5" t="s">
        <v>46</v>
      </c>
      <c r="H1350" s="5" t="s">
        <v>47</v>
      </c>
      <c r="I1350" s="5" t="s">
        <v>42</v>
      </c>
      <c r="J1350" s="6">
        <v>42367</v>
      </c>
      <c r="K1350" s="7">
        <f t="shared" si="63"/>
        <v>624.6</v>
      </c>
      <c r="L1350" s="7">
        <f t="shared" si="64"/>
        <v>412.23599999999999</v>
      </c>
      <c r="M1350" s="4">
        <f>YEAR(Datos!$J1350)</f>
        <v>2015</v>
      </c>
      <c r="N1350" s="5" t="str">
        <f t="shared" si="65"/>
        <v>diciembre</v>
      </c>
      <c r="O1350" s="5" t="str">
        <f>VLOOKUP(C1350,[2]!ProdManager[#Data],2,FALSE)</f>
        <v>Lydia Sinn</v>
      </c>
      <c r="P1350" s="5" t="e">
        <f>VLOOKUP(I1350,[1]!Countries[#Data],2,FALSE)</f>
        <v>#REF!</v>
      </c>
      <c r="Q1350" s="5" t="e">
        <f>VLOOKUP(I1350,[1]!Countries[#Data],3,FALSE)</f>
        <v>#REF!</v>
      </c>
    </row>
    <row r="1351" spans="1:17" x14ac:dyDescent="0.2">
      <c r="A1351" s="5">
        <v>10759</v>
      </c>
      <c r="B1351" s="5" t="s">
        <v>63</v>
      </c>
      <c r="C1351" s="5" t="s">
        <v>8</v>
      </c>
      <c r="D1351" s="5">
        <v>32</v>
      </c>
      <c r="E1351" s="5">
        <v>25.28</v>
      </c>
      <c r="F1351" s="5">
        <v>10</v>
      </c>
      <c r="G1351" s="5" t="s">
        <v>161</v>
      </c>
      <c r="H1351" s="5" t="s">
        <v>66</v>
      </c>
      <c r="I1351" s="5" t="s">
        <v>67</v>
      </c>
      <c r="J1351" s="6">
        <v>42367</v>
      </c>
      <c r="K1351" s="7">
        <f t="shared" si="63"/>
        <v>320</v>
      </c>
      <c r="L1351" s="7">
        <f t="shared" si="64"/>
        <v>252.8</v>
      </c>
      <c r="M1351" s="4">
        <f>YEAR(Datos!$J1351)</f>
        <v>2015</v>
      </c>
      <c r="N1351" s="5" t="str">
        <f t="shared" si="65"/>
        <v>diciembre</v>
      </c>
      <c r="O1351" s="5" t="str">
        <f>VLOOKUP(C1351,[2]!ProdManager[#Data],2,FALSE)</f>
        <v>Peter Stone</v>
      </c>
      <c r="P1351" s="5" t="e">
        <f>VLOOKUP(I1351,[1]!Countries[#Data],2,FALSE)</f>
        <v>#REF!</v>
      </c>
      <c r="Q1351" s="5" t="e">
        <f>VLOOKUP(I1351,[1]!Countries[#Data],3,FALSE)</f>
        <v>#REF!</v>
      </c>
    </row>
    <row r="1352" spans="1:17" x14ac:dyDescent="0.2">
      <c r="A1352" s="5">
        <v>10760</v>
      </c>
      <c r="B1352" s="5" t="s">
        <v>174</v>
      </c>
      <c r="C1352" s="5" t="s">
        <v>28</v>
      </c>
      <c r="D1352" s="5">
        <v>14</v>
      </c>
      <c r="E1352" s="5">
        <v>9.1</v>
      </c>
      <c r="F1352" s="5">
        <v>12</v>
      </c>
      <c r="G1352" s="5" t="s">
        <v>250</v>
      </c>
      <c r="H1352" s="5" t="s">
        <v>251</v>
      </c>
      <c r="I1352" s="5" t="s">
        <v>31</v>
      </c>
      <c r="J1352" s="6">
        <v>42443</v>
      </c>
      <c r="K1352" s="7">
        <f t="shared" si="63"/>
        <v>168</v>
      </c>
      <c r="L1352" s="7">
        <f t="shared" si="64"/>
        <v>109.19999999999999</v>
      </c>
      <c r="M1352" s="4">
        <f>YEAR(Datos!$J1352)</f>
        <v>2016</v>
      </c>
      <c r="N1352" s="5" t="str">
        <f t="shared" si="65"/>
        <v>marzo</v>
      </c>
      <c r="O1352" s="5" t="str">
        <f>VLOOKUP(C1352,[2]!ProdManager[#Data],2,FALSE)</f>
        <v>Lydia Sinn</v>
      </c>
      <c r="P1352" s="5" t="e">
        <f>VLOOKUP(I1352,[1]!Countries[#Data],2,FALSE)</f>
        <v>#REF!</v>
      </c>
      <c r="Q1352" s="5" t="e">
        <f>VLOOKUP(I1352,[1]!Countries[#Data],3,FALSE)</f>
        <v>#REF!</v>
      </c>
    </row>
    <row r="1353" spans="1:17" x14ac:dyDescent="0.2">
      <c r="A1353" s="5">
        <v>10760</v>
      </c>
      <c r="B1353" s="5" t="s">
        <v>55</v>
      </c>
      <c r="C1353" s="5" t="s">
        <v>28</v>
      </c>
      <c r="D1353" s="5">
        <v>43.9</v>
      </c>
      <c r="E1353" s="5">
        <v>29.412999999999997</v>
      </c>
      <c r="F1353" s="5">
        <v>40</v>
      </c>
      <c r="G1353" s="5" t="s">
        <v>250</v>
      </c>
      <c r="H1353" s="5" t="s">
        <v>251</v>
      </c>
      <c r="I1353" s="5" t="s">
        <v>31</v>
      </c>
      <c r="J1353" s="6">
        <v>42648</v>
      </c>
      <c r="K1353" s="7">
        <f t="shared" si="63"/>
        <v>1756</v>
      </c>
      <c r="L1353" s="7">
        <f t="shared" si="64"/>
        <v>1176.52</v>
      </c>
      <c r="M1353" s="4">
        <f>YEAR(Datos!$J1353)</f>
        <v>2016</v>
      </c>
      <c r="N1353" s="5" t="str">
        <f t="shared" si="65"/>
        <v>octubre</v>
      </c>
      <c r="O1353" s="5" t="str">
        <f>VLOOKUP(C1353,[2]!ProdManager[#Data],2,FALSE)</f>
        <v>Lydia Sinn</v>
      </c>
      <c r="P1353" s="5" t="e">
        <f>VLOOKUP(I1353,[1]!Countries[#Data],2,FALSE)</f>
        <v>#REF!</v>
      </c>
      <c r="Q1353" s="5" t="e">
        <f>VLOOKUP(I1353,[1]!Countries[#Data],3,FALSE)</f>
        <v>#REF!</v>
      </c>
    </row>
    <row r="1354" spans="1:17" x14ac:dyDescent="0.2">
      <c r="A1354" s="5">
        <v>10760</v>
      </c>
      <c r="B1354" s="5" t="s">
        <v>100</v>
      </c>
      <c r="C1354" s="5" t="s">
        <v>36</v>
      </c>
      <c r="D1354" s="5">
        <v>46</v>
      </c>
      <c r="E1354" s="5">
        <v>40.479999999999997</v>
      </c>
      <c r="F1354" s="5">
        <v>30</v>
      </c>
      <c r="G1354" s="5" t="s">
        <v>250</v>
      </c>
      <c r="H1354" s="5" t="s">
        <v>251</v>
      </c>
      <c r="I1354" s="5" t="s">
        <v>31</v>
      </c>
      <c r="J1354" s="6">
        <v>42490</v>
      </c>
      <c r="K1354" s="7">
        <f t="shared" si="63"/>
        <v>1380</v>
      </c>
      <c r="L1354" s="7">
        <f t="shared" si="64"/>
        <v>1214.3999999999999</v>
      </c>
      <c r="M1354" s="4">
        <f>YEAR(Datos!$J1354)</f>
        <v>2016</v>
      </c>
      <c r="N1354" s="5" t="str">
        <f t="shared" si="65"/>
        <v>abril</v>
      </c>
      <c r="O1354" s="5" t="str">
        <f>VLOOKUP(C1354,[2]!ProdManager[#Data],2,FALSE)</f>
        <v>John Matter</v>
      </c>
      <c r="P1354" s="5" t="e">
        <f>VLOOKUP(I1354,[1]!Countries[#Data],2,FALSE)</f>
        <v>#REF!</v>
      </c>
      <c r="Q1354" s="5" t="e">
        <f>VLOOKUP(I1354,[1]!Countries[#Data],3,FALSE)</f>
        <v>#REF!</v>
      </c>
    </row>
    <row r="1355" spans="1:17" x14ac:dyDescent="0.2">
      <c r="A1355" s="5">
        <v>10761</v>
      </c>
      <c r="B1355" s="5" t="s">
        <v>122</v>
      </c>
      <c r="C1355" s="5" t="s">
        <v>36</v>
      </c>
      <c r="D1355" s="5">
        <v>7.75</v>
      </c>
      <c r="E1355" s="5">
        <v>6.9750000000000005</v>
      </c>
      <c r="F1355" s="5">
        <v>18</v>
      </c>
      <c r="G1355" s="5" t="s">
        <v>75</v>
      </c>
      <c r="H1355" s="5" t="s">
        <v>76</v>
      </c>
      <c r="I1355" s="5" t="s">
        <v>77</v>
      </c>
      <c r="J1355" s="6">
        <v>42674</v>
      </c>
      <c r="K1355" s="7">
        <f t="shared" si="63"/>
        <v>139.5</v>
      </c>
      <c r="L1355" s="7">
        <f t="shared" si="64"/>
        <v>125.55000000000001</v>
      </c>
      <c r="M1355" s="4">
        <f>YEAR(Datos!$J1355)</f>
        <v>2016</v>
      </c>
      <c r="N1355" s="5" t="str">
        <f t="shared" si="65"/>
        <v>octubre</v>
      </c>
      <c r="O1355" s="5" t="str">
        <f>VLOOKUP(C1355,[2]!ProdManager[#Data],2,FALSE)</f>
        <v>John Matter</v>
      </c>
      <c r="P1355" s="5" t="e">
        <f>VLOOKUP(I1355,[1]!Countries[#Data],2,FALSE)</f>
        <v>#REF!</v>
      </c>
      <c r="Q1355" s="5" t="e">
        <f>VLOOKUP(I1355,[1]!Countries[#Data],3,FALSE)</f>
        <v>#REF!</v>
      </c>
    </row>
    <row r="1356" spans="1:17" x14ac:dyDescent="0.2">
      <c r="A1356" s="5">
        <v>10761</v>
      </c>
      <c r="B1356" s="5" t="s">
        <v>174</v>
      </c>
      <c r="C1356" s="5" t="s">
        <v>28</v>
      </c>
      <c r="D1356" s="5">
        <v>14</v>
      </c>
      <c r="E1356" s="5">
        <v>9.7999999999999989</v>
      </c>
      <c r="F1356" s="5">
        <v>35</v>
      </c>
      <c r="G1356" s="5" t="s">
        <v>75</v>
      </c>
      <c r="H1356" s="5" t="s">
        <v>76</v>
      </c>
      <c r="I1356" s="5" t="s">
        <v>77</v>
      </c>
      <c r="J1356" s="6">
        <v>42681</v>
      </c>
      <c r="K1356" s="7">
        <f t="shared" si="63"/>
        <v>490</v>
      </c>
      <c r="L1356" s="7">
        <f t="shared" si="64"/>
        <v>342.99999999999994</v>
      </c>
      <c r="M1356" s="4">
        <f>YEAR(Datos!$J1356)</f>
        <v>2016</v>
      </c>
      <c r="N1356" s="5" t="str">
        <f t="shared" si="65"/>
        <v>noviembre</v>
      </c>
      <c r="O1356" s="5" t="str">
        <f>VLOOKUP(C1356,[2]!ProdManager[#Data],2,FALSE)</f>
        <v>Lydia Sinn</v>
      </c>
      <c r="P1356" s="5" t="e">
        <f>VLOOKUP(I1356,[1]!Countries[#Data],2,FALSE)</f>
        <v>#REF!</v>
      </c>
      <c r="Q1356" s="5" t="e">
        <f>VLOOKUP(I1356,[1]!Countries[#Data],3,FALSE)</f>
        <v>#REF!</v>
      </c>
    </row>
    <row r="1357" spans="1:17" x14ac:dyDescent="0.2">
      <c r="A1357" s="5">
        <v>10762</v>
      </c>
      <c r="B1357" s="5" t="s">
        <v>79</v>
      </c>
      <c r="C1357" s="5" t="s">
        <v>3</v>
      </c>
      <c r="D1357" s="5">
        <v>38</v>
      </c>
      <c r="E1357" s="5">
        <v>28.88</v>
      </c>
      <c r="F1357" s="5">
        <v>60</v>
      </c>
      <c r="G1357" s="5" t="s">
        <v>81</v>
      </c>
      <c r="H1357" s="5" t="s">
        <v>82</v>
      </c>
      <c r="I1357" s="5" t="s">
        <v>83</v>
      </c>
      <c r="J1357" s="6">
        <v>42386</v>
      </c>
      <c r="K1357" s="7">
        <f t="shared" si="63"/>
        <v>2280</v>
      </c>
      <c r="L1357" s="7">
        <f t="shared" si="64"/>
        <v>1732.8</v>
      </c>
      <c r="M1357" s="4">
        <f>YEAR(Datos!$J1357)</f>
        <v>2016</v>
      </c>
      <c r="N1357" s="5" t="str">
        <f t="shared" si="65"/>
        <v>enero</v>
      </c>
      <c r="O1357" s="5" t="str">
        <f>VLOOKUP(C1357,[2]!ProdManager[#Data],2,FALSE)</f>
        <v>Marc Caine</v>
      </c>
      <c r="P1357" s="5" t="e">
        <f>VLOOKUP(I1357,[1]!Countries[#Data],2,FALSE)</f>
        <v>#REF!</v>
      </c>
      <c r="Q1357" s="5" t="e">
        <f>VLOOKUP(I1357,[1]!Countries[#Data],3,FALSE)</f>
        <v>#REF!</v>
      </c>
    </row>
    <row r="1358" spans="1:17" x14ac:dyDescent="0.2">
      <c r="A1358" s="5">
        <v>10762</v>
      </c>
      <c r="B1358" s="5" t="s">
        <v>15</v>
      </c>
      <c r="C1358" s="5" t="s">
        <v>11</v>
      </c>
      <c r="D1358" s="5">
        <v>53</v>
      </c>
      <c r="E1358" s="5">
        <v>43.46</v>
      </c>
      <c r="F1358" s="5">
        <v>28</v>
      </c>
      <c r="G1358" s="5" t="s">
        <v>81</v>
      </c>
      <c r="H1358" s="5" t="s">
        <v>82</v>
      </c>
      <c r="I1358" s="5" t="s">
        <v>83</v>
      </c>
      <c r="J1358" s="6">
        <v>42515</v>
      </c>
      <c r="K1358" s="7">
        <f t="shared" si="63"/>
        <v>1484</v>
      </c>
      <c r="L1358" s="7">
        <f t="shared" si="64"/>
        <v>1216.8800000000001</v>
      </c>
      <c r="M1358" s="4">
        <f>YEAR(Datos!$J1358)</f>
        <v>2016</v>
      </c>
      <c r="N1358" s="5" t="str">
        <f t="shared" si="65"/>
        <v>mayo</v>
      </c>
      <c r="O1358" s="5" t="str">
        <f>VLOOKUP(C1358,[2]!ProdManager[#Data],2,FALSE)</f>
        <v>Marc Caine</v>
      </c>
      <c r="P1358" s="5" t="e">
        <f>VLOOKUP(I1358,[1]!Countries[#Data],2,FALSE)</f>
        <v>#REF!</v>
      </c>
      <c r="Q1358" s="5" t="e">
        <f>VLOOKUP(I1358,[1]!Countries[#Data],3,FALSE)</f>
        <v>#REF!</v>
      </c>
    </row>
    <row r="1359" spans="1:17" x14ac:dyDescent="0.2">
      <c r="A1359" s="5">
        <v>10762</v>
      </c>
      <c r="B1359" s="5" t="s">
        <v>35</v>
      </c>
      <c r="C1359" s="5" t="s">
        <v>36</v>
      </c>
      <c r="D1359" s="5">
        <v>18</v>
      </c>
      <c r="E1359" s="5">
        <v>16.2</v>
      </c>
      <c r="F1359" s="5">
        <v>16</v>
      </c>
      <c r="G1359" s="5" t="s">
        <v>81</v>
      </c>
      <c r="H1359" s="5" t="s">
        <v>82</v>
      </c>
      <c r="I1359" s="5" t="s">
        <v>83</v>
      </c>
      <c r="J1359" s="6">
        <v>42585</v>
      </c>
      <c r="K1359" s="7">
        <f t="shared" si="63"/>
        <v>288</v>
      </c>
      <c r="L1359" s="7">
        <f t="shared" si="64"/>
        <v>259.2</v>
      </c>
      <c r="M1359" s="4">
        <f>YEAR(Datos!$J1359)</f>
        <v>2016</v>
      </c>
      <c r="N1359" s="5" t="str">
        <f t="shared" si="65"/>
        <v>agosto</v>
      </c>
      <c r="O1359" s="5" t="str">
        <f>VLOOKUP(C1359,[2]!ProdManager[#Data],2,FALSE)</f>
        <v>John Matter</v>
      </c>
      <c r="P1359" s="5" t="e">
        <f>VLOOKUP(I1359,[1]!Countries[#Data],2,FALSE)</f>
        <v>#REF!</v>
      </c>
      <c r="Q1359" s="5" t="e">
        <f>VLOOKUP(I1359,[1]!Countries[#Data],3,FALSE)</f>
        <v>#REF!</v>
      </c>
    </row>
    <row r="1360" spans="1:17" x14ac:dyDescent="0.2">
      <c r="A1360" s="5">
        <v>10762</v>
      </c>
      <c r="B1360" s="5" t="s">
        <v>188</v>
      </c>
      <c r="C1360" s="5" t="s">
        <v>28</v>
      </c>
      <c r="D1360" s="5">
        <v>9.5</v>
      </c>
      <c r="E1360" s="5">
        <v>6.27</v>
      </c>
      <c r="F1360" s="5">
        <v>30</v>
      </c>
      <c r="G1360" s="5" t="s">
        <v>81</v>
      </c>
      <c r="H1360" s="5" t="s">
        <v>82</v>
      </c>
      <c r="I1360" s="5" t="s">
        <v>83</v>
      </c>
      <c r="J1360" s="6">
        <v>42599</v>
      </c>
      <c r="K1360" s="7">
        <f t="shared" si="63"/>
        <v>285</v>
      </c>
      <c r="L1360" s="7">
        <f t="shared" si="64"/>
        <v>188.1</v>
      </c>
      <c r="M1360" s="4">
        <f>YEAR(Datos!$J1360)</f>
        <v>2016</v>
      </c>
      <c r="N1360" s="5" t="str">
        <f t="shared" si="65"/>
        <v>agosto</v>
      </c>
      <c r="O1360" s="5" t="str">
        <f>VLOOKUP(C1360,[2]!ProdManager[#Data],2,FALSE)</f>
        <v>Lydia Sinn</v>
      </c>
      <c r="P1360" s="5" t="e">
        <f>VLOOKUP(I1360,[1]!Countries[#Data],2,FALSE)</f>
        <v>#REF!</v>
      </c>
      <c r="Q1360" s="5" t="e">
        <f>VLOOKUP(I1360,[1]!Countries[#Data],3,FALSE)</f>
        <v>#REF!</v>
      </c>
    </row>
    <row r="1361" spans="1:17" x14ac:dyDescent="0.2">
      <c r="A1361" s="5">
        <v>10763</v>
      </c>
      <c r="B1361" s="5" t="s">
        <v>64</v>
      </c>
      <c r="C1361" s="5" t="s">
        <v>28</v>
      </c>
      <c r="D1361" s="5">
        <v>10</v>
      </c>
      <c r="E1361" s="5">
        <v>6.6</v>
      </c>
      <c r="F1361" s="5">
        <v>40</v>
      </c>
      <c r="G1361" s="5" t="s">
        <v>227</v>
      </c>
      <c r="H1361" s="5" t="s">
        <v>228</v>
      </c>
      <c r="I1361" s="5" t="s">
        <v>6</v>
      </c>
      <c r="J1361" s="6">
        <v>42427</v>
      </c>
      <c r="K1361" s="7">
        <f t="shared" si="63"/>
        <v>400</v>
      </c>
      <c r="L1361" s="7">
        <f t="shared" si="64"/>
        <v>264</v>
      </c>
      <c r="M1361" s="4">
        <f>YEAR(Datos!$J1361)</f>
        <v>2016</v>
      </c>
      <c r="N1361" s="5" t="str">
        <f t="shared" si="65"/>
        <v>febrero</v>
      </c>
      <c r="O1361" s="5" t="str">
        <f>VLOOKUP(C1361,[2]!ProdManager[#Data],2,FALSE)</f>
        <v>Lydia Sinn</v>
      </c>
      <c r="P1361" s="5" t="e">
        <f>VLOOKUP(I1361,[1]!Countries[#Data],2,FALSE)</f>
        <v>#REF!</v>
      </c>
      <c r="Q1361" s="5" t="e">
        <f>VLOOKUP(I1361,[1]!Countries[#Data],3,FALSE)</f>
        <v>#REF!</v>
      </c>
    </row>
    <row r="1362" spans="1:17" x14ac:dyDescent="0.2">
      <c r="A1362" s="5">
        <v>10763</v>
      </c>
      <c r="B1362" s="5" t="s">
        <v>25</v>
      </c>
      <c r="C1362" s="5" t="s">
        <v>3</v>
      </c>
      <c r="D1362" s="5">
        <v>21</v>
      </c>
      <c r="E1362" s="5">
        <v>16.8</v>
      </c>
      <c r="F1362" s="5">
        <v>6</v>
      </c>
      <c r="G1362" s="5" t="s">
        <v>227</v>
      </c>
      <c r="H1362" s="5" t="s">
        <v>228</v>
      </c>
      <c r="I1362" s="5" t="s">
        <v>6</v>
      </c>
      <c r="J1362" s="6">
        <v>42372</v>
      </c>
      <c r="K1362" s="7">
        <f t="shared" si="63"/>
        <v>126</v>
      </c>
      <c r="L1362" s="7">
        <f t="shared" si="64"/>
        <v>100.80000000000001</v>
      </c>
      <c r="M1362" s="4">
        <f>YEAR(Datos!$J1362)</f>
        <v>2016</v>
      </c>
      <c r="N1362" s="5" t="str">
        <f t="shared" si="65"/>
        <v>enero</v>
      </c>
      <c r="O1362" s="5" t="str">
        <f>VLOOKUP(C1362,[2]!ProdManager[#Data],2,FALSE)</f>
        <v>Marc Caine</v>
      </c>
      <c r="P1362" s="5" t="e">
        <f>VLOOKUP(I1362,[1]!Countries[#Data],2,FALSE)</f>
        <v>#REF!</v>
      </c>
      <c r="Q1362" s="5" t="e">
        <f>VLOOKUP(I1362,[1]!Countries[#Data],3,FALSE)</f>
        <v>#REF!</v>
      </c>
    </row>
    <row r="1363" spans="1:17" x14ac:dyDescent="0.2">
      <c r="A1363" s="5">
        <v>10763</v>
      </c>
      <c r="B1363" s="5" t="s">
        <v>44</v>
      </c>
      <c r="C1363" s="5" t="s">
        <v>36</v>
      </c>
      <c r="D1363" s="5">
        <v>4.5</v>
      </c>
      <c r="E1363" s="5">
        <v>4.0949999999999998</v>
      </c>
      <c r="F1363" s="5">
        <v>20</v>
      </c>
      <c r="G1363" s="5" t="s">
        <v>227</v>
      </c>
      <c r="H1363" s="5" t="s">
        <v>228</v>
      </c>
      <c r="I1363" s="5" t="s">
        <v>6</v>
      </c>
      <c r="J1363" s="6">
        <v>42568</v>
      </c>
      <c r="K1363" s="7">
        <f t="shared" si="63"/>
        <v>90</v>
      </c>
      <c r="L1363" s="7">
        <f t="shared" si="64"/>
        <v>81.899999999999991</v>
      </c>
      <c r="M1363" s="4">
        <f>YEAR(Datos!$J1363)</f>
        <v>2016</v>
      </c>
      <c r="N1363" s="5" t="str">
        <f t="shared" si="65"/>
        <v>julio</v>
      </c>
      <c r="O1363" s="5" t="str">
        <f>VLOOKUP(C1363,[2]!ProdManager[#Data],2,FALSE)</f>
        <v>John Matter</v>
      </c>
      <c r="P1363" s="5" t="e">
        <f>VLOOKUP(I1363,[1]!Countries[#Data],2,FALSE)</f>
        <v>#REF!</v>
      </c>
      <c r="Q1363" s="5" t="e">
        <f>VLOOKUP(I1363,[1]!Countries[#Data],3,FALSE)</f>
        <v>#REF!</v>
      </c>
    </row>
    <row r="1364" spans="1:17" x14ac:dyDescent="0.2">
      <c r="A1364" s="5">
        <v>10764</v>
      </c>
      <c r="B1364" s="5" t="s">
        <v>139</v>
      </c>
      <c r="C1364" s="5" t="s">
        <v>17</v>
      </c>
      <c r="D1364" s="5">
        <v>10</v>
      </c>
      <c r="E1364" s="5">
        <v>7.1</v>
      </c>
      <c r="F1364" s="5">
        <v>20</v>
      </c>
      <c r="G1364" s="5" t="s">
        <v>59</v>
      </c>
      <c r="H1364" s="5" t="s">
        <v>60</v>
      </c>
      <c r="I1364" s="5" t="s">
        <v>61</v>
      </c>
      <c r="J1364" s="6">
        <v>42714</v>
      </c>
      <c r="K1364" s="7">
        <f t="shared" si="63"/>
        <v>200</v>
      </c>
      <c r="L1364" s="7">
        <f t="shared" si="64"/>
        <v>142</v>
      </c>
      <c r="M1364" s="4">
        <f>YEAR(Datos!$J1364)</f>
        <v>2016</v>
      </c>
      <c r="N1364" s="5" t="str">
        <f t="shared" si="65"/>
        <v>diciembre</v>
      </c>
      <c r="O1364" s="5" t="str">
        <f>VLOOKUP(C1364,[2]!ProdManager[#Data],2,FALSE)</f>
        <v>Lydia Sinn</v>
      </c>
      <c r="P1364" s="5" t="e">
        <f>VLOOKUP(I1364,[1]!Countries[#Data],2,FALSE)</f>
        <v>#REF!</v>
      </c>
      <c r="Q1364" s="5" t="e">
        <f>VLOOKUP(I1364,[1]!Countries[#Data],3,FALSE)</f>
        <v>#REF!</v>
      </c>
    </row>
    <row r="1365" spans="1:17" x14ac:dyDescent="0.2">
      <c r="A1365" s="5">
        <v>10764</v>
      </c>
      <c r="B1365" s="5" t="s">
        <v>35</v>
      </c>
      <c r="C1365" s="5" t="s">
        <v>36</v>
      </c>
      <c r="D1365" s="5">
        <v>18</v>
      </c>
      <c r="E1365" s="5">
        <v>16.02</v>
      </c>
      <c r="F1365" s="5">
        <v>130</v>
      </c>
      <c r="G1365" s="5" t="s">
        <v>59</v>
      </c>
      <c r="H1365" s="5" t="s">
        <v>60</v>
      </c>
      <c r="I1365" s="5" t="s">
        <v>61</v>
      </c>
      <c r="J1365" s="6">
        <v>42588</v>
      </c>
      <c r="K1365" s="7">
        <f t="shared" si="63"/>
        <v>2340</v>
      </c>
      <c r="L1365" s="7">
        <f t="shared" si="64"/>
        <v>2082.6</v>
      </c>
      <c r="M1365" s="4">
        <f>YEAR(Datos!$J1365)</f>
        <v>2016</v>
      </c>
      <c r="N1365" s="5" t="str">
        <f t="shared" si="65"/>
        <v>agosto</v>
      </c>
      <c r="O1365" s="5" t="str">
        <f>VLOOKUP(C1365,[2]!ProdManager[#Data],2,FALSE)</f>
        <v>John Matter</v>
      </c>
      <c r="P1365" s="5" t="e">
        <f>VLOOKUP(I1365,[1]!Countries[#Data],2,FALSE)</f>
        <v>#REF!</v>
      </c>
      <c r="Q1365" s="5" t="e">
        <f>VLOOKUP(I1365,[1]!Countries[#Data],3,FALSE)</f>
        <v>#REF!</v>
      </c>
    </row>
    <row r="1366" spans="1:17" x14ac:dyDescent="0.2">
      <c r="A1366" s="5">
        <v>10765</v>
      </c>
      <c r="B1366" s="5" t="s">
        <v>16</v>
      </c>
      <c r="C1366" s="5" t="s">
        <v>17</v>
      </c>
      <c r="D1366" s="5">
        <v>21.05</v>
      </c>
      <c r="E1366" s="5">
        <v>14.945499999999999</v>
      </c>
      <c r="F1366" s="5">
        <v>80</v>
      </c>
      <c r="G1366" s="5" t="s">
        <v>103</v>
      </c>
      <c r="H1366" s="5" t="s">
        <v>104</v>
      </c>
      <c r="I1366" s="5" t="s">
        <v>14</v>
      </c>
      <c r="J1366" s="6">
        <v>42648</v>
      </c>
      <c r="K1366" s="7">
        <f t="shared" si="63"/>
        <v>1684</v>
      </c>
      <c r="L1366" s="7">
        <f t="shared" si="64"/>
        <v>1195.6399999999999</v>
      </c>
      <c r="M1366" s="4">
        <f>YEAR(Datos!$J1366)</f>
        <v>2016</v>
      </c>
      <c r="N1366" s="5" t="str">
        <f t="shared" si="65"/>
        <v>octubre</v>
      </c>
      <c r="O1366" s="5" t="str">
        <f>VLOOKUP(C1366,[2]!ProdManager[#Data],2,FALSE)</f>
        <v>Lydia Sinn</v>
      </c>
      <c r="P1366" s="5" t="e">
        <f>VLOOKUP(I1366,[1]!Countries[#Data],2,FALSE)</f>
        <v>#REF!</v>
      </c>
      <c r="Q1366" s="5" t="e">
        <f>VLOOKUP(I1366,[1]!Countries[#Data],3,FALSE)</f>
        <v>#REF!</v>
      </c>
    </row>
    <row r="1367" spans="1:17" x14ac:dyDescent="0.2">
      <c r="A1367" s="5">
        <v>10766</v>
      </c>
      <c r="B1367" s="5" t="s">
        <v>48</v>
      </c>
      <c r="C1367" s="5" t="s">
        <v>36</v>
      </c>
      <c r="D1367" s="5">
        <v>19</v>
      </c>
      <c r="E1367" s="5">
        <v>16.72</v>
      </c>
      <c r="F1367" s="5">
        <v>40</v>
      </c>
      <c r="G1367" s="5" t="s">
        <v>69</v>
      </c>
      <c r="H1367" s="5" t="s">
        <v>70</v>
      </c>
      <c r="I1367" s="5" t="s">
        <v>14</v>
      </c>
      <c r="J1367" s="6">
        <v>42494</v>
      </c>
      <c r="K1367" s="7">
        <f t="shared" si="63"/>
        <v>760</v>
      </c>
      <c r="L1367" s="7">
        <f t="shared" si="64"/>
        <v>668.8</v>
      </c>
      <c r="M1367" s="4">
        <f>YEAR(Datos!$J1367)</f>
        <v>2016</v>
      </c>
      <c r="N1367" s="5" t="str">
        <f t="shared" si="65"/>
        <v>mayo</v>
      </c>
      <c r="O1367" s="5" t="str">
        <f>VLOOKUP(C1367,[2]!ProdManager[#Data],2,FALSE)</f>
        <v>John Matter</v>
      </c>
      <c r="P1367" s="5" t="e">
        <f>VLOOKUP(I1367,[1]!Countries[#Data],2,FALSE)</f>
        <v>#REF!</v>
      </c>
      <c r="Q1367" s="5" t="e">
        <f>VLOOKUP(I1367,[1]!Countries[#Data],3,FALSE)</f>
        <v>#REF!</v>
      </c>
    </row>
    <row r="1368" spans="1:17" x14ac:dyDescent="0.2">
      <c r="A1368" s="5">
        <v>10766</v>
      </c>
      <c r="B1368" s="5" t="s">
        <v>78</v>
      </c>
      <c r="C1368" s="5" t="s">
        <v>11</v>
      </c>
      <c r="D1368" s="5">
        <v>30</v>
      </c>
      <c r="E1368" s="5">
        <v>24.3</v>
      </c>
      <c r="F1368" s="5">
        <v>35</v>
      </c>
      <c r="G1368" s="5" t="s">
        <v>69</v>
      </c>
      <c r="H1368" s="5" t="s">
        <v>70</v>
      </c>
      <c r="I1368" s="5" t="s">
        <v>14</v>
      </c>
      <c r="J1368" s="6">
        <v>42595</v>
      </c>
      <c r="K1368" s="7">
        <f t="shared" si="63"/>
        <v>1050</v>
      </c>
      <c r="L1368" s="7">
        <f t="shared" si="64"/>
        <v>850.5</v>
      </c>
      <c r="M1368" s="4">
        <f>YEAR(Datos!$J1368)</f>
        <v>2016</v>
      </c>
      <c r="N1368" s="5" t="str">
        <f t="shared" si="65"/>
        <v>agosto</v>
      </c>
      <c r="O1368" s="5" t="str">
        <f>VLOOKUP(C1368,[2]!ProdManager[#Data],2,FALSE)</f>
        <v>Marc Caine</v>
      </c>
      <c r="P1368" s="5" t="e">
        <f>VLOOKUP(I1368,[1]!Countries[#Data],2,FALSE)</f>
        <v>#REF!</v>
      </c>
      <c r="Q1368" s="5" t="e">
        <f>VLOOKUP(I1368,[1]!Countries[#Data],3,FALSE)</f>
        <v>#REF!</v>
      </c>
    </row>
    <row r="1369" spans="1:17" x14ac:dyDescent="0.2">
      <c r="A1369" s="5">
        <v>10766</v>
      </c>
      <c r="B1369" s="5" t="s">
        <v>135</v>
      </c>
      <c r="C1369" s="5" t="s">
        <v>28</v>
      </c>
      <c r="D1369" s="5">
        <v>12.5</v>
      </c>
      <c r="E1369" s="5">
        <v>8.75</v>
      </c>
      <c r="F1369" s="5">
        <v>40</v>
      </c>
      <c r="G1369" s="5" t="s">
        <v>69</v>
      </c>
      <c r="H1369" s="5" t="s">
        <v>70</v>
      </c>
      <c r="I1369" s="5" t="s">
        <v>14</v>
      </c>
      <c r="J1369" s="6">
        <v>42622</v>
      </c>
      <c r="K1369" s="7">
        <f t="shared" si="63"/>
        <v>500</v>
      </c>
      <c r="L1369" s="7">
        <f t="shared" si="64"/>
        <v>350</v>
      </c>
      <c r="M1369" s="4">
        <f>YEAR(Datos!$J1369)</f>
        <v>2016</v>
      </c>
      <c r="N1369" s="5" t="str">
        <f t="shared" si="65"/>
        <v>septiembre</v>
      </c>
      <c r="O1369" s="5" t="str">
        <f>VLOOKUP(C1369,[2]!ProdManager[#Data],2,FALSE)</f>
        <v>Lydia Sinn</v>
      </c>
      <c r="P1369" s="5" t="e">
        <f>VLOOKUP(I1369,[1]!Countries[#Data],2,FALSE)</f>
        <v>#REF!</v>
      </c>
      <c r="Q1369" s="5" t="e">
        <f>VLOOKUP(I1369,[1]!Countries[#Data],3,FALSE)</f>
        <v>#REF!</v>
      </c>
    </row>
    <row r="1370" spans="1:17" x14ac:dyDescent="0.2">
      <c r="A1370" s="5">
        <v>10767</v>
      </c>
      <c r="B1370" s="5" t="s">
        <v>2</v>
      </c>
      <c r="C1370" s="5" t="s">
        <v>3</v>
      </c>
      <c r="D1370" s="5">
        <v>14</v>
      </c>
      <c r="E1370" s="5">
        <v>11.34</v>
      </c>
      <c r="F1370" s="5">
        <v>2</v>
      </c>
      <c r="G1370" s="5" t="s">
        <v>29</v>
      </c>
      <c r="H1370" s="5" t="s">
        <v>30</v>
      </c>
      <c r="I1370" s="5" t="s">
        <v>31</v>
      </c>
      <c r="J1370" s="6">
        <v>42577</v>
      </c>
      <c r="K1370" s="7">
        <f t="shared" si="63"/>
        <v>28</v>
      </c>
      <c r="L1370" s="7">
        <f t="shared" si="64"/>
        <v>22.68</v>
      </c>
      <c r="M1370" s="4">
        <f>YEAR(Datos!$J1370)</f>
        <v>2016</v>
      </c>
      <c r="N1370" s="5" t="str">
        <f t="shared" si="65"/>
        <v>julio</v>
      </c>
      <c r="O1370" s="5" t="str">
        <f>VLOOKUP(C1370,[2]!ProdManager[#Data],2,FALSE)</f>
        <v>Marc Caine</v>
      </c>
      <c r="P1370" s="5" t="e">
        <f>VLOOKUP(I1370,[1]!Countries[#Data],2,FALSE)</f>
        <v>#REF!</v>
      </c>
      <c r="Q1370" s="5" t="e">
        <f>VLOOKUP(I1370,[1]!Countries[#Data],3,FALSE)</f>
        <v>#REF!</v>
      </c>
    </row>
    <row r="1371" spans="1:17" x14ac:dyDescent="0.2">
      <c r="A1371" s="5">
        <v>10768</v>
      </c>
      <c r="B1371" s="5" t="s">
        <v>37</v>
      </c>
      <c r="C1371" s="5" t="s">
        <v>8</v>
      </c>
      <c r="D1371" s="5">
        <v>12.5</v>
      </c>
      <c r="E1371" s="5">
        <v>9.875</v>
      </c>
      <c r="F1371" s="5">
        <v>50</v>
      </c>
      <c r="G1371" s="5" t="s">
        <v>201</v>
      </c>
      <c r="H1371" s="5" t="s">
        <v>202</v>
      </c>
      <c r="I1371" s="5" t="s">
        <v>142</v>
      </c>
      <c r="J1371" s="6">
        <v>42588</v>
      </c>
      <c r="K1371" s="7">
        <f t="shared" si="63"/>
        <v>625</v>
      </c>
      <c r="L1371" s="7">
        <f t="shared" si="64"/>
        <v>493.75</v>
      </c>
      <c r="M1371" s="4">
        <f>YEAR(Datos!$J1371)</f>
        <v>2016</v>
      </c>
      <c r="N1371" s="5" t="str">
        <f t="shared" si="65"/>
        <v>agosto</v>
      </c>
      <c r="O1371" s="5" t="str">
        <f>VLOOKUP(C1371,[2]!ProdManager[#Data],2,FALSE)</f>
        <v>Peter Stone</v>
      </c>
      <c r="P1371" s="5" t="e">
        <f>VLOOKUP(I1371,[1]!Countries[#Data],2,FALSE)</f>
        <v>#REF!</v>
      </c>
      <c r="Q1371" s="5" t="e">
        <f>VLOOKUP(I1371,[1]!Countries[#Data],3,FALSE)</f>
        <v>#REF!</v>
      </c>
    </row>
    <row r="1372" spans="1:17" x14ac:dyDescent="0.2">
      <c r="A1372" s="5">
        <v>10768</v>
      </c>
      <c r="B1372" s="5" t="s">
        <v>33</v>
      </c>
      <c r="C1372" s="5" t="s">
        <v>8</v>
      </c>
      <c r="D1372" s="5">
        <v>34</v>
      </c>
      <c r="E1372" s="5">
        <v>25.84</v>
      </c>
      <c r="F1372" s="5">
        <v>15</v>
      </c>
      <c r="G1372" s="5" t="s">
        <v>201</v>
      </c>
      <c r="H1372" s="5" t="s">
        <v>202</v>
      </c>
      <c r="I1372" s="5" t="s">
        <v>142</v>
      </c>
      <c r="J1372" s="6">
        <v>42639</v>
      </c>
      <c r="K1372" s="7">
        <f t="shared" si="63"/>
        <v>510</v>
      </c>
      <c r="L1372" s="7">
        <f t="shared" si="64"/>
        <v>387.6</v>
      </c>
      <c r="M1372" s="4">
        <f>YEAR(Datos!$J1372)</f>
        <v>2016</v>
      </c>
      <c r="N1372" s="5" t="str">
        <f t="shared" si="65"/>
        <v>septiembre</v>
      </c>
      <c r="O1372" s="5" t="str">
        <f>VLOOKUP(C1372,[2]!ProdManager[#Data],2,FALSE)</f>
        <v>Peter Stone</v>
      </c>
      <c r="P1372" s="5" t="e">
        <f>VLOOKUP(I1372,[1]!Countries[#Data],2,FALSE)</f>
        <v>#REF!</v>
      </c>
      <c r="Q1372" s="5" t="e">
        <f>VLOOKUP(I1372,[1]!Countries[#Data],3,FALSE)</f>
        <v>#REF!</v>
      </c>
    </row>
    <row r="1373" spans="1:17" x14ac:dyDescent="0.2">
      <c r="A1373" s="5">
        <v>10768</v>
      </c>
      <c r="B1373" s="5" t="s">
        <v>25</v>
      </c>
      <c r="C1373" s="5" t="s">
        <v>3</v>
      </c>
      <c r="D1373" s="5">
        <v>21</v>
      </c>
      <c r="E1373" s="5">
        <v>17.43</v>
      </c>
      <c r="F1373" s="5">
        <v>4</v>
      </c>
      <c r="G1373" s="5" t="s">
        <v>201</v>
      </c>
      <c r="H1373" s="5" t="s">
        <v>202</v>
      </c>
      <c r="I1373" s="5" t="s">
        <v>142</v>
      </c>
      <c r="J1373" s="6">
        <v>42569</v>
      </c>
      <c r="K1373" s="7">
        <f t="shared" si="63"/>
        <v>84</v>
      </c>
      <c r="L1373" s="7">
        <f t="shared" si="64"/>
        <v>69.72</v>
      </c>
      <c r="M1373" s="4">
        <f>YEAR(Datos!$J1373)</f>
        <v>2016</v>
      </c>
      <c r="N1373" s="5" t="str">
        <f t="shared" si="65"/>
        <v>julio</v>
      </c>
      <c r="O1373" s="5" t="str">
        <f>VLOOKUP(C1373,[2]!ProdManager[#Data],2,FALSE)</f>
        <v>Marc Caine</v>
      </c>
      <c r="P1373" s="5" t="e">
        <f>VLOOKUP(I1373,[1]!Countries[#Data],2,FALSE)</f>
        <v>#REF!</v>
      </c>
      <c r="Q1373" s="5" t="e">
        <f>VLOOKUP(I1373,[1]!Countries[#Data],3,FALSE)</f>
        <v>#REF!</v>
      </c>
    </row>
    <row r="1374" spans="1:17" x14ac:dyDescent="0.2">
      <c r="A1374" s="5">
        <v>10768</v>
      </c>
      <c r="B1374" s="5" t="s">
        <v>106</v>
      </c>
      <c r="C1374" s="5" t="s">
        <v>8</v>
      </c>
      <c r="D1374" s="5">
        <v>21.5</v>
      </c>
      <c r="E1374" s="5">
        <v>17.844999999999999</v>
      </c>
      <c r="F1374" s="5">
        <v>12</v>
      </c>
      <c r="G1374" s="5" t="s">
        <v>201</v>
      </c>
      <c r="H1374" s="5" t="s">
        <v>202</v>
      </c>
      <c r="I1374" s="5" t="s">
        <v>142</v>
      </c>
      <c r="J1374" s="6">
        <v>42468</v>
      </c>
      <c r="K1374" s="7">
        <f t="shared" si="63"/>
        <v>258</v>
      </c>
      <c r="L1374" s="7">
        <f t="shared" si="64"/>
        <v>214.14</v>
      </c>
      <c r="M1374" s="4">
        <f>YEAR(Datos!$J1374)</f>
        <v>2016</v>
      </c>
      <c r="N1374" s="5" t="str">
        <f t="shared" si="65"/>
        <v>abril</v>
      </c>
      <c r="O1374" s="5" t="str">
        <f>VLOOKUP(C1374,[2]!ProdManager[#Data],2,FALSE)</f>
        <v>Peter Stone</v>
      </c>
      <c r="P1374" s="5" t="e">
        <f>VLOOKUP(I1374,[1]!Countries[#Data],2,FALSE)</f>
        <v>#REF!</v>
      </c>
      <c r="Q1374" s="5" t="e">
        <f>VLOOKUP(I1374,[1]!Countries[#Data],3,FALSE)</f>
        <v>#REF!</v>
      </c>
    </row>
    <row r="1375" spans="1:17" x14ac:dyDescent="0.2">
      <c r="A1375" s="5">
        <v>10769</v>
      </c>
      <c r="B1375" s="5" t="s">
        <v>21</v>
      </c>
      <c r="C1375" s="5" t="s">
        <v>22</v>
      </c>
      <c r="D1375" s="5">
        <v>9.65</v>
      </c>
      <c r="E1375" s="5">
        <v>7.0445000000000002</v>
      </c>
      <c r="F1375" s="5">
        <v>30</v>
      </c>
      <c r="G1375" s="5" t="s">
        <v>210</v>
      </c>
      <c r="H1375" s="5" t="s">
        <v>211</v>
      </c>
      <c r="I1375" s="5" t="s">
        <v>193</v>
      </c>
      <c r="J1375" s="6">
        <v>42399</v>
      </c>
      <c r="K1375" s="7">
        <f t="shared" si="63"/>
        <v>289.5</v>
      </c>
      <c r="L1375" s="7">
        <f t="shared" si="64"/>
        <v>211.33500000000001</v>
      </c>
      <c r="M1375" s="4">
        <f>YEAR(Datos!$J1375)</f>
        <v>2016</v>
      </c>
      <c r="N1375" s="5" t="str">
        <f t="shared" si="65"/>
        <v>enero</v>
      </c>
      <c r="O1375" s="5" t="str">
        <f>VLOOKUP(C1375,[2]!ProdManager[#Data],2,FALSE)</f>
        <v>Peter Stone</v>
      </c>
      <c r="P1375" s="5" t="e">
        <f>VLOOKUP(I1375,[1]!Countries[#Data],2,FALSE)</f>
        <v>#REF!</v>
      </c>
      <c r="Q1375" s="5" t="e">
        <f>VLOOKUP(I1375,[1]!Countries[#Data],3,FALSE)</f>
        <v>#REF!</v>
      </c>
    </row>
    <row r="1376" spans="1:17" x14ac:dyDescent="0.2">
      <c r="A1376" s="5">
        <v>10769</v>
      </c>
      <c r="B1376" s="5" t="s">
        <v>170</v>
      </c>
      <c r="C1376" s="5" t="s">
        <v>3</v>
      </c>
      <c r="D1376" s="5">
        <v>7</v>
      </c>
      <c r="E1376" s="5">
        <v>5.95</v>
      </c>
      <c r="F1376" s="5">
        <v>15</v>
      </c>
      <c r="G1376" s="5" t="s">
        <v>210</v>
      </c>
      <c r="H1376" s="5" t="s">
        <v>211</v>
      </c>
      <c r="I1376" s="5" t="s">
        <v>193</v>
      </c>
      <c r="J1376" s="6">
        <v>42466</v>
      </c>
      <c r="K1376" s="7">
        <f t="shared" si="63"/>
        <v>105</v>
      </c>
      <c r="L1376" s="7">
        <f t="shared" si="64"/>
        <v>89.25</v>
      </c>
      <c r="M1376" s="4">
        <f>YEAR(Datos!$J1376)</f>
        <v>2016</v>
      </c>
      <c r="N1376" s="5" t="str">
        <f t="shared" si="65"/>
        <v>abril</v>
      </c>
      <c r="O1376" s="5" t="str">
        <f>VLOOKUP(C1376,[2]!ProdManager[#Data],2,FALSE)</f>
        <v>Marc Caine</v>
      </c>
      <c r="P1376" s="5" t="e">
        <f>VLOOKUP(I1376,[1]!Countries[#Data],2,FALSE)</f>
        <v>#REF!</v>
      </c>
      <c r="Q1376" s="5" t="e">
        <f>VLOOKUP(I1376,[1]!Countries[#Data],3,FALSE)</f>
        <v>#REF!</v>
      </c>
    </row>
    <row r="1377" spans="1:17" x14ac:dyDescent="0.2">
      <c r="A1377" s="5">
        <v>10769</v>
      </c>
      <c r="B1377" s="5" t="s">
        <v>232</v>
      </c>
      <c r="C1377" s="5" t="s">
        <v>17</v>
      </c>
      <c r="D1377" s="5">
        <v>28.5</v>
      </c>
      <c r="E1377" s="5">
        <v>20.234999999999999</v>
      </c>
      <c r="F1377" s="5">
        <v>20</v>
      </c>
      <c r="G1377" s="5" t="s">
        <v>210</v>
      </c>
      <c r="H1377" s="5" t="s">
        <v>211</v>
      </c>
      <c r="I1377" s="5" t="s">
        <v>193</v>
      </c>
      <c r="J1377" s="6">
        <v>42610</v>
      </c>
      <c r="K1377" s="7">
        <f t="shared" si="63"/>
        <v>570</v>
      </c>
      <c r="L1377" s="7">
        <f t="shared" si="64"/>
        <v>404.7</v>
      </c>
      <c r="M1377" s="4">
        <f>YEAR(Datos!$J1377)</f>
        <v>2016</v>
      </c>
      <c r="N1377" s="5" t="str">
        <f t="shared" si="65"/>
        <v>agosto</v>
      </c>
      <c r="O1377" s="5" t="str">
        <f>VLOOKUP(C1377,[2]!ProdManager[#Data],2,FALSE)</f>
        <v>Lydia Sinn</v>
      </c>
      <c r="P1377" s="5" t="e">
        <f>VLOOKUP(I1377,[1]!Countries[#Data],2,FALSE)</f>
        <v>#REF!</v>
      </c>
      <c r="Q1377" s="5" t="e">
        <f>VLOOKUP(I1377,[1]!Countries[#Data],3,FALSE)</f>
        <v>#REF!</v>
      </c>
    </row>
    <row r="1378" spans="1:17" x14ac:dyDescent="0.2">
      <c r="A1378" s="5">
        <v>10769</v>
      </c>
      <c r="B1378" s="5" t="s">
        <v>71</v>
      </c>
      <c r="C1378" s="5" t="s">
        <v>28</v>
      </c>
      <c r="D1378" s="5">
        <v>49.3</v>
      </c>
      <c r="E1378" s="5">
        <v>34.51</v>
      </c>
      <c r="F1378" s="5">
        <v>15</v>
      </c>
      <c r="G1378" s="5" t="s">
        <v>210</v>
      </c>
      <c r="H1378" s="5" t="s">
        <v>211</v>
      </c>
      <c r="I1378" s="5" t="s">
        <v>193</v>
      </c>
      <c r="J1378" s="6">
        <v>42434</v>
      </c>
      <c r="K1378" s="7">
        <f t="shared" si="63"/>
        <v>739.5</v>
      </c>
      <c r="L1378" s="7">
        <f t="shared" si="64"/>
        <v>517.65</v>
      </c>
      <c r="M1378" s="4">
        <f>YEAR(Datos!$J1378)</f>
        <v>2016</v>
      </c>
      <c r="N1378" s="5" t="str">
        <f t="shared" si="65"/>
        <v>marzo</v>
      </c>
      <c r="O1378" s="5" t="str">
        <f>VLOOKUP(C1378,[2]!ProdManager[#Data],2,FALSE)</f>
        <v>Lydia Sinn</v>
      </c>
      <c r="P1378" s="5" t="e">
        <f>VLOOKUP(I1378,[1]!Countries[#Data],2,FALSE)</f>
        <v>#REF!</v>
      </c>
      <c r="Q1378" s="5" t="e">
        <f>VLOOKUP(I1378,[1]!Countries[#Data],3,FALSE)</f>
        <v>#REF!</v>
      </c>
    </row>
    <row r="1379" spans="1:17" x14ac:dyDescent="0.2">
      <c r="A1379" s="5">
        <v>10770</v>
      </c>
      <c r="B1379" s="5" t="s">
        <v>9</v>
      </c>
      <c r="C1379" s="5" t="s">
        <v>8</v>
      </c>
      <c r="D1379" s="5">
        <v>21</v>
      </c>
      <c r="E1379" s="5">
        <v>16.59</v>
      </c>
      <c r="F1379" s="5">
        <v>15</v>
      </c>
      <c r="G1379" s="5" t="s">
        <v>18</v>
      </c>
      <c r="H1379" s="5" t="s">
        <v>19</v>
      </c>
      <c r="I1379" s="5" t="s">
        <v>20</v>
      </c>
      <c r="J1379" s="6">
        <v>42662</v>
      </c>
      <c r="K1379" s="7">
        <f t="shared" si="63"/>
        <v>315</v>
      </c>
      <c r="L1379" s="7">
        <f t="shared" si="64"/>
        <v>248.85</v>
      </c>
      <c r="M1379" s="4">
        <f>YEAR(Datos!$J1379)</f>
        <v>2016</v>
      </c>
      <c r="N1379" s="5" t="str">
        <f t="shared" si="65"/>
        <v>octubre</v>
      </c>
      <c r="O1379" s="5" t="str">
        <f>VLOOKUP(C1379,[2]!ProdManager[#Data],2,FALSE)</f>
        <v>Peter Stone</v>
      </c>
      <c r="P1379" s="5" t="e">
        <f>VLOOKUP(I1379,[1]!Countries[#Data],2,FALSE)</f>
        <v>#REF!</v>
      </c>
      <c r="Q1379" s="5" t="e">
        <f>VLOOKUP(I1379,[1]!Countries[#Data],3,FALSE)</f>
        <v>#REF!</v>
      </c>
    </row>
    <row r="1380" spans="1:17" x14ac:dyDescent="0.2">
      <c r="A1380" s="5">
        <v>10771</v>
      </c>
      <c r="B1380" s="5" t="s">
        <v>106</v>
      </c>
      <c r="C1380" s="5" t="s">
        <v>8</v>
      </c>
      <c r="D1380" s="5">
        <v>21.5</v>
      </c>
      <c r="E1380" s="5">
        <v>17.2</v>
      </c>
      <c r="F1380" s="5">
        <v>16</v>
      </c>
      <c r="G1380" s="5" t="s">
        <v>59</v>
      </c>
      <c r="H1380" s="5" t="s">
        <v>60</v>
      </c>
      <c r="I1380" s="5" t="s">
        <v>61</v>
      </c>
      <c r="J1380" s="6">
        <v>42391</v>
      </c>
      <c r="K1380" s="7">
        <f t="shared" si="63"/>
        <v>344</v>
      </c>
      <c r="L1380" s="7">
        <f t="shared" si="64"/>
        <v>275.2</v>
      </c>
      <c r="M1380" s="4">
        <f>YEAR(Datos!$J1380)</f>
        <v>2016</v>
      </c>
      <c r="N1380" s="5" t="str">
        <f t="shared" si="65"/>
        <v>enero</v>
      </c>
      <c r="O1380" s="5" t="str">
        <f>VLOOKUP(C1380,[2]!ProdManager[#Data],2,FALSE)</f>
        <v>Peter Stone</v>
      </c>
      <c r="P1380" s="5" t="e">
        <f>VLOOKUP(I1380,[1]!Countries[#Data],2,FALSE)</f>
        <v>#REF!</v>
      </c>
      <c r="Q1380" s="5" t="e">
        <f>VLOOKUP(I1380,[1]!Countries[#Data],3,FALSE)</f>
        <v>#REF!</v>
      </c>
    </row>
    <row r="1381" spans="1:17" x14ac:dyDescent="0.2">
      <c r="A1381" s="5">
        <v>10772</v>
      </c>
      <c r="B1381" s="5" t="s">
        <v>95</v>
      </c>
      <c r="C1381" s="5" t="s">
        <v>39</v>
      </c>
      <c r="D1381" s="5">
        <v>123.79</v>
      </c>
      <c r="E1381" s="5">
        <v>94.080400000000012</v>
      </c>
      <c r="F1381" s="5">
        <v>18</v>
      </c>
      <c r="G1381" s="5" t="s">
        <v>120</v>
      </c>
      <c r="H1381" s="5" t="s">
        <v>121</v>
      </c>
      <c r="I1381" s="5" t="s">
        <v>14</v>
      </c>
      <c r="J1381" s="6">
        <v>42482</v>
      </c>
      <c r="K1381" s="7">
        <f t="shared" si="63"/>
        <v>2228.2200000000003</v>
      </c>
      <c r="L1381" s="7">
        <f t="shared" si="64"/>
        <v>1693.4472000000003</v>
      </c>
      <c r="M1381" s="4">
        <f>YEAR(Datos!$J1381)</f>
        <v>2016</v>
      </c>
      <c r="N1381" s="5" t="str">
        <f t="shared" si="65"/>
        <v>abril</v>
      </c>
      <c r="O1381" s="5" t="str">
        <f>VLOOKUP(C1381,[2]!ProdManager[#Data],2,FALSE)</f>
        <v>John Matter</v>
      </c>
      <c r="P1381" s="5" t="e">
        <f>VLOOKUP(I1381,[1]!Countries[#Data],2,FALSE)</f>
        <v>#REF!</v>
      </c>
      <c r="Q1381" s="5" t="e">
        <f>VLOOKUP(I1381,[1]!Countries[#Data],3,FALSE)</f>
        <v>#REF!</v>
      </c>
    </row>
    <row r="1382" spans="1:17" x14ac:dyDescent="0.2">
      <c r="A1382" s="5">
        <v>10772</v>
      </c>
      <c r="B1382" s="5" t="s">
        <v>45</v>
      </c>
      <c r="C1382" s="5" t="s">
        <v>8</v>
      </c>
      <c r="D1382" s="5">
        <v>55</v>
      </c>
      <c r="E1382" s="5">
        <v>46.199999999999996</v>
      </c>
      <c r="F1382" s="5">
        <v>25</v>
      </c>
      <c r="G1382" s="5" t="s">
        <v>120</v>
      </c>
      <c r="H1382" s="5" t="s">
        <v>121</v>
      </c>
      <c r="I1382" s="5" t="s">
        <v>14</v>
      </c>
      <c r="J1382" s="6">
        <v>42454</v>
      </c>
      <c r="K1382" s="7">
        <f t="shared" si="63"/>
        <v>1375</v>
      </c>
      <c r="L1382" s="7">
        <f t="shared" si="64"/>
        <v>1155</v>
      </c>
      <c r="M1382" s="4">
        <f>YEAR(Datos!$J1382)</f>
        <v>2016</v>
      </c>
      <c r="N1382" s="5" t="str">
        <f t="shared" si="65"/>
        <v>marzo</v>
      </c>
      <c r="O1382" s="5" t="str">
        <f>VLOOKUP(C1382,[2]!ProdManager[#Data],2,FALSE)</f>
        <v>Peter Stone</v>
      </c>
      <c r="P1382" s="5" t="e">
        <f>VLOOKUP(I1382,[1]!Countries[#Data],2,FALSE)</f>
        <v>#REF!</v>
      </c>
      <c r="Q1382" s="5" t="e">
        <f>VLOOKUP(I1382,[1]!Countries[#Data],3,FALSE)</f>
        <v>#REF!</v>
      </c>
    </row>
    <row r="1383" spans="1:17" x14ac:dyDescent="0.2">
      <c r="A1383" s="5">
        <v>10773</v>
      </c>
      <c r="B1383" s="5" t="s">
        <v>84</v>
      </c>
      <c r="C1383" s="5" t="s">
        <v>39</v>
      </c>
      <c r="D1383" s="5">
        <v>39</v>
      </c>
      <c r="E1383" s="5">
        <v>31.980000000000004</v>
      </c>
      <c r="F1383" s="5">
        <v>33</v>
      </c>
      <c r="G1383" s="5" t="s">
        <v>59</v>
      </c>
      <c r="H1383" s="5" t="s">
        <v>60</v>
      </c>
      <c r="I1383" s="5" t="s">
        <v>61</v>
      </c>
      <c r="J1383" s="6">
        <v>42727</v>
      </c>
      <c r="K1383" s="7">
        <f t="shared" si="63"/>
        <v>1287</v>
      </c>
      <c r="L1383" s="7">
        <f t="shared" si="64"/>
        <v>1055.3400000000001</v>
      </c>
      <c r="M1383" s="4">
        <f>YEAR(Datos!$J1383)</f>
        <v>2016</v>
      </c>
      <c r="N1383" s="5" t="str">
        <f t="shared" si="65"/>
        <v>diciembre</v>
      </c>
      <c r="O1383" s="5" t="str">
        <f>VLOOKUP(C1383,[2]!ProdManager[#Data],2,FALSE)</f>
        <v>John Matter</v>
      </c>
      <c r="P1383" s="5" t="e">
        <f>VLOOKUP(I1383,[1]!Countries[#Data],2,FALSE)</f>
        <v>#REF!</v>
      </c>
      <c r="Q1383" s="5" t="e">
        <f>VLOOKUP(I1383,[1]!Countries[#Data],3,FALSE)</f>
        <v>#REF!</v>
      </c>
    </row>
    <row r="1384" spans="1:17" x14ac:dyDescent="0.2">
      <c r="A1384" s="5">
        <v>10773</v>
      </c>
      <c r="B1384" s="5" t="s">
        <v>37</v>
      </c>
      <c r="C1384" s="5" t="s">
        <v>8</v>
      </c>
      <c r="D1384" s="5">
        <v>12.5</v>
      </c>
      <c r="E1384" s="5">
        <v>10.125</v>
      </c>
      <c r="F1384" s="5">
        <v>70</v>
      </c>
      <c r="G1384" s="5" t="s">
        <v>59</v>
      </c>
      <c r="H1384" s="5" t="s">
        <v>60</v>
      </c>
      <c r="I1384" s="5" t="s">
        <v>61</v>
      </c>
      <c r="J1384" s="6">
        <v>42517</v>
      </c>
      <c r="K1384" s="7">
        <f t="shared" si="63"/>
        <v>875</v>
      </c>
      <c r="L1384" s="7">
        <f t="shared" si="64"/>
        <v>708.75</v>
      </c>
      <c r="M1384" s="4">
        <f>YEAR(Datos!$J1384)</f>
        <v>2016</v>
      </c>
      <c r="N1384" s="5" t="str">
        <f t="shared" si="65"/>
        <v>mayo</v>
      </c>
      <c r="O1384" s="5" t="str">
        <f>VLOOKUP(C1384,[2]!ProdManager[#Data],2,FALSE)</f>
        <v>Peter Stone</v>
      </c>
      <c r="P1384" s="5" t="e">
        <f>VLOOKUP(I1384,[1]!Countries[#Data],2,FALSE)</f>
        <v>#REF!</v>
      </c>
      <c r="Q1384" s="5" t="e">
        <f>VLOOKUP(I1384,[1]!Countries[#Data],3,FALSE)</f>
        <v>#REF!</v>
      </c>
    </row>
    <row r="1385" spans="1:17" x14ac:dyDescent="0.2">
      <c r="A1385" s="5">
        <v>10773</v>
      </c>
      <c r="B1385" s="5" t="s">
        <v>122</v>
      </c>
      <c r="C1385" s="5" t="s">
        <v>36</v>
      </c>
      <c r="D1385" s="5">
        <v>7.75</v>
      </c>
      <c r="E1385" s="5">
        <v>7.0525000000000002</v>
      </c>
      <c r="F1385" s="5">
        <v>7</v>
      </c>
      <c r="G1385" s="5" t="s">
        <v>59</v>
      </c>
      <c r="H1385" s="5" t="s">
        <v>60</v>
      </c>
      <c r="I1385" s="5" t="s">
        <v>61</v>
      </c>
      <c r="J1385" s="6">
        <v>42729</v>
      </c>
      <c r="K1385" s="7">
        <f t="shared" si="63"/>
        <v>54.25</v>
      </c>
      <c r="L1385" s="7">
        <f t="shared" si="64"/>
        <v>49.3675</v>
      </c>
      <c r="M1385" s="4">
        <f>YEAR(Datos!$J1385)</f>
        <v>2016</v>
      </c>
      <c r="N1385" s="5" t="str">
        <f t="shared" si="65"/>
        <v>diciembre</v>
      </c>
      <c r="O1385" s="5" t="str">
        <f>VLOOKUP(C1385,[2]!ProdManager[#Data],2,FALSE)</f>
        <v>John Matter</v>
      </c>
      <c r="P1385" s="5" t="e">
        <f>VLOOKUP(I1385,[1]!Countries[#Data],2,FALSE)</f>
        <v>#REF!</v>
      </c>
      <c r="Q1385" s="5" t="e">
        <f>VLOOKUP(I1385,[1]!Countries[#Data],3,FALSE)</f>
        <v>#REF!</v>
      </c>
    </row>
    <row r="1386" spans="1:17" x14ac:dyDescent="0.2">
      <c r="A1386" s="5">
        <v>10774</v>
      </c>
      <c r="B1386" s="5" t="s">
        <v>37</v>
      </c>
      <c r="C1386" s="5" t="s">
        <v>8</v>
      </c>
      <c r="D1386" s="5">
        <v>12.5</v>
      </c>
      <c r="E1386" s="5">
        <v>10</v>
      </c>
      <c r="F1386" s="5">
        <v>2</v>
      </c>
      <c r="G1386" s="5" t="s">
        <v>81</v>
      </c>
      <c r="H1386" s="5" t="s">
        <v>82</v>
      </c>
      <c r="I1386" s="5" t="s">
        <v>83</v>
      </c>
      <c r="J1386" s="6">
        <v>42601</v>
      </c>
      <c r="K1386" s="7">
        <f t="shared" si="63"/>
        <v>25</v>
      </c>
      <c r="L1386" s="7">
        <f t="shared" si="64"/>
        <v>20</v>
      </c>
      <c r="M1386" s="4">
        <f>YEAR(Datos!$J1386)</f>
        <v>2016</v>
      </c>
      <c r="N1386" s="5" t="str">
        <f t="shared" si="65"/>
        <v>agosto</v>
      </c>
      <c r="O1386" s="5" t="str">
        <f>VLOOKUP(C1386,[2]!ProdManager[#Data],2,FALSE)</f>
        <v>Peter Stone</v>
      </c>
      <c r="P1386" s="5" t="e">
        <f>VLOOKUP(I1386,[1]!Countries[#Data],2,FALSE)</f>
        <v>#REF!</v>
      </c>
      <c r="Q1386" s="5" t="e">
        <f>VLOOKUP(I1386,[1]!Countries[#Data],3,FALSE)</f>
        <v>#REF!</v>
      </c>
    </row>
    <row r="1387" spans="1:17" x14ac:dyDescent="0.2">
      <c r="A1387" s="5">
        <v>10774</v>
      </c>
      <c r="B1387" s="5" t="s">
        <v>152</v>
      </c>
      <c r="C1387" s="5" t="s">
        <v>17</v>
      </c>
      <c r="D1387" s="5">
        <v>17</v>
      </c>
      <c r="E1387" s="5">
        <v>12.58</v>
      </c>
      <c r="F1387" s="5">
        <v>50</v>
      </c>
      <c r="G1387" s="5" t="s">
        <v>81</v>
      </c>
      <c r="H1387" s="5" t="s">
        <v>82</v>
      </c>
      <c r="I1387" s="5" t="s">
        <v>83</v>
      </c>
      <c r="J1387" s="6">
        <v>42709</v>
      </c>
      <c r="K1387" s="7">
        <f t="shared" si="63"/>
        <v>850</v>
      </c>
      <c r="L1387" s="7">
        <f t="shared" si="64"/>
        <v>629</v>
      </c>
      <c r="M1387" s="4">
        <f>YEAR(Datos!$J1387)</f>
        <v>2016</v>
      </c>
      <c r="N1387" s="5" t="str">
        <f t="shared" si="65"/>
        <v>diciembre</v>
      </c>
      <c r="O1387" s="5" t="str">
        <f>VLOOKUP(C1387,[2]!ProdManager[#Data],2,FALSE)</f>
        <v>Lydia Sinn</v>
      </c>
      <c r="P1387" s="5" t="e">
        <f>VLOOKUP(I1387,[1]!Countries[#Data],2,FALSE)</f>
        <v>#REF!</v>
      </c>
      <c r="Q1387" s="5" t="e">
        <f>VLOOKUP(I1387,[1]!Countries[#Data],3,FALSE)</f>
        <v>#REF!</v>
      </c>
    </row>
    <row r="1388" spans="1:17" x14ac:dyDescent="0.2">
      <c r="A1388" s="5">
        <v>10775</v>
      </c>
      <c r="B1388" s="5" t="s">
        <v>130</v>
      </c>
      <c r="C1388" s="5" t="s">
        <v>36</v>
      </c>
      <c r="D1388" s="5">
        <v>14</v>
      </c>
      <c r="E1388" s="5">
        <v>12.46</v>
      </c>
      <c r="F1388" s="5">
        <v>3</v>
      </c>
      <c r="G1388" s="5" t="s">
        <v>258</v>
      </c>
      <c r="H1388" s="5" t="s">
        <v>259</v>
      </c>
      <c r="I1388" s="5" t="s">
        <v>77</v>
      </c>
      <c r="J1388" s="6">
        <v>42712</v>
      </c>
      <c r="K1388" s="7">
        <f t="shared" si="63"/>
        <v>42</v>
      </c>
      <c r="L1388" s="7">
        <f t="shared" si="64"/>
        <v>37.380000000000003</v>
      </c>
      <c r="M1388" s="4">
        <f>YEAR(Datos!$J1388)</f>
        <v>2016</v>
      </c>
      <c r="N1388" s="5" t="str">
        <f t="shared" si="65"/>
        <v>diciembre</v>
      </c>
      <c r="O1388" s="5" t="str">
        <f>VLOOKUP(C1388,[2]!ProdManager[#Data],2,FALSE)</f>
        <v>John Matter</v>
      </c>
      <c r="P1388" s="5" t="e">
        <f>VLOOKUP(I1388,[1]!Countries[#Data],2,FALSE)</f>
        <v>#REF!</v>
      </c>
      <c r="Q1388" s="5" t="e">
        <f>VLOOKUP(I1388,[1]!Countries[#Data],3,FALSE)</f>
        <v>#REF!</v>
      </c>
    </row>
    <row r="1389" spans="1:17" x14ac:dyDescent="0.2">
      <c r="A1389" s="5">
        <v>10775</v>
      </c>
      <c r="B1389" s="5" t="s">
        <v>105</v>
      </c>
      <c r="C1389" s="5" t="s">
        <v>22</v>
      </c>
      <c r="D1389" s="5">
        <v>31</v>
      </c>
      <c r="E1389" s="5">
        <v>23.25</v>
      </c>
      <c r="F1389" s="5">
        <v>6</v>
      </c>
      <c r="G1389" s="5" t="s">
        <v>258</v>
      </c>
      <c r="H1389" s="5" t="s">
        <v>259</v>
      </c>
      <c r="I1389" s="5" t="s">
        <v>77</v>
      </c>
      <c r="J1389" s="6">
        <v>42554</v>
      </c>
      <c r="K1389" s="7">
        <f t="shared" si="63"/>
        <v>186</v>
      </c>
      <c r="L1389" s="7">
        <f t="shared" si="64"/>
        <v>139.5</v>
      </c>
      <c r="M1389" s="4">
        <f>YEAR(Datos!$J1389)</f>
        <v>2016</v>
      </c>
      <c r="N1389" s="5" t="str">
        <f t="shared" si="65"/>
        <v>julio</v>
      </c>
      <c r="O1389" s="5" t="str">
        <f>VLOOKUP(C1389,[2]!ProdManager[#Data],2,FALSE)</f>
        <v>Peter Stone</v>
      </c>
      <c r="P1389" s="5" t="e">
        <f>VLOOKUP(I1389,[1]!Countries[#Data],2,FALSE)</f>
        <v>#REF!</v>
      </c>
      <c r="Q1389" s="5" t="e">
        <f>VLOOKUP(I1389,[1]!Countries[#Data],3,FALSE)</f>
        <v>#REF!</v>
      </c>
    </row>
    <row r="1390" spans="1:17" x14ac:dyDescent="0.2">
      <c r="A1390" s="5">
        <v>10776</v>
      </c>
      <c r="B1390" s="5" t="s">
        <v>15</v>
      </c>
      <c r="C1390" s="5" t="s">
        <v>11</v>
      </c>
      <c r="D1390" s="5">
        <v>53</v>
      </c>
      <c r="E1390" s="5">
        <v>42.93</v>
      </c>
      <c r="F1390" s="5">
        <v>120</v>
      </c>
      <c r="G1390" s="5" t="s">
        <v>59</v>
      </c>
      <c r="H1390" s="5" t="s">
        <v>60</v>
      </c>
      <c r="I1390" s="5" t="s">
        <v>61</v>
      </c>
      <c r="J1390" s="6">
        <v>42707</v>
      </c>
      <c r="K1390" s="7">
        <f t="shared" si="63"/>
        <v>6360</v>
      </c>
      <c r="L1390" s="7">
        <f t="shared" si="64"/>
        <v>5151.6000000000004</v>
      </c>
      <c r="M1390" s="4">
        <f>YEAR(Datos!$J1390)</f>
        <v>2016</v>
      </c>
      <c r="N1390" s="5" t="str">
        <f t="shared" si="65"/>
        <v>diciembre</v>
      </c>
      <c r="O1390" s="5" t="str">
        <f>VLOOKUP(C1390,[2]!ProdManager[#Data],2,FALSE)</f>
        <v>Marc Caine</v>
      </c>
      <c r="P1390" s="5" t="e">
        <f>VLOOKUP(I1390,[1]!Countries[#Data],2,FALSE)</f>
        <v>#REF!</v>
      </c>
      <c r="Q1390" s="5" t="e">
        <f>VLOOKUP(I1390,[1]!Countries[#Data],3,FALSE)</f>
        <v>#REF!</v>
      </c>
    </row>
    <row r="1391" spans="1:17" x14ac:dyDescent="0.2">
      <c r="A1391" s="5">
        <v>10776</v>
      </c>
      <c r="B1391" s="5" t="s">
        <v>221</v>
      </c>
      <c r="C1391" s="5" t="s">
        <v>22</v>
      </c>
      <c r="D1391" s="5">
        <v>9.5</v>
      </c>
      <c r="E1391" s="5">
        <v>7.125</v>
      </c>
      <c r="F1391" s="5">
        <v>27</v>
      </c>
      <c r="G1391" s="5" t="s">
        <v>59</v>
      </c>
      <c r="H1391" s="5" t="s">
        <v>60</v>
      </c>
      <c r="I1391" s="5" t="s">
        <v>61</v>
      </c>
      <c r="J1391" s="6">
        <v>42452</v>
      </c>
      <c r="K1391" s="7">
        <f t="shared" si="63"/>
        <v>256.5</v>
      </c>
      <c r="L1391" s="7">
        <f t="shared" si="64"/>
        <v>192.375</v>
      </c>
      <c r="M1391" s="4">
        <f>YEAR(Datos!$J1391)</f>
        <v>2016</v>
      </c>
      <c r="N1391" s="5" t="str">
        <f t="shared" si="65"/>
        <v>marzo</v>
      </c>
      <c r="O1391" s="5" t="str">
        <f>VLOOKUP(C1391,[2]!ProdManager[#Data],2,FALSE)</f>
        <v>Peter Stone</v>
      </c>
      <c r="P1391" s="5" t="e">
        <f>VLOOKUP(I1391,[1]!Countries[#Data],2,FALSE)</f>
        <v>#REF!</v>
      </c>
      <c r="Q1391" s="5" t="e">
        <f>VLOOKUP(I1391,[1]!Countries[#Data],3,FALSE)</f>
        <v>#REF!</v>
      </c>
    </row>
    <row r="1392" spans="1:17" x14ac:dyDescent="0.2">
      <c r="A1392" s="5">
        <v>10776</v>
      </c>
      <c r="B1392" s="5" t="s">
        <v>37</v>
      </c>
      <c r="C1392" s="5" t="s">
        <v>8</v>
      </c>
      <c r="D1392" s="5">
        <v>12.5</v>
      </c>
      <c r="E1392" s="5">
        <v>9.5</v>
      </c>
      <c r="F1392" s="5">
        <v>16</v>
      </c>
      <c r="G1392" s="5" t="s">
        <v>59</v>
      </c>
      <c r="H1392" s="5" t="s">
        <v>60</v>
      </c>
      <c r="I1392" s="5" t="s">
        <v>61</v>
      </c>
      <c r="J1392" s="6">
        <v>42438</v>
      </c>
      <c r="K1392" s="7">
        <f t="shared" si="63"/>
        <v>200</v>
      </c>
      <c r="L1392" s="7">
        <f t="shared" si="64"/>
        <v>152</v>
      </c>
      <c r="M1392" s="4">
        <f>YEAR(Datos!$J1392)</f>
        <v>2016</v>
      </c>
      <c r="N1392" s="5" t="str">
        <f t="shared" si="65"/>
        <v>marzo</v>
      </c>
      <c r="O1392" s="5" t="str">
        <f>VLOOKUP(C1392,[2]!ProdManager[#Data],2,FALSE)</f>
        <v>Peter Stone</v>
      </c>
      <c r="P1392" s="5" t="e">
        <f>VLOOKUP(I1392,[1]!Countries[#Data],2,FALSE)</f>
        <v>#REF!</v>
      </c>
      <c r="Q1392" s="5" t="e">
        <f>VLOOKUP(I1392,[1]!Countries[#Data],3,FALSE)</f>
        <v>#REF!</v>
      </c>
    </row>
    <row r="1393" spans="1:17" x14ac:dyDescent="0.2">
      <c r="A1393" s="5">
        <v>10776</v>
      </c>
      <c r="B1393" s="5" t="s">
        <v>2</v>
      </c>
      <c r="C1393" s="5" t="s">
        <v>3</v>
      </c>
      <c r="D1393" s="5">
        <v>14</v>
      </c>
      <c r="E1393" s="5">
        <v>11.76</v>
      </c>
      <c r="F1393" s="5">
        <v>12</v>
      </c>
      <c r="G1393" s="5" t="s">
        <v>59</v>
      </c>
      <c r="H1393" s="5" t="s">
        <v>60</v>
      </c>
      <c r="I1393" s="5" t="s">
        <v>61</v>
      </c>
      <c r="J1393" s="6">
        <v>42417</v>
      </c>
      <c r="K1393" s="7">
        <f t="shared" si="63"/>
        <v>168</v>
      </c>
      <c r="L1393" s="7">
        <f t="shared" si="64"/>
        <v>141.12</v>
      </c>
      <c r="M1393" s="4">
        <f>YEAR(Datos!$J1393)</f>
        <v>2016</v>
      </c>
      <c r="N1393" s="5" t="str">
        <f t="shared" si="65"/>
        <v>febrero</v>
      </c>
      <c r="O1393" s="5" t="str">
        <f>VLOOKUP(C1393,[2]!ProdManager[#Data],2,FALSE)</f>
        <v>Marc Caine</v>
      </c>
      <c r="P1393" s="5" t="e">
        <f>VLOOKUP(I1393,[1]!Countries[#Data],2,FALSE)</f>
        <v>#REF!</v>
      </c>
      <c r="Q1393" s="5" t="e">
        <f>VLOOKUP(I1393,[1]!Countries[#Data],3,FALSE)</f>
        <v>#REF!</v>
      </c>
    </row>
    <row r="1394" spans="1:17" x14ac:dyDescent="0.2">
      <c r="A1394" s="5">
        <v>10777</v>
      </c>
      <c r="B1394" s="5" t="s">
        <v>2</v>
      </c>
      <c r="C1394" s="5" t="s">
        <v>3</v>
      </c>
      <c r="D1394" s="5">
        <v>14</v>
      </c>
      <c r="E1394" s="5">
        <v>11.34</v>
      </c>
      <c r="F1394" s="5">
        <v>20</v>
      </c>
      <c r="G1394" s="5" t="s">
        <v>236</v>
      </c>
      <c r="H1394" s="5" t="s">
        <v>237</v>
      </c>
      <c r="I1394" s="5" t="s">
        <v>20</v>
      </c>
      <c r="J1394" s="6">
        <v>42473</v>
      </c>
      <c r="K1394" s="7">
        <f t="shared" si="63"/>
        <v>280</v>
      </c>
      <c r="L1394" s="7">
        <f t="shared" si="64"/>
        <v>226.8</v>
      </c>
      <c r="M1394" s="4">
        <f>YEAR(Datos!$J1394)</f>
        <v>2016</v>
      </c>
      <c r="N1394" s="5" t="str">
        <f t="shared" si="65"/>
        <v>abril</v>
      </c>
      <c r="O1394" s="5" t="str">
        <f>VLOOKUP(C1394,[2]!ProdManager[#Data],2,FALSE)</f>
        <v>Marc Caine</v>
      </c>
      <c r="P1394" s="5" t="e">
        <f>VLOOKUP(I1394,[1]!Countries[#Data],2,FALSE)</f>
        <v>#REF!</v>
      </c>
      <c r="Q1394" s="5" t="e">
        <f>VLOOKUP(I1394,[1]!Countries[#Data],3,FALSE)</f>
        <v>#REF!</v>
      </c>
    </row>
    <row r="1395" spans="1:17" x14ac:dyDescent="0.2">
      <c r="A1395" s="5">
        <v>10778</v>
      </c>
      <c r="B1395" s="5" t="s">
        <v>21</v>
      </c>
      <c r="C1395" s="5" t="s">
        <v>22</v>
      </c>
      <c r="D1395" s="5">
        <v>9.65</v>
      </c>
      <c r="E1395" s="5">
        <v>7.5270000000000001</v>
      </c>
      <c r="F1395" s="5">
        <v>10</v>
      </c>
      <c r="G1395" s="5" t="s">
        <v>116</v>
      </c>
      <c r="H1395" s="5" t="s">
        <v>117</v>
      </c>
      <c r="I1395" s="5" t="s">
        <v>83</v>
      </c>
      <c r="J1395" s="6">
        <v>42628</v>
      </c>
      <c r="K1395" s="7">
        <f t="shared" si="63"/>
        <v>96.5</v>
      </c>
      <c r="L1395" s="7">
        <f t="shared" si="64"/>
        <v>75.27</v>
      </c>
      <c r="M1395" s="4">
        <f>YEAR(Datos!$J1395)</f>
        <v>2016</v>
      </c>
      <c r="N1395" s="5" t="str">
        <f t="shared" si="65"/>
        <v>septiembre</v>
      </c>
      <c r="O1395" s="5" t="str">
        <f>VLOOKUP(C1395,[2]!ProdManager[#Data],2,FALSE)</f>
        <v>Peter Stone</v>
      </c>
      <c r="P1395" s="5" t="e">
        <f>VLOOKUP(I1395,[1]!Countries[#Data],2,FALSE)</f>
        <v>#REF!</v>
      </c>
      <c r="Q1395" s="5" t="e">
        <f>VLOOKUP(I1395,[1]!Countries[#Data],3,FALSE)</f>
        <v>#REF!</v>
      </c>
    </row>
    <row r="1396" spans="1:17" x14ac:dyDescent="0.2">
      <c r="A1396" s="5">
        <v>10779</v>
      </c>
      <c r="B1396" s="5" t="s">
        <v>71</v>
      </c>
      <c r="C1396" s="5" t="s">
        <v>28</v>
      </c>
      <c r="D1396" s="5">
        <v>49.3</v>
      </c>
      <c r="E1396" s="5">
        <v>32.045000000000002</v>
      </c>
      <c r="F1396" s="5">
        <v>20</v>
      </c>
      <c r="G1396" s="5" t="s">
        <v>112</v>
      </c>
      <c r="H1396" s="5" t="s">
        <v>113</v>
      </c>
      <c r="I1396" s="5" t="s">
        <v>14</v>
      </c>
      <c r="J1396" s="6">
        <v>42655</v>
      </c>
      <c r="K1396" s="7">
        <f t="shared" si="63"/>
        <v>986</v>
      </c>
      <c r="L1396" s="7">
        <f t="shared" si="64"/>
        <v>640.90000000000009</v>
      </c>
      <c r="M1396" s="4">
        <f>YEAR(Datos!$J1396)</f>
        <v>2016</v>
      </c>
      <c r="N1396" s="5" t="str">
        <f t="shared" si="65"/>
        <v>octubre</v>
      </c>
      <c r="O1396" s="5" t="str">
        <f>VLOOKUP(C1396,[2]!ProdManager[#Data],2,FALSE)</f>
        <v>Lydia Sinn</v>
      </c>
      <c r="P1396" s="5" t="e">
        <f>VLOOKUP(I1396,[1]!Countries[#Data],2,FALSE)</f>
        <v>#REF!</v>
      </c>
      <c r="Q1396" s="5" t="e">
        <f>VLOOKUP(I1396,[1]!Countries[#Data],3,FALSE)</f>
        <v>#REF!</v>
      </c>
    </row>
    <row r="1397" spans="1:17" x14ac:dyDescent="0.2">
      <c r="A1397" s="5">
        <v>10779</v>
      </c>
      <c r="B1397" s="5" t="s">
        <v>49</v>
      </c>
      <c r="C1397" s="5" t="s">
        <v>28</v>
      </c>
      <c r="D1397" s="5">
        <v>17.45</v>
      </c>
      <c r="E1397" s="5">
        <v>12.214999999999998</v>
      </c>
      <c r="F1397" s="5">
        <v>20</v>
      </c>
      <c r="G1397" s="5" t="s">
        <v>112</v>
      </c>
      <c r="H1397" s="5" t="s">
        <v>113</v>
      </c>
      <c r="I1397" s="5" t="s">
        <v>14</v>
      </c>
      <c r="J1397" s="6">
        <v>42414</v>
      </c>
      <c r="K1397" s="7">
        <f t="shared" si="63"/>
        <v>349</v>
      </c>
      <c r="L1397" s="7">
        <f t="shared" si="64"/>
        <v>244.29999999999995</v>
      </c>
      <c r="M1397" s="4">
        <f>YEAR(Datos!$J1397)</f>
        <v>2016</v>
      </c>
      <c r="N1397" s="5" t="str">
        <f t="shared" si="65"/>
        <v>febrero</v>
      </c>
      <c r="O1397" s="5" t="str">
        <f>VLOOKUP(C1397,[2]!ProdManager[#Data],2,FALSE)</f>
        <v>Lydia Sinn</v>
      </c>
      <c r="P1397" s="5" t="e">
        <f>VLOOKUP(I1397,[1]!Countries[#Data],2,FALSE)</f>
        <v>#REF!</v>
      </c>
      <c r="Q1397" s="5" t="e">
        <f>VLOOKUP(I1397,[1]!Countries[#Data],3,FALSE)</f>
        <v>#REF!</v>
      </c>
    </row>
    <row r="1398" spans="1:17" x14ac:dyDescent="0.2">
      <c r="A1398" s="5">
        <v>10780</v>
      </c>
      <c r="B1398" s="5" t="s">
        <v>72</v>
      </c>
      <c r="C1398" s="5" t="s">
        <v>36</v>
      </c>
      <c r="D1398" s="5">
        <v>15</v>
      </c>
      <c r="E1398" s="5">
        <v>13.8</v>
      </c>
      <c r="F1398" s="5">
        <v>35</v>
      </c>
      <c r="G1398" s="5" t="s">
        <v>128</v>
      </c>
      <c r="H1398" s="5" t="s">
        <v>129</v>
      </c>
      <c r="I1398" s="5" t="s">
        <v>58</v>
      </c>
      <c r="J1398" s="6">
        <v>42692</v>
      </c>
      <c r="K1398" s="7">
        <f t="shared" si="63"/>
        <v>525</v>
      </c>
      <c r="L1398" s="7">
        <f t="shared" si="64"/>
        <v>483</v>
      </c>
      <c r="M1398" s="4">
        <f>YEAR(Datos!$J1398)</f>
        <v>2016</v>
      </c>
      <c r="N1398" s="5" t="str">
        <f t="shared" si="65"/>
        <v>noviembre</v>
      </c>
      <c r="O1398" s="5" t="str">
        <f>VLOOKUP(C1398,[2]!ProdManager[#Data],2,FALSE)</f>
        <v>John Matter</v>
      </c>
      <c r="P1398" s="5" t="e">
        <f>VLOOKUP(I1398,[1]!Countries[#Data],2,FALSE)</f>
        <v>#REF!</v>
      </c>
      <c r="Q1398" s="5" t="e">
        <f>VLOOKUP(I1398,[1]!Countries[#Data],3,FALSE)</f>
        <v>#REF!</v>
      </c>
    </row>
    <row r="1399" spans="1:17" x14ac:dyDescent="0.2">
      <c r="A1399" s="5">
        <v>10780</v>
      </c>
      <c r="B1399" s="5" t="s">
        <v>54</v>
      </c>
      <c r="C1399" s="5" t="s">
        <v>17</v>
      </c>
      <c r="D1399" s="5">
        <v>13</v>
      </c>
      <c r="E1399" s="5">
        <v>9.36</v>
      </c>
      <c r="F1399" s="5">
        <v>15</v>
      </c>
      <c r="G1399" s="5" t="s">
        <v>128</v>
      </c>
      <c r="H1399" s="5" t="s">
        <v>129</v>
      </c>
      <c r="I1399" s="5" t="s">
        <v>58</v>
      </c>
      <c r="J1399" s="6">
        <v>42467</v>
      </c>
      <c r="K1399" s="7">
        <f t="shared" si="63"/>
        <v>195</v>
      </c>
      <c r="L1399" s="7">
        <f t="shared" si="64"/>
        <v>140.39999999999998</v>
      </c>
      <c r="M1399" s="4">
        <f>YEAR(Datos!$J1399)</f>
        <v>2016</v>
      </c>
      <c r="N1399" s="5" t="str">
        <f t="shared" si="65"/>
        <v>abril</v>
      </c>
      <c r="O1399" s="5" t="str">
        <f>VLOOKUP(C1399,[2]!ProdManager[#Data],2,FALSE)</f>
        <v>Lydia Sinn</v>
      </c>
      <c r="P1399" s="5" t="e">
        <f>VLOOKUP(I1399,[1]!Countries[#Data],2,FALSE)</f>
        <v>#REF!</v>
      </c>
      <c r="Q1399" s="5" t="e">
        <f>VLOOKUP(I1399,[1]!Countries[#Data],3,FALSE)</f>
        <v>#REF!</v>
      </c>
    </row>
    <row r="1400" spans="1:17" x14ac:dyDescent="0.2">
      <c r="A1400" s="5">
        <v>10781</v>
      </c>
      <c r="B1400" s="5" t="s">
        <v>138</v>
      </c>
      <c r="C1400" s="5" t="s">
        <v>39</v>
      </c>
      <c r="D1400" s="5">
        <v>7.45</v>
      </c>
      <c r="E1400" s="5">
        <v>5.6619999999999999</v>
      </c>
      <c r="F1400" s="5">
        <v>3</v>
      </c>
      <c r="G1400" s="5" t="s">
        <v>88</v>
      </c>
      <c r="H1400" s="5" t="s">
        <v>89</v>
      </c>
      <c r="I1400" s="5" t="s">
        <v>90</v>
      </c>
      <c r="J1400" s="6">
        <v>42709</v>
      </c>
      <c r="K1400" s="7">
        <f t="shared" si="63"/>
        <v>22.35</v>
      </c>
      <c r="L1400" s="7">
        <f t="shared" si="64"/>
        <v>16.986000000000001</v>
      </c>
      <c r="M1400" s="4">
        <f>YEAR(Datos!$J1400)</f>
        <v>2016</v>
      </c>
      <c r="N1400" s="5" t="str">
        <f t="shared" si="65"/>
        <v>diciembre</v>
      </c>
      <c r="O1400" s="5" t="str">
        <f>VLOOKUP(C1400,[2]!ProdManager[#Data],2,FALSE)</f>
        <v>John Matter</v>
      </c>
      <c r="P1400" s="5" t="e">
        <f>VLOOKUP(I1400,[1]!Countries[#Data],2,FALSE)</f>
        <v>#REF!</v>
      </c>
      <c r="Q1400" s="5" t="e">
        <f>VLOOKUP(I1400,[1]!Countries[#Data],3,FALSE)</f>
        <v>#REF!</v>
      </c>
    </row>
    <row r="1401" spans="1:17" x14ac:dyDescent="0.2">
      <c r="A1401" s="5">
        <v>10781</v>
      </c>
      <c r="B1401" s="5" t="s">
        <v>79</v>
      </c>
      <c r="C1401" s="5" t="s">
        <v>3</v>
      </c>
      <c r="D1401" s="5">
        <v>38</v>
      </c>
      <c r="E1401" s="5">
        <v>30.020000000000003</v>
      </c>
      <c r="F1401" s="5">
        <v>20</v>
      </c>
      <c r="G1401" s="5" t="s">
        <v>88</v>
      </c>
      <c r="H1401" s="5" t="s">
        <v>89</v>
      </c>
      <c r="I1401" s="5" t="s">
        <v>90</v>
      </c>
      <c r="J1401" s="6">
        <v>42435</v>
      </c>
      <c r="K1401" s="7">
        <f t="shared" si="63"/>
        <v>760</v>
      </c>
      <c r="L1401" s="7">
        <f t="shared" si="64"/>
        <v>600.40000000000009</v>
      </c>
      <c r="M1401" s="4">
        <f>YEAR(Datos!$J1401)</f>
        <v>2016</v>
      </c>
      <c r="N1401" s="5" t="str">
        <f t="shared" si="65"/>
        <v>marzo</v>
      </c>
      <c r="O1401" s="5" t="str">
        <f>VLOOKUP(C1401,[2]!ProdManager[#Data],2,FALSE)</f>
        <v>Marc Caine</v>
      </c>
      <c r="P1401" s="5" t="e">
        <f>VLOOKUP(I1401,[1]!Countries[#Data],2,FALSE)</f>
        <v>#REF!</v>
      </c>
      <c r="Q1401" s="5" t="e">
        <f>VLOOKUP(I1401,[1]!Countries[#Data],3,FALSE)</f>
        <v>#REF!</v>
      </c>
    </row>
    <row r="1402" spans="1:17" x14ac:dyDescent="0.2">
      <c r="A1402" s="5">
        <v>10781</v>
      </c>
      <c r="B1402" s="5" t="s">
        <v>43</v>
      </c>
      <c r="C1402" s="5" t="s">
        <v>11</v>
      </c>
      <c r="D1402" s="5">
        <v>10</v>
      </c>
      <c r="E1402" s="5">
        <v>8.2000000000000011</v>
      </c>
      <c r="F1402" s="5">
        <v>35</v>
      </c>
      <c r="G1402" s="5" t="s">
        <v>88</v>
      </c>
      <c r="H1402" s="5" t="s">
        <v>89</v>
      </c>
      <c r="I1402" s="5" t="s">
        <v>90</v>
      </c>
      <c r="J1402" s="6">
        <v>42385</v>
      </c>
      <c r="K1402" s="7">
        <f t="shared" si="63"/>
        <v>350</v>
      </c>
      <c r="L1402" s="7">
        <f t="shared" si="64"/>
        <v>287.00000000000006</v>
      </c>
      <c r="M1402" s="4">
        <f>YEAR(Datos!$J1402)</f>
        <v>2016</v>
      </c>
      <c r="N1402" s="5" t="str">
        <f t="shared" si="65"/>
        <v>enero</v>
      </c>
      <c r="O1402" s="5" t="str">
        <f>VLOOKUP(C1402,[2]!ProdManager[#Data],2,FALSE)</f>
        <v>Marc Caine</v>
      </c>
      <c r="P1402" s="5" t="e">
        <f>VLOOKUP(I1402,[1]!Countries[#Data],2,FALSE)</f>
        <v>#REF!</v>
      </c>
      <c r="Q1402" s="5" t="e">
        <f>VLOOKUP(I1402,[1]!Countries[#Data],3,FALSE)</f>
        <v>#REF!</v>
      </c>
    </row>
    <row r="1403" spans="1:17" x14ac:dyDescent="0.2">
      <c r="A1403" s="5">
        <v>10782</v>
      </c>
      <c r="B1403" s="5" t="s">
        <v>37</v>
      </c>
      <c r="C1403" s="5" t="s">
        <v>8</v>
      </c>
      <c r="D1403" s="5">
        <v>12.5</v>
      </c>
      <c r="E1403" s="5">
        <v>10.125</v>
      </c>
      <c r="F1403" s="5">
        <v>1</v>
      </c>
      <c r="G1403" s="5" t="s">
        <v>247</v>
      </c>
      <c r="H1403" s="5" t="s">
        <v>230</v>
      </c>
      <c r="I1403" s="5" t="s">
        <v>231</v>
      </c>
      <c r="J1403" s="6">
        <v>42692</v>
      </c>
      <c r="K1403" s="7">
        <f t="shared" si="63"/>
        <v>12.5</v>
      </c>
      <c r="L1403" s="7">
        <f t="shared" si="64"/>
        <v>10.125</v>
      </c>
      <c r="M1403" s="4">
        <f>YEAR(Datos!$J1403)</f>
        <v>2016</v>
      </c>
      <c r="N1403" s="5" t="str">
        <f t="shared" si="65"/>
        <v>noviembre</v>
      </c>
      <c r="O1403" s="5" t="str">
        <f>VLOOKUP(C1403,[2]!ProdManager[#Data],2,FALSE)</f>
        <v>Peter Stone</v>
      </c>
      <c r="P1403" s="5" t="e">
        <f>VLOOKUP(I1403,[1]!Countries[#Data],2,FALSE)</f>
        <v>#REF!</v>
      </c>
      <c r="Q1403" s="5" t="e">
        <f>VLOOKUP(I1403,[1]!Countries[#Data],3,FALSE)</f>
        <v>#REF!</v>
      </c>
    </row>
    <row r="1404" spans="1:17" x14ac:dyDescent="0.2">
      <c r="A1404" s="5">
        <v>10783</v>
      </c>
      <c r="B1404" s="5" t="s">
        <v>181</v>
      </c>
      <c r="C1404" s="5" t="s">
        <v>36</v>
      </c>
      <c r="D1404" s="5">
        <v>263.5</v>
      </c>
      <c r="E1404" s="5">
        <v>239.785</v>
      </c>
      <c r="F1404" s="5">
        <v>5</v>
      </c>
      <c r="G1404" s="5" t="s">
        <v>18</v>
      </c>
      <c r="H1404" s="5" t="s">
        <v>19</v>
      </c>
      <c r="I1404" s="5" t="s">
        <v>20</v>
      </c>
      <c r="J1404" s="6">
        <v>42399</v>
      </c>
      <c r="K1404" s="7">
        <f t="shared" si="63"/>
        <v>1317.5</v>
      </c>
      <c r="L1404" s="7">
        <f t="shared" si="64"/>
        <v>1198.925</v>
      </c>
      <c r="M1404" s="4">
        <f>YEAR(Datos!$J1404)</f>
        <v>2016</v>
      </c>
      <c r="N1404" s="5" t="str">
        <f t="shared" si="65"/>
        <v>enero</v>
      </c>
      <c r="O1404" s="5" t="str">
        <f>VLOOKUP(C1404,[2]!ProdManager[#Data],2,FALSE)</f>
        <v>John Matter</v>
      </c>
      <c r="P1404" s="5" t="e">
        <f>VLOOKUP(I1404,[1]!Countries[#Data],2,FALSE)</f>
        <v>#REF!</v>
      </c>
      <c r="Q1404" s="5" t="e">
        <f>VLOOKUP(I1404,[1]!Countries[#Data],3,FALSE)</f>
        <v>#REF!</v>
      </c>
    </row>
    <row r="1405" spans="1:17" x14ac:dyDescent="0.2">
      <c r="A1405" s="5">
        <v>10783</v>
      </c>
      <c r="B1405" s="5" t="s">
        <v>37</v>
      </c>
      <c r="C1405" s="5" t="s">
        <v>8</v>
      </c>
      <c r="D1405" s="5">
        <v>12.5</v>
      </c>
      <c r="E1405" s="5">
        <v>10.375</v>
      </c>
      <c r="F1405" s="5">
        <v>10</v>
      </c>
      <c r="G1405" s="5" t="s">
        <v>18</v>
      </c>
      <c r="H1405" s="5" t="s">
        <v>19</v>
      </c>
      <c r="I1405" s="5" t="s">
        <v>20</v>
      </c>
      <c r="J1405" s="6">
        <v>42619</v>
      </c>
      <c r="K1405" s="7">
        <f t="shared" si="63"/>
        <v>125</v>
      </c>
      <c r="L1405" s="7">
        <f t="shared" si="64"/>
        <v>103.75</v>
      </c>
      <c r="M1405" s="4">
        <f>YEAR(Datos!$J1405)</f>
        <v>2016</v>
      </c>
      <c r="N1405" s="5" t="str">
        <f t="shared" si="65"/>
        <v>septiembre</v>
      </c>
      <c r="O1405" s="5" t="str">
        <f>VLOOKUP(C1405,[2]!ProdManager[#Data],2,FALSE)</f>
        <v>Peter Stone</v>
      </c>
      <c r="P1405" s="5" t="e">
        <f>VLOOKUP(I1405,[1]!Countries[#Data],2,FALSE)</f>
        <v>#REF!</v>
      </c>
      <c r="Q1405" s="5" t="e">
        <f>VLOOKUP(I1405,[1]!Countries[#Data],3,FALSE)</f>
        <v>#REF!</v>
      </c>
    </row>
    <row r="1406" spans="1:17" x14ac:dyDescent="0.2">
      <c r="A1406" s="5">
        <v>10784</v>
      </c>
      <c r="B1406" s="5" t="s">
        <v>7</v>
      </c>
      <c r="C1406" s="5" t="s">
        <v>8</v>
      </c>
      <c r="D1406" s="5">
        <v>34.799999999999997</v>
      </c>
      <c r="E1406" s="5">
        <v>29.58</v>
      </c>
      <c r="F1406" s="5">
        <v>30</v>
      </c>
      <c r="G1406" s="5" t="s">
        <v>107</v>
      </c>
      <c r="H1406" s="5" t="s">
        <v>108</v>
      </c>
      <c r="I1406" s="5" t="s">
        <v>109</v>
      </c>
      <c r="J1406" s="6">
        <v>42695</v>
      </c>
      <c r="K1406" s="7">
        <f t="shared" si="63"/>
        <v>1044</v>
      </c>
      <c r="L1406" s="7">
        <f t="shared" si="64"/>
        <v>887.4</v>
      </c>
      <c r="M1406" s="4">
        <f>YEAR(Datos!$J1406)</f>
        <v>2016</v>
      </c>
      <c r="N1406" s="5" t="str">
        <f t="shared" si="65"/>
        <v>noviembre</v>
      </c>
      <c r="O1406" s="5" t="str">
        <f>VLOOKUP(C1406,[2]!ProdManager[#Data],2,FALSE)</f>
        <v>Peter Stone</v>
      </c>
      <c r="P1406" s="5" t="e">
        <f>VLOOKUP(I1406,[1]!Countries[#Data],2,FALSE)</f>
        <v>#REF!</v>
      </c>
      <c r="Q1406" s="5" t="e">
        <f>VLOOKUP(I1406,[1]!Countries[#Data],3,FALSE)</f>
        <v>#REF!</v>
      </c>
    </row>
    <row r="1407" spans="1:17" x14ac:dyDescent="0.2">
      <c r="A1407" s="5">
        <v>10784</v>
      </c>
      <c r="B1407" s="5" t="s">
        <v>50</v>
      </c>
      <c r="C1407" s="5" t="s">
        <v>22</v>
      </c>
      <c r="D1407" s="5">
        <v>19</v>
      </c>
      <c r="E1407" s="5">
        <v>13.87</v>
      </c>
      <c r="F1407" s="5">
        <v>30</v>
      </c>
      <c r="G1407" s="5" t="s">
        <v>107</v>
      </c>
      <c r="H1407" s="5" t="s">
        <v>108</v>
      </c>
      <c r="I1407" s="5" t="s">
        <v>109</v>
      </c>
      <c r="J1407" s="6">
        <v>42380</v>
      </c>
      <c r="K1407" s="7">
        <f t="shared" si="63"/>
        <v>570</v>
      </c>
      <c r="L1407" s="7">
        <f t="shared" si="64"/>
        <v>416.09999999999997</v>
      </c>
      <c r="M1407" s="4">
        <f>YEAR(Datos!$J1407)</f>
        <v>2016</v>
      </c>
      <c r="N1407" s="5" t="str">
        <f t="shared" si="65"/>
        <v>enero</v>
      </c>
      <c r="O1407" s="5" t="str">
        <f>VLOOKUP(C1407,[2]!ProdManager[#Data],2,FALSE)</f>
        <v>Peter Stone</v>
      </c>
      <c r="P1407" s="5" t="e">
        <f>VLOOKUP(I1407,[1]!Countries[#Data],2,FALSE)</f>
        <v>#REF!</v>
      </c>
      <c r="Q1407" s="5" t="e">
        <f>VLOOKUP(I1407,[1]!Countries[#Data],3,FALSE)</f>
        <v>#REF!</v>
      </c>
    </row>
    <row r="1408" spans="1:17" x14ac:dyDescent="0.2">
      <c r="A1408" s="5">
        <v>10784</v>
      </c>
      <c r="B1408" s="5" t="s">
        <v>35</v>
      </c>
      <c r="C1408" s="5" t="s">
        <v>36</v>
      </c>
      <c r="D1408" s="5">
        <v>18</v>
      </c>
      <c r="E1408" s="5">
        <v>15.84</v>
      </c>
      <c r="F1408" s="5">
        <v>2</v>
      </c>
      <c r="G1408" s="5" t="s">
        <v>107</v>
      </c>
      <c r="H1408" s="5" t="s">
        <v>108</v>
      </c>
      <c r="I1408" s="5" t="s">
        <v>109</v>
      </c>
      <c r="J1408" s="6">
        <v>42585</v>
      </c>
      <c r="K1408" s="7">
        <f t="shared" si="63"/>
        <v>36</v>
      </c>
      <c r="L1408" s="7">
        <f t="shared" si="64"/>
        <v>31.68</v>
      </c>
      <c r="M1408" s="4">
        <f>YEAR(Datos!$J1408)</f>
        <v>2016</v>
      </c>
      <c r="N1408" s="5" t="str">
        <f t="shared" si="65"/>
        <v>agosto</v>
      </c>
      <c r="O1408" s="5" t="str">
        <f>VLOOKUP(C1408,[2]!ProdManager[#Data],2,FALSE)</f>
        <v>John Matter</v>
      </c>
      <c r="P1408" s="5" t="e">
        <f>VLOOKUP(I1408,[1]!Countries[#Data],2,FALSE)</f>
        <v>#REF!</v>
      </c>
      <c r="Q1408" s="5" t="e">
        <f>VLOOKUP(I1408,[1]!Countries[#Data],3,FALSE)</f>
        <v>#REF!</v>
      </c>
    </row>
    <row r="1409" spans="1:17" x14ac:dyDescent="0.2">
      <c r="A1409" s="5">
        <v>10785</v>
      </c>
      <c r="B1409" s="5" t="s">
        <v>105</v>
      </c>
      <c r="C1409" s="5" t="s">
        <v>22</v>
      </c>
      <c r="D1409" s="5">
        <v>31</v>
      </c>
      <c r="E1409" s="5">
        <v>24.8</v>
      </c>
      <c r="F1409" s="5">
        <v>10</v>
      </c>
      <c r="G1409" s="5" t="s">
        <v>96</v>
      </c>
      <c r="H1409" s="5" t="s">
        <v>97</v>
      </c>
      <c r="I1409" s="5" t="s">
        <v>58</v>
      </c>
      <c r="J1409" s="6">
        <v>42576</v>
      </c>
      <c r="K1409" s="7">
        <f t="shared" si="63"/>
        <v>310</v>
      </c>
      <c r="L1409" s="7">
        <f t="shared" si="64"/>
        <v>248</v>
      </c>
      <c r="M1409" s="4">
        <f>YEAR(Datos!$J1409)</f>
        <v>2016</v>
      </c>
      <c r="N1409" s="5" t="str">
        <f t="shared" si="65"/>
        <v>julio</v>
      </c>
      <c r="O1409" s="5" t="str">
        <f>VLOOKUP(C1409,[2]!ProdManager[#Data],2,FALSE)</f>
        <v>Peter Stone</v>
      </c>
      <c r="P1409" s="5" t="e">
        <f>VLOOKUP(I1409,[1]!Countries[#Data],2,FALSE)</f>
        <v>#REF!</v>
      </c>
      <c r="Q1409" s="5" t="e">
        <f>VLOOKUP(I1409,[1]!Countries[#Data],3,FALSE)</f>
        <v>#REF!</v>
      </c>
    </row>
    <row r="1410" spans="1:17" x14ac:dyDescent="0.2">
      <c r="A1410" s="5">
        <v>10785</v>
      </c>
      <c r="B1410" s="5" t="s">
        <v>122</v>
      </c>
      <c r="C1410" s="5" t="s">
        <v>36</v>
      </c>
      <c r="D1410" s="5">
        <v>7.75</v>
      </c>
      <c r="E1410" s="5">
        <v>6.8975</v>
      </c>
      <c r="F1410" s="5">
        <v>10</v>
      </c>
      <c r="G1410" s="5" t="s">
        <v>96</v>
      </c>
      <c r="H1410" s="5" t="s">
        <v>97</v>
      </c>
      <c r="I1410" s="5" t="s">
        <v>58</v>
      </c>
      <c r="J1410" s="6">
        <v>42382</v>
      </c>
      <c r="K1410" s="7">
        <f t="shared" si="63"/>
        <v>77.5</v>
      </c>
      <c r="L1410" s="7">
        <f t="shared" si="64"/>
        <v>68.974999999999994</v>
      </c>
      <c r="M1410" s="4">
        <f>YEAR(Datos!$J1410)</f>
        <v>2016</v>
      </c>
      <c r="N1410" s="5" t="str">
        <f t="shared" si="65"/>
        <v>enero</v>
      </c>
      <c r="O1410" s="5" t="str">
        <f>VLOOKUP(C1410,[2]!ProdManager[#Data],2,FALSE)</f>
        <v>John Matter</v>
      </c>
      <c r="P1410" s="5" t="e">
        <f>VLOOKUP(I1410,[1]!Countries[#Data],2,FALSE)</f>
        <v>#REF!</v>
      </c>
      <c r="Q1410" s="5" t="e">
        <f>VLOOKUP(I1410,[1]!Countries[#Data],3,FALSE)</f>
        <v>#REF!</v>
      </c>
    </row>
    <row r="1411" spans="1:17" x14ac:dyDescent="0.2">
      <c r="A1411" s="5">
        <v>10786</v>
      </c>
      <c r="B1411" s="5" t="s">
        <v>194</v>
      </c>
      <c r="C1411" s="5" t="s">
        <v>17</v>
      </c>
      <c r="D1411" s="5">
        <v>40</v>
      </c>
      <c r="E1411" s="5">
        <v>34</v>
      </c>
      <c r="F1411" s="5">
        <v>30</v>
      </c>
      <c r="G1411" s="5" t="s">
        <v>212</v>
      </c>
      <c r="H1411" s="5" t="s">
        <v>145</v>
      </c>
      <c r="I1411" s="5" t="s">
        <v>20</v>
      </c>
      <c r="J1411" s="6">
        <v>42564</v>
      </c>
      <c r="K1411" s="7">
        <f t="shared" ref="K1411:K1474" si="66">D1411*F1411</f>
        <v>1200</v>
      </c>
      <c r="L1411" s="7">
        <f t="shared" ref="L1411:L1474" si="67">E1411*F1411</f>
        <v>1020</v>
      </c>
      <c r="M1411" s="4">
        <f>YEAR(Datos!$J1411)</f>
        <v>2016</v>
      </c>
      <c r="N1411" s="5" t="str">
        <f t="shared" ref="N1411:N1474" si="68">TEXT(J1411,"mmmm")</f>
        <v>julio</v>
      </c>
      <c r="O1411" s="5" t="str">
        <f>VLOOKUP(C1411,[2]!ProdManager[#Data],2,FALSE)</f>
        <v>Lydia Sinn</v>
      </c>
      <c r="P1411" s="5" t="e">
        <f>VLOOKUP(I1411,[1]!Countries[#Data],2,FALSE)</f>
        <v>#REF!</v>
      </c>
      <c r="Q1411" s="5" t="e">
        <f>VLOOKUP(I1411,[1]!Countries[#Data],3,FALSE)</f>
        <v>#REF!</v>
      </c>
    </row>
    <row r="1412" spans="1:17" x14ac:dyDescent="0.2">
      <c r="A1412" s="5">
        <v>10786</v>
      </c>
      <c r="B1412" s="5" t="s">
        <v>80</v>
      </c>
      <c r="C1412" s="5" t="s">
        <v>22</v>
      </c>
      <c r="D1412" s="5">
        <v>25.89</v>
      </c>
      <c r="E1412" s="5">
        <v>19.4175</v>
      </c>
      <c r="F1412" s="5">
        <v>15</v>
      </c>
      <c r="G1412" s="5" t="s">
        <v>212</v>
      </c>
      <c r="H1412" s="5" t="s">
        <v>145</v>
      </c>
      <c r="I1412" s="5" t="s">
        <v>20</v>
      </c>
      <c r="J1412" s="6">
        <v>42723</v>
      </c>
      <c r="K1412" s="7">
        <f t="shared" si="66"/>
        <v>388.35</v>
      </c>
      <c r="L1412" s="7">
        <f t="shared" si="67"/>
        <v>291.26249999999999</v>
      </c>
      <c r="M1412" s="4">
        <f>YEAR(Datos!$J1412)</f>
        <v>2016</v>
      </c>
      <c r="N1412" s="5" t="str">
        <f t="shared" si="68"/>
        <v>diciembre</v>
      </c>
      <c r="O1412" s="5" t="str">
        <f>VLOOKUP(C1412,[2]!ProdManager[#Data],2,FALSE)</f>
        <v>Peter Stone</v>
      </c>
      <c r="P1412" s="5" t="e">
        <f>VLOOKUP(I1412,[1]!Countries[#Data],2,FALSE)</f>
        <v>#REF!</v>
      </c>
      <c r="Q1412" s="5" t="e">
        <f>VLOOKUP(I1412,[1]!Countries[#Data],3,FALSE)</f>
        <v>#REF!</v>
      </c>
    </row>
    <row r="1413" spans="1:17" x14ac:dyDescent="0.2">
      <c r="A1413" s="5">
        <v>10786</v>
      </c>
      <c r="B1413" s="5" t="s">
        <v>122</v>
      </c>
      <c r="C1413" s="5" t="s">
        <v>36</v>
      </c>
      <c r="D1413" s="5">
        <v>7.75</v>
      </c>
      <c r="E1413" s="5">
        <v>7.0525000000000002</v>
      </c>
      <c r="F1413" s="5">
        <v>42</v>
      </c>
      <c r="G1413" s="5" t="s">
        <v>212</v>
      </c>
      <c r="H1413" s="5" t="s">
        <v>145</v>
      </c>
      <c r="I1413" s="5" t="s">
        <v>20</v>
      </c>
      <c r="J1413" s="6">
        <v>42652</v>
      </c>
      <c r="K1413" s="7">
        <f t="shared" si="66"/>
        <v>325.5</v>
      </c>
      <c r="L1413" s="7">
        <f t="shared" si="67"/>
        <v>296.20499999999998</v>
      </c>
      <c r="M1413" s="4">
        <f>YEAR(Datos!$J1413)</f>
        <v>2016</v>
      </c>
      <c r="N1413" s="5" t="str">
        <f t="shared" si="68"/>
        <v>octubre</v>
      </c>
      <c r="O1413" s="5" t="str">
        <f>VLOOKUP(C1413,[2]!ProdManager[#Data],2,FALSE)</f>
        <v>John Matter</v>
      </c>
      <c r="P1413" s="5" t="e">
        <f>VLOOKUP(I1413,[1]!Countries[#Data],2,FALSE)</f>
        <v>#REF!</v>
      </c>
      <c r="Q1413" s="5" t="e">
        <f>VLOOKUP(I1413,[1]!Countries[#Data],3,FALSE)</f>
        <v>#REF!</v>
      </c>
    </row>
    <row r="1414" spans="1:17" x14ac:dyDescent="0.2">
      <c r="A1414" s="5">
        <v>10787</v>
      </c>
      <c r="B1414" s="5" t="s">
        <v>48</v>
      </c>
      <c r="C1414" s="5" t="s">
        <v>36</v>
      </c>
      <c r="D1414" s="5">
        <v>19</v>
      </c>
      <c r="E1414" s="5">
        <v>17.100000000000001</v>
      </c>
      <c r="F1414" s="5">
        <v>15</v>
      </c>
      <c r="G1414" s="5" t="s">
        <v>197</v>
      </c>
      <c r="H1414" s="5" t="s">
        <v>198</v>
      </c>
      <c r="I1414" s="5" t="s">
        <v>6</v>
      </c>
      <c r="J1414" s="6">
        <v>42439</v>
      </c>
      <c r="K1414" s="7">
        <f t="shared" si="66"/>
        <v>285</v>
      </c>
      <c r="L1414" s="7">
        <f t="shared" si="67"/>
        <v>256.5</v>
      </c>
      <c r="M1414" s="4">
        <f>YEAR(Datos!$J1414)</f>
        <v>2016</v>
      </c>
      <c r="N1414" s="5" t="str">
        <f t="shared" si="68"/>
        <v>marzo</v>
      </c>
      <c r="O1414" s="5" t="str">
        <f>VLOOKUP(C1414,[2]!ProdManager[#Data],2,FALSE)</f>
        <v>John Matter</v>
      </c>
      <c r="P1414" s="5" t="e">
        <f>VLOOKUP(I1414,[1]!Countries[#Data],2,FALSE)</f>
        <v>#REF!</v>
      </c>
      <c r="Q1414" s="5" t="e">
        <f>VLOOKUP(I1414,[1]!Countries[#Data],3,FALSE)</f>
        <v>#REF!</v>
      </c>
    </row>
    <row r="1415" spans="1:17" x14ac:dyDescent="0.2">
      <c r="A1415" s="5">
        <v>10787</v>
      </c>
      <c r="B1415" s="5" t="s">
        <v>95</v>
      </c>
      <c r="C1415" s="5" t="s">
        <v>39</v>
      </c>
      <c r="D1415" s="5">
        <v>123.79</v>
      </c>
      <c r="E1415" s="5">
        <v>100.26990000000001</v>
      </c>
      <c r="F1415" s="5">
        <v>20</v>
      </c>
      <c r="G1415" s="5" t="s">
        <v>197</v>
      </c>
      <c r="H1415" s="5" t="s">
        <v>198</v>
      </c>
      <c r="I1415" s="5" t="s">
        <v>6</v>
      </c>
      <c r="J1415" s="6">
        <v>42695</v>
      </c>
      <c r="K1415" s="7">
        <f t="shared" si="66"/>
        <v>2475.8000000000002</v>
      </c>
      <c r="L1415" s="7">
        <f t="shared" si="67"/>
        <v>2005.3980000000001</v>
      </c>
      <c r="M1415" s="4">
        <f>YEAR(Datos!$J1415)</f>
        <v>2016</v>
      </c>
      <c r="N1415" s="5" t="str">
        <f t="shared" si="68"/>
        <v>noviembre</v>
      </c>
      <c r="O1415" s="5" t="str">
        <f>VLOOKUP(C1415,[2]!ProdManager[#Data],2,FALSE)</f>
        <v>John Matter</v>
      </c>
      <c r="P1415" s="5" t="e">
        <f>VLOOKUP(I1415,[1]!Countries[#Data],2,FALSE)</f>
        <v>#REF!</v>
      </c>
      <c r="Q1415" s="5" t="e">
        <f>VLOOKUP(I1415,[1]!Countries[#Data],3,FALSE)</f>
        <v>#REF!</v>
      </c>
    </row>
    <row r="1416" spans="1:17" x14ac:dyDescent="0.2">
      <c r="A1416" s="5">
        <v>10788</v>
      </c>
      <c r="B1416" s="5" t="s">
        <v>123</v>
      </c>
      <c r="C1416" s="5" t="s">
        <v>28</v>
      </c>
      <c r="D1416" s="5">
        <v>9.1999999999999993</v>
      </c>
      <c r="E1416" s="5">
        <v>5.9799999999999995</v>
      </c>
      <c r="F1416" s="5">
        <v>50</v>
      </c>
      <c r="G1416" s="5" t="s">
        <v>103</v>
      </c>
      <c r="H1416" s="5" t="s">
        <v>104</v>
      </c>
      <c r="I1416" s="5" t="s">
        <v>14</v>
      </c>
      <c r="J1416" s="6">
        <v>42383</v>
      </c>
      <c r="K1416" s="7">
        <f t="shared" si="66"/>
        <v>459.99999999999994</v>
      </c>
      <c r="L1416" s="7">
        <f t="shared" si="67"/>
        <v>299</v>
      </c>
      <c r="M1416" s="4">
        <f>YEAR(Datos!$J1416)</f>
        <v>2016</v>
      </c>
      <c r="N1416" s="5" t="str">
        <f t="shared" si="68"/>
        <v>enero</v>
      </c>
      <c r="O1416" s="5" t="str">
        <f>VLOOKUP(C1416,[2]!ProdManager[#Data],2,FALSE)</f>
        <v>Lydia Sinn</v>
      </c>
      <c r="P1416" s="5" t="e">
        <f>VLOOKUP(I1416,[1]!Countries[#Data],2,FALSE)</f>
        <v>#REF!</v>
      </c>
      <c r="Q1416" s="5" t="e">
        <f>VLOOKUP(I1416,[1]!Countries[#Data],3,FALSE)</f>
        <v>#REF!</v>
      </c>
    </row>
    <row r="1417" spans="1:17" x14ac:dyDescent="0.2">
      <c r="A1417" s="5">
        <v>10788</v>
      </c>
      <c r="B1417" s="5" t="s">
        <v>122</v>
      </c>
      <c r="C1417" s="5" t="s">
        <v>36</v>
      </c>
      <c r="D1417" s="5">
        <v>7.75</v>
      </c>
      <c r="E1417" s="5">
        <v>6.9750000000000005</v>
      </c>
      <c r="F1417" s="5">
        <v>40</v>
      </c>
      <c r="G1417" s="5" t="s">
        <v>103</v>
      </c>
      <c r="H1417" s="5" t="s">
        <v>104</v>
      </c>
      <c r="I1417" s="5" t="s">
        <v>14</v>
      </c>
      <c r="J1417" s="6">
        <v>42647</v>
      </c>
      <c r="K1417" s="7">
        <f t="shared" si="66"/>
        <v>310</v>
      </c>
      <c r="L1417" s="7">
        <f t="shared" si="67"/>
        <v>279</v>
      </c>
      <c r="M1417" s="4">
        <f>YEAR(Datos!$J1417)</f>
        <v>2016</v>
      </c>
      <c r="N1417" s="5" t="str">
        <f t="shared" si="68"/>
        <v>octubre</v>
      </c>
      <c r="O1417" s="5" t="str">
        <f>VLOOKUP(C1417,[2]!ProdManager[#Data],2,FALSE)</f>
        <v>John Matter</v>
      </c>
      <c r="P1417" s="5" t="e">
        <f>VLOOKUP(I1417,[1]!Countries[#Data],2,FALSE)</f>
        <v>#REF!</v>
      </c>
      <c r="Q1417" s="5" t="e">
        <f>VLOOKUP(I1417,[1]!Countries[#Data],3,FALSE)</f>
        <v>#REF!</v>
      </c>
    </row>
    <row r="1418" spans="1:17" x14ac:dyDescent="0.2">
      <c r="A1418" s="5">
        <v>10789</v>
      </c>
      <c r="B1418" s="5" t="s">
        <v>147</v>
      </c>
      <c r="C1418" s="5" t="s">
        <v>22</v>
      </c>
      <c r="D1418" s="5">
        <v>62.5</v>
      </c>
      <c r="E1418" s="5">
        <v>45.625</v>
      </c>
      <c r="F1418" s="5">
        <v>30</v>
      </c>
      <c r="G1418" s="5" t="s">
        <v>227</v>
      </c>
      <c r="H1418" s="5" t="s">
        <v>228</v>
      </c>
      <c r="I1418" s="5" t="s">
        <v>6</v>
      </c>
      <c r="J1418" s="6">
        <v>42394</v>
      </c>
      <c r="K1418" s="7">
        <f t="shared" si="66"/>
        <v>1875</v>
      </c>
      <c r="L1418" s="7">
        <f t="shared" si="67"/>
        <v>1368.75</v>
      </c>
      <c r="M1418" s="4">
        <f>YEAR(Datos!$J1418)</f>
        <v>2016</v>
      </c>
      <c r="N1418" s="5" t="str">
        <f t="shared" si="68"/>
        <v>enero</v>
      </c>
      <c r="O1418" s="5" t="str">
        <f>VLOOKUP(C1418,[2]!ProdManager[#Data],2,FALSE)</f>
        <v>Peter Stone</v>
      </c>
      <c r="P1418" s="5" t="e">
        <f>VLOOKUP(I1418,[1]!Countries[#Data],2,FALSE)</f>
        <v>#REF!</v>
      </c>
      <c r="Q1418" s="5" t="e">
        <f>VLOOKUP(I1418,[1]!Countries[#Data],3,FALSE)</f>
        <v>#REF!</v>
      </c>
    </row>
    <row r="1419" spans="1:17" x14ac:dyDescent="0.2">
      <c r="A1419" s="5">
        <v>10789</v>
      </c>
      <c r="B1419" s="5" t="s">
        <v>74</v>
      </c>
      <c r="C1419" s="5" t="s">
        <v>36</v>
      </c>
      <c r="D1419" s="5">
        <v>18</v>
      </c>
      <c r="E1419" s="5">
        <v>16.38</v>
      </c>
      <c r="F1419" s="5">
        <v>15</v>
      </c>
      <c r="G1419" s="5" t="s">
        <v>227</v>
      </c>
      <c r="H1419" s="5" t="s">
        <v>228</v>
      </c>
      <c r="I1419" s="5" t="s">
        <v>6</v>
      </c>
      <c r="J1419" s="6">
        <v>42696</v>
      </c>
      <c r="K1419" s="7">
        <f t="shared" si="66"/>
        <v>270</v>
      </c>
      <c r="L1419" s="7">
        <f t="shared" si="67"/>
        <v>245.7</v>
      </c>
      <c r="M1419" s="4">
        <f>YEAR(Datos!$J1419)</f>
        <v>2016</v>
      </c>
      <c r="N1419" s="5" t="str">
        <f t="shared" si="68"/>
        <v>noviembre</v>
      </c>
      <c r="O1419" s="5" t="str">
        <f>VLOOKUP(C1419,[2]!ProdManager[#Data],2,FALSE)</f>
        <v>John Matter</v>
      </c>
      <c r="P1419" s="5" t="e">
        <f>VLOOKUP(I1419,[1]!Countries[#Data],2,FALSE)</f>
        <v>#REF!</v>
      </c>
      <c r="Q1419" s="5" t="e">
        <f>VLOOKUP(I1419,[1]!Countries[#Data],3,FALSE)</f>
        <v>#REF!</v>
      </c>
    </row>
    <row r="1420" spans="1:17" x14ac:dyDescent="0.2">
      <c r="A1420" s="5">
        <v>10789</v>
      </c>
      <c r="B1420" s="5" t="s">
        <v>118</v>
      </c>
      <c r="C1420" s="5" t="s">
        <v>17</v>
      </c>
      <c r="D1420" s="5">
        <v>43.9</v>
      </c>
      <c r="E1420" s="5">
        <v>36.875999999999998</v>
      </c>
      <c r="F1420" s="5">
        <v>30</v>
      </c>
      <c r="G1420" s="5" t="s">
        <v>227</v>
      </c>
      <c r="H1420" s="5" t="s">
        <v>228</v>
      </c>
      <c r="I1420" s="5" t="s">
        <v>6</v>
      </c>
      <c r="J1420" s="6">
        <v>42672</v>
      </c>
      <c r="K1420" s="7">
        <f t="shared" si="66"/>
        <v>1317</v>
      </c>
      <c r="L1420" s="7">
        <f t="shared" si="67"/>
        <v>1106.28</v>
      </c>
      <c r="M1420" s="4">
        <f>YEAR(Datos!$J1420)</f>
        <v>2016</v>
      </c>
      <c r="N1420" s="5" t="str">
        <f t="shared" si="68"/>
        <v>octubre</v>
      </c>
      <c r="O1420" s="5" t="str">
        <f>VLOOKUP(C1420,[2]!ProdManager[#Data],2,FALSE)</f>
        <v>Lydia Sinn</v>
      </c>
      <c r="P1420" s="5" t="e">
        <f>VLOOKUP(I1420,[1]!Countries[#Data],2,FALSE)</f>
        <v>#REF!</v>
      </c>
      <c r="Q1420" s="5" t="e">
        <f>VLOOKUP(I1420,[1]!Countries[#Data],3,FALSE)</f>
        <v>#REF!</v>
      </c>
    </row>
    <row r="1421" spans="1:17" x14ac:dyDescent="0.2">
      <c r="A1421" s="5">
        <v>10789</v>
      </c>
      <c r="B1421" s="5" t="s">
        <v>135</v>
      </c>
      <c r="C1421" s="5" t="s">
        <v>28</v>
      </c>
      <c r="D1421" s="5">
        <v>12.5</v>
      </c>
      <c r="E1421" s="5">
        <v>8.2499999999999982</v>
      </c>
      <c r="F1421" s="5">
        <v>18</v>
      </c>
      <c r="G1421" s="5" t="s">
        <v>227</v>
      </c>
      <c r="H1421" s="5" t="s">
        <v>228</v>
      </c>
      <c r="I1421" s="5" t="s">
        <v>6</v>
      </c>
      <c r="J1421" s="6">
        <v>42606</v>
      </c>
      <c r="K1421" s="7">
        <f t="shared" si="66"/>
        <v>225</v>
      </c>
      <c r="L1421" s="7">
        <f t="shared" si="67"/>
        <v>148.49999999999997</v>
      </c>
      <c r="M1421" s="4">
        <f>YEAR(Datos!$J1421)</f>
        <v>2016</v>
      </c>
      <c r="N1421" s="5" t="str">
        <f t="shared" si="68"/>
        <v>agosto</v>
      </c>
      <c r="O1421" s="5" t="str">
        <f>VLOOKUP(C1421,[2]!ProdManager[#Data],2,FALSE)</f>
        <v>Lydia Sinn</v>
      </c>
      <c r="P1421" s="5" t="e">
        <f>VLOOKUP(I1421,[1]!Countries[#Data],2,FALSE)</f>
        <v>#REF!</v>
      </c>
      <c r="Q1421" s="5" t="e">
        <f>VLOOKUP(I1421,[1]!Countries[#Data],3,FALSE)</f>
        <v>#REF!</v>
      </c>
    </row>
    <row r="1422" spans="1:17" x14ac:dyDescent="0.2">
      <c r="A1422" s="5">
        <v>10790</v>
      </c>
      <c r="B1422" s="5" t="s">
        <v>78</v>
      </c>
      <c r="C1422" s="5" t="s">
        <v>11</v>
      </c>
      <c r="D1422" s="5">
        <v>30</v>
      </c>
      <c r="E1422" s="5">
        <v>23.400000000000002</v>
      </c>
      <c r="F1422" s="5">
        <v>3</v>
      </c>
      <c r="G1422" s="5" t="s">
        <v>236</v>
      </c>
      <c r="H1422" s="5" t="s">
        <v>237</v>
      </c>
      <c r="I1422" s="5" t="s">
        <v>20</v>
      </c>
      <c r="J1422" s="6">
        <v>42597</v>
      </c>
      <c r="K1422" s="7">
        <f t="shared" si="66"/>
        <v>90</v>
      </c>
      <c r="L1422" s="7">
        <f t="shared" si="67"/>
        <v>70.2</v>
      </c>
      <c r="M1422" s="4">
        <f>YEAR(Datos!$J1422)</f>
        <v>2016</v>
      </c>
      <c r="N1422" s="5" t="str">
        <f t="shared" si="68"/>
        <v>agosto</v>
      </c>
      <c r="O1422" s="5" t="str">
        <f>VLOOKUP(C1422,[2]!ProdManager[#Data],2,FALSE)</f>
        <v>Marc Caine</v>
      </c>
      <c r="P1422" s="5" t="e">
        <f>VLOOKUP(I1422,[1]!Countries[#Data],2,FALSE)</f>
        <v>#REF!</v>
      </c>
      <c r="Q1422" s="5" t="e">
        <f>VLOOKUP(I1422,[1]!Countries[#Data],3,FALSE)</f>
        <v>#REF!</v>
      </c>
    </row>
    <row r="1423" spans="1:17" x14ac:dyDescent="0.2">
      <c r="A1423" s="5">
        <v>10790</v>
      </c>
      <c r="B1423" s="5" t="s">
        <v>79</v>
      </c>
      <c r="C1423" s="5" t="s">
        <v>3</v>
      </c>
      <c r="D1423" s="5">
        <v>38</v>
      </c>
      <c r="E1423" s="5">
        <v>29.26</v>
      </c>
      <c r="F1423" s="5">
        <v>20</v>
      </c>
      <c r="G1423" s="5" t="s">
        <v>236</v>
      </c>
      <c r="H1423" s="5" t="s">
        <v>237</v>
      </c>
      <c r="I1423" s="5" t="s">
        <v>20</v>
      </c>
      <c r="J1423" s="6">
        <v>42393</v>
      </c>
      <c r="K1423" s="7">
        <f t="shared" si="66"/>
        <v>760</v>
      </c>
      <c r="L1423" s="7">
        <f t="shared" si="67"/>
        <v>585.20000000000005</v>
      </c>
      <c r="M1423" s="4">
        <f>YEAR(Datos!$J1423)</f>
        <v>2016</v>
      </c>
      <c r="N1423" s="5" t="str">
        <f t="shared" si="68"/>
        <v>enero</v>
      </c>
      <c r="O1423" s="5" t="str">
        <f>VLOOKUP(C1423,[2]!ProdManager[#Data],2,FALSE)</f>
        <v>Marc Caine</v>
      </c>
      <c r="P1423" s="5" t="e">
        <f>VLOOKUP(I1423,[1]!Countries[#Data],2,FALSE)</f>
        <v>#REF!</v>
      </c>
      <c r="Q1423" s="5" t="e">
        <f>VLOOKUP(I1423,[1]!Countries[#Data],3,FALSE)</f>
        <v>#REF!</v>
      </c>
    </row>
    <row r="1424" spans="1:17" x14ac:dyDescent="0.2">
      <c r="A1424" s="5">
        <v>10791</v>
      </c>
      <c r="B1424" s="5" t="s">
        <v>21</v>
      </c>
      <c r="C1424" s="5" t="s">
        <v>22</v>
      </c>
      <c r="D1424" s="5">
        <v>9.65</v>
      </c>
      <c r="E1424" s="5">
        <v>7.3340000000000005</v>
      </c>
      <c r="F1424" s="5">
        <v>20</v>
      </c>
      <c r="G1424" s="5" t="s">
        <v>92</v>
      </c>
      <c r="H1424" s="5" t="s">
        <v>93</v>
      </c>
      <c r="I1424" s="5" t="s">
        <v>14</v>
      </c>
      <c r="J1424" s="6">
        <v>42553</v>
      </c>
      <c r="K1424" s="7">
        <f t="shared" si="66"/>
        <v>193</v>
      </c>
      <c r="L1424" s="7">
        <f t="shared" si="67"/>
        <v>146.68</v>
      </c>
      <c r="M1424" s="4">
        <f>YEAR(Datos!$J1424)</f>
        <v>2016</v>
      </c>
      <c r="N1424" s="5" t="str">
        <f t="shared" si="68"/>
        <v>julio</v>
      </c>
      <c r="O1424" s="5" t="str">
        <f>VLOOKUP(C1424,[2]!ProdManager[#Data],2,FALSE)</f>
        <v>Peter Stone</v>
      </c>
      <c r="P1424" s="5" t="e">
        <f>VLOOKUP(I1424,[1]!Countries[#Data],2,FALSE)</f>
        <v>#REF!</v>
      </c>
      <c r="Q1424" s="5" t="e">
        <f>VLOOKUP(I1424,[1]!Countries[#Data],3,FALSE)</f>
        <v>#REF!</v>
      </c>
    </row>
    <row r="1425" spans="1:17" x14ac:dyDescent="0.2">
      <c r="A1425" s="5">
        <v>10791</v>
      </c>
      <c r="B1425" s="5" t="s">
        <v>95</v>
      </c>
      <c r="C1425" s="5" t="s">
        <v>39</v>
      </c>
      <c r="D1425" s="5">
        <v>123.79</v>
      </c>
      <c r="E1425" s="5">
        <v>94.080400000000012</v>
      </c>
      <c r="F1425" s="5">
        <v>14</v>
      </c>
      <c r="G1425" s="5" t="s">
        <v>92</v>
      </c>
      <c r="H1425" s="5" t="s">
        <v>93</v>
      </c>
      <c r="I1425" s="5" t="s">
        <v>14</v>
      </c>
      <c r="J1425" s="6">
        <v>42506</v>
      </c>
      <c r="K1425" s="7">
        <f t="shared" si="66"/>
        <v>1733.0600000000002</v>
      </c>
      <c r="L1425" s="7">
        <f t="shared" si="67"/>
        <v>1317.1256000000001</v>
      </c>
      <c r="M1425" s="4">
        <f>YEAR(Datos!$J1425)</f>
        <v>2016</v>
      </c>
      <c r="N1425" s="5" t="str">
        <f t="shared" si="68"/>
        <v>mayo</v>
      </c>
      <c r="O1425" s="5" t="str">
        <f>VLOOKUP(C1425,[2]!ProdManager[#Data],2,FALSE)</f>
        <v>John Matter</v>
      </c>
      <c r="P1425" s="5" t="e">
        <f>VLOOKUP(I1425,[1]!Countries[#Data],2,FALSE)</f>
        <v>#REF!</v>
      </c>
      <c r="Q1425" s="5" t="e">
        <f>VLOOKUP(I1425,[1]!Countries[#Data],3,FALSE)</f>
        <v>#REF!</v>
      </c>
    </row>
    <row r="1426" spans="1:17" x14ac:dyDescent="0.2">
      <c r="A1426" s="5">
        <v>10792</v>
      </c>
      <c r="B1426" s="5" t="s">
        <v>48</v>
      </c>
      <c r="C1426" s="5" t="s">
        <v>36</v>
      </c>
      <c r="D1426" s="5">
        <v>19</v>
      </c>
      <c r="E1426" s="5">
        <v>17.48</v>
      </c>
      <c r="F1426" s="5">
        <v>10</v>
      </c>
      <c r="G1426" s="5" t="s">
        <v>213</v>
      </c>
      <c r="H1426" s="5" t="s">
        <v>214</v>
      </c>
      <c r="I1426" s="5" t="s">
        <v>215</v>
      </c>
      <c r="J1426" s="6">
        <v>42455</v>
      </c>
      <c r="K1426" s="7">
        <f t="shared" si="66"/>
        <v>190</v>
      </c>
      <c r="L1426" s="7">
        <f t="shared" si="67"/>
        <v>174.8</v>
      </c>
      <c r="M1426" s="4">
        <f>YEAR(Datos!$J1426)</f>
        <v>2016</v>
      </c>
      <c r="N1426" s="5" t="str">
        <f t="shared" si="68"/>
        <v>marzo</v>
      </c>
      <c r="O1426" s="5" t="str">
        <f>VLOOKUP(C1426,[2]!ProdManager[#Data],2,FALSE)</f>
        <v>John Matter</v>
      </c>
      <c r="P1426" s="5" t="e">
        <f>VLOOKUP(I1426,[1]!Countries[#Data],2,FALSE)</f>
        <v>#REF!</v>
      </c>
      <c r="Q1426" s="5" t="e">
        <f>VLOOKUP(I1426,[1]!Countries[#Data],3,FALSE)</f>
        <v>#REF!</v>
      </c>
    </row>
    <row r="1427" spans="1:17" x14ac:dyDescent="0.2">
      <c r="A1427" s="5">
        <v>10792</v>
      </c>
      <c r="B1427" s="5" t="s">
        <v>138</v>
      </c>
      <c r="C1427" s="5" t="s">
        <v>39</v>
      </c>
      <c r="D1427" s="5">
        <v>7.45</v>
      </c>
      <c r="E1427" s="5">
        <v>6.1090000000000009</v>
      </c>
      <c r="F1427" s="5">
        <v>3</v>
      </c>
      <c r="G1427" s="5" t="s">
        <v>213</v>
      </c>
      <c r="H1427" s="5" t="s">
        <v>214</v>
      </c>
      <c r="I1427" s="5" t="s">
        <v>215</v>
      </c>
      <c r="J1427" s="6">
        <v>42549</v>
      </c>
      <c r="K1427" s="7">
        <f t="shared" si="66"/>
        <v>22.35</v>
      </c>
      <c r="L1427" s="7">
        <f t="shared" si="67"/>
        <v>18.327000000000002</v>
      </c>
      <c r="M1427" s="4">
        <f>YEAR(Datos!$J1427)</f>
        <v>2016</v>
      </c>
      <c r="N1427" s="5" t="str">
        <f t="shared" si="68"/>
        <v>junio</v>
      </c>
      <c r="O1427" s="5" t="str">
        <f>VLOOKUP(C1427,[2]!ProdManager[#Data],2,FALSE)</f>
        <v>John Matter</v>
      </c>
      <c r="P1427" s="5" t="e">
        <f>VLOOKUP(I1427,[1]!Countries[#Data],2,FALSE)</f>
        <v>#REF!</v>
      </c>
      <c r="Q1427" s="5" t="e">
        <f>VLOOKUP(I1427,[1]!Countries[#Data],3,FALSE)</f>
        <v>#REF!</v>
      </c>
    </row>
    <row r="1428" spans="1:17" x14ac:dyDescent="0.2">
      <c r="A1428" s="5">
        <v>10792</v>
      </c>
      <c r="B1428" s="5" t="s">
        <v>135</v>
      </c>
      <c r="C1428" s="5" t="s">
        <v>28</v>
      </c>
      <c r="D1428" s="5">
        <v>12.5</v>
      </c>
      <c r="E1428" s="5">
        <v>8.375</v>
      </c>
      <c r="F1428" s="5">
        <v>15</v>
      </c>
      <c r="G1428" s="5" t="s">
        <v>213</v>
      </c>
      <c r="H1428" s="5" t="s">
        <v>214</v>
      </c>
      <c r="I1428" s="5" t="s">
        <v>215</v>
      </c>
      <c r="J1428" s="6">
        <v>42534</v>
      </c>
      <c r="K1428" s="7">
        <f t="shared" si="66"/>
        <v>187.5</v>
      </c>
      <c r="L1428" s="7">
        <f t="shared" si="67"/>
        <v>125.625</v>
      </c>
      <c r="M1428" s="4">
        <f>YEAR(Datos!$J1428)</f>
        <v>2016</v>
      </c>
      <c r="N1428" s="5" t="str">
        <f t="shared" si="68"/>
        <v>junio</v>
      </c>
      <c r="O1428" s="5" t="str">
        <f>VLOOKUP(C1428,[2]!ProdManager[#Data],2,FALSE)</f>
        <v>Lydia Sinn</v>
      </c>
      <c r="P1428" s="5" t="e">
        <f>VLOOKUP(I1428,[1]!Countries[#Data],2,FALSE)</f>
        <v>#REF!</v>
      </c>
      <c r="Q1428" s="5" t="e">
        <f>VLOOKUP(I1428,[1]!Countries[#Data],3,FALSE)</f>
        <v>#REF!</v>
      </c>
    </row>
    <row r="1429" spans="1:17" x14ac:dyDescent="0.2">
      <c r="A1429" s="5">
        <v>10793</v>
      </c>
      <c r="B1429" s="5" t="s">
        <v>170</v>
      </c>
      <c r="C1429" s="5" t="s">
        <v>3</v>
      </c>
      <c r="D1429" s="5">
        <v>7</v>
      </c>
      <c r="E1429" s="5">
        <v>5.81</v>
      </c>
      <c r="F1429" s="5">
        <v>8</v>
      </c>
      <c r="G1429" s="5" t="s">
        <v>201</v>
      </c>
      <c r="H1429" s="5" t="s">
        <v>202</v>
      </c>
      <c r="I1429" s="5" t="s">
        <v>142</v>
      </c>
      <c r="J1429" s="6">
        <v>42378</v>
      </c>
      <c r="K1429" s="7">
        <f t="shared" si="66"/>
        <v>56</v>
      </c>
      <c r="L1429" s="7">
        <f t="shared" si="67"/>
        <v>46.48</v>
      </c>
      <c r="M1429" s="4">
        <f>YEAR(Datos!$J1429)</f>
        <v>2016</v>
      </c>
      <c r="N1429" s="5" t="str">
        <f t="shared" si="68"/>
        <v>enero</v>
      </c>
      <c r="O1429" s="5" t="str">
        <f>VLOOKUP(C1429,[2]!ProdManager[#Data],2,FALSE)</f>
        <v>Marc Caine</v>
      </c>
      <c r="P1429" s="5" t="e">
        <f>VLOOKUP(I1429,[1]!Countries[#Data],2,FALSE)</f>
        <v>#REF!</v>
      </c>
      <c r="Q1429" s="5" t="e">
        <f>VLOOKUP(I1429,[1]!Countries[#Data],3,FALSE)</f>
        <v>#REF!</v>
      </c>
    </row>
    <row r="1430" spans="1:17" x14ac:dyDescent="0.2">
      <c r="A1430" s="5">
        <v>10793</v>
      </c>
      <c r="B1430" s="5" t="s">
        <v>21</v>
      </c>
      <c r="C1430" s="5" t="s">
        <v>22</v>
      </c>
      <c r="D1430" s="5">
        <v>9.65</v>
      </c>
      <c r="E1430" s="5">
        <v>7.7200000000000006</v>
      </c>
      <c r="F1430" s="5">
        <v>14</v>
      </c>
      <c r="G1430" s="5" t="s">
        <v>201</v>
      </c>
      <c r="H1430" s="5" t="s">
        <v>202</v>
      </c>
      <c r="I1430" s="5" t="s">
        <v>142</v>
      </c>
      <c r="J1430" s="6">
        <v>42661</v>
      </c>
      <c r="K1430" s="7">
        <f t="shared" si="66"/>
        <v>135.1</v>
      </c>
      <c r="L1430" s="7">
        <f t="shared" si="67"/>
        <v>108.08000000000001</v>
      </c>
      <c r="M1430" s="4">
        <f>YEAR(Datos!$J1430)</f>
        <v>2016</v>
      </c>
      <c r="N1430" s="5" t="str">
        <f t="shared" si="68"/>
        <v>octubre</v>
      </c>
      <c r="O1430" s="5" t="str">
        <f>VLOOKUP(C1430,[2]!ProdManager[#Data],2,FALSE)</f>
        <v>Peter Stone</v>
      </c>
      <c r="P1430" s="5" t="e">
        <f>VLOOKUP(I1430,[1]!Countries[#Data],2,FALSE)</f>
        <v>#REF!</v>
      </c>
      <c r="Q1430" s="5" t="e">
        <f>VLOOKUP(I1430,[1]!Countries[#Data],3,FALSE)</f>
        <v>#REF!</v>
      </c>
    </row>
    <row r="1431" spans="1:17" x14ac:dyDescent="0.2">
      <c r="A1431" s="5">
        <v>10794</v>
      </c>
      <c r="B1431" s="5" t="s">
        <v>138</v>
      </c>
      <c r="C1431" s="5" t="s">
        <v>39</v>
      </c>
      <c r="D1431" s="5">
        <v>7.45</v>
      </c>
      <c r="E1431" s="5">
        <v>5.8855000000000004</v>
      </c>
      <c r="F1431" s="5">
        <v>6</v>
      </c>
      <c r="G1431" s="5" t="s">
        <v>73</v>
      </c>
      <c r="H1431" s="5" t="s">
        <v>19</v>
      </c>
      <c r="I1431" s="5" t="s">
        <v>20</v>
      </c>
      <c r="J1431" s="6">
        <v>42536</v>
      </c>
      <c r="K1431" s="7">
        <f t="shared" si="66"/>
        <v>44.7</v>
      </c>
      <c r="L1431" s="7">
        <f t="shared" si="67"/>
        <v>35.313000000000002</v>
      </c>
      <c r="M1431" s="4">
        <f>YEAR(Datos!$J1431)</f>
        <v>2016</v>
      </c>
      <c r="N1431" s="5" t="str">
        <f t="shared" si="68"/>
        <v>junio</v>
      </c>
      <c r="O1431" s="5" t="str">
        <f>VLOOKUP(C1431,[2]!ProdManager[#Data],2,FALSE)</f>
        <v>John Matter</v>
      </c>
      <c r="P1431" s="5" t="e">
        <f>VLOOKUP(I1431,[1]!Countries[#Data],2,FALSE)</f>
        <v>#REF!</v>
      </c>
      <c r="Q1431" s="5" t="e">
        <f>VLOOKUP(I1431,[1]!Countries[#Data],3,FALSE)</f>
        <v>#REF!</v>
      </c>
    </row>
    <row r="1432" spans="1:17" x14ac:dyDescent="0.2">
      <c r="A1432" s="5">
        <v>10794</v>
      </c>
      <c r="B1432" s="5" t="s">
        <v>10</v>
      </c>
      <c r="C1432" s="5" t="s">
        <v>11</v>
      </c>
      <c r="D1432" s="5">
        <v>23.25</v>
      </c>
      <c r="E1432" s="5">
        <v>18.600000000000001</v>
      </c>
      <c r="F1432" s="5">
        <v>15</v>
      </c>
      <c r="G1432" s="5" t="s">
        <v>73</v>
      </c>
      <c r="H1432" s="5" t="s">
        <v>19</v>
      </c>
      <c r="I1432" s="5" t="s">
        <v>20</v>
      </c>
      <c r="J1432" s="6">
        <v>42706</v>
      </c>
      <c r="K1432" s="7">
        <f t="shared" si="66"/>
        <v>348.75</v>
      </c>
      <c r="L1432" s="7">
        <f t="shared" si="67"/>
        <v>279</v>
      </c>
      <c r="M1432" s="4">
        <f>YEAR(Datos!$J1432)</f>
        <v>2016</v>
      </c>
      <c r="N1432" s="5" t="str">
        <f t="shared" si="68"/>
        <v>diciembre</v>
      </c>
      <c r="O1432" s="5" t="str">
        <f>VLOOKUP(C1432,[2]!ProdManager[#Data],2,FALSE)</f>
        <v>Marc Caine</v>
      </c>
      <c r="P1432" s="5" t="e">
        <f>VLOOKUP(I1432,[1]!Countries[#Data],2,FALSE)</f>
        <v>#REF!</v>
      </c>
      <c r="Q1432" s="5" t="e">
        <f>VLOOKUP(I1432,[1]!Countries[#Data],3,FALSE)</f>
        <v>#REF!</v>
      </c>
    </row>
    <row r="1433" spans="1:17" x14ac:dyDescent="0.2">
      <c r="A1433" s="5">
        <v>10795</v>
      </c>
      <c r="B1433" s="5" t="s">
        <v>49</v>
      </c>
      <c r="C1433" s="5" t="s">
        <v>28</v>
      </c>
      <c r="D1433" s="5">
        <v>17.45</v>
      </c>
      <c r="E1433" s="5">
        <v>11.516999999999998</v>
      </c>
      <c r="F1433" s="5">
        <v>65</v>
      </c>
      <c r="G1433" s="5" t="s">
        <v>59</v>
      </c>
      <c r="H1433" s="5" t="s">
        <v>60</v>
      </c>
      <c r="I1433" s="5" t="s">
        <v>61</v>
      </c>
      <c r="J1433" s="6">
        <v>42690</v>
      </c>
      <c r="K1433" s="7">
        <f t="shared" si="66"/>
        <v>1134.25</v>
      </c>
      <c r="L1433" s="7">
        <f t="shared" si="67"/>
        <v>748.6049999999999</v>
      </c>
      <c r="M1433" s="4">
        <f>YEAR(Datos!$J1433)</f>
        <v>2016</v>
      </c>
      <c r="N1433" s="5" t="str">
        <f t="shared" si="68"/>
        <v>noviembre</v>
      </c>
      <c r="O1433" s="5" t="str">
        <f>VLOOKUP(C1433,[2]!ProdManager[#Data],2,FALSE)</f>
        <v>Lydia Sinn</v>
      </c>
      <c r="P1433" s="5" t="e">
        <f>VLOOKUP(I1433,[1]!Countries[#Data],2,FALSE)</f>
        <v>#REF!</v>
      </c>
      <c r="Q1433" s="5" t="e">
        <f>VLOOKUP(I1433,[1]!Countries[#Data],3,FALSE)</f>
        <v>#REF!</v>
      </c>
    </row>
    <row r="1434" spans="1:17" x14ac:dyDescent="0.2">
      <c r="A1434" s="5">
        <v>10795</v>
      </c>
      <c r="B1434" s="5" t="s">
        <v>84</v>
      </c>
      <c r="C1434" s="5" t="s">
        <v>39</v>
      </c>
      <c r="D1434" s="5">
        <v>39</v>
      </c>
      <c r="E1434" s="5">
        <v>30.42</v>
      </c>
      <c r="F1434" s="5">
        <v>35</v>
      </c>
      <c r="G1434" s="5" t="s">
        <v>59</v>
      </c>
      <c r="H1434" s="5" t="s">
        <v>60</v>
      </c>
      <c r="I1434" s="5" t="s">
        <v>61</v>
      </c>
      <c r="J1434" s="6">
        <v>42540</v>
      </c>
      <c r="K1434" s="7">
        <f t="shared" si="66"/>
        <v>1365</v>
      </c>
      <c r="L1434" s="7">
        <f t="shared" si="67"/>
        <v>1064.7</v>
      </c>
      <c r="M1434" s="4">
        <f>YEAR(Datos!$J1434)</f>
        <v>2016</v>
      </c>
      <c r="N1434" s="5" t="str">
        <f t="shared" si="68"/>
        <v>junio</v>
      </c>
      <c r="O1434" s="5" t="str">
        <f>VLOOKUP(C1434,[2]!ProdManager[#Data],2,FALSE)</f>
        <v>John Matter</v>
      </c>
      <c r="P1434" s="5" t="e">
        <f>VLOOKUP(I1434,[1]!Countries[#Data],2,FALSE)</f>
        <v>#REF!</v>
      </c>
      <c r="Q1434" s="5" t="e">
        <f>VLOOKUP(I1434,[1]!Countries[#Data],3,FALSE)</f>
        <v>#REF!</v>
      </c>
    </row>
    <row r="1435" spans="1:17" x14ac:dyDescent="0.2">
      <c r="A1435" s="5">
        <v>10796</v>
      </c>
      <c r="B1435" s="5" t="s">
        <v>148</v>
      </c>
      <c r="C1435" s="5" t="s">
        <v>8</v>
      </c>
      <c r="D1435" s="5">
        <v>36</v>
      </c>
      <c r="E1435" s="5">
        <v>27.72</v>
      </c>
      <c r="F1435" s="5">
        <v>24</v>
      </c>
      <c r="G1435" s="5" t="s">
        <v>56</v>
      </c>
      <c r="H1435" s="5" t="s">
        <v>57</v>
      </c>
      <c r="I1435" s="5" t="s">
        <v>58</v>
      </c>
      <c r="J1435" s="6">
        <v>42459</v>
      </c>
      <c r="K1435" s="7">
        <f t="shared" si="66"/>
        <v>864</v>
      </c>
      <c r="L1435" s="7">
        <f t="shared" si="67"/>
        <v>665.28</v>
      </c>
      <c r="M1435" s="4">
        <f>YEAR(Datos!$J1435)</f>
        <v>2016</v>
      </c>
      <c r="N1435" s="5" t="str">
        <f t="shared" si="68"/>
        <v>marzo</v>
      </c>
      <c r="O1435" s="5" t="str">
        <f>VLOOKUP(C1435,[2]!ProdManager[#Data],2,FALSE)</f>
        <v>Peter Stone</v>
      </c>
      <c r="P1435" s="5" t="e">
        <f>VLOOKUP(I1435,[1]!Countries[#Data],2,FALSE)</f>
        <v>#REF!</v>
      </c>
      <c r="Q1435" s="5" t="e">
        <f>VLOOKUP(I1435,[1]!Countries[#Data],3,FALSE)</f>
        <v>#REF!</v>
      </c>
    </row>
    <row r="1436" spans="1:17" x14ac:dyDescent="0.2">
      <c r="A1436" s="5">
        <v>10796</v>
      </c>
      <c r="B1436" s="5" t="s">
        <v>182</v>
      </c>
      <c r="C1436" s="5" t="s">
        <v>28</v>
      </c>
      <c r="D1436" s="5">
        <v>31.23</v>
      </c>
      <c r="E1436" s="5">
        <v>21.861000000000001</v>
      </c>
      <c r="F1436" s="5">
        <v>21</v>
      </c>
      <c r="G1436" s="5" t="s">
        <v>56</v>
      </c>
      <c r="H1436" s="5" t="s">
        <v>57</v>
      </c>
      <c r="I1436" s="5" t="s">
        <v>58</v>
      </c>
      <c r="J1436" s="6">
        <v>42655</v>
      </c>
      <c r="K1436" s="7">
        <f t="shared" si="66"/>
        <v>655.83</v>
      </c>
      <c r="L1436" s="7">
        <f t="shared" si="67"/>
        <v>459.08100000000002</v>
      </c>
      <c r="M1436" s="4">
        <f>YEAR(Datos!$J1436)</f>
        <v>2016</v>
      </c>
      <c r="N1436" s="5" t="str">
        <f t="shared" si="68"/>
        <v>octubre</v>
      </c>
      <c r="O1436" s="5" t="str">
        <f>VLOOKUP(C1436,[2]!ProdManager[#Data],2,FALSE)</f>
        <v>Lydia Sinn</v>
      </c>
      <c r="P1436" s="5" t="e">
        <f>VLOOKUP(I1436,[1]!Countries[#Data],2,FALSE)</f>
        <v>#REF!</v>
      </c>
      <c r="Q1436" s="5" t="e">
        <f>VLOOKUP(I1436,[1]!Countries[#Data],3,FALSE)</f>
        <v>#REF!</v>
      </c>
    </row>
    <row r="1437" spans="1:17" x14ac:dyDescent="0.2">
      <c r="A1437" s="5">
        <v>10796</v>
      </c>
      <c r="B1437" s="5" t="s">
        <v>115</v>
      </c>
      <c r="C1437" s="5" t="s">
        <v>17</v>
      </c>
      <c r="D1437" s="5">
        <v>19.45</v>
      </c>
      <c r="E1437" s="5">
        <v>14.392999999999999</v>
      </c>
      <c r="F1437" s="5">
        <v>10</v>
      </c>
      <c r="G1437" s="5" t="s">
        <v>56</v>
      </c>
      <c r="H1437" s="5" t="s">
        <v>57</v>
      </c>
      <c r="I1437" s="5" t="s">
        <v>58</v>
      </c>
      <c r="J1437" s="6">
        <v>42586</v>
      </c>
      <c r="K1437" s="7">
        <f t="shared" si="66"/>
        <v>194.5</v>
      </c>
      <c r="L1437" s="7">
        <f t="shared" si="67"/>
        <v>143.92999999999998</v>
      </c>
      <c r="M1437" s="4">
        <f>YEAR(Datos!$J1437)</f>
        <v>2016</v>
      </c>
      <c r="N1437" s="5" t="str">
        <f t="shared" si="68"/>
        <v>agosto</v>
      </c>
      <c r="O1437" s="5" t="str">
        <f>VLOOKUP(C1437,[2]!ProdManager[#Data],2,FALSE)</f>
        <v>Lydia Sinn</v>
      </c>
      <c r="P1437" s="5" t="e">
        <f>VLOOKUP(I1437,[1]!Countries[#Data],2,FALSE)</f>
        <v>#REF!</v>
      </c>
      <c r="Q1437" s="5" t="e">
        <f>VLOOKUP(I1437,[1]!Countries[#Data],3,FALSE)</f>
        <v>#REF!</v>
      </c>
    </row>
    <row r="1438" spans="1:17" x14ac:dyDescent="0.2">
      <c r="A1438" s="5">
        <v>10796</v>
      </c>
      <c r="B1438" s="5" t="s">
        <v>143</v>
      </c>
      <c r="C1438" s="5" t="s">
        <v>3</v>
      </c>
      <c r="D1438" s="5">
        <v>33.25</v>
      </c>
      <c r="E1438" s="5">
        <v>26.932500000000001</v>
      </c>
      <c r="F1438" s="5">
        <v>35</v>
      </c>
      <c r="G1438" s="5" t="s">
        <v>56</v>
      </c>
      <c r="H1438" s="5" t="s">
        <v>57</v>
      </c>
      <c r="I1438" s="5" t="s">
        <v>58</v>
      </c>
      <c r="J1438" s="6">
        <v>42445</v>
      </c>
      <c r="K1438" s="7">
        <f t="shared" si="66"/>
        <v>1163.75</v>
      </c>
      <c r="L1438" s="7">
        <f t="shared" si="67"/>
        <v>942.63750000000005</v>
      </c>
      <c r="M1438" s="4">
        <f>YEAR(Datos!$J1438)</f>
        <v>2016</v>
      </c>
      <c r="N1438" s="5" t="str">
        <f t="shared" si="68"/>
        <v>marzo</v>
      </c>
      <c r="O1438" s="5" t="str">
        <f>VLOOKUP(C1438,[2]!ProdManager[#Data],2,FALSE)</f>
        <v>Marc Caine</v>
      </c>
      <c r="P1438" s="5" t="e">
        <f>VLOOKUP(I1438,[1]!Countries[#Data],2,FALSE)</f>
        <v>#REF!</v>
      </c>
      <c r="Q1438" s="5" t="e">
        <f>VLOOKUP(I1438,[1]!Countries[#Data],3,FALSE)</f>
        <v>#REF!</v>
      </c>
    </row>
    <row r="1439" spans="1:17" x14ac:dyDescent="0.2">
      <c r="A1439" s="5">
        <v>10797</v>
      </c>
      <c r="B1439" s="5" t="s">
        <v>9</v>
      </c>
      <c r="C1439" s="5" t="s">
        <v>8</v>
      </c>
      <c r="D1439" s="5">
        <v>21</v>
      </c>
      <c r="E1439" s="5">
        <v>16.8</v>
      </c>
      <c r="F1439" s="5">
        <v>20</v>
      </c>
      <c r="G1439" s="5" t="s">
        <v>204</v>
      </c>
      <c r="H1439" s="5" t="s">
        <v>205</v>
      </c>
      <c r="I1439" s="5" t="s">
        <v>14</v>
      </c>
      <c r="J1439" s="6">
        <v>42501</v>
      </c>
      <c r="K1439" s="7">
        <f t="shared" si="66"/>
        <v>420</v>
      </c>
      <c r="L1439" s="7">
        <f t="shared" si="67"/>
        <v>336</v>
      </c>
      <c r="M1439" s="4">
        <f>YEAR(Datos!$J1439)</f>
        <v>2016</v>
      </c>
      <c r="N1439" s="5" t="str">
        <f t="shared" si="68"/>
        <v>mayo</v>
      </c>
      <c r="O1439" s="5" t="str">
        <f>VLOOKUP(C1439,[2]!ProdManager[#Data],2,FALSE)</f>
        <v>Peter Stone</v>
      </c>
      <c r="P1439" s="5" t="e">
        <f>VLOOKUP(I1439,[1]!Countries[#Data],2,FALSE)</f>
        <v>#REF!</v>
      </c>
      <c r="Q1439" s="5" t="e">
        <f>VLOOKUP(I1439,[1]!Countries[#Data],3,FALSE)</f>
        <v>#REF!</v>
      </c>
    </row>
    <row r="1440" spans="1:17" x14ac:dyDescent="0.2">
      <c r="A1440" s="5">
        <v>10798</v>
      </c>
      <c r="B1440" s="5" t="s">
        <v>7</v>
      </c>
      <c r="C1440" s="5" t="s">
        <v>8</v>
      </c>
      <c r="D1440" s="5">
        <v>34.799999999999997</v>
      </c>
      <c r="E1440" s="5">
        <v>27.491999999999997</v>
      </c>
      <c r="F1440" s="5">
        <v>10</v>
      </c>
      <c r="G1440" s="5" t="s">
        <v>168</v>
      </c>
      <c r="H1440" s="5" t="s">
        <v>169</v>
      </c>
      <c r="I1440" s="5" t="s">
        <v>142</v>
      </c>
      <c r="J1440" s="6">
        <v>42469</v>
      </c>
      <c r="K1440" s="7">
        <f t="shared" si="66"/>
        <v>348</v>
      </c>
      <c r="L1440" s="7">
        <f t="shared" si="67"/>
        <v>274.91999999999996</v>
      </c>
      <c r="M1440" s="4">
        <f>YEAR(Datos!$J1440)</f>
        <v>2016</v>
      </c>
      <c r="N1440" s="5" t="str">
        <f t="shared" si="68"/>
        <v>abril</v>
      </c>
      <c r="O1440" s="5" t="str">
        <f>VLOOKUP(C1440,[2]!ProdManager[#Data],2,FALSE)</f>
        <v>Peter Stone</v>
      </c>
      <c r="P1440" s="5" t="e">
        <f>VLOOKUP(I1440,[1]!Countries[#Data],2,FALSE)</f>
        <v>#REF!</v>
      </c>
      <c r="Q1440" s="5" t="e">
        <f>VLOOKUP(I1440,[1]!Countries[#Data],3,FALSE)</f>
        <v>#REF!</v>
      </c>
    </row>
    <row r="1441" spans="1:17" x14ac:dyDescent="0.2">
      <c r="A1441" s="5">
        <v>10798</v>
      </c>
      <c r="B1441" s="5" t="s">
        <v>71</v>
      </c>
      <c r="C1441" s="5" t="s">
        <v>28</v>
      </c>
      <c r="D1441" s="5">
        <v>49.3</v>
      </c>
      <c r="E1441" s="5">
        <v>32.537999999999997</v>
      </c>
      <c r="F1441" s="5">
        <v>2</v>
      </c>
      <c r="G1441" s="5" t="s">
        <v>168</v>
      </c>
      <c r="H1441" s="5" t="s">
        <v>169</v>
      </c>
      <c r="I1441" s="5" t="s">
        <v>142</v>
      </c>
      <c r="J1441" s="6">
        <v>42593</v>
      </c>
      <c r="K1441" s="7">
        <f t="shared" si="66"/>
        <v>98.6</v>
      </c>
      <c r="L1441" s="7">
        <f t="shared" si="67"/>
        <v>65.075999999999993</v>
      </c>
      <c r="M1441" s="4">
        <f>YEAR(Datos!$J1441)</f>
        <v>2016</v>
      </c>
      <c r="N1441" s="5" t="str">
        <f t="shared" si="68"/>
        <v>agosto</v>
      </c>
      <c r="O1441" s="5" t="str">
        <f>VLOOKUP(C1441,[2]!ProdManager[#Data],2,FALSE)</f>
        <v>Lydia Sinn</v>
      </c>
      <c r="P1441" s="5" t="e">
        <f>VLOOKUP(I1441,[1]!Countries[#Data],2,FALSE)</f>
        <v>#REF!</v>
      </c>
      <c r="Q1441" s="5" t="e">
        <f>VLOOKUP(I1441,[1]!Countries[#Data],3,FALSE)</f>
        <v>#REF!</v>
      </c>
    </row>
    <row r="1442" spans="1:17" x14ac:dyDescent="0.2">
      <c r="A1442" s="5">
        <v>10799</v>
      </c>
      <c r="B1442" s="5" t="s">
        <v>111</v>
      </c>
      <c r="C1442" s="5" t="s">
        <v>22</v>
      </c>
      <c r="D1442" s="5">
        <v>6</v>
      </c>
      <c r="E1442" s="5">
        <v>4.5</v>
      </c>
      <c r="F1442" s="5">
        <v>20</v>
      </c>
      <c r="G1442" s="5" t="s">
        <v>172</v>
      </c>
      <c r="H1442" s="5" t="s">
        <v>173</v>
      </c>
      <c r="I1442" s="5" t="s">
        <v>14</v>
      </c>
      <c r="J1442" s="6">
        <v>42613</v>
      </c>
      <c r="K1442" s="7">
        <f t="shared" si="66"/>
        <v>120</v>
      </c>
      <c r="L1442" s="7">
        <f t="shared" si="67"/>
        <v>90</v>
      </c>
      <c r="M1442" s="4">
        <f>YEAR(Datos!$J1442)</f>
        <v>2016</v>
      </c>
      <c r="N1442" s="5" t="str">
        <f t="shared" si="68"/>
        <v>agosto</v>
      </c>
      <c r="O1442" s="5" t="str">
        <f>VLOOKUP(C1442,[2]!ProdManager[#Data],2,FALSE)</f>
        <v>Peter Stone</v>
      </c>
      <c r="P1442" s="5" t="e">
        <f>VLOOKUP(I1442,[1]!Countries[#Data],2,FALSE)</f>
        <v>#REF!</v>
      </c>
      <c r="Q1442" s="5" t="e">
        <f>VLOOKUP(I1442,[1]!Countries[#Data],3,FALSE)</f>
        <v>#REF!</v>
      </c>
    </row>
    <row r="1443" spans="1:17" x14ac:dyDescent="0.2">
      <c r="A1443" s="5">
        <v>10799</v>
      </c>
      <c r="B1443" s="5" t="s">
        <v>44</v>
      </c>
      <c r="C1443" s="5" t="s">
        <v>36</v>
      </c>
      <c r="D1443" s="5">
        <v>4.5</v>
      </c>
      <c r="E1443" s="5">
        <v>4.1400000000000006</v>
      </c>
      <c r="F1443" s="5">
        <v>20</v>
      </c>
      <c r="G1443" s="5" t="s">
        <v>172</v>
      </c>
      <c r="H1443" s="5" t="s">
        <v>173</v>
      </c>
      <c r="I1443" s="5" t="s">
        <v>14</v>
      </c>
      <c r="J1443" s="6">
        <v>42613</v>
      </c>
      <c r="K1443" s="7">
        <f t="shared" si="66"/>
        <v>90</v>
      </c>
      <c r="L1443" s="7">
        <f t="shared" si="67"/>
        <v>82.800000000000011</v>
      </c>
      <c r="M1443" s="4">
        <f>YEAR(Datos!$J1443)</f>
        <v>2016</v>
      </c>
      <c r="N1443" s="5" t="str">
        <f t="shared" si="68"/>
        <v>agosto</v>
      </c>
      <c r="O1443" s="5" t="str">
        <f>VLOOKUP(C1443,[2]!ProdManager[#Data],2,FALSE)</f>
        <v>John Matter</v>
      </c>
      <c r="P1443" s="5" t="e">
        <f>VLOOKUP(I1443,[1]!Countries[#Data],2,FALSE)</f>
        <v>#REF!</v>
      </c>
      <c r="Q1443" s="5" t="e">
        <f>VLOOKUP(I1443,[1]!Countries[#Data],3,FALSE)</f>
        <v>#REF!</v>
      </c>
    </row>
    <row r="1444" spans="1:17" x14ac:dyDescent="0.2">
      <c r="A1444" s="5">
        <v>10799</v>
      </c>
      <c r="B1444" s="5" t="s">
        <v>45</v>
      </c>
      <c r="C1444" s="5" t="s">
        <v>8</v>
      </c>
      <c r="D1444" s="5">
        <v>55</v>
      </c>
      <c r="E1444" s="5">
        <v>41.8</v>
      </c>
      <c r="F1444" s="5">
        <v>25</v>
      </c>
      <c r="G1444" s="5" t="s">
        <v>172</v>
      </c>
      <c r="H1444" s="5" t="s">
        <v>173</v>
      </c>
      <c r="I1444" s="5" t="s">
        <v>14</v>
      </c>
      <c r="J1444" s="6">
        <v>42507</v>
      </c>
      <c r="K1444" s="7">
        <f t="shared" si="66"/>
        <v>1375</v>
      </c>
      <c r="L1444" s="7">
        <f t="shared" si="67"/>
        <v>1045</v>
      </c>
      <c r="M1444" s="4">
        <f>YEAR(Datos!$J1444)</f>
        <v>2016</v>
      </c>
      <c r="N1444" s="5" t="str">
        <f t="shared" si="68"/>
        <v>mayo</v>
      </c>
      <c r="O1444" s="5" t="str">
        <f>VLOOKUP(C1444,[2]!ProdManager[#Data],2,FALSE)</f>
        <v>Peter Stone</v>
      </c>
      <c r="P1444" s="5" t="e">
        <f>VLOOKUP(I1444,[1]!Countries[#Data],2,FALSE)</f>
        <v>#REF!</v>
      </c>
      <c r="Q1444" s="5" t="e">
        <f>VLOOKUP(I1444,[1]!Countries[#Data],3,FALSE)</f>
        <v>#REF!</v>
      </c>
    </row>
    <row r="1445" spans="1:17" x14ac:dyDescent="0.2">
      <c r="A1445" s="5">
        <v>10800</v>
      </c>
      <c r="B1445" s="5" t="s">
        <v>138</v>
      </c>
      <c r="C1445" s="5" t="s">
        <v>39</v>
      </c>
      <c r="D1445" s="5">
        <v>7.45</v>
      </c>
      <c r="E1445" s="5">
        <v>5.6619999999999999</v>
      </c>
      <c r="F1445" s="5">
        <v>7</v>
      </c>
      <c r="G1445" s="5" t="s">
        <v>203</v>
      </c>
      <c r="H1445" s="5" t="s">
        <v>141</v>
      </c>
      <c r="I1445" s="5" t="s">
        <v>142</v>
      </c>
      <c r="J1445" s="6">
        <v>42617</v>
      </c>
      <c r="K1445" s="7">
        <f t="shared" si="66"/>
        <v>52.15</v>
      </c>
      <c r="L1445" s="7">
        <f t="shared" si="67"/>
        <v>39.634</v>
      </c>
      <c r="M1445" s="4">
        <f>YEAR(Datos!$J1445)</f>
        <v>2016</v>
      </c>
      <c r="N1445" s="5" t="str">
        <f t="shared" si="68"/>
        <v>septiembre</v>
      </c>
      <c r="O1445" s="5" t="str">
        <f>VLOOKUP(C1445,[2]!ProdManager[#Data],2,FALSE)</f>
        <v>John Matter</v>
      </c>
      <c r="P1445" s="5" t="e">
        <f>VLOOKUP(I1445,[1]!Countries[#Data],2,FALSE)</f>
        <v>#REF!</v>
      </c>
      <c r="Q1445" s="5" t="e">
        <f>VLOOKUP(I1445,[1]!Countries[#Data],3,FALSE)</f>
        <v>#REF!</v>
      </c>
    </row>
    <row r="1446" spans="1:17" x14ac:dyDescent="0.2">
      <c r="A1446" s="5">
        <v>10800</v>
      </c>
      <c r="B1446" s="5" t="s">
        <v>9</v>
      </c>
      <c r="C1446" s="5" t="s">
        <v>8</v>
      </c>
      <c r="D1446" s="5">
        <v>21</v>
      </c>
      <c r="E1446" s="5">
        <v>15.75</v>
      </c>
      <c r="F1446" s="5">
        <v>50</v>
      </c>
      <c r="G1446" s="5" t="s">
        <v>203</v>
      </c>
      <c r="H1446" s="5" t="s">
        <v>141</v>
      </c>
      <c r="I1446" s="5" t="s">
        <v>142</v>
      </c>
      <c r="J1446" s="6">
        <v>42586</v>
      </c>
      <c r="K1446" s="7">
        <f t="shared" si="66"/>
        <v>1050</v>
      </c>
      <c r="L1446" s="7">
        <f t="shared" si="67"/>
        <v>787.5</v>
      </c>
      <c r="M1446" s="4">
        <f>YEAR(Datos!$J1446)</f>
        <v>2016</v>
      </c>
      <c r="N1446" s="5" t="str">
        <f t="shared" si="68"/>
        <v>agosto</v>
      </c>
      <c r="O1446" s="5" t="str">
        <f>VLOOKUP(C1446,[2]!ProdManager[#Data],2,FALSE)</f>
        <v>Peter Stone</v>
      </c>
      <c r="P1446" s="5" t="e">
        <f>VLOOKUP(I1446,[1]!Countries[#Data],2,FALSE)</f>
        <v>#REF!</v>
      </c>
      <c r="Q1446" s="5" t="e">
        <f>VLOOKUP(I1446,[1]!Countries[#Data],3,FALSE)</f>
        <v>#REF!</v>
      </c>
    </row>
    <row r="1447" spans="1:17" x14ac:dyDescent="0.2">
      <c r="A1447" s="5">
        <v>10800</v>
      </c>
      <c r="B1447" s="5" t="s">
        <v>15</v>
      </c>
      <c r="C1447" s="5" t="s">
        <v>11</v>
      </c>
      <c r="D1447" s="5">
        <v>53</v>
      </c>
      <c r="E1447" s="5">
        <v>41.870000000000005</v>
      </c>
      <c r="F1447" s="5">
        <v>10</v>
      </c>
      <c r="G1447" s="5" t="s">
        <v>203</v>
      </c>
      <c r="H1447" s="5" t="s">
        <v>141</v>
      </c>
      <c r="I1447" s="5" t="s">
        <v>142</v>
      </c>
      <c r="J1447" s="6">
        <v>42554</v>
      </c>
      <c r="K1447" s="7">
        <f t="shared" si="66"/>
        <v>530</v>
      </c>
      <c r="L1447" s="7">
        <f t="shared" si="67"/>
        <v>418.70000000000005</v>
      </c>
      <c r="M1447" s="4">
        <f>YEAR(Datos!$J1447)</f>
        <v>2016</v>
      </c>
      <c r="N1447" s="5" t="str">
        <f t="shared" si="68"/>
        <v>julio</v>
      </c>
      <c r="O1447" s="5" t="str">
        <f>VLOOKUP(C1447,[2]!ProdManager[#Data],2,FALSE)</f>
        <v>Marc Caine</v>
      </c>
      <c r="P1447" s="5" t="e">
        <f>VLOOKUP(I1447,[1]!Countries[#Data],2,FALSE)</f>
        <v>#REF!</v>
      </c>
      <c r="Q1447" s="5" t="e">
        <f>VLOOKUP(I1447,[1]!Countries[#Data],3,FALSE)</f>
        <v>#REF!</v>
      </c>
    </row>
    <row r="1448" spans="1:17" x14ac:dyDescent="0.2">
      <c r="A1448" s="5">
        <v>10801</v>
      </c>
      <c r="B1448" s="5" t="s">
        <v>95</v>
      </c>
      <c r="C1448" s="5" t="s">
        <v>39</v>
      </c>
      <c r="D1448" s="5">
        <v>123.79</v>
      </c>
      <c r="E1448" s="5">
        <v>101.50780000000002</v>
      </c>
      <c r="F1448" s="5">
        <v>20</v>
      </c>
      <c r="G1448" s="5" t="s">
        <v>177</v>
      </c>
      <c r="H1448" s="5" t="s">
        <v>125</v>
      </c>
      <c r="I1448" s="5" t="s">
        <v>126</v>
      </c>
      <c r="J1448" s="6">
        <v>42455</v>
      </c>
      <c r="K1448" s="7">
        <f t="shared" si="66"/>
        <v>2475.8000000000002</v>
      </c>
      <c r="L1448" s="7">
        <f t="shared" si="67"/>
        <v>2030.1560000000004</v>
      </c>
      <c r="M1448" s="4">
        <f>YEAR(Datos!$J1448)</f>
        <v>2016</v>
      </c>
      <c r="N1448" s="5" t="str">
        <f t="shared" si="68"/>
        <v>marzo</v>
      </c>
      <c r="O1448" s="5" t="str">
        <f>VLOOKUP(C1448,[2]!ProdManager[#Data],2,FALSE)</f>
        <v>John Matter</v>
      </c>
      <c r="P1448" s="5" t="e">
        <f>VLOOKUP(I1448,[1]!Countries[#Data],2,FALSE)</f>
        <v>#REF!</v>
      </c>
      <c r="Q1448" s="5" t="e">
        <f>VLOOKUP(I1448,[1]!Countries[#Data],3,FALSE)</f>
        <v>#REF!</v>
      </c>
    </row>
    <row r="1449" spans="1:17" x14ac:dyDescent="0.2">
      <c r="A1449" s="5">
        <v>10801</v>
      </c>
      <c r="B1449" s="5" t="s">
        <v>84</v>
      </c>
      <c r="C1449" s="5" t="s">
        <v>39</v>
      </c>
      <c r="D1449" s="5">
        <v>39</v>
      </c>
      <c r="E1449" s="5">
        <v>29.64</v>
      </c>
      <c r="F1449" s="5">
        <v>40</v>
      </c>
      <c r="G1449" s="5" t="s">
        <v>177</v>
      </c>
      <c r="H1449" s="5" t="s">
        <v>125</v>
      </c>
      <c r="I1449" s="5" t="s">
        <v>126</v>
      </c>
      <c r="J1449" s="6">
        <v>42637</v>
      </c>
      <c r="K1449" s="7">
        <f t="shared" si="66"/>
        <v>1560</v>
      </c>
      <c r="L1449" s="7">
        <f t="shared" si="67"/>
        <v>1185.5999999999999</v>
      </c>
      <c r="M1449" s="4">
        <f>YEAR(Datos!$J1449)</f>
        <v>2016</v>
      </c>
      <c r="N1449" s="5" t="str">
        <f t="shared" si="68"/>
        <v>septiembre</v>
      </c>
      <c r="O1449" s="5" t="str">
        <f>VLOOKUP(C1449,[2]!ProdManager[#Data],2,FALSE)</f>
        <v>John Matter</v>
      </c>
      <c r="P1449" s="5" t="e">
        <f>VLOOKUP(I1449,[1]!Countries[#Data],2,FALSE)</f>
        <v>#REF!</v>
      </c>
      <c r="Q1449" s="5" t="e">
        <f>VLOOKUP(I1449,[1]!Countries[#Data],3,FALSE)</f>
        <v>#REF!</v>
      </c>
    </row>
    <row r="1450" spans="1:17" x14ac:dyDescent="0.2">
      <c r="A1450" s="5">
        <v>10802</v>
      </c>
      <c r="B1450" s="5" t="s">
        <v>80</v>
      </c>
      <c r="C1450" s="5" t="s">
        <v>22</v>
      </c>
      <c r="D1450" s="5">
        <v>25.89</v>
      </c>
      <c r="E1450" s="5">
        <v>21.229800000000001</v>
      </c>
      <c r="F1450" s="5">
        <v>25</v>
      </c>
      <c r="G1450" s="5" t="s">
        <v>191</v>
      </c>
      <c r="H1450" s="5" t="s">
        <v>192</v>
      </c>
      <c r="I1450" s="5" t="s">
        <v>193</v>
      </c>
      <c r="J1450" s="6">
        <v>42518</v>
      </c>
      <c r="K1450" s="7">
        <f t="shared" si="66"/>
        <v>647.25</v>
      </c>
      <c r="L1450" s="7">
        <f t="shared" si="67"/>
        <v>530.745</v>
      </c>
      <c r="M1450" s="4">
        <f>YEAR(Datos!$J1450)</f>
        <v>2016</v>
      </c>
      <c r="N1450" s="5" t="str">
        <f t="shared" si="68"/>
        <v>mayo</v>
      </c>
      <c r="O1450" s="5" t="str">
        <f>VLOOKUP(C1450,[2]!ProdManager[#Data],2,FALSE)</f>
        <v>Peter Stone</v>
      </c>
      <c r="P1450" s="5" t="e">
        <f>VLOOKUP(I1450,[1]!Countries[#Data],2,FALSE)</f>
        <v>#REF!</v>
      </c>
      <c r="Q1450" s="5" t="e">
        <f>VLOOKUP(I1450,[1]!Countries[#Data],3,FALSE)</f>
        <v>#REF!</v>
      </c>
    </row>
    <row r="1451" spans="1:17" x14ac:dyDescent="0.2">
      <c r="A1451" s="5">
        <v>10802</v>
      </c>
      <c r="B1451" s="5" t="s">
        <v>15</v>
      </c>
      <c r="C1451" s="5" t="s">
        <v>11</v>
      </c>
      <c r="D1451" s="5">
        <v>53</v>
      </c>
      <c r="E1451" s="5">
        <v>42.400000000000006</v>
      </c>
      <c r="F1451" s="5">
        <v>30</v>
      </c>
      <c r="G1451" s="5" t="s">
        <v>191</v>
      </c>
      <c r="H1451" s="5" t="s">
        <v>192</v>
      </c>
      <c r="I1451" s="5" t="s">
        <v>193</v>
      </c>
      <c r="J1451" s="6">
        <v>42536</v>
      </c>
      <c r="K1451" s="7">
        <f t="shared" si="66"/>
        <v>1590</v>
      </c>
      <c r="L1451" s="7">
        <f t="shared" si="67"/>
        <v>1272.0000000000002</v>
      </c>
      <c r="M1451" s="4">
        <f>YEAR(Datos!$J1451)</f>
        <v>2016</v>
      </c>
      <c r="N1451" s="5" t="str">
        <f t="shared" si="68"/>
        <v>junio</v>
      </c>
      <c r="O1451" s="5" t="str">
        <f>VLOOKUP(C1451,[2]!ProdManager[#Data],2,FALSE)</f>
        <v>Marc Caine</v>
      </c>
      <c r="P1451" s="5" t="e">
        <f>VLOOKUP(I1451,[1]!Countries[#Data],2,FALSE)</f>
        <v>#REF!</v>
      </c>
      <c r="Q1451" s="5" t="e">
        <f>VLOOKUP(I1451,[1]!Countries[#Data],3,FALSE)</f>
        <v>#REF!</v>
      </c>
    </row>
    <row r="1452" spans="1:17" x14ac:dyDescent="0.2">
      <c r="A1452" s="5">
        <v>10802</v>
      </c>
      <c r="B1452" s="5" t="s">
        <v>38</v>
      </c>
      <c r="C1452" s="5" t="s">
        <v>39</v>
      </c>
      <c r="D1452" s="5">
        <v>24</v>
      </c>
      <c r="E1452" s="5">
        <v>19.200000000000003</v>
      </c>
      <c r="F1452" s="5">
        <v>60</v>
      </c>
      <c r="G1452" s="5" t="s">
        <v>191</v>
      </c>
      <c r="H1452" s="5" t="s">
        <v>192</v>
      </c>
      <c r="I1452" s="5" t="s">
        <v>193</v>
      </c>
      <c r="J1452" s="6">
        <v>42658</v>
      </c>
      <c r="K1452" s="7">
        <f t="shared" si="66"/>
        <v>1440</v>
      </c>
      <c r="L1452" s="7">
        <f t="shared" si="67"/>
        <v>1152.0000000000002</v>
      </c>
      <c r="M1452" s="4">
        <f>YEAR(Datos!$J1452)</f>
        <v>2016</v>
      </c>
      <c r="N1452" s="5" t="str">
        <f t="shared" si="68"/>
        <v>octubre</v>
      </c>
      <c r="O1452" s="5" t="str">
        <f>VLOOKUP(C1452,[2]!ProdManager[#Data],2,FALSE)</f>
        <v>John Matter</v>
      </c>
      <c r="P1452" s="5" t="e">
        <f>VLOOKUP(I1452,[1]!Countries[#Data],2,FALSE)</f>
        <v>#REF!</v>
      </c>
      <c r="Q1452" s="5" t="e">
        <f>VLOOKUP(I1452,[1]!Countries[#Data],3,FALSE)</f>
        <v>#REF!</v>
      </c>
    </row>
    <row r="1453" spans="1:17" x14ac:dyDescent="0.2">
      <c r="A1453" s="5">
        <v>10802</v>
      </c>
      <c r="B1453" s="5" t="s">
        <v>71</v>
      </c>
      <c r="C1453" s="5" t="s">
        <v>28</v>
      </c>
      <c r="D1453" s="5">
        <v>49.3</v>
      </c>
      <c r="E1453" s="5">
        <v>34.016999999999996</v>
      </c>
      <c r="F1453" s="5">
        <v>5</v>
      </c>
      <c r="G1453" s="5" t="s">
        <v>191</v>
      </c>
      <c r="H1453" s="5" t="s">
        <v>192</v>
      </c>
      <c r="I1453" s="5" t="s">
        <v>193</v>
      </c>
      <c r="J1453" s="6">
        <v>42682</v>
      </c>
      <c r="K1453" s="7">
        <f t="shared" si="66"/>
        <v>246.5</v>
      </c>
      <c r="L1453" s="7">
        <f t="shared" si="67"/>
        <v>170.08499999999998</v>
      </c>
      <c r="M1453" s="4">
        <f>YEAR(Datos!$J1453)</f>
        <v>2016</v>
      </c>
      <c r="N1453" s="5" t="str">
        <f t="shared" si="68"/>
        <v>noviembre</v>
      </c>
      <c r="O1453" s="5" t="str">
        <f>VLOOKUP(C1453,[2]!ProdManager[#Data],2,FALSE)</f>
        <v>Lydia Sinn</v>
      </c>
      <c r="P1453" s="5" t="e">
        <f>VLOOKUP(I1453,[1]!Countries[#Data],2,FALSE)</f>
        <v>#REF!</v>
      </c>
      <c r="Q1453" s="5" t="e">
        <f>VLOOKUP(I1453,[1]!Countries[#Data],3,FALSE)</f>
        <v>#REF!</v>
      </c>
    </row>
    <row r="1454" spans="1:17" x14ac:dyDescent="0.2">
      <c r="A1454" s="5">
        <v>10803</v>
      </c>
      <c r="B1454" s="5" t="s">
        <v>174</v>
      </c>
      <c r="C1454" s="5" t="s">
        <v>28</v>
      </c>
      <c r="D1454" s="5">
        <v>14</v>
      </c>
      <c r="E1454" s="5">
        <v>9.379999999999999</v>
      </c>
      <c r="F1454" s="5">
        <v>15</v>
      </c>
      <c r="G1454" s="5" t="s">
        <v>52</v>
      </c>
      <c r="H1454" s="5" t="s">
        <v>53</v>
      </c>
      <c r="I1454" s="5" t="s">
        <v>20</v>
      </c>
      <c r="J1454" s="6">
        <v>42650</v>
      </c>
      <c r="K1454" s="7">
        <f t="shared" si="66"/>
        <v>210</v>
      </c>
      <c r="L1454" s="7">
        <f t="shared" si="67"/>
        <v>140.69999999999999</v>
      </c>
      <c r="M1454" s="4">
        <f>YEAR(Datos!$J1454)</f>
        <v>2016</v>
      </c>
      <c r="N1454" s="5" t="str">
        <f t="shared" si="68"/>
        <v>octubre</v>
      </c>
      <c r="O1454" s="5" t="str">
        <f>VLOOKUP(C1454,[2]!ProdManager[#Data],2,FALSE)</f>
        <v>Lydia Sinn</v>
      </c>
      <c r="P1454" s="5" t="e">
        <f>VLOOKUP(I1454,[1]!Countries[#Data],2,FALSE)</f>
        <v>#REF!</v>
      </c>
      <c r="Q1454" s="5" t="e">
        <f>VLOOKUP(I1454,[1]!Countries[#Data],3,FALSE)</f>
        <v>#REF!</v>
      </c>
    </row>
    <row r="1455" spans="1:17" x14ac:dyDescent="0.2">
      <c r="A1455" s="5">
        <v>10803</v>
      </c>
      <c r="B1455" s="5" t="s">
        <v>45</v>
      </c>
      <c r="C1455" s="5" t="s">
        <v>8</v>
      </c>
      <c r="D1455" s="5">
        <v>55</v>
      </c>
      <c r="E1455" s="5">
        <v>43.45</v>
      </c>
      <c r="F1455" s="5">
        <v>15</v>
      </c>
      <c r="G1455" s="5" t="s">
        <v>52</v>
      </c>
      <c r="H1455" s="5" t="s">
        <v>53</v>
      </c>
      <c r="I1455" s="5" t="s">
        <v>20</v>
      </c>
      <c r="J1455" s="6">
        <v>42550</v>
      </c>
      <c r="K1455" s="7">
        <f t="shared" si="66"/>
        <v>825</v>
      </c>
      <c r="L1455" s="7">
        <f t="shared" si="67"/>
        <v>651.75</v>
      </c>
      <c r="M1455" s="4">
        <f>YEAR(Datos!$J1455)</f>
        <v>2016</v>
      </c>
      <c r="N1455" s="5" t="str">
        <f t="shared" si="68"/>
        <v>junio</v>
      </c>
      <c r="O1455" s="5" t="str">
        <f>VLOOKUP(C1455,[2]!ProdManager[#Data],2,FALSE)</f>
        <v>Peter Stone</v>
      </c>
      <c r="P1455" s="5" t="e">
        <f>VLOOKUP(I1455,[1]!Countries[#Data],2,FALSE)</f>
        <v>#REF!</v>
      </c>
      <c r="Q1455" s="5" t="e">
        <f>VLOOKUP(I1455,[1]!Countries[#Data],3,FALSE)</f>
        <v>#REF!</v>
      </c>
    </row>
    <row r="1456" spans="1:17" x14ac:dyDescent="0.2">
      <c r="A1456" s="5">
        <v>10803</v>
      </c>
      <c r="B1456" s="5" t="s">
        <v>123</v>
      </c>
      <c r="C1456" s="5" t="s">
        <v>28</v>
      </c>
      <c r="D1456" s="5">
        <v>9.1999999999999993</v>
      </c>
      <c r="E1456" s="5">
        <v>6.1639999999999988</v>
      </c>
      <c r="F1456" s="5">
        <v>24</v>
      </c>
      <c r="G1456" s="5" t="s">
        <v>52</v>
      </c>
      <c r="H1456" s="5" t="s">
        <v>53</v>
      </c>
      <c r="I1456" s="5" t="s">
        <v>20</v>
      </c>
      <c r="J1456" s="6">
        <v>42492</v>
      </c>
      <c r="K1456" s="7">
        <f t="shared" si="66"/>
        <v>220.79999999999998</v>
      </c>
      <c r="L1456" s="7">
        <f t="shared" si="67"/>
        <v>147.93599999999998</v>
      </c>
      <c r="M1456" s="4">
        <f>YEAR(Datos!$J1456)</f>
        <v>2016</v>
      </c>
      <c r="N1456" s="5" t="str">
        <f t="shared" si="68"/>
        <v>mayo</v>
      </c>
      <c r="O1456" s="5" t="str">
        <f>VLOOKUP(C1456,[2]!ProdManager[#Data],2,FALSE)</f>
        <v>Lydia Sinn</v>
      </c>
      <c r="P1456" s="5" t="e">
        <f>VLOOKUP(I1456,[1]!Countries[#Data],2,FALSE)</f>
        <v>#REF!</v>
      </c>
      <c r="Q1456" s="5" t="e">
        <f>VLOOKUP(I1456,[1]!Countries[#Data],3,FALSE)</f>
        <v>#REF!</v>
      </c>
    </row>
    <row r="1457" spans="1:17" x14ac:dyDescent="0.2">
      <c r="A1457" s="5">
        <v>10804</v>
      </c>
      <c r="B1457" s="5" t="s">
        <v>114</v>
      </c>
      <c r="C1457" s="5" t="s">
        <v>11</v>
      </c>
      <c r="D1457" s="5">
        <v>45.6</v>
      </c>
      <c r="E1457" s="5">
        <v>35.568000000000005</v>
      </c>
      <c r="F1457" s="5">
        <v>24</v>
      </c>
      <c r="G1457" s="5" t="s">
        <v>203</v>
      </c>
      <c r="H1457" s="5" t="s">
        <v>141</v>
      </c>
      <c r="I1457" s="5" t="s">
        <v>142</v>
      </c>
      <c r="J1457" s="6">
        <v>42498</v>
      </c>
      <c r="K1457" s="7">
        <f t="shared" si="66"/>
        <v>1094.4000000000001</v>
      </c>
      <c r="L1457" s="7">
        <f t="shared" si="67"/>
        <v>853.63200000000006</v>
      </c>
      <c r="M1457" s="4">
        <f>YEAR(Datos!$J1457)</f>
        <v>2016</v>
      </c>
      <c r="N1457" s="5" t="str">
        <f t="shared" si="68"/>
        <v>mayo</v>
      </c>
      <c r="O1457" s="5" t="str">
        <f>VLOOKUP(C1457,[2]!ProdManager[#Data],2,FALSE)</f>
        <v>Marc Caine</v>
      </c>
      <c r="P1457" s="5" t="e">
        <f>VLOOKUP(I1457,[1]!Countries[#Data],2,FALSE)</f>
        <v>#REF!</v>
      </c>
      <c r="Q1457" s="5" t="e">
        <f>VLOOKUP(I1457,[1]!Countries[#Data],3,FALSE)</f>
        <v>#REF!</v>
      </c>
    </row>
    <row r="1458" spans="1:17" x14ac:dyDescent="0.2">
      <c r="A1458" s="5">
        <v>10804</v>
      </c>
      <c r="B1458" s="5" t="s">
        <v>34</v>
      </c>
      <c r="C1458" s="5" t="s">
        <v>28</v>
      </c>
      <c r="D1458" s="5">
        <v>20</v>
      </c>
      <c r="E1458" s="5">
        <v>13.599999999999998</v>
      </c>
      <c r="F1458" s="5">
        <v>4</v>
      </c>
      <c r="G1458" s="5" t="s">
        <v>203</v>
      </c>
      <c r="H1458" s="5" t="s">
        <v>141</v>
      </c>
      <c r="I1458" s="5" t="s">
        <v>142</v>
      </c>
      <c r="J1458" s="6">
        <v>42564</v>
      </c>
      <c r="K1458" s="7">
        <f t="shared" si="66"/>
        <v>80</v>
      </c>
      <c r="L1458" s="7">
        <f t="shared" si="67"/>
        <v>54.399999999999991</v>
      </c>
      <c r="M1458" s="4">
        <f>YEAR(Datos!$J1458)</f>
        <v>2016</v>
      </c>
      <c r="N1458" s="5" t="str">
        <f t="shared" si="68"/>
        <v>julio</v>
      </c>
      <c r="O1458" s="5" t="str">
        <f>VLOOKUP(C1458,[2]!ProdManager[#Data],2,FALSE)</f>
        <v>Lydia Sinn</v>
      </c>
      <c r="P1458" s="5" t="e">
        <f>VLOOKUP(I1458,[1]!Countries[#Data],2,FALSE)</f>
        <v>#REF!</v>
      </c>
      <c r="Q1458" s="5" t="e">
        <f>VLOOKUP(I1458,[1]!Countries[#Data],3,FALSE)</f>
        <v>#REF!</v>
      </c>
    </row>
    <row r="1459" spans="1:17" x14ac:dyDescent="0.2">
      <c r="A1459" s="5">
        <v>10804</v>
      </c>
      <c r="B1459" s="5" t="s">
        <v>105</v>
      </c>
      <c r="C1459" s="5" t="s">
        <v>22</v>
      </c>
      <c r="D1459" s="5">
        <v>31</v>
      </c>
      <c r="E1459" s="5">
        <v>24.18</v>
      </c>
      <c r="F1459" s="5">
        <v>36</v>
      </c>
      <c r="G1459" s="5" t="s">
        <v>203</v>
      </c>
      <c r="H1459" s="5" t="s">
        <v>141</v>
      </c>
      <c r="I1459" s="5" t="s">
        <v>142</v>
      </c>
      <c r="J1459" s="6">
        <v>42444</v>
      </c>
      <c r="K1459" s="7">
        <f t="shared" si="66"/>
        <v>1116</v>
      </c>
      <c r="L1459" s="7">
        <f t="shared" si="67"/>
        <v>870.48</v>
      </c>
      <c r="M1459" s="4">
        <f>YEAR(Datos!$J1459)</f>
        <v>2016</v>
      </c>
      <c r="N1459" s="5" t="str">
        <f t="shared" si="68"/>
        <v>marzo</v>
      </c>
      <c r="O1459" s="5" t="str">
        <f>VLOOKUP(C1459,[2]!ProdManager[#Data],2,FALSE)</f>
        <v>Peter Stone</v>
      </c>
      <c r="P1459" s="5" t="e">
        <f>VLOOKUP(I1459,[1]!Countries[#Data],2,FALSE)</f>
        <v>#REF!</v>
      </c>
      <c r="Q1459" s="5" t="e">
        <f>VLOOKUP(I1459,[1]!Countries[#Data],3,FALSE)</f>
        <v>#REF!</v>
      </c>
    </row>
    <row r="1460" spans="1:17" x14ac:dyDescent="0.2">
      <c r="A1460" s="5">
        <v>10805</v>
      </c>
      <c r="B1460" s="5" t="s">
        <v>133</v>
      </c>
      <c r="C1460" s="5" t="s">
        <v>36</v>
      </c>
      <c r="D1460" s="5">
        <v>14</v>
      </c>
      <c r="E1460" s="5">
        <v>12.74</v>
      </c>
      <c r="F1460" s="5">
        <v>10</v>
      </c>
      <c r="G1460" s="5" t="s">
        <v>164</v>
      </c>
      <c r="H1460" s="5" t="s">
        <v>160</v>
      </c>
      <c r="I1460" s="5" t="s">
        <v>77</v>
      </c>
      <c r="J1460" s="6">
        <v>42451</v>
      </c>
      <c r="K1460" s="7">
        <f t="shared" si="66"/>
        <v>140</v>
      </c>
      <c r="L1460" s="7">
        <f t="shared" si="67"/>
        <v>127.4</v>
      </c>
      <c r="M1460" s="4">
        <f>YEAR(Datos!$J1460)</f>
        <v>2016</v>
      </c>
      <c r="N1460" s="5" t="str">
        <f t="shared" si="68"/>
        <v>marzo</v>
      </c>
      <c r="O1460" s="5" t="str">
        <f>VLOOKUP(C1460,[2]!ProdManager[#Data],2,FALSE)</f>
        <v>John Matter</v>
      </c>
      <c r="P1460" s="5" t="e">
        <f>VLOOKUP(I1460,[1]!Countries[#Data],2,FALSE)</f>
        <v>#REF!</v>
      </c>
      <c r="Q1460" s="5" t="e">
        <f>VLOOKUP(I1460,[1]!Countries[#Data],3,FALSE)</f>
        <v>#REF!</v>
      </c>
    </row>
    <row r="1461" spans="1:17" x14ac:dyDescent="0.2">
      <c r="A1461" s="5">
        <v>10805</v>
      </c>
      <c r="B1461" s="5" t="s">
        <v>181</v>
      </c>
      <c r="C1461" s="5" t="s">
        <v>36</v>
      </c>
      <c r="D1461" s="5">
        <v>263.5</v>
      </c>
      <c r="E1461" s="5">
        <v>234.51500000000001</v>
      </c>
      <c r="F1461" s="5">
        <v>10</v>
      </c>
      <c r="G1461" s="5" t="s">
        <v>164</v>
      </c>
      <c r="H1461" s="5" t="s">
        <v>160</v>
      </c>
      <c r="I1461" s="5" t="s">
        <v>77</v>
      </c>
      <c r="J1461" s="6">
        <v>42482</v>
      </c>
      <c r="K1461" s="7">
        <f t="shared" si="66"/>
        <v>2635</v>
      </c>
      <c r="L1461" s="7">
        <f t="shared" si="67"/>
        <v>2345.15</v>
      </c>
      <c r="M1461" s="4">
        <f>YEAR(Datos!$J1461)</f>
        <v>2016</v>
      </c>
      <c r="N1461" s="5" t="str">
        <f t="shared" si="68"/>
        <v>abril</v>
      </c>
      <c r="O1461" s="5" t="str">
        <f>VLOOKUP(C1461,[2]!ProdManager[#Data],2,FALSE)</f>
        <v>John Matter</v>
      </c>
      <c r="P1461" s="5" t="e">
        <f>VLOOKUP(I1461,[1]!Countries[#Data],2,FALSE)</f>
        <v>#REF!</v>
      </c>
      <c r="Q1461" s="5" t="e">
        <f>VLOOKUP(I1461,[1]!Countries[#Data],3,FALSE)</f>
        <v>#REF!</v>
      </c>
    </row>
    <row r="1462" spans="1:17" x14ac:dyDescent="0.2">
      <c r="A1462" s="5">
        <v>10806</v>
      </c>
      <c r="B1462" s="5" t="s">
        <v>43</v>
      </c>
      <c r="C1462" s="5" t="s">
        <v>11</v>
      </c>
      <c r="D1462" s="5">
        <v>10</v>
      </c>
      <c r="E1462" s="5">
        <v>7.6</v>
      </c>
      <c r="F1462" s="5">
        <v>15</v>
      </c>
      <c r="G1462" s="5" t="s">
        <v>23</v>
      </c>
      <c r="H1462" s="5" t="s">
        <v>24</v>
      </c>
      <c r="I1462" s="5" t="s">
        <v>6</v>
      </c>
      <c r="J1462" s="6">
        <v>42680</v>
      </c>
      <c r="K1462" s="7">
        <f t="shared" si="66"/>
        <v>150</v>
      </c>
      <c r="L1462" s="7">
        <f t="shared" si="67"/>
        <v>114</v>
      </c>
      <c r="M1462" s="4">
        <f>YEAR(Datos!$J1462)</f>
        <v>2016</v>
      </c>
      <c r="N1462" s="5" t="str">
        <f t="shared" si="68"/>
        <v>noviembre</v>
      </c>
      <c r="O1462" s="5" t="str">
        <f>VLOOKUP(C1462,[2]!ProdManager[#Data],2,FALSE)</f>
        <v>Marc Caine</v>
      </c>
      <c r="P1462" s="5" t="e">
        <f>VLOOKUP(I1462,[1]!Countries[#Data],2,FALSE)</f>
        <v>#REF!</v>
      </c>
      <c r="Q1462" s="5" t="e">
        <f>VLOOKUP(I1462,[1]!Countries[#Data],3,FALSE)</f>
        <v>#REF!</v>
      </c>
    </row>
    <row r="1463" spans="1:17" x14ac:dyDescent="0.2">
      <c r="A1463" s="5">
        <v>10806</v>
      </c>
      <c r="B1463" s="5" t="s">
        <v>48</v>
      </c>
      <c r="C1463" s="5" t="s">
        <v>36</v>
      </c>
      <c r="D1463" s="5">
        <v>19</v>
      </c>
      <c r="E1463" s="5">
        <v>16.91</v>
      </c>
      <c r="F1463" s="5">
        <v>20</v>
      </c>
      <c r="G1463" s="5" t="s">
        <v>23</v>
      </c>
      <c r="H1463" s="5" t="s">
        <v>24</v>
      </c>
      <c r="I1463" s="5" t="s">
        <v>6</v>
      </c>
      <c r="J1463" s="6">
        <v>42615</v>
      </c>
      <c r="K1463" s="7">
        <f t="shared" si="66"/>
        <v>380</v>
      </c>
      <c r="L1463" s="7">
        <f t="shared" si="67"/>
        <v>338.2</v>
      </c>
      <c r="M1463" s="4">
        <f>YEAR(Datos!$J1463)</f>
        <v>2016</v>
      </c>
      <c r="N1463" s="5" t="str">
        <f t="shared" si="68"/>
        <v>septiembre</v>
      </c>
      <c r="O1463" s="5" t="str">
        <f>VLOOKUP(C1463,[2]!ProdManager[#Data],2,FALSE)</f>
        <v>John Matter</v>
      </c>
      <c r="P1463" s="5" t="e">
        <f>VLOOKUP(I1463,[1]!Countries[#Data],2,FALSE)</f>
        <v>#REF!</v>
      </c>
      <c r="Q1463" s="5" t="e">
        <f>VLOOKUP(I1463,[1]!Countries[#Data],3,FALSE)</f>
        <v>#REF!</v>
      </c>
    </row>
    <row r="1464" spans="1:17" x14ac:dyDescent="0.2">
      <c r="A1464" s="5">
        <v>10806</v>
      </c>
      <c r="B1464" s="5" t="s">
        <v>16</v>
      </c>
      <c r="C1464" s="5" t="s">
        <v>17</v>
      </c>
      <c r="D1464" s="5">
        <v>21.05</v>
      </c>
      <c r="E1464" s="5">
        <v>17.261000000000003</v>
      </c>
      <c r="F1464" s="5">
        <v>2</v>
      </c>
      <c r="G1464" s="5" t="s">
        <v>23</v>
      </c>
      <c r="H1464" s="5" t="s">
        <v>24</v>
      </c>
      <c r="I1464" s="5" t="s">
        <v>6</v>
      </c>
      <c r="J1464" s="6">
        <v>42418</v>
      </c>
      <c r="K1464" s="7">
        <f t="shared" si="66"/>
        <v>42.1</v>
      </c>
      <c r="L1464" s="7">
        <f t="shared" si="67"/>
        <v>34.522000000000006</v>
      </c>
      <c r="M1464" s="4">
        <f>YEAR(Datos!$J1464)</f>
        <v>2016</v>
      </c>
      <c r="N1464" s="5" t="str">
        <f t="shared" si="68"/>
        <v>febrero</v>
      </c>
      <c r="O1464" s="5" t="str">
        <f>VLOOKUP(C1464,[2]!ProdManager[#Data],2,FALSE)</f>
        <v>Lydia Sinn</v>
      </c>
      <c r="P1464" s="5" t="e">
        <f>VLOOKUP(I1464,[1]!Countries[#Data],2,FALSE)</f>
        <v>#REF!</v>
      </c>
      <c r="Q1464" s="5" t="e">
        <f>VLOOKUP(I1464,[1]!Countries[#Data],3,FALSE)</f>
        <v>#REF!</v>
      </c>
    </row>
    <row r="1465" spans="1:17" x14ac:dyDescent="0.2">
      <c r="A1465" s="5">
        <v>10807</v>
      </c>
      <c r="B1465" s="5" t="s">
        <v>91</v>
      </c>
      <c r="C1465" s="5" t="s">
        <v>22</v>
      </c>
      <c r="D1465" s="5">
        <v>18.399999999999999</v>
      </c>
      <c r="E1465" s="5">
        <v>13.616</v>
      </c>
      <c r="F1465" s="5">
        <v>1</v>
      </c>
      <c r="G1465" s="5" t="s">
        <v>234</v>
      </c>
      <c r="H1465" s="5" t="s">
        <v>235</v>
      </c>
      <c r="I1465" s="5" t="s">
        <v>109</v>
      </c>
      <c r="J1465" s="6">
        <v>42729</v>
      </c>
      <c r="K1465" s="7">
        <f t="shared" si="66"/>
        <v>18.399999999999999</v>
      </c>
      <c r="L1465" s="7">
        <f t="shared" si="67"/>
        <v>13.616</v>
      </c>
      <c r="M1465" s="4">
        <f>YEAR(Datos!$J1465)</f>
        <v>2016</v>
      </c>
      <c r="N1465" s="5" t="str">
        <f t="shared" si="68"/>
        <v>diciembre</v>
      </c>
      <c r="O1465" s="5" t="str">
        <f>VLOOKUP(C1465,[2]!ProdManager[#Data],2,FALSE)</f>
        <v>Peter Stone</v>
      </c>
      <c r="P1465" s="5" t="e">
        <f>VLOOKUP(I1465,[1]!Countries[#Data],2,FALSE)</f>
        <v>#REF!</v>
      </c>
      <c r="Q1465" s="5" t="e">
        <f>VLOOKUP(I1465,[1]!Countries[#Data],3,FALSE)</f>
        <v>#REF!</v>
      </c>
    </row>
    <row r="1466" spans="1:17" x14ac:dyDescent="0.2">
      <c r="A1466" s="5">
        <v>10808</v>
      </c>
      <c r="B1466" s="5" t="s">
        <v>79</v>
      </c>
      <c r="C1466" s="5" t="s">
        <v>3</v>
      </c>
      <c r="D1466" s="5">
        <v>38</v>
      </c>
      <c r="E1466" s="5">
        <v>28.88</v>
      </c>
      <c r="F1466" s="5">
        <v>20</v>
      </c>
      <c r="G1466" s="5" t="s">
        <v>157</v>
      </c>
      <c r="H1466" s="5" t="s">
        <v>158</v>
      </c>
      <c r="I1466" s="5" t="s">
        <v>77</v>
      </c>
      <c r="J1466" s="6">
        <v>42380</v>
      </c>
      <c r="K1466" s="7">
        <f t="shared" si="66"/>
        <v>760</v>
      </c>
      <c r="L1466" s="7">
        <f t="shared" si="67"/>
        <v>577.6</v>
      </c>
      <c r="M1466" s="4">
        <f>YEAR(Datos!$J1466)</f>
        <v>2016</v>
      </c>
      <c r="N1466" s="5" t="str">
        <f t="shared" si="68"/>
        <v>enero</v>
      </c>
      <c r="O1466" s="5" t="str">
        <f>VLOOKUP(C1466,[2]!ProdManager[#Data],2,FALSE)</f>
        <v>Marc Caine</v>
      </c>
      <c r="P1466" s="5" t="e">
        <f>VLOOKUP(I1466,[1]!Countries[#Data],2,FALSE)</f>
        <v>#REF!</v>
      </c>
      <c r="Q1466" s="5" t="e">
        <f>VLOOKUP(I1466,[1]!Countries[#Data],3,FALSE)</f>
        <v>#REF!</v>
      </c>
    </row>
    <row r="1467" spans="1:17" x14ac:dyDescent="0.2">
      <c r="A1467" s="5">
        <v>10808</v>
      </c>
      <c r="B1467" s="5" t="s">
        <v>94</v>
      </c>
      <c r="C1467" s="5" t="s">
        <v>36</v>
      </c>
      <c r="D1467" s="5">
        <v>18</v>
      </c>
      <c r="E1467" s="5">
        <v>16.02</v>
      </c>
      <c r="F1467" s="5">
        <v>50</v>
      </c>
      <c r="G1467" s="5" t="s">
        <v>157</v>
      </c>
      <c r="H1467" s="5" t="s">
        <v>158</v>
      </c>
      <c r="I1467" s="5" t="s">
        <v>77</v>
      </c>
      <c r="J1467" s="6">
        <v>42729</v>
      </c>
      <c r="K1467" s="7">
        <f t="shared" si="66"/>
        <v>900</v>
      </c>
      <c r="L1467" s="7">
        <f t="shared" si="67"/>
        <v>801</v>
      </c>
      <c r="M1467" s="4">
        <f>YEAR(Datos!$J1467)</f>
        <v>2016</v>
      </c>
      <c r="N1467" s="5" t="str">
        <f t="shared" si="68"/>
        <v>diciembre</v>
      </c>
      <c r="O1467" s="5" t="str">
        <f>VLOOKUP(C1467,[2]!ProdManager[#Data],2,FALSE)</f>
        <v>John Matter</v>
      </c>
      <c r="P1467" s="5" t="e">
        <f>VLOOKUP(I1467,[1]!Countries[#Data],2,FALSE)</f>
        <v>#REF!</v>
      </c>
      <c r="Q1467" s="5" t="e">
        <f>VLOOKUP(I1467,[1]!Countries[#Data],3,FALSE)</f>
        <v>#REF!</v>
      </c>
    </row>
    <row r="1468" spans="1:17" x14ac:dyDescent="0.2">
      <c r="A1468" s="5">
        <v>10809</v>
      </c>
      <c r="B1468" s="5" t="s">
        <v>170</v>
      </c>
      <c r="C1468" s="5" t="s">
        <v>3</v>
      </c>
      <c r="D1468" s="5">
        <v>7</v>
      </c>
      <c r="E1468" s="5">
        <v>5.74</v>
      </c>
      <c r="F1468" s="5">
        <v>20</v>
      </c>
      <c r="G1468" s="5" t="s">
        <v>52</v>
      </c>
      <c r="H1468" s="5" t="s">
        <v>53</v>
      </c>
      <c r="I1468" s="5" t="s">
        <v>20</v>
      </c>
      <c r="J1468" s="6">
        <v>42448</v>
      </c>
      <c r="K1468" s="7">
        <f t="shared" si="66"/>
        <v>140</v>
      </c>
      <c r="L1468" s="7">
        <f t="shared" si="67"/>
        <v>114.80000000000001</v>
      </c>
      <c r="M1468" s="4">
        <f>YEAR(Datos!$J1468)</f>
        <v>2016</v>
      </c>
      <c r="N1468" s="5" t="str">
        <f t="shared" si="68"/>
        <v>marzo</v>
      </c>
      <c r="O1468" s="5" t="str">
        <f>VLOOKUP(C1468,[2]!ProdManager[#Data],2,FALSE)</f>
        <v>Marc Caine</v>
      </c>
      <c r="P1468" s="5" t="e">
        <f>VLOOKUP(I1468,[1]!Countries[#Data],2,FALSE)</f>
        <v>#REF!</v>
      </c>
      <c r="Q1468" s="5" t="e">
        <f>VLOOKUP(I1468,[1]!Countries[#Data],3,FALSE)</f>
        <v>#REF!</v>
      </c>
    </row>
    <row r="1469" spans="1:17" x14ac:dyDescent="0.2">
      <c r="A1469" s="5">
        <v>10810</v>
      </c>
      <c r="B1469" s="5" t="s">
        <v>111</v>
      </c>
      <c r="C1469" s="5" t="s">
        <v>22</v>
      </c>
      <c r="D1469" s="5">
        <v>6</v>
      </c>
      <c r="E1469" s="5">
        <v>4.62</v>
      </c>
      <c r="F1469" s="5">
        <v>7</v>
      </c>
      <c r="G1469" s="5" t="s">
        <v>242</v>
      </c>
      <c r="H1469" s="5" t="s">
        <v>243</v>
      </c>
      <c r="I1469" s="5" t="s">
        <v>187</v>
      </c>
      <c r="J1469" s="6">
        <v>42644</v>
      </c>
      <c r="K1469" s="7">
        <f t="shared" si="66"/>
        <v>42</v>
      </c>
      <c r="L1469" s="7">
        <f t="shared" si="67"/>
        <v>32.340000000000003</v>
      </c>
      <c r="M1469" s="4">
        <f>YEAR(Datos!$J1469)</f>
        <v>2016</v>
      </c>
      <c r="N1469" s="5" t="str">
        <f t="shared" si="68"/>
        <v>octubre</v>
      </c>
      <c r="O1469" s="5" t="str">
        <f>VLOOKUP(C1469,[2]!ProdManager[#Data],2,FALSE)</f>
        <v>Peter Stone</v>
      </c>
      <c r="P1469" s="5" t="e">
        <f>VLOOKUP(I1469,[1]!Countries[#Data],2,FALSE)</f>
        <v>#REF!</v>
      </c>
      <c r="Q1469" s="5" t="e">
        <f>VLOOKUP(I1469,[1]!Countries[#Data],3,FALSE)</f>
        <v>#REF!</v>
      </c>
    </row>
    <row r="1470" spans="1:17" x14ac:dyDescent="0.2">
      <c r="A1470" s="5">
        <v>10810</v>
      </c>
      <c r="B1470" s="5" t="s">
        <v>174</v>
      </c>
      <c r="C1470" s="5" t="s">
        <v>28</v>
      </c>
      <c r="D1470" s="5">
        <v>14</v>
      </c>
      <c r="E1470" s="5">
        <v>9.66</v>
      </c>
      <c r="F1470" s="5">
        <v>5</v>
      </c>
      <c r="G1470" s="5" t="s">
        <v>242</v>
      </c>
      <c r="H1470" s="5" t="s">
        <v>243</v>
      </c>
      <c r="I1470" s="5" t="s">
        <v>187</v>
      </c>
      <c r="J1470" s="6">
        <v>42548</v>
      </c>
      <c r="K1470" s="7">
        <f t="shared" si="66"/>
        <v>70</v>
      </c>
      <c r="L1470" s="7">
        <f t="shared" si="67"/>
        <v>48.3</v>
      </c>
      <c r="M1470" s="4">
        <f>YEAR(Datos!$J1470)</f>
        <v>2016</v>
      </c>
      <c r="N1470" s="5" t="str">
        <f t="shared" si="68"/>
        <v>junio</v>
      </c>
      <c r="O1470" s="5" t="str">
        <f>VLOOKUP(C1470,[2]!ProdManager[#Data],2,FALSE)</f>
        <v>Lydia Sinn</v>
      </c>
      <c r="P1470" s="5" t="e">
        <f>VLOOKUP(I1470,[1]!Countries[#Data],2,FALSE)</f>
        <v>#REF!</v>
      </c>
      <c r="Q1470" s="5" t="e">
        <f>VLOOKUP(I1470,[1]!Countries[#Data],3,FALSE)</f>
        <v>#REF!</v>
      </c>
    </row>
    <row r="1471" spans="1:17" x14ac:dyDescent="0.2">
      <c r="A1471" s="5">
        <v>10810</v>
      </c>
      <c r="B1471" s="5" t="s">
        <v>72</v>
      </c>
      <c r="C1471" s="5" t="s">
        <v>36</v>
      </c>
      <c r="D1471" s="5">
        <v>15</v>
      </c>
      <c r="E1471" s="5">
        <v>13.5</v>
      </c>
      <c r="F1471" s="5">
        <v>5</v>
      </c>
      <c r="G1471" s="5" t="s">
        <v>242</v>
      </c>
      <c r="H1471" s="5" t="s">
        <v>243</v>
      </c>
      <c r="I1471" s="5" t="s">
        <v>187</v>
      </c>
      <c r="J1471" s="6">
        <v>42535</v>
      </c>
      <c r="K1471" s="7">
        <f t="shared" si="66"/>
        <v>75</v>
      </c>
      <c r="L1471" s="7">
        <f t="shared" si="67"/>
        <v>67.5</v>
      </c>
      <c r="M1471" s="4">
        <f>YEAR(Datos!$J1471)</f>
        <v>2016</v>
      </c>
      <c r="N1471" s="5" t="str">
        <f t="shared" si="68"/>
        <v>junio</v>
      </c>
      <c r="O1471" s="5" t="str">
        <f>VLOOKUP(C1471,[2]!ProdManager[#Data],2,FALSE)</f>
        <v>John Matter</v>
      </c>
      <c r="P1471" s="5" t="e">
        <f>VLOOKUP(I1471,[1]!Countries[#Data],2,FALSE)</f>
        <v>#REF!</v>
      </c>
      <c r="Q1471" s="5" t="e">
        <f>VLOOKUP(I1471,[1]!Countries[#Data],3,FALSE)</f>
        <v>#REF!</v>
      </c>
    </row>
    <row r="1472" spans="1:17" x14ac:dyDescent="0.2">
      <c r="A1472" s="5">
        <v>10811</v>
      </c>
      <c r="B1472" s="5" t="s">
        <v>123</v>
      </c>
      <c r="C1472" s="5" t="s">
        <v>28</v>
      </c>
      <c r="D1472" s="5">
        <v>9.1999999999999993</v>
      </c>
      <c r="E1472" s="5">
        <v>6.0719999999999992</v>
      </c>
      <c r="F1472" s="5">
        <v>15</v>
      </c>
      <c r="G1472" s="5" t="s">
        <v>225</v>
      </c>
      <c r="H1472" s="5" t="s">
        <v>226</v>
      </c>
      <c r="I1472" s="5" t="s">
        <v>58</v>
      </c>
      <c r="J1472" s="6">
        <v>42484</v>
      </c>
      <c r="K1472" s="7">
        <f t="shared" si="66"/>
        <v>138</v>
      </c>
      <c r="L1472" s="7">
        <f t="shared" si="67"/>
        <v>91.079999999999984</v>
      </c>
      <c r="M1472" s="4">
        <f>YEAR(Datos!$J1472)</f>
        <v>2016</v>
      </c>
      <c r="N1472" s="5" t="str">
        <f t="shared" si="68"/>
        <v>abril</v>
      </c>
      <c r="O1472" s="5" t="str">
        <f>VLOOKUP(C1472,[2]!ProdManager[#Data],2,FALSE)</f>
        <v>Lydia Sinn</v>
      </c>
      <c r="P1472" s="5" t="e">
        <f>VLOOKUP(I1472,[1]!Countries[#Data],2,FALSE)</f>
        <v>#REF!</v>
      </c>
      <c r="Q1472" s="5" t="e">
        <f>VLOOKUP(I1472,[1]!Countries[#Data],3,FALSE)</f>
        <v>#REF!</v>
      </c>
    </row>
    <row r="1473" spans="1:17" x14ac:dyDescent="0.2">
      <c r="A1473" s="5">
        <v>10811</v>
      </c>
      <c r="B1473" s="5" t="s">
        <v>190</v>
      </c>
      <c r="C1473" s="5" t="s">
        <v>3</v>
      </c>
      <c r="D1473" s="5">
        <v>9</v>
      </c>
      <c r="E1473" s="5">
        <v>7.6499999999999995</v>
      </c>
      <c r="F1473" s="5">
        <v>18</v>
      </c>
      <c r="G1473" s="5" t="s">
        <v>225</v>
      </c>
      <c r="H1473" s="5" t="s">
        <v>226</v>
      </c>
      <c r="I1473" s="5" t="s">
        <v>58</v>
      </c>
      <c r="J1473" s="6">
        <v>42442</v>
      </c>
      <c r="K1473" s="7">
        <f t="shared" si="66"/>
        <v>162</v>
      </c>
      <c r="L1473" s="7">
        <f t="shared" si="67"/>
        <v>137.69999999999999</v>
      </c>
      <c r="M1473" s="4">
        <f>YEAR(Datos!$J1473)</f>
        <v>2016</v>
      </c>
      <c r="N1473" s="5" t="str">
        <f t="shared" si="68"/>
        <v>marzo</v>
      </c>
      <c r="O1473" s="5" t="str">
        <f>VLOOKUP(C1473,[2]!ProdManager[#Data],2,FALSE)</f>
        <v>Marc Caine</v>
      </c>
      <c r="P1473" s="5" t="e">
        <f>VLOOKUP(I1473,[1]!Countries[#Data],2,FALSE)</f>
        <v>#REF!</v>
      </c>
      <c r="Q1473" s="5" t="e">
        <f>VLOOKUP(I1473,[1]!Countries[#Data],3,FALSE)</f>
        <v>#REF!</v>
      </c>
    </row>
    <row r="1474" spans="1:17" x14ac:dyDescent="0.2">
      <c r="A1474" s="5">
        <v>10811</v>
      </c>
      <c r="B1474" s="5" t="s">
        <v>91</v>
      </c>
      <c r="C1474" s="5" t="s">
        <v>22</v>
      </c>
      <c r="D1474" s="5">
        <v>18.399999999999999</v>
      </c>
      <c r="E1474" s="5">
        <v>13.616</v>
      </c>
      <c r="F1474" s="5">
        <v>30</v>
      </c>
      <c r="G1474" s="5" t="s">
        <v>225</v>
      </c>
      <c r="H1474" s="5" t="s">
        <v>226</v>
      </c>
      <c r="I1474" s="5" t="s">
        <v>58</v>
      </c>
      <c r="J1474" s="6">
        <v>42635</v>
      </c>
      <c r="K1474" s="7">
        <f t="shared" si="66"/>
        <v>552</v>
      </c>
      <c r="L1474" s="7">
        <f t="shared" si="67"/>
        <v>408.48</v>
      </c>
      <c r="M1474" s="4">
        <f>YEAR(Datos!$J1474)</f>
        <v>2016</v>
      </c>
      <c r="N1474" s="5" t="str">
        <f t="shared" si="68"/>
        <v>septiembre</v>
      </c>
      <c r="O1474" s="5" t="str">
        <f>VLOOKUP(C1474,[2]!ProdManager[#Data],2,FALSE)</f>
        <v>Peter Stone</v>
      </c>
      <c r="P1474" s="5" t="e">
        <f>VLOOKUP(I1474,[1]!Countries[#Data],2,FALSE)</f>
        <v>#REF!</v>
      </c>
      <c r="Q1474" s="5" t="e">
        <f>VLOOKUP(I1474,[1]!Countries[#Data],3,FALSE)</f>
        <v>#REF!</v>
      </c>
    </row>
    <row r="1475" spans="1:17" x14ac:dyDescent="0.2">
      <c r="A1475" s="5">
        <v>10812</v>
      </c>
      <c r="B1475" s="5" t="s">
        <v>37</v>
      </c>
      <c r="C1475" s="5" t="s">
        <v>8</v>
      </c>
      <c r="D1475" s="5">
        <v>12.5</v>
      </c>
      <c r="E1475" s="5">
        <v>9.625</v>
      </c>
      <c r="F1475" s="5">
        <v>16</v>
      </c>
      <c r="G1475" s="5" t="s">
        <v>136</v>
      </c>
      <c r="H1475" s="5" t="s">
        <v>137</v>
      </c>
      <c r="I1475" s="5" t="s">
        <v>109</v>
      </c>
      <c r="J1475" s="6">
        <v>42533</v>
      </c>
      <c r="K1475" s="7">
        <f t="shared" ref="K1475:K1538" si="69">D1475*F1475</f>
        <v>200</v>
      </c>
      <c r="L1475" s="7">
        <f t="shared" ref="L1475:L1538" si="70">E1475*F1475</f>
        <v>154</v>
      </c>
      <c r="M1475" s="4">
        <f>YEAR(Datos!$J1475)</f>
        <v>2016</v>
      </c>
      <c r="N1475" s="5" t="str">
        <f t="shared" ref="N1475:N1538" si="71">TEXT(J1475,"mmmm")</f>
        <v>junio</v>
      </c>
      <c r="O1475" s="5" t="str">
        <f>VLOOKUP(C1475,[2]!ProdManager[#Data],2,FALSE)</f>
        <v>Peter Stone</v>
      </c>
      <c r="P1475" s="5" t="e">
        <f>VLOOKUP(I1475,[1]!Countries[#Data],2,FALSE)</f>
        <v>#REF!</v>
      </c>
      <c r="Q1475" s="5" t="e">
        <f>VLOOKUP(I1475,[1]!Countries[#Data],3,FALSE)</f>
        <v>#REF!</v>
      </c>
    </row>
    <row r="1476" spans="1:17" x14ac:dyDescent="0.2">
      <c r="A1476" s="5">
        <v>10812</v>
      </c>
      <c r="B1476" s="5" t="s">
        <v>7</v>
      </c>
      <c r="C1476" s="5" t="s">
        <v>8</v>
      </c>
      <c r="D1476" s="5">
        <v>34.799999999999997</v>
      </c>
      <c r="E1476" s="5">
        <v>29.231999999999996</v>
      </c>
      <c r="F1476" s="5">
        <v>40</v>
      </c>
      <c r="G1476" s="5" t="s">
        <v>136</v>
      </c>
      <c r="H1476" s="5" t="s">
        <v>137</v>
      </c>
      <c r="I1476" s="5" t="s">
        <v>109</v>
      </c>
      <c r="J1476" s="6">
        <v>42587</v>
      </c>
      <c r="K1476" s="7">
        <f t="shared" si="69"/>
        <v>1392</v>
      </c>
      <c r="L1476" s="7">
        <f t="shared" si="70"/>
        <v>1169.2799999999997</v>
      </c>
      <c r="M1476" s="4">
        <f>YEAR(Datos!$J1476)</f>
        <v>2016</v>
      </c>
      <c r="N1476" s="5" t="str">
        <f t="shared" si="71"/>
        <v>agosto</v>
      </c>
      <c r="O1476" s="5" t="str">
        <f>VLOOKUP(C1476,[2]!ProdManager[#Data],2,FALSE)</f>
        <v>Peter Stone</v>
      </c>
      <c r="P1476" s="5" t="e">
        <f>VLOOKUP(I1476,[1]!Countries[#Data],2,FALSE)</f>
        <v>#REF!</v>
      </c>
      <c r="Q1476" s="5" t="e">
        <f>VLOOKUP(I1476,[1]!Countries[#Data],3,FALSE)</f>
        <v>#REF!</v>
      </c>
    </row>
    <row r="1477" spans="1:17" x14ac:dyDescent="0.2">
      <c r="A1477" s="5">
        <v>10812</v>
      </c>
      <c r="B1477" s="5" t="s">
        <v>54</v>
      </c>
      <c r="C1477" s="5" t="s">
        <v>17</v>
      </c>
      <c r="D1477" s="5">
        <v>13</v>
      </c>
      <c r="E1477" s="5">
        <v>9.75</v>
      </c>
      <c r="F1477" s="5">
        <v>20</v>
      </c>
      <c r="G1477" s="5" t="s">
        <v>136</v>
      </c>
      <c r="H1477" s="5" t="s">
        <v>137</v>
      </c>
      <c r="I1477" s="5" t="s">
        <v>109</v>
      </c>
      <c r="J1477" s="6">
        <v>42375</v>
      </c>
      <c r="K1477" s="7">
        <f t="shared" si="69"/>
        <v>260</v>
      </c>
      <c r="L1477" s="7">
        <f t="shared" si="70"/>
        <v>195</v>
      </c>
      <c r="M1477" s="4">
        <f>YEAR(Datos!$J1477)</f>
        <v>2016</v>
      </c>
      <c r="N1477" s="5" t="str">
        <f t="shared" si="71"/>
        <v>enero</v>
      </c>
      <c r="O1477" s="5" t="str">
        <f>VLOOKUP(C1477,[2]!ProdManager[#Data],2,FALSE)</f>
        <v>Lydia Sinn</v>
      </c>
      <c r="P1477" s="5" t="e">
        <f>VLOOKUP(I1477,[1]!Countries[#Data],2,FALSE)</f>
        <v>#REF!</v>
      </c>
      <c r="Q1477" s="5" t="e">
        <f>VLOOKUP(I1477,[1]!Countries[#Data],3,FALSE)</f>
        <v>#REF!</v>
      </c>
    </row>
    <row r="1478" spans="1:17" x14ac:dyDescent="0.2">
      <c r="A1478" s="5">
        <v>10813</v>
      </c>
      <c r="B1478" s="5" t="s">
        <v>48</v>
      </c>
      <c r="C1478" s="5" t="s">
        <v>36</v>
      </c>
      <c r="D1478" s="5">
        <v>19</v>
      </c>
      <c r="E1478" s="5">
        <v>17.29</v>
      </c>
      <c r="F1478" s="5">
        <v>12</v>
      </c>
      <c r="G1478" s="5" t="s">
        <v>132</v>
      </c>
      <c r="H1478" s="5" t="s">
        <v>19</v>
      </c>
      <c r="I1478" s="5" t="s">
        <v>20</v>
      </c>
      <c r="J1478" s="6">
        <v>42462</v>
      </c>
      <c r="K1478" s="7">
        <f t="shared" si="69"/>
        <v>228</v>
      </c>
      <c r="L1478" s="7">
        <f t="shared" si="70"/>
        <v>207.48</v>
      </c>
      <c r="M1478" s="4">
        <f>YEAR(Datos!$J1478)</f>
        <v>2016</v>
      </c>
      <c r="N1478" s="5" t="str">
        <f t="shared" si="71"/>
        <v>abril</v>
      </c>
      <c r="O1478" s="5" t="str">
        <f>VLOOKUP(C1478,[2]!ProdManager[#Data],2,FALSE)</f>
        <v>John Matter</v>
      </c>
      <c r="P1478" s="5" t="e">
        <f>VLOOKUP(I1478,[1]!Countries[#Data],2,FALSE)</f>
        <v>#REF!</v>
      </c>
      <c r="Q1478" s="5" t="e">
        <f>VLOOKUP(I1478,[1]!Countries[#Data],3,FALSE)</f>
        <v>#REF!</v>
      </c>
    </row>
    <row r="1479" spans="1:17" x14ac:dyDescent="0.2">
      <c r="A1479" s="5">
        <v>10813</v>
      </c>
      <c r="B1479" s="5" t="s">
        <v>134</v>
      </c>
      <c r="C1479" s="5" t="s">
        <v>22</v>
      </c>
      <c r="D1479" s="5">
        <v>12</v>
      </c>
      <c r="E1479" s="5">
        <v>9.36</v>
      </c>
      <c r="F1479" s="5">
        <v>35</v>
      </c>
      <c r="G1479" s="5" t="s">
        <v>132</v>
      </c>
      <c r="H1479" s="5" t="s">
        <v>19</v>
      </c>
      <c r="I1479" s="5" t="s">
        <v>20</v>
      </c>
      <c r="J1479" s="6">
        <v>42438</v>
      </c>
      <c r="K1479" s="7">
        <f t="shared" si="69"/>
        <v>420</v>
      </c>
      <c r="L1479" s="7">
        <f t="shared" si="70"/>
        <v>327.59999999999997</v>
      </c>
      <c r="M1479" s="4">
        <f>YEAR(Datos!$J1479)</f>
        <v>2016</v>
      </c>
      <c r="N1479" s="5" t="str">
        <f t="shared" si="71"/>
        <v>marzo</v>
      </c>
      <c r="O1479" s="5" t="str">
        <f>VLOOKUP(C1479,[2]!ProdManager[#Data],2,FALSE)</f>
        <v>Peter Stone</v>
      </c>
      <c r="P1479" s="5" t="e">
        <f>VLOOKUP(I1479,[1]!Countries[#Data],2,FALSE)</f>
        <v>#REF!</v>
      </c>
      <c r="Q1479" s="5" t="e">
        <f>VLOOKUP(I1479,[1]!Countries[#Data],3,FALSE)</f>
        <v>#REF!</v>
      </c>
    </row>
    <row r="1480" spans="1:17" x14ac:dyDescent="0.2">
      <c r="A1480" s="5">
        <v>10814</v>
      </c>
      <c r="B1480" s="5" t="s">
        <v>224</v>
      </c>
      <c r="C1480" s="5" t="s">
        <v>28</v>
      </c>
      <c r="D1480" s="5">
        <v>12.75</v>
      </c>
      <c r="E1480" s="5">
        <v>8.67</v>
      </c>
      <c r="F1480" s="5">
        <v>8</v>
      </c>
      <c r="G1480" s="5" t="s">
        <v>23</v>
      </c>
      <c r="H1480" s="5" t="s">
        <v>24</v>
      </c>
      <c r="I1480" s="5" t="s">
        <v>6</v>
      </c>
      <c r="J1480" s="6">
        <v>42634</v>
      </c>
      <c r="K1480" s="7">
        <f t="shared" si="69"/>
        <v>102</v>
      </c>
      <c r="L1480" s="7">
        <f t="shared" si="70"/>
        <v>69.36</v>
      </c>
      <c r="M1480" s="4">
        <f>YEAR(Datos!$J1480)</f>
        <v>2016</v>
      </c>
      <c r="N1480" s="5" t="str">
        <f t="shared" si="71"/>
        <v>septiembre</v>
      </c>
      <c r="O1480" s="5" t="str">
        <f>VLOOKUP(C1480,[2]!ProdManager[#Data],2,FALSE)</f>
        <v>Lydia Sinn</v>
      </c>
      <c r="P1480" s="5" t="e">
        <f>VLOOKUP(I1480,[1]!Countries[#Data],2,FALSE)</f>
        <v>#REF!</v>
      </c>
      <c r="Q1480" s="5" t="e">
        <f>VLOOKUP(I1480,[1]!Countries[#Data],3,FALSE)</f>
        <v>#REF!</v>
      </c>
    </row>
    <row r="1481" spans="1:17" x14ac:dyDescent="0.2">
      <c r="A1481" s="5">
        <v>10814</v>
      </c>
      <c r="B1481" s="5" t="s">
        <v>232</v>
      </c>
      <c r="C1481" s="5" t="s">
        <v>17</v>
      </c>
      <c r="D1481" s="5">
        <v>28.5</v>
      </c>
      <c r="E1481" s="5">
        <v>19.95</v>
      </c>
      <c r="F1481" s="5">
        <v>30</v>
      </c>
      <c r="G1481" s="5" t="s">
        <v>23</v>
      </c>
      <c r="H1481" s="5" t="s">
        <v>24</v>
      </c>
      <c r="I1481" s="5" t="s">
        <v>6</v>
      </c>
      <c r="J1481" s="6">
        <v>42400</v>
      </c>
      <c r="K1481" s="7">
        <f t="shared" si="69"/>
        <v>855</v>
      </c>
      <c r="L1481" s="7">
        <f t="shared" si="70"/>
        <v>598.5</v>
      </c>
      <c r="M1481" s="4">
        <f>YEAR(Datos!$J1481)</f>
        <v>2016</v>
      </c>
      <c r="N1481" s="5" t="str">
        <f t="shared" si="71"/>
        <v>enero</v>
      </c>
      <c r="O1481" s="5" t="str">
        <f>VLOOKUP(C1481,[2]!ProdManager[#Data],2,FALSE)</f>
        <v>Lydia Sinn</v>
      </c>
      <c r="P1481" s="5" t="e">
        <f>VLOOKUP(I1481,[1]!Countries[#Data],2,FALSE)</f>
        <v>#REF!</v>
      </c>
      <c r="Q1481" s="5" t="e">
        <f>VLOOKUP(I1481,[1]!Countries[#Data],3,FALSE)</f>
        <v>#REF!</v>
      </c>
    </row>
    <row r="1482" spans="1:17" x14ac:dyDescent="0.2">
      <c r="A1482" s="5">
        <v>10814</v>
      </c>
      <c r="B1482" s="5" t="s">
        <v>21</v>
      </c>
      <c r="C1482" s="5" t="s">
        <v>22</v>
      </c>
      <c r="D1482" s="5">
        <v>9.65</v>
      </c>
      <c r="E1482" s="5">
        <v>6.8514999999999997</v>
      </c>
      <c r="F1482" s="5">
        <v>20</v>
      </c>
      <c r="G1482" s="5" t="s">
        <v>23</v>
      </c>
      <c r="H1482" s="5" t="s">
        <v>24</v>
      </c>
      <c r="I1482" s="5" t="s">
        <v>6</v>
      </c>
      <c r="J1482" s="6">
        <v>42653</v>
      </c>
      <c r="K1482" s="7">
        <f t="shared" si="69"/>
        <v>193</v>
      </c>
      <c r="L1482" s="7">
        <f t="shared" si="70"/>
        <v>137.03</v>
      </c>
      <c r="M1482" s="4">
        <f>YEAR(Datos!$J1482)</f>
        <v>2016</v>
      </c>
      <c r="N1482" s="5" t="str">
        <f t="shared" si="71"/>
        <v>octubre</v>
      </c>
      <c r="O1482" s="5" t="str">
        <f>VLOOKUP(C1482,[2]!ProdManager[#Data],2,FALSE)</f>
        <v>Peter Stone</v>
      </c>
      <c r="P1482" s="5" t="e">
        <f>VLOOKUP(I1482,[1]!Countries[#Data],2,FALSE)</f>
        <v>#REF!</v>
      </c>
      <c r="Q1482" s="5" t="e">
        <f>VLOOKUP(I1482,[1]!Countries[#Data],3,FALSE)</f>
        <v>#REF!</v>
      </c>
    </row>
    <row r="1483" spans="1:17" x14ac:dyDescent="0.2">
      <c r="A1483" s="5">
        <v>10814</v>
      </c>
      <c r="B1483" s="5" t="s">
        <v>100</v>
      </c>
      <c r="C1483" s="5" t="s">
        <v>36</v>
      </c>
      <c r="D1483" s="5">
        <v>46</v>
      </c>
      <c r="E1483" s="5">
        <v>40.479999999999997</v>
      </c>
      <c r="F1483" s="5">
        <v>20</v>
      </c>
      <c r="G1483" s="5" t="s">
        <v>23</v>
      </c>
      <c r="H1483" s="5" t="s">
        <v>24</v>
      </c>
      <c r="I1483" s="5" t="s">
        <v>6</v>
      </c>
      <c r="J1483" s="6">
        <v>42577</v>
      </c>
      <c r="K1483" s="7">
        <f t="shared" si="69"/>
        <v>920</v>
      </c>
      <c r="L1483" s="7">
        <f t="shared" si="70"/>
        <v>809.59999999999991</v>
      </c>
      <c r="M1483" s="4">
        <f>YEAR(Datos!$J1483)</f>
        <v>2016</v>
      </c>
      <c r="N1483" s="5" t="str">
        <f t="shared" si="71"/>
        <v>julio</v>
      </c>
      <c r="O1483" s="5" t="str">
        <f>VLOOKUP(C1483,[2]!ProdManager[#Data],2,FALSE)</f>
        <v>John Matter</v>
      </c>
      <c r="P1483" s="5" t="e">
        <f>VLOOKUP(I1483,[1]!Countries[#Data],2,FALSE)</f>
        <v>#REF!</v>
      </c>
      <c r="Q1483" s="5" t="e">
        <f>VLOOKUP(I1483,[1]!Countries[#Data],3,FALSE)</f>
        <v>#REF!</v>
      </c>
    </row>
    <row r="1484" spans="1:17" x14ac:dyDescent="0.2">
      <c r="A1484" s="5">
        <v>10815</v>
      </c>
      <c r="B1484" s="5" t="s">
        <v>32</v>
      </c>
      <c r="C1484" s="5" t="s">
        <v>8</v>
      </c>
      <c r="D1484" s="5">
        <v>2.5</v>
      </c>
      <c r="E1484" s="5">
        <v>1.925</v>
      </c>
      <c r="F1484" s="5">
        <v>16</v>
      </c>
      <c r="G1484" s="5" t="s">
        <v>175</v>
      </c>
      <c r="H1484" s="5" t="s">
        <v>176</v>
      </c>
      <c r="I1484" s="5" t="s">
        <v>77</v>
      </c>
      <c r="J1484" s="6">
        <v>42459</v>
      </c>
      <c r="K1484" s="7">
        <f t="shared" si="69"/>
        <v>40</v>
      </c>
      <c r="L1484" s="7">
        <f t="shared" si="70"/>
        <v>30.8</v>
      </c>
      <c r="M1484" s="4">
        <f>YEAR(Datos!$J1484)</f>
        <v>2016</v>
      </c>
      <c r="N1484" s="5" t="str">
        <f t="shared" si="71"/>
        <v>marzo</v>
      </c>
      <c r="O1484" s="5" t="str">
        <f>VLOOKUP(C1484,[2]!ProdManager[#Data],2,FALSE)</f>
        <v>Peter Stone</v>
      </c>
      <c r="P1484" s="5" t="e">
        <f>VLOOKUP(I1484,[1]!Countries[#Data],2,FALSE)</f>
        <v>#REF!</v>
      </c>
      <c r="Q1484" s="5" t="e">
        <f>VLOOKUP(I1484,[1]!Countries[#Data],3,FALSE)</f>
        <v>#REF!</v>
      </c>
    </row>
    <row r="1485" spans="1:17" x14ac:dyDescent="0.2">
      <c r="A1485" s="5">
        <v>10816</v>
      </c>
      <c r="B1485" s="5" t="s">
        <v>181</v>
      </c>
      <c r="C1485" s="5" t="s">
        <v>36</v>
      </c>
      <c r="D1485" s="5">
        <v>263.5</v>
      </c>
      <c r="E1485" s="5">
        <v>237.15</v>
      </c>
      <c r="F1485" s="5">
        <v>30</v>
      </c>
      <c r="G1485" s="5" t="s">
        <v>248</v>
      </c>
      <c r="H1485" s="5" t="s">
        <v>249</v>
      </c>
      <c r="I1485" s="5" t="s">
        <v>77</v>
      </c>
      <c r="J1485" s="6">
        <v>42725</v>
      </c>
      <c r="K1485" s="7">
        <f t="shared" si="69"/>
        <v>7905</v>
      </c>
      <c r="L1485" s="7">
        <f t="shared" si="70"/>
        <v>7114.5</v>
      </c>
      <c r="M1485" s="4">
        <f>YEAR(Datos!$J1485)</f>
        <v>2016</v>
      </c>
      <c r="N1485" s="5" t="str">
        <f t="shared" si="71"/>
        <v>diciembre</v>
      </c>
      <c r="O1485" s="5" t="str">
        <f>VLOOKUP(C1485,[2]!ProdManager[#Data],2,FALSE)</f>
        <v>John Matter</v>
      </c>
      <c r="P1485" s="5" t="e">
        <f>VLOOKUP(I1485,[1]!Countries[#Data],2,FALSE)</f>
        <v>#REF!</v>
      </c>
      <c r="Q1485" s="5" t="e">
        <f>VLOOKUP(I1485,[1]!Countries[#Data],3,FALSE)</f>
        <v>#REF!</v>
      </c>
    </row>
    <row r="1486" spans="1:17" x14ac:dyDescent="0.2">
      <c r="A1486" s="5">
        <v>10816</v>
      </c>
      <c r="B1486" s="5" t="s">
        <v>71</v>
      </c>
      <c r="C1486" s="5" t="s">
        <v>28</v>
      </c>
      <c r="D1486" s="5">
        <v>49.3</v>
      </c>
      <c r="E1486" s="5">
        <v>32.537999999999997</v>
      </c>
      <c r="F1486" s="5">
        <v>20</v>
      </c>
      <c r="G1486" s="5" t="s">
        <v>248</v>
      </c>
      <c r="H1486" s="5" t="s">
        <v>249</v>
      </c>
      <c r="I1486" s="5" t="s">
        <v>77</v>
      </c>
      <c r="J1486" s="6">
        <v>42467</v>
      </c>
      <c r="K1486" s="7">
        <f t="shared" si="69"/>
        <v>986</v>
      </c>
      <c r="L1486" s="7">
        <f t="shared" si="70"/>
        <v>650.76</v>
      </c>
      <c r="M1486" s="4">
        <f>YEAR(Datos!$J1486)</f>
        <v>2016</v>
      </c>
      <c r="N1486" s="5" t="str">
        <f t="shared" si="71"/>
        <v>abril</v>
      </c>
      <c r="O1486" s="5" t="str">
        <f>VLOOKUP(C1486,[2]!ProdManager[#Data],2,FALSE)</f>
        <v>Lydia Sinn</v>
      </c>
      <c r="P1486" s="5" t="e">
        <f>VLOOKUP(I1486,[1]!Countries[#Data],2,FALSE)</f>
        <v>#REF!</v>
      </c>
      <c r="Q1486" s="5" t="e">
        <f>VLOOKUP(I1486,[1]!Countries[#Data],3,FALSE)</f>
        <v>#REF!</v>
      </c>
    </row>
    <row r="1487" spans="1:17" x14ac:dyDescent="0.2">
      <c r="A1487" s="5">
        <v>10817</v>
      </c>
      <c r="B1487" s="5" t="s">
        <v>91</v>
      </c>
      <c r="C1487" s="5" t="s">
        <v>22</v>
      </c>
      <c r="D1487" s="5">
        <v>18.399999999999999</v>
      </c>
      <c r="E1487" s="5">
        <v>13.247999999999999</v>
      </c>
      <c r="F1487" s="5">
        <v>60</v>
      </c>
      <c r="G1487" s="5" t="s">
        <v>172</v>
      </c>
      <c r="H1487" s="5" t="s">
        <v>173</v>
      </c>
      <c r="I1487" s="5" t="s">
        <v>14</v>
      </c>
      <c r="J1487" s="6">
        <v>42724</v>
      </c>
      <c r="K1487" s="7">
        <f t="shared" si="69"/>
        <v>1104</v>
      </c>
      <c r="L1487" s="7">
        <f t="shared" si="70"/>
        <v>794.88</v>
      </c>
      <c r="M1487" s="4">
        <f>YEAR(Datos!$J1487)</f>
        <v>2016</v>
      </c>
      <c r="N1487" s="5" t="str">
        <f t="shared" si="71"/>
        <v>diciembre</v>
      </c>
      <c r="O1487" s="5" t="str">
        <f>VLOOKUP(C1487,[2]!ProdManager[#Data],2,FALSE)</f>
        <v>Peter Stone</v>
      </c>
      <c r="P1487" s="5" t="e">
        <f>VLOOKUP(I1487,[1]!Countries[#Data],2,FALSE)</f>
        <v>#REF!</v>
      </c>
      <c r="Q1487" s="5" t="e">
        <f>VLOOKUP(I1487,[1]!Countries[#Data],3,FALSE)</f>
        <v>#REF!</v>
      </c>
    </row>
    <row r="1488" spans="1:17" x14ac:dyDescent="0.2">
      <c r="A1488" s="5">
        <v>10817</v>
      </c>
      <c r="B1488" s="5" t="s">
        <v>71</v>
      </c>
      <c r="C1488" s="5" t="s">
        <v>28</v>
      </c>
      <c r="D1488" s="5">
        <v>49.3</v>
      </c>
      <c r="E1488" s="5">
        <v>32.045000000000002</v>
      </c>
      <c r="F1488" s="5">
        <v>25</v>
      </c>
      <c r="G1488" s="5" t="s">
        <v>172</v>
      </c>
      <c r="H1488" s="5" t="s">
        <v>173</v>
      </c>
      <c r="I1488" s="5" t="s">
        <v>14</v>
      </c>
      <c r="J1488" s="6">
        <v>42409</v>
      </c>
      <c r="K1488" s="7">
        <f t="shared" si="69"/>
        <v>1232.5</v>
      </c>
      <c r="L1488" s="7">
        <f t="shared" si="70"/>
        <v>801.125</v>
      </c>
      <c r="M1488" s="4">
        <f>YEAR(Datos!$J1488)</f>
        <v>2016</v>
      </c>
      <c r="N1488" s="5" t="str">
        <f t="shared" si="71"/>
        <v>febrero</v>
      </c>
      <c r="O1488" s="5" t="str">
        <f>VLOOKUP(C1488,[2]!ProdManager[#Data],2,FALSE)</f>
        <v>Lydia Sinn</v>
      </c>
      <c r="P1488" s="5" t="e">
        <f>VLOOKUP(I1488,[1]!Countries[#Data],2,FALSE)</f>
        <v>#REF!</v>
      </c>
      <c r="Q1488" s="5" t="e">
        <f>VLOOKUP(I1488,[1]!Countries[#Data],3,FALSE)</f>
        <v>#REF!</v>
      </c>
    </row>
    <row r="1489" spans="1:17" x14ac:dyDescent="0.2">
      <c r="A1489" s="5">
        <v>10817</v>
      </c>
      <c r="B1489" s="5" t="s">
        <v>181</v>
      </c>
      <c r="C1489" s="5" t="s">
        <v>36</v>
      </c>
      <c r="D1489" s="5">
        <v>263.5</v>
      </c>
      <c r="E1489" s="5">
        <v>242.42000000000002</v>
      </c>
      <c r="F1489" s="5">
        <v>30</v>
      </c>
      <c r="G1489" s="5" t="s">
        <v>172</v>
      </c>
      <c r="H1489" s="5" t="s">
        <v>173</v>
      </c>
      <c r="I1489" s="5" t="s">
        <v>14</v>
      </c>
      <c r="J1489" s="6">
        <v>42403</v>
      </c>
      <c r="K1489" s="7">
        <f t="shared" si="69"/>
        <v>7905</v>
      </c>
      <c r="L1489" s="7">
        <f t="shared" si="70"/>
        <v>7272.6</v>
      </c>
      <c r="M1489" s="4">
        <f>YEAR(Datos!$J1489)</f>
        <v>2016</v>
      </c>
      <c r="N1489" s="5" t="str">
        <f t="shared" si="71"/>
        <v>febrero</v>
      </c>
      <c r="O1489" s="5" t="str">
        <f>VLOOKUP(C1489,[2]!ProdManager[#Data],2,FALSE)</f>
        <v>John Matter</v>
      </c>
      <c r="P1489" s="5" t="e">
        <f>VLOOKUP(I1489,[1]!Countries[#Data],2,FALSE)</f>
        <v>#REF!</v>
      </c>
      <c r="Q1489" s="5" t="e">
        <f>VLOOKUP(I1489,[1]!Countries[#Data],3,FALSE)</f>
        <v>#REF!</v>
      </c>
    </row>
    <row r="1490" spans="1:17" x14ac:dyDescent="0.2">
      <c r="A1490" s="5">
        <v>10817</v>
      </c>
      <c r="B1490" s="5" t="s">
        <v>182</v>
      </c>
      <c r="C1490" s="5" t="s">
        <v>28</v>
      </c>
      <c r="D1490" s="5">
        <v>31.23</v>
      </c>
      <c r="E1490" s="5">
        <v>20.611799999999999</v>
      </c>
      <c r="F1490" s="5">
        <v>40</v>
      </c>
      <c r="G1490" s="5" t="s">
        <v>172</v>
      </c>
      <c r="H1490" s="5" t="s">
        <v>173</v>
      </c>
      <c r="I1490" s="5" t="s">
        <v>14</v>
      </c>
      <c r="J1490" s="6">
        <v>42505</v>
      </c>
      <c r="K1490" s="7">
        <f t="shared" si="69"/>
        <v>1249.2</v>
      </c>
      <c r="L1490" s="7">
        <f t="shared" si="70"/>
        <v>824.47199999999998</v>
      </c>
      <c r="M1490" s="4">
        <f>YEAR(Datos!$J1490)</f>
        <v>2016</v>
      </c>
      <c r="N1490" s="5" t="str">
        <f t="shared" si="71"/>
        <v>mayo</v>
      </c>
      <c r="O1490" s="5" t="str">
        <f>VLOOKUP(C1490,[2]!ProdManager[#Data],2,FALSE)</f>
        <v>Lydia Sinn</v>
      </c>
      <c r="P1490" s="5" t="e">
        <f>VLOOKUP(I1490,[1]!Countries[#Data],2,FALSE)</f>
        <v>#REF!</v>
      </c>
      <c r="Q1490" s="5" t="e">
        <f>VLOOKUP(I1490,[1]!Countries[#Data],3,FALSE)</f>
        <v>#REF!</v>
      </c>
    </row>
    <row r="1491" spans="1:17" x14ac:dyDescent="0.2">
      <c r="A1491" s="5">
        <v>10818</v>
      </c>
      <c r="B1491" s="5" t="s">
        <v>21</v>
      </c>
      <c r="C1491" s="5" t="s">
        <v>22</v>
      </c>
      <c r="D1491" s="5">
        <v>9.65</v>
      </c>
      <c r="E1491" s="5">
        <v>7.5270000000000001</v>
      </c>
      <c r="F1491" s="5">
        <v>20</v>
      </c>
      <c r="G1491" s="5" t="s">
        <v>107</v>
      </c>
      <c r="H1491" s="5" t="s">
        <v>108</v>
      </c>
      <c r="I1491" s="5" t="s">
        <v>109</v>
      </c>
      <c r="J1491" s="6">
        <v>42497</v>
      </c>
      <c r="K1491" s="7">
        <f t="shared" si="69"/>
        <v>193</v>
      </c>
      <c r="L1491" s="7">
        <f t="shared" si="70"/>
        <v>150.54</v>
      </c>
      <c r="M1491" s="4">
        <f>YEAR(Datos!$J1491)</f>
        <v>2016</v>
      </c>
      <c r="N1491" s="5" t="str">
        <f t="shared" si="71"/>
        <v>mayo</v>
      </c>
      <c r="O1491" s="5" t="str">
        <f>VLOOKUP(C1491,[2]!ProdManager[#Data],2,FALSE)</f>
        <v>Peter Stone</v>
      </c>
      <c r="P1491" s="5" t="e">
        <f>VLOOKUP(I1491,[1]!Countries[#Data],2,FALSE)</f>
        <v>#REF!</v>
      </c>
      <c r="Q1491" s="5" t="e">
        <f>VLOOKUP(I1491,[1]!Countries[#Data],3,FALSE)</f>
        <v>#REF!</v>
      </c>
    </row>
    <row r="1492" spans="1:17" x14ac:dyDescent="0.2">
      <c r="A1492" s="5">
        <v>10818</v>
      </c>
      <c r="B1492" s="5" t="s">
        <v>63</v>
      </c>
      <c r="C1492" s="5" t="s">
        <v>8</v>
      </c>
      <c r="D1492" s="5">
        <v>32</v>
      </c>
      <c r="E1492" s="5">
        <v>26.88</v>
      </c>
      <c r="F1492" s="5">
        <v>20</v>
      </c>
      <c r="G1492" s="5" t="s">
        <v>107</v>
      </c>
      <c r="H1492" s="5" t="s">
        <v>108</v>
      </c>
      <c r="I1492" s="5" t="s">
        <v>109</v>
      </c>
      <c r="J1492" s="6">
        <v>42520</v>
      </c>
      <c r="K1492" s="7">
        <f t="shared" si="69"/>
        <v>640</v>
      </c>
      <c r="L1492" s="7">
        <f t="shared" si="70"/>
        <v>537.6</v>
      </c>
      <c r="M1492" s="4">
        <f>YEAR(Datos!$J1492)</f>
        <v>2016</v>
      </c>
      <c r="N1492" s="5" t="str">
        <f t="shared" si="71"/>
        <v>mayo</v>
      </c>
      <c r="O1492" s="5" t="str">
        <f>VLOOKUP(C1492,[2]!ProdManager[#Data],2,FALSE)</f>
        <v>Peter Stone</v>
      </c>
      <c r="P1492" s="5" t="e">
        <f>VLOOKUP(I1492,[1]!Countries[#Data],2,FALSE)</f>
        <v>#REF!</v>
      </c>
      <c r="Q1492" s="5" t="e">
        <f>VLOOKUP(I1492,[1]!Countries[#Data],3,FALSE)</f>
        <v>#REF!</v>
      </c>
    </row>
    <row r="1493" spans="1:17" x14ac:dyDescent="0.2">
      <c r="A1493" s="5">
        <v>10819</v>
      </c>
      <c r="B1493" s="5" t="s">
        <v>100</v>
      </c>
      <c r="C1493" s="5" t="s">
        <v>36</v>
      </c>
      <c r="D1493" s="5">
        <v>46</v>
      </c>
      <c r="E1493" s="5">
        <v>41.4</v>
      </c>
      <c r="F1493" s="5">
        <v>7</v>
      </c>
      <c r="G1493" s="5" t="s">
        <v>247</v>
      </c>
      <c r="H1493" s="5" t="s">
        <v>230</v>
      </c>
      <c r="I1493" s="5" t="s">
        <v>231</v>
      </c>
      <c r="J1493" s="6">
        <v>42473</v>
      </c>
      <c r="K1493" s="7">
        <f t="shared" si="69"/>
        <v>322</v>
      </c>
      <c r="L1493" s="7">
        <f t="shared" si="70"/>
        <v>289.8</v>
      </c>
      <c r="M1493" s="4">
        <f>YEAR(Datos!$J1493)</f>
        <v>2016</v>
      </c>
      <c r="N1493" s="5" t="str">
        <f t="shared" si="71"/>
        <v>abril</v>
      </c>
      <c r="O1493" s="5" t="str">
        <f>VLOOKUP(C1493,[2]!ProdManager[#Data],2,FALSE)</f>
        <v>John Matter</v>
      </c>
      <c r="P1493" s="5" t="e">
        <f>VLOOKUP(I1493,[1]!Countries[#Data],2,FALSE)</f>
        <v>#REF!</v>
      </c>
      <c r="Q1493" s="5" t="e">
        <f>VLOOKUP(I1493,[1]!Countries[#Data],3,FALSE)</f>
        <v>#REF!</v>
      </c>
    </row>
    <row r="1494" spans="1:17" x14ac:dyDescent="0.2">
      <c r="A1494" s="5">
        <v>10819</v>
      </c>
      <c r="B1494" s="5" t="s">
        <v>122</v>
      </c>
      <c r="C1494" s="5" t="s">
        <v>36</v>
      </c>
      <c r="D1494" s="5">
        <v>7.75</v>
      </c>
      <c r="E1494" s="5">
        <v>7.13</v>
      </c>
      <c r="F1494" s="5">
        <v>20</v>
      </c>
      <c r="G1494" s="5" t="s">
        <v>247</v>
      </c>
      <c r="H1494" s="5" t="s">
        <v>230</v>
      </c>
      <c r="I1494" s="5" t="s">
        <v>231</v>
      </c>
      <c r="J1494" s="6">
        <v>42633</v>
      </c>
      <c r="K1494" s="7">
        <f t="shared" si="69"/>
        <v>155</v>
      </c>
      <c r="L1494" s="7">
        <f t="shared" si="70"/>
        <v>142.6</v>
      </c>
      <c r="M1494" s="4">
        <f>YEAR(Datos!$J1494)</f>
        <v>2016</v>
      </c>
      <c r="N1494" s="5" t="str">
        <f t="shared" si="71"/>
        <v>septiembre</v>
      </c>
      <c r="O1494" s="5" t="str">
        <f>VLOOKUP(C1494,[2]!ProdManager[#Data],2,FALSE)</f>
        <v>John Matter</v>
      </c>
      <c r="P1494" s="5" t="e">
        <f>VLOOKUP(I1494,[1]!Countries[#Data],2,FALSE)</f>
        <v>#REF!</v>
      </c>
      <c r="Q1494" s="5" t="e">
        <f>VLOOKUP(I1494,[1]!Countries[#Data],3,FALSE)</f>
        <v>#REF!</v>
      </c>
    </row>
    <row r="1495" spans="1:17" x14ac:dyDescent="0.2">
      <c r="A1495" s="5">
        <v>10820</v>
      </c>
      <c r="B1495" s="5" t="s">
        <v>79</v>
      </c>
      <c r="C1495" s="5" t="s">
        <v>3</v>
      </c>
      <c r="D1495" s="5">
        <v>38</v>
      </c>
      <c r="E1495" s="5">
        <v>31.54</v>
      </c>
      <c r="F1495" s="5">
        <v>30</v>
      </c>
      <c r="G1495" s="5" t="s">
        <v>75</v>
      </c>
      <c r="H1495" s="5" t="s">
        <v>76</v>
      </c>
      <c r="I1495" s="5" t="s">
        <v>77</v>
      </c>
      <c r="J1495" s="6">
        <v>42466</v>
      </c>
      <c r="K1495" s="7">
        <f t="shared" si="69"/>
        <v>1140</v>
      </c>
      <c r="L1495" s="7">
        <f t="shared" si="70"/>
        <v>946.19999999999993</v>
      </c>
      <c r="M1495" s="4">
        <f>YEAR(Datos!$J1495)</f>
        <v>2016</v>
      </c>
      <c r="N1495" s="5" t="str">
        <f t="shared" si="71"/>
        <v>abril</v>
      </c>
      <c r="O1495" s="5" t="str">
        <f>VLOOKUP(C1495,[2]!ProdManager[#Data],2,FALSE)</f>
        <v>Marc Caine</v>
      </c>
      <c r="P1495" s="5" t="e">
        <f>VLOOKUP(I1495,[1]!Countries[#Data],2,FALSE)</f>
        <v>#REF!</v>
      </c>
      <c r="Q1495" s="5" t="e">
        <f>VLOOKUP(I1495,[1]!Countries[#Data],3,FALSE)</f>
        <v>#REF!</v>
      </c>
    </row>
    <row r="1496" spans="1:17" x14ac:dyDescent="0.2">
      <c r="A1496" s="5">
        <v>10821</v>
      </c>
      <c r="B1496" s="5" t="s">
        <v>74</v>
      </c>
      <c r="C1496" s="5" t="s">
        <v>36</v>
      </c>
      <c r="D1496" s="5">
        <v>18</v>
      </c>
      <c r="E1496" s="5">
        <v>15.84</v>
      </c>
      <c r="F1496" s="5">
        <v>20</v>
      </c>
      <c r="G1496" s="5" t="s">
        <v>101</v>
      </c>
      <c r="H1496" s="5" t="s">
        <v>102</v>
      </c>
      <c r="I1496" s="5" t="s">
        <v>77</v>
      </c>
      <c r="J1496" s="6">
        <v>42659</v>
      </c>
      <c r="K1496" s="7">
        <f t="shared" si="69"/>
        <v>360</v>
      </c>
      <c r="L1496" s="7">
        <f t="shared" si="70"/>
        <v>316.8</v>
      </c>
      <c r="M1496" s="4">
        <f>YEAR(Datos!$J1496)</f>
        <v>2016</v>
      </c>
      <c r="N1496" s="5" t="str">
        <f t="shared" si="71"/>
        <v>octubre</v>
      </c>
      <c r="O1496" s="5" t="str">
        <f>VLOOKUP(C1496,[2]!ProdManager[#Data],2,FALSE)</f>
        <v>John Matter</v>
      </c>
      <c r="P1496" s="5" t="e">
        <f>VLOOKUP(I1496,[1]!Countries[#Data],2,FALSE)</f>
        <v>#REF!</v>
      </c>
      <c r="Q1496" s="5" t="e">
        <f>VLOOKUP(I1496,[1]!Countries[#Data],3,FALSE)</f>
        <v>#REF!</v>
      </c>
    </row>
    <row r="1497" spans="1:17" x14ac:dyDescent="0.2">
      <c r="A1497" s="5">
        <v>10821</v>
      </c>
      <c r="B1497" s="5" t="s">
        <v>15</v>
      </c>
      <c r="C1497" s="5" t="s">
        <v>11</v>
      </c>
      <c r="D1497" s="5">
        <v>53</v>
      </c>
      <c r="E1497" s="5">
        <v>41.870000000000005</v>
      </c>
      <c r="F1497" s="5">
        <v>6</v>
      </c>
      <c r="G1497" s="5" t="s">
        <v>101</v>
      </c>
      <c r="H1497" s="5" t="s">
        <v>102</v>
      </c>
      <c r="I1497" s="5" t="s">
        <v>77</v>
      </c>
      <c r="J1497" s="6">
        <v>42500</v>
      </c>
      <c r="K1497" s="7">
        <f t="shared" si="69"/>
        <v>318</v>
      </c>
      <c r="L1497" s="7">
        <f t="shared" si="70"/>
        <v>251.22000000000003</v>
      </c>
      <c r="M1497" s="4">
        <f>YEAR(Datos!$J1497)</f>
        <v>2016</v>
      </c>
      <c r="N1497" s="5" t="str">
        <f t="shared" si="71"/>
        <v>mayo</v>
      </c>
      <c r="O1497" s="5" t="str">
        <f>VLOOKUP(C1497,[2]!ProdManager[#Data],2,FALSE)</f>
        <v>Marc Caine</v>
      </c>
      <c r="P1497" s="5" t="e">
        <f>VLOOKUP(I1497,[1]!Countries[#Data],2,FALSE)</f>
        <v>#REF!</v>
      </c>
      <c r="Q1497" s="5" t="e">
        <f>VLOOKUP(I1497,[1]!Countries[#Data],3,FALSE)</f>
        <v>#REF!</v>
      </c>
    </row>
    <row r="1498" spans="1:17" x14ac:dyDescent="0.2">
      <c r="A1498" s="5">
        <v>10822</v>
      </c>
      <c r="B1498" s="5" t="s">
        <v>71</v>
      </c>
      <c r="C1498" s="5" t="s">
        <v>28</v>
      </c>
      <c r="D1498" s="5">
        <v>49.3</v>
      </c>
      <c r="E1498" s="5">
        <v>33.030999999999992</v>
      </c>
      <c r="F1498" s="5">
        <v>3</v>
      </c>
      <c r="G1498" s="5" t="s">
        <v>252</v>
      </c>
      <c r="H1498" s="5" t="s">
        <v>253</v>
      </c>
      <c r="I1498" s="5" t="s">
        <v>77</v>
      </c>
      <c r="J1498" s="6">
        <v>42431</v>
      </c>
      <c r="K1498" s="7">
        <f t="shared" si="69"/>
        <v>147.89999999999998</v>
      </c>
      <c r="L1498" s="7">
        <f t="shared" si="70"/>
        <v>99.092999999999975</v>
      </c>
      <c r="M1498" s="4">
        <f>YEAR(Datos!$J1498)</f>
        <v>2016</v>
      </c>
      <c r="N1498" s="5" t="str">
        <f t="shared" si="71"/>
        <v>marzo</v>
      </c>
      <c r="O1498" s="5" t="str">
        <f>VLOOKUP(C1498,[2]!ProdManager[#Data],2,FALSE)</f>
        <v>Lydia Sinn</v>
      </c>
      <c r="P1498" s="5" t="e">
        <f>VLOOKUP(I1498,[1]!Countries[#Data],2,FALSE)</f>
        <v>#REF!</v>
      </c>
      <c r="Q1498" s="5" t="e">
        <f>VLOOKUP(I1498,[1]!Countries[#Data],3,FALSE)</f>
        <v>#REF!</v>
      </c>
    </row>
    <row r="1499" spans="1:17" x14ac:dyDescent="0.2">
      <c r="A1499" s="5">
        <v>10822</v>
      </c>
      <c r="B1499" s="5" t="s">
        <v>72</v>
      </c>
      <c r="C1499" s="5" t="s">
        <v>36</v>
      </c>
      <c r="D1499" s="5">
        <v>15</v>
      </c>
      <c r="E1499" s="5">
        <v>13.35</v>
      </c>
      <c r="F1499" s="5">
        <v>6</v>
      </c>
      <c r="G1499" s="5" t="s">
        <v>252</v>
      </c>
      <c r="H1499" s="5" t="s">
        <v>253</v>
      </c>
      <c r="I1499" s="5" t="s">
        <v>77</v>
      </c>
      <c r="J1499" s="6">
        <v>42478</v>
      </c>
      <c r="K1499" s="7">
        <f t="shared" si="69"/>
        <v>90</v>
      </c>
      <c r="L1499" s="7">
        <f t="shared" si="70"/>
        <v>80.099999999999994</v>
      </c>
      <c r="M1499" s="4">
        <f>YEAR(Datos!$J1499)</f>
        <v>2016</v>
      </c>
      <c r="N1499" s="5" t="str">
        <f t="shared" si="71"/>
        <v>abril</v>
      </c>
      <c r="O1499" s="5" t="str">
        <f>VLOOKUP(C1499,[2]!ProdManager[#Data],2,FALSE)</f>
        <v>John Matter</v>
      </c>
      <c r="P1499" s="5" t="e">
        <f>VLOOKUP(I1499,[1]!Countries[#Data],2,FALSE)</f>
        <v>#REF!</v>
      </c>
      <c r="Q1499" s="5" t="e">
        <f>VLOOKUP(I1499,[1]!Countries[#Data],3,FALSE)</f>
        <v>#REF!</v>
      </c>
    </row>
    <row r="1500" spans="1:17" x14ac:dyDescent="0.2">
      <c r="A1500" s="5">
        <v>10823</v>
      </c>
      <c r="B1500" s="5" t="s">
        <v>9</v>
      </c>
      <c r="C1500" s="5" t="s">
        <v>8</v>
      </c>
      <c r="D1500" s="5">
        <v>21</v>
      </c>
      <c r="E1500" s="5">
        <v>15.96</v>
      </c>
      <c r="F1500" s="5">
        <v>20</v>
      </c>
      <c r="G1500" s="5" t="s">
        <v>128</v>
      </c>
      <c r="H1500" s="5" t="s">
        <v>129</v>
      </c>
      <c r="I1500" s="5" t="s">
        <v>58</v>
      </c>
      <c r="J1500" s="6">
        <v>42635</v>
      </c>
      <c r="K1500" s="7">
        <f t="shared" si="69"/>
        <v>420</v>
      </c>
      <c r="L1500" s="7">
        <f t="shared" si="70"/>
        <v>319.20000000000005</v>
      </c>
      <c r="M1500" s="4">
        <f>YEAR(Datos!$J1500)</f>
        <v>2016</v>
      </c>
      <c r="N1500" s="5" t="str">
        <f t="shared" si="71"/>
        <v>septiembre</v>
      </c>
      <c r="O1500" s="5" t="str">
        <f>VLOOKUP(C1500,[2]!ProdManager[#Data],2,FALSE)</f>
        <v>Peter Stone</v>
      </c>
      <c r="P1500" s="5" t="e">
        <f>VLOOKUP(I1500,[1]!Countries[#Data],2,FALSE)</f>
        <v>#REF!</v>
      </c>
      <c r="Q1500" s="5" t="e">
        <f>VLOOKUP(I1500,[1]!Countries[#Data],3,FALSE)</f>
        <v>#REF!</v>
      </c>
    </row>
    <row r="1501" spans="1:17" x14ac:dyDescent="0.2">
      <c r="A1501" s="5">
        <v>10823</v>
      </c>
      <c r="B1501" s="5" t="s">
        <v>26</v>
      </c>
      <c r="C1501" s="5" t="s">
        <v>3</v>
      </c>
      <c r="D1501" s="5">
        <v>19.5</v>
      </c>
      <c r="E1501" s="5">
        <v>14.82</v>
      </c>
      <c r="F1501" s="5">
        <v>15</v>
      </c>
      <c r="G1501" s="5" t="s">
        <v>128</v>
      </c>
      <c r="H1501" s="5" t="s">
        <v>129</v>
      </c>
      <c r="I1501" s="5" t="s">
        <v>58</v>
      </c>
      <c r="J1501" s="6">
        <v>42536</v>
      </c>
      <c r="K1501" s="7">
        <f t="shared" si="69"/>
        <v>292.5</v>
      </c>
      <c r="L1501" s="7">
        <f t="shared" si="70"/>
        <v>222.3</v>
      </c>
      <c r="M1501" s="4">
        <f>YEAR(Datos!$J1501)</f>
        <v>2016</v>
      </c>
      <c r="N1501" s="5" t="str">
        <f t="shared" si="71"/>
        <v>junio</v>
      </c>
      <c r="O1501" s="5" t="str">
        <f>VLOOKUP(C1501,[2]!ProdManager[#Data],2,FALSE)</f>
        <v>Marc Caine</v>
      </c>
      <c r="P1501" s="5" t="e">
        <f>VLOOKUP(I1501,[1]!Countries[#Data],2,FALSE)</f>
        <v>#REF!</v>
      </c>
      <c r="Q1501" s="5" t="e">
        <f>VLOOKUP(I1501,[1]!Countries[#Data],3,FALSE)</f>
        <v>#REF!</v>
      </c>
    </row>
    <row r="1502" spans="1:17" x14ac:dyDescent="0.2">
      <c r="A1502" s="5">
        <v>10823</v>
      </c>
      <c r="B1502" s="5" t="s">
        <v>45</v>
      </c>
      <c r="C1502" s="5" t="s">
        <v>8</v>
      </c>
      <c r="D1502" s="5">
        <v>55</v>
      </c>
      <c r="E1502" s="5">
        <v>46.199999999999996</v>
      </c>
      <c r="F1502" s="5">
        <v>40</v>
      </c>
      <c r="G1502" s="5" t="s">
        <v>128</v>
      </c>
      <c r="H1502" s="5" t="s">
        <v>129</v>
      </c>
      <c r="I1502" s="5" t="s">
        <v>58</v>
      </c>
      <c r="J1502" s="6">
        <v>42605</v>
      </c>
      <c r="K1502" s="7">
        <f t="shared" si="69"/>
        <v>2200</v>
      </c>
      <c r="L1502" s="7">
        <f t="shared" si="70"/>
        <v>1847.9999999999998</v>
      </c>
      <c r="M1502" s="4">
        <f>YEAR(Datos!$J1502)</f>
        <v>2016</v>
      </c>
      <c r="N1502" s="5" t="str">
        <f t="shared" si="71"/>
        <v>agosto</v>
      </c>
      <c r="O1502" s="5" t="str">
        <f>VLOOKUP(C1502,[2]!ProdManager[#Data],2,FALSE)</f>
        <v>Peter Stone</v>
      </c>
      <c r="P1502" s="5" t="e">
        <f>VLOOKUP(I1502,[1]!Countries[#Data],2,FALSE)</f>
        <v>#REF!</v>
      </c>
      <c r="Q1502" s="5" t="e">
        <f>VLOOKUP(I1502,[1]!Countries[#Data],3,FALSE)</f>
        <v>#REF!</v>
      </c>
    </row>
    <row r="1503" spans="1:17" x14ac:dyDescent="0.2">
      <c r="A1503" s="5">
        <v>10823</v>
      </c>
      <c r="B1503" s="5" t="s">
        <v>54</v>
      </c>
      <c r="C1503" s="5" t="s">
        <v>17</v>
      </c>
      <c r="D1503" s="5">
        <v>13</v>
      </c>
      <c r="E1503" s="5">
        <v>9.49</v>
      </c>
      <c r="F1503" s="5">
        <v>15</v>
      </c>
      <c r="G1503" s="5" t="s">
        <v>128</v>
      </c>
      <c r="H1503" s="5" t="s">
        <v>129</v>
      </c>
      <c r="I1503" s="5" t="s">
        <v>58</v>
      </c>
      <c r="J1503" s="6">
        <v>42549</v>
      </c>
      <c r="K1503" s="7">
        <f t="shared" si="69"/>
        <v>195</v>
      </c>
      <c r="L1503" s="7">
        <f t="shared" si="70"/>
        <v>142.35</v>
      </c>
      <c r="M1503" s="4">
        <f>YEAR(Datos!$J1503)</f>
        <v>2016</v>
      </c>
      <c r="N1503" s="5" t="str">
        <f t="shared" si="71"/>
        <v>junio</v>
      </c>
      <c r="O1503" s="5" t="str">
        <f>VLOOKUP(C1503,[2]!ProdManager[#Data],2,FALSE)</f>
        <v>Lydia Sinn</v>
      </c>
      <c r="P1503" s="5" t="e">
        <f>VLOOKUP(I1503,[1]!Countries[#Data],2,FALSE)</f>
        <v>#REF!</v>
      </c>
      <c r="Q1503" s="5" t="e">
        <f>VLOOKUP(I1503,[1]!Countries[#Data],3,FALSE)</f>
        <v>#REF!</v>
      </c>
    </row>
    <row r="1504" spans="1:17" x14ac:dyDescent="0.2">
      <c r="A1504" s="5">
        <v>10824</v>
      </c>
      <c r="B1504" s="5" t="s">
        <v>21</v>
      </c>
      <c r="C1504" s="5" t="s">
        <v>22</v>
      </c>
      <c r="D1504" s="5">
        <v>9.65</v>
      </c>
      <c r="E1504" s="5">
        <v>7.7200000000000006</v>
      </c>
      <c r="F1504" s="5">
        <v>12</v>
      </c>
      <c r="G1504" s="5" t="s">
        <v>81</v>
      </c>
      <c r="H1504" s="5" t="s">
        <v>82</v>
      </c>
      <c r="I1504" s="5" t="s">
        <v>83</v>
      </c>
      <c r="J1504" s="6">
        <v>42589</v>
      </c>
      <c r="K1504" s="7">
        <f t="shared" si="69"/>
        <v>115.80000000000001</v>
      </c>
      <c r="L1504" s="7">
        <f t="shared" si="70"/>
        <v>92.640000000000015</v>
      </c>
      <c r="M1504" s="4">
        <f>YEAR(Datos!$J1504)</f>
        <v>2016</v>
      </c>
      <c r="N1504" s="5" t="str">
        <f t="shared" si="71"/>
        <v>agosto</v>
      </c>
      <c r="O1504" s="5" t="str">
        <f>VLOOKUP(C1504,[2]!ProdManager[#Data],2,FALSE)</f>
        <v>Peter Stone</v>
      </c>
      <c r="P1504" s="5" t="e">
        <f>VLOOKUP(I1504,[1]!Countries[#Data],2,FALSE)</f>
        <v>#REF!</v>
      </c>
      <c r="Q1504" s="5" t="e">
        <f>VLOOKUP(I1504,[1]!Countries[#Data],3,FALSE)</f>
        <v>#REF!</v>
      </c>
    </row>
    <row r="1505" spans="1:17" x14ac:dyDescent="0.2">
      <c r="A1505" s="5">
        <v>10824</v>
      </c>
      <c r="B1505" s="5" t="s">
        <v>72</v>
      </c>
      <c r="C1505" s="5" t="s">
        <v>36</v>
      </c>
      <c r="D1505" s="5">
        <v>15</v>
      </c>
      <c r="E1505" s="5">
        <v>13.8</v>
      </c>
      <c r="F1505" s="5">
        <v>9</v>
      </c>
      <c r="G1505" s="5" t="s">
        <v>81</v>
      </c>
      <c r="H1505" s="5" t="s">
        <v>82</v>
      </c>
      <c r="I1505" s="5" t="s">
        <v>83</v>
      </c>
      <c r="J1505" s="6">
        <v>42724</v>
      </c>
      <c r="K1505" s="7">
        <f t="shared" si="69"/>
        <v>135</v>
      </c>
      <c r="L1505" s="7">
        <f t="shared" si="70"/>
        <v>124.2</v>
      </c>
      <c r="M1505" s="4">
        <f>YEAR(Datos!$J1505)</f>
        <v>2016</v>
      </c>
      <c r="N1505" s="5" t="str">
        <f t="shared" si="71"/>
        <v>diciembre</v>
      </c>
      <c r="O1505" s="5" t="str">
        <f>VLOOKUP(C1505,[2]!ProdManager[#Data],2,FALSE)</f>
        <v>John Matter</v>
      </c>
      <c r="P1505" s="5" t="e">
        <f>VLOOKUP(I1505,[1]!Countries[#Data],2,FALSE)</f>
        <v>#REF!</v>
      </c>
      <c r="Q1505" s="5" t="e">
        <f>VLOOKUP(I1505,[1]!Countries[#Data],3,FALSE)</f>
        <v>#REF!</v>
      </c>
    </row>
    <row r="1506" spans="1:17" x14ac:dyDescent="0.2">
      <c r="A1506" s="5">
        <v>10825</v>
      </c>
      <c r="B1506" s="5" t="s">
        <v>182</v>
      </c>
      <c r="C1506" s="5" t="s">
        <v>28</v>
      </c>
      <c r="D1506" s="5">
        <v>31.23</v>
      </c>
      <c r="E1506" s="5">
        <v>21.2364</v>
      </c>
      <c r="F1506" s="5">
        <v>12</v>
      </c>
      <c r="G1506" s="5" t="s">
        <v>204</v>
      </c>
      <c r="H1506" s="5" t="s">
        <v>205</v>
      </c>
      <c r="I1506" s="5" t="s">
        <v>14</v>
      </c>
      <c r="J1506" s="6">
        <v>42687</v>
      </c>
      <c r="K1506" s="7">
        <f t="shared" si="69"/>
        <v>374.76</v>
      </c>
      <c r="L1506" s="7">
        <f t="shared" si="70"/>
        <v>254.83679999999998</v>
      </c>
      <c r="M1506" s="4">
        <f>YEAR(Datos!$J1506)</f>
        <v>2016</v>
      </c>
      <c r="N1506" s="5" t="str">
        <f t="shared" si="71"/>
        <v>noviembre</v>
      </c>
      <c r="O1506" s="5" t="str">
        <f>VLOOKUP(C1506,[2]!ProdManager[#Data],2,FALSE)</f>
        <v>Lydia Sinn</v>
      </c>
      <c r="P1506" s="5" t="e">
        <f>VLOOKUP(I1506,[1]!Countries[#Data],2,FALSE)</f>
        <v>#REF!</v>
      </c>
      <c r="Q1506" s="5" t="e">
        <f>VLOOKUP(I1506,[1]!Countries[#Data],3,FALSE)</f>
        <v>#REF!</v>
      </c>
    </row>
    <row r="1507" spans="1:17" x14ac:dyDescent="0.2">
      <c r="A1507" s="5">
        <v>10825</v>
      </c>
      <c r="B1507" s="5" t="s">
        <v>51</v>
      </c>
      <c r="C1507" s="5" t="s">
        <v>39</v>
      </c>
      <c r="D1507" s="5">
        <v>32.799999999999997</v>
      </c>
      <c r="E1507" s="5">
        <v>25.584</v>
      </c>
      <c r="F1507" s="5">
        <v>20</v>
      </c>
      <c r="G1507" s="5" t="s">
        <v>204</v>
      </c>
      <c r="H1507" s="5" t="s">
        <v>205</v>
      </c>
      <c r="I1507" s="5" t="s">
        <v>14</v>
      </c>
      <c r="J1507" s="6">
        <v>42714</v>
      </c>
      <c r="K1507" s="7">
        <f t="shared" si="69"/>
        <v>656</v>
      </c>
      <c r="L1507" s="7">
        <f t="shared" si="70"/>
        <v>511.68</v>
      </c>
      <c r="M1507" s="4">
        <f>YEAR(Datos!$J1507)</f>
        <v>2016</v>
      </c>
      <c r="N1507" s="5" t="str">
        <f t="shared" si="71"/>
        <v>diciembre</v>
      </c>
      <c r="O1507" s="5" t="str">
        <f>VLOOKUP(C1507,[2]!ProdManager[#Data],2,FALSE)</f>
        <v>John Matter</v>
      </c>
      <c r="P1507" s="5" t="e">
        <f>VLOOKUP(I1507,[1]!Countries[#Data],2,FALSE)</f>
        <v>#REF!</v>
      </c>
      <c r="Q1507" s="5" t="e">
        <f>VLOOKUP(I1507,[1]!Countries[#Data],3,FALSE)</f>
        <v>#REF!</v>
      </c>
    </row>
    <row r="1508" spans="1:17" x14ac:dyDescent="0.2">
      <c r="A1508" s="5">
        <v>10826</v>
      </c>
      <c r="B1508" s="5" t="s">
        <v>26</v>
      </c>
      <c r="C1508" s="5" t="s">
        <v>3</v>
      </c>
      <c r="D1508" s="5">
        <v>19.5</v>
      </c>
      <c r="E1508" s="5">
        <v>15.21</v>
      </c>
      <c r="F1508" s="5">
        <v>15</v>
      </c>
      <c r="G1508" s="5" t="s">
        <v>85</v>
      </c>
      <c r="H1508" s="5" t="s">
        <v>86</v>
      </c>
      <c r="I1508" s="5" t="s">
        <v>6</v>
      </c>
      <c r="J1508" s="6">
        <v>42621</v>
      </c>
      <c r="K1508" s="7">
        <f t="shared" si="69"/>
        <v>292.5</v>
      </c>
      <c r="L1508" s="7">
        <f t="shared" si="70"/>
        <v>228.15</v>
      </c>
      <c r="M1508" s="4">
        <f>YEAR(Datos!$J1508)</f>
        <v>2016</v>
      </c>
      <c r="N1508" s="5" t="str">
        <f t="shared" si="71"/>
        <v>septiembre</v>
      </c>
      <c r="O1508" s="5" t="str">
        <f>VLOOKUP(C1508,[2]!ProdManager[#Data],2,FALSE)</f>
        <v>Marc Caine</v>
      </c>
      <c r="P1508" s="5" t="e">
        <f>VLOOKUP(I1508,[1]!Countries[#Data],2,FALSE)</f>
        <v>#REF!</v>
      </c>
      <c r="Q1508" s="5" t="e">
        <f>VLOOKUP(I1508,[1]!Countries[#Data],3,FALSE)</f>
        <v>#REF!</v>
      </c>
    </row>
    <row r="1509" spans="1:17" x14ac:dyDescent="0.2">
      <c r="A1509" s="5">
        <v>10826</v>
      </c>
      <c r="B1509" s="5" t="s">
        <v>37</v>
      </c>
      <c r="C1509" s="5" t="s">
        <v>8</v>
      </c>
      <c r="D1509" s="5">
        <v>12.5</v>
      </c>
      <c r="E1509" s="5">
        <v>10.625</v>
      </c>
      <c r="F1509" s="5">
        <v>35</v>
      </c>
      <c r="G1509" s="5" t="s">
        <v>85</v>
      </c>
      <c r="H1509" s="5" t="s">
        <v>86</v>
      </c>
      <c r="I1509" s="5" t="s">
        <v>6</v>
      </c>
      <c r="J1509" s="6">
        <v>42556</v>
      </c>
      <c r="K1509" s="7">
        <f t="shared" si="69"/>
        <v>437.5</v>
      </c>
      <c r="L1509" s="7">
        <f t="shared" si="70"/>
        <v>371.875</v>
      </c>
      <c r="M1509" s="4">
        <f>YEAR(Datos!$J1509)</f>
        <v>2016</v>
      </c>
      <c r="N1509" s="5" t="str">
        <f t="shared" si="71"/>
        <v>julio</v>
      </c>
      <c r="O1509" s="5" t="str">
        <f>VLOOKUP(C1509,[2]!ProdManager[#Data],2,FALSE)</f>
        <v>Peter Stone</v>
      </c>
      <c r="P1509" s="5" t="e">
        <f>VLOOKUP(I1509,[1]!Countries[#Data],2,FALSE)</f>
        <v>#REF!</v>
      </c>
      <c r="Q1509" s="5" t="e">
        <f>VLOOKUP(I1509,[1]!Countries[#Data],3,FALSE)</f>
        <v>#REF!</v>
      </c>
    </row>
    <row r="1510" spans="1:17" x14ac:dyDescent="0.2">
      <c r="A1510" s="5">
        <v>10827</v>
      </c>
      <c r="B1510" s="5" t="s">
        <v>105</v>
      </c>
      <c r="C1510" s="5" t="s">
        <v>22</v>
      </c>
      <c r="D1510" s="5">
        <v>31</v>
      </c>
      <c r="E1510" s="5">
        <v>24.490000000000002</v>
      </c>
      <c r="F1510" s="5">
        <v>15</v>
      </c>
      <c r="G1510" s="5" t="s">
        <v>183</v>
      </c>
      <c r="H1510" s="5" t="s">
        <v>184</v>
      </c>
      <c r="I1510" s="5" t="s">
        <v>6</v>
      </c>
      <c r="J1510" s="6">
        <v>42510</v>
      </c>
      <c r="K1510" s="7">
        <f t="shared" si="69"/>
        <v>465</v>
      </c>
      <c r="L1510" s="7">
        <f t="shared" si="70"/>
        <v>367.35</v>
      </c>
      <c r="M1510" s="4">
        <f>YEAR(Datos!$J1510)</f>
        <v>2016</v>
      </c>
      <c r="N1510" s="5" t="str">
        <f t="shared" si="71"/>
        <v>mayo</v>
      </c>
      <c r="O1510" s="5" t="str">
        <f>VLOOKUP(C1510,[2]!ProdManager[#Data],2,FALSE)</f>
        <v>Peter Stone</v>
      </c>
      <c r="P1510" s="5" t="e">
        <f>VLOOKUP(I1510,[1]!Countries[#Data],2,FALSE)</f>
        <v>#REF!</v>
      </c>
      <c r="Q1510" s="5" t="e">
        <f>VLOOKUP(I1510,[1]!Countries[#Data],3,FALSE)</f>
        <v>#REF!</v>
      </c>
    </row>
    <row r="1511" spans="1:17" x14ac:dyDescent="0.2">
      <c r="A1511" s="5">
        <v>10827</v>
      </c>
      <c r="B1511" s="5" t="s">
        <v>35</v>
      </c>
      <c r="C1511" s="5" t="s">
        <v>36</v>
      </c>
      <c r="D1511" s="5">
        <v>18</v>
      </c>
      <c r="E1511" s="5">
        <v>16.38</v>
      </c>
      <c r="F1511" s="5">
        <v>21</v>
      </c>
      <c r="G1511" s="5" t="s">
        <v>183</v>
      </c>
      <c r="H1511" s="5" t="s">
        <v>184</v>
      </c>
      <c r="I1511" s="5" t="s">
        <v>6</v>
      </c>
      <c r="J1511" s="6">
        <v>42594</v>
      </c>
      <c r="K1511" s="7">
        <f t="shared" si="69"/>
        <v>378</v>
      </c>
      <c r="L1511" s="7">
        <f t="shared" si="70"/>
        <v>343.97999999999996</v>
      </c>
      <c r="M1511" s="4">
        <f>YEAR(Datos!$J1511)</f>
        <v>2016</v>
      </c>
      <c r="N1511" s="5" t="str">
        <f t="shared" si="71"/>
        <v>agosto</v>
      </c>
      <c r="O1511" s="5" t="str">
        <f>VLOOKUP(C1511,[2]!ProdManager[#Data],2,FALSE)</f>
        <v>John Matter</v>
      </c>
      <c r="P1511" s="5" t="e">
        <f>VLOOKUP(I1511,[1]!Countries[#Data],2,FALSE)</f>
        <v>#REF!</v>
      </c>
      <c r="Q1511" s="5" t="e">
        <f>VLOOKUP(I1511,[1]!Countries[#Data],3,FALSE)</f>
        <v>#REF!</v>
      </c>
    </row>
    <row r="1512" spans="1:17" x14ac:dyDescent="0.2">
      <c r="A1512" s="5">
        <v>10828</v>
      </c>
      <c r="B1512" s="5" t="s">
        <v>27</v>
      </c>
      <c r="C1512" s="5" t="s">
        <v>28</v>
      </c>
      <c r="D1512" s="5">
        <v>81</v>
      </c>
      <c r="E1512" s="5">
        <v>52.65</v>
      </c>
      <c r="F1512" s="5">
        <v>5</v>
      </c>
      <c r="G1512" s="5" t="s">
        <v>239</v>
      </c>
      <c r="H1512" s="5" t="s">
        <v>230</v>
      </c>
      <c r="I1512" s="5" t="s">
        <v>231</v>
      </c>
      <c r="J1512" s="6">
        <v>42651</v>
      </c>
      <c r="K1512" s="7">
        <f t="shared" si="69"/>
        <v>405</v>
      </c>
      <c r="L1512" s="7">
        <f t="shared" si="70"/>
        <v>263.25</v>
      </c>
      <c r="M1512" s="4">
        <f>YEAR(Datos!$J1512)</f>
        <v>2016</v>
      </c>
      <c r="N1512" s="5" t="str">
        <f t="shared" si="71"/>
        <v>octubre</v>
      </c>
      <c r="O1512" s="5" t="str">
        <f>VLOOKUP(C1512,[2]!ProdManager[#Data],2,FALSE)</f>
        <v>Lydia Sinn</v>
      </c>
      <c r="P1512" s="5" t="e">
        <f>VLOOKUP(I1512,[1]!Countries[#Data],2,FALSE)</f>
        <v>#REF!</v>
      </c>
      <c r="Q1512" s="5" t="e">
        <f>VLOOKUP(I1512,[1]!Countries[#Data],3,FALSE)</f>
        <v>#REF!</v>
      </c>
    </row>
    <row r="1513" spans="1:17" x14ac:dyDescent="0.2">
      <c r="A1513" s="5">
        <v>10828</v>
      </c>
      <c r="B1513" s="5" t="s">
        <v>181</v>
      </c>
      <c r="C1513" s="5" t="s">
        <v>36</v>
      </c>
      <c r="D1513" s="5">
        <v>263.5</v>
      </c>
      <c r="E1513" s="5">
        <v>237.15</v>
      </c>
      <c r="F1513" s="5">
        <v>2</v>
      </c>
      <c r="G1513" s="5" t="s">
        <v>239</v>
      </c>
      <c r="H1513" s="5" t="s">
        <v>230</v>
      </c>
      <c r="I1513" s="5" t="s">
        <v>231</v>
      </c>
      <c r="J1513" s="6">
        <v>42405</v>
      </c>
      <c r="K1513" s="7">
        <f t="shared" si="69"/>
        <v>527</v>
      </c>
      <c r="L1513" s="7">
        <f t="shared" si="70"/>
        <v>474.3</v>
      </c>
      <c r="M1513" s="4">
        <f>YEAR(Datos!$J1513)</f>
        <v>2016</v>
      </c>
      <c r="N1513" s="5" t="str">
        <f t="shared" si="71"/>
        <v>febrero</v>
      </c>
      <c r="O1513" s="5" t="str">
        <f>VLOOKUP(C1513,[2]!ProdManager[#Data],2,FALSE)</f>
        <v>John Matter</v>
      </c>
      <c r="P1513" s="5" t="e">
        <f>VLOOKUP(I1513,[1]!Countries[#Data],2,FALSE)</f>
        <v>#REF!</v>
      </c>
      <c r="Q1513" s="5" t="e">
        <f>VLOOKUP(I1513,[1]!Countries[#Data],3,FALSE)</f>
        <v>#REF!</v>
      </c>
    </row>
    <row r="1514" spans="1:17" x14ac:dyDescent="0.2">
      <c r="A1514" s="5">
        <v>10829</v>
      </c>
      <c r="B1514" s="5" t="s">
        <v>111</v>
      </c>
      <c r="C1514" s="5" t="s">
        <v>22</v>
      </c>
      <c r="D1514" s="5">
        <v>6</v>
      </c>
      <c r="E1514" s="5">
        <v>4.8000000000000007</v>
      </c>
      <c r="F1514" s="5">
        <v>10</v>
      </c>
      <c r="G1514" s="5" t="s">
        <v>168</v>
      </c>
      <c r="H1514" s="5" t="s">
        <v>169</v>
      </c>
      <c r="I1514" s="5" t="s">
        <v>142</v>
      </c>
      <c r="J1514" s="6">
        <v>42610</v>
      </c>
      <c r="K1514" s="7">
        <f t="shared" si="69"/>
        <v>60</v>
      </c>
      <c r="L1514" s="7">
        <f t="shared" si="70"/>
        <v>48.000000000000007</v>
      </c>
      <c r="M1514" s="4">
        <f>YEAR(Datos!$J1514)</f>
        <v>2016</v>
      </c>
      <c r="N1514" s="5" t="str">
        <f t="shared" si="71"/>
        <v>agosto</v>
      </c>
      <c r="O1514" s="5" t="str">
        <f>VLOOKUP(C1514,[2]!ProdManager[#Data],2,FALSE)</f>
        <v>Peter Stone</v>
      </c>
      <c r="P1514" s="5" t="e">
        <f>VLOOKUP(I1514,[1]!Countries[#Data],2,FALSE)</f>
        <v>#REF!</v>
      </c>
      <c r="Q1514" s="5" t="e">
        <f>VLOOKUP(I1514,[1]!Countries[#Data],3,FALSE)</f>
        <v>#REF!</v>
      </c>
    </row>
    <row r="1515" spans="1:17" x14ac:dyDescent="0.2">
      <c r="A1515" s="5">
        <v>10829</v>
      </c>
      <c r="B1515" s="5" t="s">
        <v>194</v>
      </c>
      <c r="C1515" s="5" t="s">
        <v>17</v>
      </c>
      <c r="D1515" s="5">
        <v>40</v>
      </c>
      <c r="E1515" s="5">
        <v>30.8</v>
      </c>
      <c r="F1515" s="5">
        <v>20</v>
      </c>
      <c r="G1515" s="5" t="s">
        <v>168</v>
      </c>
      <c r="H1515" s="5" t="s">
        <v>169</v>
      </c>
      <c r="I1515" s="5" t="s">
        <v>142</v>
      </c>
      <c r="J1515" s="6">
        <v>42645</v>
      </c>
      <c r="K1515" s="7">
        <f t="shared" si="69"/>
        <v>800</v>
      </c>
      <c r="L1515" s="7">
        <f t="shared" si="70"/>
        <v>616</v>
      </c>
      <c r="M1515" s="4">
        <f>YEAR(Datos!$J1515)</f>
        <v>2016</v>
      </c>
      <c r="N1515" s="5" t="str">
        <f t="shared" si="71"/>
        <v>octubre</v>
      </c>
      <c r="O1515" s="5" t="str">
        <f>VLOOKUP(C1515,[2]!ProdManager[#Data],2,FALSE)</f>
        <v>Lydia Sinn</v>
      </c>
      <c r="P1515" s="5" t="e">
        <f>VLOOKUP(I1515,[1]!Countries[#Data],2,FALSE)</f>
        <v>#REF!</v>
      </c>
      <c r="Q1515" s="5" t="e">
        <f>VLOOKUP(I1515,[1]!Countries[#Data],3,FALSE)</f>
        <v>#REF!</v>
      </c>
    </row>
    <row r="1516" spans="1:17" x14ac:dyDescent="0.2">
      <c r="A1516" s="5">
        <v>10829</v>
      </c>
      <c r="B1516" s="5" t="s">
        <v>48</v>
      </c>
      <c r="C1516" s="5" t="s">
        <v>36</v>
      </c>
      <c r="D1516" s="5">
        <v>19</v>
      </c>
      <c r="E1516" s="5">
        <v>17.100000000000001</v>
      </c>
      <c r="F1516" s="5">
        <v>10</v>
      </c>
      <c r="G1516" s="5" t="s">
        <v>168</v>
      </c>
      <c r="H1516" s="5" t="s">
        <v>169</v>
      </c>
      <c r="I1516" s="5" t="s">
        <v>142</v>
      </c>
      <c r="J1516" s="6">
        <v>42457</v>
      </c>
      <c r="K1516" s="7">
        <f t="shared" si="69"/>
        <v>190</v>
      </c>
      <c r="L1516" s="7">
        <f t="shared" si="70"/>
        <v>171</v>
      </c>
      <c r="M1516" s="4">
        <f>YEAR(Datos!$J1516)</f>
        <v>2016</v>
      </c>
      <c r="N1516" s="5" t="str">
        <f t="shared" si="71"/>
        <v>marzo</v>
      </c>
      <c r="O1516" s="5" t="str">
        <f>VLOOKUP(C1516,[2]!ProdManager[#Data],2,FALSE)</f>
        <v>John Matter</v>
      </c>
      <c r="P1516" s="5" t="e">
        <f>VLOOKUP(I1516,[1]!Countries[#Data],2,FALSE)</f>
        <v>#REF!</v>
      </c>
      <c r="Q1516" s="5" t="e">
        <f>VLOOKUP(I1516,[1]!Countries[#Data],3,FALSE)</f>
        <v>#REF!</v>
      </c>
    </row>
    <row r="1517" spans="1:17" x14ac:dyDescent="0.2">
      <c r="A1517" s="5">
        <v>10829</v>
      </c>
      <c r="B1517" s="5" t="s">
        <v>33</v>
      </c>
      <c r="C1517" s="5" t="s">
        <v>8</v>
      </c>
      <c r="D1517" s="5">
        <v>34</v>
      </c>
      <c r="E1517" s="5">
        <v>28.9</v>
      </c>
      <c r="F1517" s="5">
        <v>21</v>
      </c>
      <c r="G1517" s="5" t="s">
        <v>168</v>
      </c>
      <c r="H1517" s="5" t="s">
        <v>169</v>
      </c>
      <c r="I1517" s="5" t="s">
        <v>142</v>
      </c>
      <c r="J1517" s="6">
        <v>42632</v>
      </c>
      <c r="K1517" s="7">
        <f t="shared" si="69"/>
        <v>714</v>
      </c>
      <c r="L1517" s="7">
        <f t="shared" si="70"/>
        <v>606.9</v>
      </c>
      <c r="M1517" s="4">
        <f>YEAR(Datos!$J1517)</f>
        <v>2016</v>
      </c>
      <c r="N1517" s="5" t="str">
        <f t="shared" si="71"/>
        <v>septiembre</v>
      </c>
      <c r="O1517" s="5" t="str">
        <f>VLOOKUP(C1517,[2]!ProdManager[#Data],2,FALSE)</f>
        <v>Peter Stone</v>
      </c>
      <c r="P1517" s="5" t="e">
        <f>VLOOKUP(I1517,[1]!Countries[#Data],2,FALSE)</f>
        <v>#REF!</v>
      </c>
      <c r="Q1517" s="5" t="e">
        <f>VLOOKUP(I1517,[1]!Countries[#Data],3,FALSE)</f>
        <v>#REF!</v>
      </c>
    </row>
    <row r="1518" spans="1:17" x14ac:dyDescent="0.2">
      <c r="A1518" s="5">
        <v>10830</v>
      </c>
      <c r="B1518" s="5" t="s">
        <v>163</v>
      </c>
      <c r="C1518" s="5" t="s">
        <v>17</v>
      </c>
      <c r="D1518" s="5">
        <v>25</v>
      </c>
      <c r="E1518" s="5">
        <v>18.75</v>
      </c>
      <c r="F1518" s="5">
        <v>6</v>
      </c>
      <c r="G1518" s="5" t="s">
        <v>146</v>
      </c>
      <c r="H1518" s="5" t="s">
        <v>145</v>
      </c>
      <c r="I1518" s="5" t="s">
        <v>20</v>
      </c>
      <c r="J1518" s="6">
        <v>42469</v>
      </c>
      <c r="K1518" s="7">
        <f t="shared" si="69"/>
        <v>150</v>
      </c>
      <c r="L1518" s="7">
        <f t="shared" si="70"/>
        <v>112.5</v>
      </c>
      <c r="M1518" s="4">
        <f>YEAR(Datos!$J1518)</f>
        <v>2016</v>
      </c>
      <c r="N1518" s="5" t="str">
        <f t="shared" si="71"/>
        <v>abril</v>
      </c>
      <c r="O1518" s="5" t="str">
        <f>VLOOKUP(C1518,[2]!ProdManager[#Data],2,FALSE)</f>
        <v>Lydia Sinn</v>
      </c>
      <c r="P1518" s="5" t="e">
        <f>VLOOKUP(I1518,[1]!Countries[#Data],2,FALSE)</f>
        <v>#REF!</v>
      </c>
      <c r="Q1518" s="5" t="e">
        <f>VLOOKUP(I1518,[1]!Countries[#Data],3,FALSE)</f>
        <v>#REF!</v>
      </c>
    </row>
    <row r="1519" spans="1:17" x14ac:dyDescent="0.2">
      <c r="A1519" s="5">
        <v>10830</v>
      </c>
      <c r="B1519" s="5" t="s">
        <v>35</v>
      </c>
      <c r="C1519" s="5" t="s">
        <v>36</v>
      </c>
      <c r="D1519" s="5">
        <v>18</v>
      </c>
      <c r="E1519" s="5">
        <v>15.84</v>
      </c>
      <c r="F1519" s="5">
        <v>28</v>
      </c>
      <c r="G1519" s="5" t="s">
        <v>146</v>
      </c>
      <c r="H1519" s="5" t="s">
        <v>145</v>
      </c>
      <c r="I1519" s="5" t="s">
        <v>20</v>
      </c>
      <c r="J1519" s="6">
        <v>42434</v>
      </c>
      <c r="K1519" s="7">
        <f t="shared" si="69"/>
        <v>504</v>
      </c>
      <c r="L1519" s="7">
        <f t="shared" si="70"/>
        <v>443.52</v>
      </c>
      <c r="M1519" s="4">
        <f>YEAR(Datos!$J1519)</f>
        <v>2016</v>
      </c>
      <c r="N1519" s="5" t="str">
        <f t="shared" si="71"/>
        <v>marzo</v>
      </c>
      <c r="O1519" s="5" t="str">
        <f>VLOOKUP(C1519,[2]!ProdManager[#Data],2,FALSE)</f>
        <v>John Matter</v>
      </c>
      <c r="P1519" s="5" t="e">
        <f>VLOOKUP(I1519,[1]!Countries[#Data],2,FALSE)</f>
        <v>#REF!</v>
      </c>
      <c r="Q1519" s="5" t="e">
        <f>VLOOKUP(I1519,[1]!Countries[#Data],3,FALSE)</f>
        <v>#REF!</v>
      </c>
    </row>
    <row r="1520" spans="1:17" x14ac:dyDescent="0.2">
      <c r="A1520" s="5">
        <v>10830</v>
      </c>
      <c r="B1520" s="5" t="s">
        <v>33</v>
      </c>
      <c r="C1520" s="5" t="s">
        <v>8</v>
      </c>
      <c r="D1520" s="5">
        <v>34</v>
      </c>
      <c r="E1520" s="5">
        <v>25.5</v>
      </c>
      <c r="F1520" s="5">
        <v>30</v>
      </c>
      <c r="G1520" s="5" t="s">
        <v>146</v>
      </c>
      <c r="H1520" s="5" t="s">
        <v>145</v>
      </c>
      <c r="I1520" s="5" t="s">
        <v>20</v>
      </c>
      <c r="J1520" s="6">
        <v>42672</v>
      </c>
      <c r="K1520" s="7">
        <f t="shared" si="69"/>
        <v>1020</v>
      </c>
      <c r="L1520" s="7">
        <f t="shared" si="70"/>
        <v>765</v>
      </c>
      <c r="M1520" s="4">
        <f>YEAR(Datos!$J1520)</f>
        <v>2016</v>
      </c>
      <c r="N1520" s="5" t="str">
        <f t="shared" si="71"/>
        <v>octubre</v>
      </c>
      <c r="O1520" s="5" t="str">
        <f>VLOOKUP(C1520,[2]!ProdManager[#Data],2,FALSE)</f>
        <v>Peter Stone</v>
      </c>
      <c r="P1520" s="5" t="e">
        <f>VLOOKUP(I1520,[1]!Countries[#Data],2,FALSE)</f>
        <v>#REF!</v>
      </c>
      <c r="Q1520" s="5" t="e">
        <f>VLOOKUP(I1520,[1]!Countries[#Data],3,FALSE)</f>
        <v>#REF!</v>
      </c>
    </row>
    <row r="1521" spans="1:17" x14ac:dyDescent="0.2">
      <c r="A1521" s="5">
        <v>10830</v>
      </c>
      <c r="B1521" s="5" t="s">
        <v>135</v>
      </c>
      <c r="C1521" s="5" t="s">
        <v>28</v>
      </c>
      <c r="D1521" s="5">
        <v>12.5</v>
      </c>
      <c r="E1521" s="5">
        <v>8.625</v>
      </c>
      <c r="F1521" s="5">
        <v>24</v>
      </c>
      <c r="G1521" s="5" t="s">
        <v>146</v>
      </c>
      <c r="H1521" s="5" t="s">
        <v>145</v>
      </c>
      <c r="I1521" s="5" t="s">
        <v>20</v>
      </c>
      <c r="J1521" s="6">
        <v>42442</v>
      </c>
      <c r="K1521" s="7">
        <f t="shared" si="69"/>
        <v>300</v>
      </c>
      <c r="L1521" s="7">
        <f t="shared" si="70"/>
        <v>207</v>
      </c>
      <c r="M1521" s="4">
        <f>YEAR(Datos!$J1521)</f>
        <v>2016</v>
      </c>
      <c r="N1521" s="5" t="str">
        <f t="shared" si="71"/>
        <v>marzo</v>
      </c>
      <c r="O1521" s="5" t="str">
        <f>VLOOKUP(C1521,[2]!ProdManager[#Data],2,FALSE)</f>
        <v>Lydia Sinn</v>
      </c>
      <c r="P1521" s="5" t="e">
        <f>VLOOKUP(I1521,[1]!Countries[#Data],2,FALSE)</f>
        <v>#REF!</v>
      </c>
      <c r="Q1521" s="5" t="e">
        <f>VLOOKUP(I1521,[1]!Countries[#Data],3,FALSE)</f>
        <v>#REF!</v>
      </c>
    </row>
    <row r="1522" spans="1:17" x14ac:dyDescent="0.2">
      <c r="A1522" s="5">
        <v>10831</v>
      </c>
      <c r="B1522" s="5" t="s">
        <v>74</v>
      </c>
      <c r="C1522" s="5" t="s">
        <v>36</v>
      </c>
      <c r="D1522" s="5">
        <v>18</v>
      </c>
      <c r="E1522" s="5">
        <v>16.02</v>
      </c>
      <c r="F1522" s="5">
        <v>8</v>
      </c>
      <c r="G1522" s="5" t="s">
        <v>218</v>
      </c>
      <c r="H1522" s="5" t="s">
        <v>219</v>
      </c>
      <c r="I1522" s="5" t="s">
        <v>220</v>
      </c>
      <c r="J1522" s="6">
        <v>42704</v>
      </c>
      <c r="K1522" s="7">
        <f t="shared" si="69"/>
        <v>144</v>
      </c>
      <c r="L1522" s="7">
        <f t="shared" si="70"/>
        <v>128.16</v>
      </c>
      <c r="M1522" s="4">
        <f>YEAR(Datos!$J1522)</f>
        <v>2016</v>
      </c>
      <c r="N1522" s="5" t="str">
        <f t="shared" si="71"/>
        <v>noviembre</v>
      </c>
      <c r="O1522" s="5" t="str">
        <f>VLOOKUP(C1522,[2]!ProdManager[#Data],2,FALSE)</f>
        <v>John Matter</v>
      </c>
      <c r="P1522" s="5" t="e">
        <f>VLOOKUP(I1522,[1]!Countries[#Data],2,FALSE)</f>
        <v>#REF!</v>
      </c>
      <c r="Q1522" s="5" t="e">
        <f>VLOOKUP(I1522,[1]!Countries[#Data],3,FALSE)</f>
        <v>#REF!</v>
      </c>
    </row>
    <row r="1523" spans="1:17" x14ac:dyDescent="0.2">
      <c r="A1523" s="5">
        <v>10831</v>
      </c>
      <c r="B1523" s="5" t="s">
        <v>181</v>
      </c>
      <c r="C1523" s="5" t="s">
        <v>36</v>
      </c>
      <c r="D1523" s="5">
        <v>263.5</v>
      </c>
      <c r="E1523" s="5">
        <v>242.42000000000002</v>
      </c>
      <c r="F1523" s="5">
        <v>8</v>
      </c>
      <c r="G1523" s="5" t="s">
        <v>218</v>
      </c>
      <c r="H1523" s="5" t="s">
        <v>219</v>
      </c>
      <c r="I1523" s="5" t="s">
        <v>220</v>
      </c>
      <c r="J1523" s="6">
        <v>42432</v>
      </c>
      <c r="K1523" s="7">
        <f t="shared" si="69"/>
        <v>2108</v>
      </c>
      <c r="L1523" s="7">
        <f t="shared" si="70"/>
        <v>1939.3600000000001</v>
      </c>
      <c r="M1523" s="4">
        <f>YEAR(Datos!$J1523)</f>
        <v>2016</v>
      </c>
      <c r="N1523" s="5" t="str">
        <f t="shared" si="71"/>
        <v>marzo</v>
      </c>
      <c r="O1523" s="5" t="str">
        <f>VLOOKUP(C1523,[2]!ProdManager[#Data],2,FALSE)</f>
        <v>John Matter</v>
      </c>
      <c r="P1523" s="5" t="e">
        <f>VLOOKUP(I1523,[1]!Countries[#Data],2,FALSE)</f>
        <v>#REF!</v>
      </c>
      <c r="Q1523" s="5" t="e">
        <f>VLOOKUP(I1523,[1]!Countries[#Data],3,FALSE)</f>
        <v>#REF!</v>
      </c>
    </row>
    <row r="1524" spans="1:17" x14ac:dyDescent="0.2">
      <c r="A1524" s="5">
        <v>10831</v>
      </c>
      <c r="B1524" s="5" t="s">
        <v>123</v>
      </c>
      <c r="C1524" s="5" t="s">
        <v>28</v>
      </c>
      <c r="D1524" s="5">
        <v>9.1999999999999993</v>
      </c>
      <c r="E1524" s="5">
        <v>5.9799999999999995</v>
      </c>
      <c r="F1524" s="5">
        <v>2</v>
      </c>
      <c r="G1524" s="5" t="s">
        <v>218</v>
      </c>
      <c r="H1524" s="5" t="s">
        <v>219</v>
      </c>
      <c r="I1524" s="5" t="s">
        <v>220</v>
      </c>
      <c r="J1524" s="6">
        <v>42716</v>
      </c>
      <c r="K1524" s="7">
        <f t="shared" si="69"/>
        <v>18.399999999999999</v>
      </c>
      <c r="L1524" s="7">
        <f t="shared" si="70"/>
        <v>11.959999999999999</v>
      </c>
      <c r="M1524" s="4">
        <f>YEAR(Datos!$J1524)</f>
        <v>2016</v>
      </c>
      <c r="N1524" s="5" t="str">
        <f t="shared" si="71"/>
        <v>diciembre</v>
      </c>
      <c r="O1524" s="5" t="str">
        <f>VLOOKUP(C1524,[2]!ProdManager[#Data],2,FALSE)</f>
        <v>Lydia Sinn</v>
      </c>
      <c r="P1524" s="5" t="e">
        <f>VLOOKUP(I1524,[1]!Countries[#Data],2,FALSE)</f>
        <v>#REF!</v>
      </c>
      <c r="Q1524" s="5" t="e">
        <f>VLOOKUP(I1524,[1]!Countries[#Data],3,FALSE)</f>
        <v>#REF!</v>
      </c>
    </row>
    <row r="1525" spans="1:17" x14ac:dyDescent="0.2">
      <c r="A1525" s="5">
        <v>10831</v>
      </c>
      <c r="B1525" s="5" t="s">
        <v>100</v>
      </c>
      <c r="C1525" s="5" t="s">
        <v>36</v>
      </c>
      <c r="D1525" s="5">
        <v>46</v>
      </c>
      <c r="E1525" s="5">
        <v>40.479999999999997</v>
      </c>
      <c r="F1525" s="5">
        <v>9</v>
      </c>
      <c r="G1525" s="5" t="s">
        <v>218</v>
      </c>
      <c r="H1525" s="5" t="s">
        <v>219</v>
      </c>
      <c r="I1525" s="5" t="s">
        <v>220</v>
      </c>
      <c r="J1525" s="6">
        <v>42486</v>
      </c>
      <c r="K1525" s="7">
        <f t="shared" si="69"/>
        <v>414</v>
      </c>
      <c r="L1525" s="7">
        <f t="shared" si="70"/>
        <v>364.32</v>
      </c>
      <c r="M1525" s="4">
        <f>YEAR(Datos!$J1525)</f>
        <v>2016</v>
      </c>
      <c r="N1525" s="5" t="str">
        <f t="shared" si="71"/>
        <v>abril</v>
      </c>
      <c r="O1525" s="5" t="str">
        <f>VLOOKUP(C1525,[2]!ProdManager[#Data],2,FALSE)</f>
        <v>John Matter</v>
      </c>
      <c r="P1525" s="5" t="e">
        <f>VLOOKUP(I1525,[1]!Countries[#Data],2,FALSE)</f>
        <v>#REF!</v>
      </c>
      <c r="Q1525" s="5" t="e">
        <f>VLOOKUP(I1525,[1]!Countries[#Data],3,FALSE)</f>
        <v>#REF!</v>
      </c>
    </row>
    <row r="1526" spans="1:17" x14ac:dyDescent="0.2">
      <c r="A1526" s="5">
        <v>10832</v>
      </c>
      <c r="B1526" s="5" t="s">
        <v>111</v>
      </c>
      <c r="C1526" s="5" t="s">
        <v>22</v>
      </c>
      <c r="D1526" s="5">
        <v>6</v>
      </c>
      <c r="E1526" s="5">
        <v>4.8000000000000007</v>
      </c>
      <c r="F1526" s="5">
        <v>3</v>
      </c>
      <c r="G1526" s="5" t="s">
        <v>197</v>
      </c>
      <c r="H1526" s="5" t="s">
        <v>198</v>
      </c>
      <c r="I1526" s="5" t="s">
        <v>6</v>
      </c>
      <c r="J1526" s="6">
        <v>42511</v>
      </c>
      <c r="K1526" s="7">
        <f t="shared" si="69"/>
        <v>18</v>
      </c>
      <c r="L1526" s="7">
        <f t="shared" si="70"/>
        <v>14.400000000000002</v>
      </c>
      <c r="M1526" s="4">
        <f>YEAR(Datos!$J1526)</f>
        <v>2016</v>
      </c>
      <c r="N1526" s="5" t="str">
        <f t="shared" si="71"/>
        <v>mayo</v>
      </c>
      <c r="O1526" s="5" t="str">
        <f>VLOOKUP(C1526,[2]!ProdManager[#Data],2,FALSE)</f>
        <v>Peter Stone</v>
      </c>
      <c r="P1526" s="5" t="e">
        <f>VLOOKUP(I1526,[1]!Countries[#Data],2,FALSE)</f>
        <v>#REF!</v>
      </c>
      <c r="Q1526" s="5" t="e">
        <f>VLOOKUP(I1526,[1]!Countries[#Data],3,FALSE)</f>
        <v>#REF!</v>
      </c>
    </row>
    <row r="1527" spans="1:17" x14ac:dyDescent="0.2">
      <c r="A1527" s="5">
        <v>10832</v>
      </c>
      <c r="B1527" s="5" t="s">
        <v>174</v>
      </c>
      <c r="C1527" s="5" t="s">
        <v>28</v>
      </c>
      <c r="D1527" s="5">
        <v>14</v>
      </c>
      <c r="E1527" s="5">
        <v>9.66</v>
      </c>
      <c r="F1527" s="5">
        <v>10</v>
      </c>
      <c r="G1527" s="5" t="s">
        <v>197</v>
      </c>
      <c r="H1527" s="5" t="s">
        <v>198</v>
      </c>
      <c r="I1527" s="5" t="s">
        <v>6</v>
      </c>
      <c r="J1527" s="6">
        <v>42687</v>
      </c>
      <c r="K1527" s="7">
        <f t="shared" si="69"/>
        <v>140</v>
      </c>
      <c r="L1527" s="7">
        <f t="shared" si="70"/>
        <v>96.6</v>
      </c>
      <c r="M1527" s="4">
        <f>YEAR(Datos!$J1527)</f>
        <v>2016</v>
      </c>
      <c r="N1527" s="5" t="str">
        <f t="shared" si="71"/>
        <v>noviembre</v>
      </c>
      <c r="O1527" s="5" t="str">
        <f>VLOOKUP(C1527,[2]!ProdManager[#Data],2,FALSE)</f>
        <v>Lydia Sinn</v>
      </c>
      <c r="P1527" s="5" t="e">
        <f>VLOOKUP(I1527,[1]!Countries[#Data],2,FALSE)</f>
        <v>#REF!</v>
      </c>
      <c r="Q1527" s="5" t="e">
        <f>VLOOKUP(I1527,[1]!Countries[#Data],3,FALSE)</f>
        <v>#REF!</v>
      </c>
    </row>
    <row r="1528" spans="1:17" x14ac:dyDescent="0.2">
      <c r="A1528" s="5">
        <v>10832</v>
      </c>
      <c r="B1528" s="5" t="s">
        <v>115</v>
      </c>
      <c r="C1528" s="5" t="s">
        <v>17</v>
      </c>
      <c r="D1528" s="5">
        <v>19.45</v>
      </c>
      <c r="E1528" s="5">
        <v>13.809499999999998</v>
      </c>
      <c r="F1528" s="5">
        <v>16</v>
      </c>
      <c r="G1528" s="5" t="s">
        <v>197</v>
      </c>
      <c r="H1528" s="5" t="s">
        <v>198</v>
      </c>
      <c r="I1528" s="5" t="s">
        <v>6</v>
      </c>
      <c r="J1528" s="6">
        <v>42453</v>
      </c>
      <c r="K1528" s="7">
        <f t="shared" si="69"/>
        <v>311.2</v>
      </c>
      <c r="L1528" s="7">
        <f t="shared" si="70"/>
        <v>220.95199999999997</v>
      </c>
      <c r="M1528" s="4">
        <f>YEAR(Datos!$J1528)</f>
        <v>2016</v>
      </c>
      <c r="N1528" s="5" t="str">
        <f t="shared" si="71"/>
        <v>marzo</v>
      </c>
      <c r="O1528" s="5" t="str">
        <f>VLOOKUP(C1528,[2]!ProdManager[#Data],2,FALSE)</f>
        <v>Lydia Sinn</v>
      </c>
      <c r="P1528" s="5" t="e">
        <f>VLOOKUP(I1528,[1]!Countries[#Data],2,FALSE)</f>
        <v>#REF!</v>
      </c>
      <c r="Q1528" s="5" t="e">
        <f>VLOOKUP(I1528,[1]!Countries[#Data],3,FALSE)</f>
        <v>#REF!</v>
      </c>
    </row>
    <row r="1529" spans="1:17" x14ac:dyDescent="0.2">
      <c r="A1529" s="5">
        <v>10832</v>
      </c>
      <c r="B1529" s="5" t="s">
        <v>143</v>
      </c>
      <c r="C1529" s="5" t="s">
        <v>3</v>
      </c>
      <c r="D1529" s="5">
        <v>33.25</v>
      </c>
      <c r="E1529" s="5">
        <v>25.935000000000002</v>
      </c>
      <c r="F1529" s="5">
        <v>3</v>
      </c>
      <c r="G1529" s="5" t="s">
        <v>197</v>
      </c>
      <c r="H1529" s="5" t="s">
        <v>198</v>
      </c>
      <c r="I1529" s="5" t="s">
        <v>6</v>
      </c>
      <c r="J1529" s="6">
        <v>42599</v>
      </c>
      <c r="K1529" s="7">
        <f t="shared" si="69"/>
        <v>99.75</v>
      </c>
      <c r="L1529" s="7">
        <f t="shared" si="70"/>
        <v>77.805000000000007</v>
      </c>
      <c r="M1529" s="4">
        <f>YEAR(Datos!$J1529)</f>
        <v>2016</v>
      </c>
      <c r="N1529" s="5" t="str">
        <f t="shared" si="71"/>
        <v>agosto</v>
      </c>
      <c r="O1529" s="5" t="str">
        <f>VLOOKUP(C1529,[2]!ProdManager[#Data],2,FALSE)</f>
        <v>Marc Caine</v>
      </c>
      <c r="P1529" s="5" t="e">
        <f>VLOOKUP(I1529,[1]!Countries[#Data],2,FALSE)</f>
        <v>#REF!</v>
      </c>
      <c r="Q1529" s="5" t="e">
        <f>VLOOKUP(I1529,[1]!Countries[#Data],3,FALSE)</f>
        <v>#REF!</v>
      </c>
    </row>
    <row r="1530" spans="1:17" x14ac:dyDescent="0.2">
      <c r="A1530" s="5">
        <v>10833</v>
      </c>
      <c r="B1530" s="5" t="s">
        <v>51</v>
      </c>
      <c r="C1530" s="5" t="s">
        <v>39</v>
      </c>
      <c r="D1530" s="5">
        <v>32.799999999999997</v>
      </c>
      <c r="E1530" s="5">
        <v>24.599999999999998</v>
      </c>
      <c r="F1530" s="5">
        <v>9</v>
      </c>
      <c r="G1530" s="5" t="s">
        <v>69</v>
      </c>
      <c r="H1530" s="5" t="s">
        <v>70</v>
      </c>
      <c r="I1530" s="5" t="s">
        <v>14</v>
      </c>
      <c r="J1530" s="6">
        <v>42404</v>
      </c>
      <c r="K1530" s="7">
        <f t="shared" si="69"/>
        <v>295.2</v>
      </c>
      <c r="L1530" s="7">
        <f t="shared" si="70"/>
        <v>221.39999999999998</v>
      </c>
      <c r="M1530" s="4">
        <f>YEAR(Datos!$J1530)</f>
        <v>2016</v>
      </c>
      <c r="N1530" s="5" t="str">
        <f t="shared" si="71"/>
        <v>febrero</v>
      </c>
      <c r="O1530" s="5" t="str">
        <f>VLOOKUP(C1530,[2]!ProdManager[#Data],2,FALSE)</f>
        <v>John Matter</v>
      </c>
      <c r="P1530" s="5" t="e">
        <f>VLOOKUP(I1530,[1]!Countries[#Data],2,FALSE)</f>
        <v>#REF!</v>
      </c>
      <c r="Q1530" s="5" t="e">
        <f>VLOOKUP(I1530,[1]!Countries[#Data],3,FALSE)</f>
        <v>#REF!</v>
      </c>
    </row>
    <row r="1531" spans="1:17" x14ac:dyDescent="0.2">
      <c r="A1531" s="5">
        <v>10833</v>
      </c>
      <c r="B1531" s="5" t="s">
        <v>78</v>
      </c>
      <c r="C1531" s="5" t="s">
        <v>11</v>
      </c>
      <c r="D1531" s="5">
        <v>30</v>
      </c>
      <c r="E1531" s="5">
        <v>24.6</v>
      </c>
      <c r="F1531" s="5">
        <v>20</v>
      </c>
      <c r="G1531" s="5" t="s">
        <v>69</v>
      </c>
      <c r="H1531" s="5" t="s">
        <v>70</v>
      </c>
      <c r="I1531" s="5" t="s">
        <v>14</v>
      </c>
      <c r="J1531" s="6">
        <v>42677</v>
      </c>
      <c r="K1531" s="7">
        <f t="shared" si="69"/>
        <v>600</v>
      </c>
      <c r="L1531" s="7">
        <f t="shared" si="70"/>
        <v>492</v>
      </c>
      <c r="M1531" s="4">
        <f>YEAR(Datos!$J1531)</f>
        <v>2016</v>
      </c>
      <c r="N1531" s="5" t="str">
        <f t="shared" si="71"/>
        <v>noviembre</v>
      </c>
      <c r="O1531" s="5" t="str">
        <f>VLOOKUP(C1531,[2]!ProdManager[#Data],2,FALSE)</f>
        <v>Marc Caine</v>
      </c>
      <c r="P1531" s="5" t="e">
        <f>VLOOKUP(I1531,[1]!Countries[#Data],2,FALSE)</f>
        <v>#REF!</v>
      </c>
      <c r="Q1531" s="5" t="e">
        <f>VLOOKUP(I1531,[1]!Countries[#Data],3,FALSE)</f>
        <v>#REF!</v>
      </c>
    </row>
    <row r="1532" spans="1:17" x14ac:dyDescent="0.2">
      <c r="A1532" s="5">
        <v>10833</v>
      </c>
      <c r="B1532" s="5" t="s">
        <v>37</v>
      </c>
      <c r="C1532" s="5" t="s">
        <v>8</v>
      </c>
      <c r="D1532" s="5">
        <v>12.5</v>
      </c>
      <c r="E1532" s="5">
        <v>10.5</v>
      </c>
      <c r="F1532" s="5">
        <v>9</v>
      </c>
      <c r="G1532" s="5" t="s">
        <v>69</v>
      </c>
      <c r="H1532" s="5" t="s">
        <v>70</v>
      </c>
      <c r="I1532" s="5" t="s">
        <v>14</v>
      </c>
      <c r="J1532" s="6">
        <v>42700</v>
      </c>
      <c r="K1532" s="7">
        <f t="shared" si="69"/>
        <v>112.5</v>
      </c>
      <c r="L1532" s="7">
        <f t="shared" si="70"/>
        <v>94.5</v>
      </c>
      <c r="M1532" s="4">
        <f>YEAR(Datos!$J1532)</f>
        <v>2016</v>
      </c>
      <c r="N1532" s="5" t="str">
        <f t="shared" si="71"/>
        <v>noviembre</v>
      </c>
      <c r="O1532" s="5" t="str">
        <f>VLOOKUP(C1532,[2]!ProdManager[#Data],2,FALSE)</f>
        <v>Peter Stone</v>
      </c>
      <c r="P1532" s="5" t="e">
        <f>VLOOKUP(I1532,[1]!Countries[#Data],2,FALSE)</f>
        <v>#REF!</v>
      </c>
      <c r="Q1532" s="5" t="e">
        <f>VLOOKUP(I1532,[1]!Countries[#Data],3,FALSE)</f>
        <v>#REF!</v>
      </c>
    </row>
    <row r="1533" spans="1:17" x14ac:dyDescent="0.2">
      <c r="A1533" s="5">
        <v>10834</v>
      </c>
      <c r="B1533" s="5" t="s">
        <v>80</v>
      </c>
      <c r="C1533" s="5" t="s">
        <v>22</v>
      </c>
      <c r="D1533" s="5">
        <v>25.89</v>
      </c>
      <c r="E1533" s="5">
        <v>19.4175</v>
      </c>
      <c r="F1533" s="5">
        <v>20</v>
      </c>
      <c r="G1533" s="5" t="s">
        <v>146</v>
      </c>
      <c r="H1533" s="5" t="s">
        <v>145</v>
      </c>
      <c r="I1533" s="5" t="s">
        <v>20</v>
      </c>
      <c r="J1533" s="6">
        <v>42465</v>
      </c>
      <c r="K1533" s="7">
        <f t="shared" si="69"/>
        <v>517.79999999999995</v>
      </c>
      <c r="L1533" s="7">
        <f t="shared" si="70"/>
        <v>388.35</v>
      </c>
      <c r="M1533" s="4">
        <f>YEAR(Datos!$J1533)</f>
        <v>2016</v>
      </c>
      <c r="N1533" s="5" t="str">
        <f t="shared" si="71"/>
        <v>abril</v>
      </c>
      <c r="O1533" s="5" t="str">
        <f>VLOOKUP(C1533,[2]!ProdManager[#Data],2,FALSE)</f>
        <v>Peter Stone</v>
      </c>
      <c r="P1533" s="5" t="e">
        <f>VLOOKUP(I1533,[1]!Countries[#Data],2,FALSE)</f>
        <v>#REF!</v>
      </c>
      <c r="Q1533" s="5" t="e">
        <f>VLOOKUP(I1533,[1]!Countries[#Data],3,FALSE)</f>
        <v>#REF!</v>
      </c>
    </row>
    <row r="1534" spans="1:17" x14ac:dyDescent="0.2">
      <c r="A1534" s="5">
        <v>10834</v>
      </c>
      <c r="B1534" s="5" t="s">
        <v>95</v>
      </c>
      <c r="C1534" s="5" t="s">
        <v>39</v>
      </c>
      <c r="D1534" s="5">
        <v>123.79</v>
      </c>
      <c r="E1534" s="5">
        <v>95.318300000000008</v>
      </c>
      <c r="F1534" s="5">
        <v>8</v>
      </c>
      <c r="G1534" s="5" t="s">
        <v>146</v>
      </c>
      <c r="H1534" s="5" t="s">
        <v>145</v>
      </c>
      <c r="I1534" s="5" t="s">
        <v>20</v>
      </c>
      <c r="J1534" s="6">
        <v>42710</v>
      </c>
      <c r="K1534" s="7">
        <f t="shared" si="69"/>
        <v>990.32</v>
      </c>
      <c r="L1534" s="7">
        <f t="shared" si="70"/>
        <v>762.54640000000006</v>
      </c>
      <c r="M1534" s="4">
        <f>YEAR(Datos!$J1534)</f>
        <v>2016</v>
      </c>
      <c r="N1534" s="5" t="str">
        <f t="shared" si="71"/>
        <v>diciembre</v>
      </c>
      <c r="O1534" s="5" t="str">
        <f>VLOOKUP(C1534,[2]!ProdManager[#Data],2,FALSE)</f>
        <v>John Matter</v>
      </c>
      <c r="P1534" s="5" t="e">
        <f>VLOOKUP(I1534,[1]!Countries[#Data],2,FALSE)</f>
        <v>#REF!</v>
      </c>
      <c r="Q1534" s="5" t="e">
        <f>VLOOKUP(I1534,[1]!Countries[#Data],3,FALSE)</f>
        <v>#REF!</v>
      </c>
    </row>
    <row r="1535" spans="1:17" x14ac:dyDescent="0.2">
      <c r="A1535" s="5">
        <v>10835</v>
      </c>
      <c r="B1535" s="5" t="s">
        <v>45</v>
      </c>
      <c r="C1535" s="5" t="s">
        <v>8</v>
      </c>
      <c r="D1535" s="5">
        <v>55</v>
      </c>
      <c r="E1535" s="5">
        <v>44.550000000000004</v>
      </c>
      <c r="F1535" s="5">
        <v>15</v>
      </c>
      <c r="G1535" s="5" t="s">
        <v>260</v>
      </c>
      <c r="H1535" s="5" t="s">
        <v>261</v>
      </c>
      <c r="I1535" s="5" t="s">
        <v>14</v>
      </c>
      <c r="J1535" s="6">
        <v>42413</v>
      </c>
      <c r="K1535" s="7">
        <f t="shared" si="69"/>
        <v>825</v>
      </c>
      <c r="L1535" s="7">
        <f t="shared" si="70"/>
        <v>668.25000000000011</v>
      </c>
      <c r="M1535" s="4">
        <f>YEAR(Datos!$J1535)</f>
        <v>2016</v>
      </c>
      <c r="N1535" s="5" t="str">
        <f t="shared" si="71"/>
        <v>febrero</v>
      </c>
      <c r="O1535" s="5" t="str">
        <f>VLOOKUP(C1535,[2]!ProdManager[#Data],2,FALSE)</f>
        <v>Peter Stone</v>
      </c>
      <c r="P1535" s="5" t="e">
        <f>VLOOKUP(I1535,[1]!Countries[#Data],2,FALSE)</f>
        <v>#REF!</v>
      </c>
      <c r="Q1535" s="5" t="e">
        <f>VLOOKUP(I1535,[1]!Countries[#Data],3,FALSE)</f>
        <v>#REF!</v>
      </c>
    </row>
    <row r="1536" spans="1:17" x14ac:dyDescent="0.2">
      <c r="A1536" s="5">
        <v>10835</v>
      </c>
      <c r="B1536" s="5" t="s">
        <v>54</v>
      </c>
      <c r="C1536" s="5" t="s">
        <v>17</v>
      </c>
      <c r="D1536" s="5">
        <v>13</v>
      </c>
      <c r="E1536" s="5">
        <v>10.01</v>
      </c>
      <c r="F1536" s="5">
        <v>2</v>
      </c>
      <c r="G1536" s="5" t="s">
        <v>260</v>
      </c>
      <c r="H1536" s="5" t="s">
        <v>261</v>
      </c>
      <c r="I1536" s="5" t="s">
        <v>14</v>
      </c>
      <c r="J1536" s="6">
        <v>42643</v>
      </c>
      <c r="K1536" s="7">
        <f t="shared" si="69"/>
        <v>26</v>
      </c>
      <c r="L1536" s="7">
        <f t="shared" si="70"/>
        <v>20.02</v>
      </c>
      <c r="M1536" s="4">
        <f>YEAR(Datos!$J1536)</f>
        <v>2016</v>
      </c>
      <c r="N1536" s="5" t="str">
        <f t="shared" si="71"/>
        <v>septiembre</v>
      </c>
      <c r="O1536" s="5" t="str">
        <f>VLOOKUP(C1536,[2]!ProdManager[#Data],2,FALSE)</f>
        <v>Lydia Sinn</v>
      </c>
      <c r="P1536" s="5" t="e">
        <f>VLOOKUP(I1536,[1]!Countries[#Data],2,FALSE)</f>
        <v>#REF!</v>
      </c>
      <c r="Q1536" s="5" t="e">
        <f>VLOOKUP(I1536,[1]!Countries[#Data],3,FALSE)</f>
        <v>#REF!</v>
      </c>
    </row>
    <row r="1537" spans="1:17" x14ac:dyDescent="0.2">
      <c r="A1537" s="5">
        <v>10836</v>
      </c>
      <c r="B1537" s="5" t="s">
        <v>33</v>
      </c>
      <c r="C1537" s="5" t="s">
        <v>8</v>
      </c>
      <c r="D1537" s="5">
        <v>34</v>
      </c>
      <c r="E1537" s="5">
        <v>26.52</v>
      </c>
      <c r="F1537" s="5">
        <v>60</v>
      </c>
      <c r="G1537" s="5" t="s">
        <v>59</v>
      </c>
      <c r="H1537" s="5" t="s">
        <v>60</v>
      </c>
      <c r="I1537" s="5" t="s">
        <v>61</v>
      </c>
      <c r="J1537" s="6">
        <v>42453</v>
      </c>
      <c r="K1537" s="7">
        <f t="shared" si="69"/>
        <v>2040</v>
      </c>
      <c r="L1537" s="7">
        <f t="shared" si="70"/>
        <v>1591.2</v>
      </c>
      <c r="M1537" s="4">
        <f>YEAR(Datos!$J1537)</f>
        <v>2016</v>
      </c>
      <c r="N1537" s="5" t="str">
        <f t="shared" si="71"/>
        <v>marzo</v>
      </c>
      <c r="O1537" s="5" t="str">
        <f>VLOOKUP(C1537,[2]!ProdManager[#Data],2,FALSE)</f>
        <v>Peter Stone</v>
      </c>
      <c r="P1537" s="5" t="e">
        <f>VLOOKUP(I1537,[1]!Countries[#Data],2,FALSE)</f>
        <v>#REF!</v>
      </c>
      <c r="Q1537" s="5" t="e">
        <f>VLOOKUP(I1537,[1]!Countries[#Data],3,FALSE)</f>
        <v>#REF!</v>
      </c>
    </row>
    <row r="1538" spans="1:17" x14ac:dyDescent="0.2">
      <c r="A1538" s="5">
        <v>10836</v>
      </c>
      <c r="B1538" s="5" t="s">
        <v>143</v>
      </c>
      <c r="C1538" s="5" t="s">
        <v>3</v>
      </c>
      <c r="D1538" s="5">
        <v>33.25</v>
      </c>
      <c r="E1538" s="5">
        <v>28.262499999999999</v>
      </c>
      <c r="F1538" s="5">
        <v>30</v>
      </c>
      <c r="G1538" s="5" t="s">
        <v>59</v>
      </c>
      <c r="H1538" s="5" t="s">
        <v>60</v>
      </c>
      <c r="I1538" s="5" t="s">
        <v>61</v>
      </c>
      <c r="J1538" s="6">
        <v>42665</v>
      </c>
      <c r="K1538" s="7">
        <f t="shared" si="69"/>
        <v>997.5</v>
      </c>
      <c r="L1538" s="7">
        <f t="shared" si="70"/>
        <v>847.875</v>
      </c>
      <c r="M1538" s="4">
        <f>YEAR(Datos!$J1538)</f>
        <v>2016</v>
      </c>
      <c r="N1538" s="5" t="str">
        <f t="shared" si="71"/>
        <v>octubre</v>
      </c>
      <c r="O1538" s="5" t="str">
        <f>VLOOKUP(C1538,[2]!ProdManager[#Data],2,FALSE)</f>
        <v>Marc Caine</v>
      </c>
      <c r="P1538" s="5" t="e">
        <f>VLOOKUP(I1538,[1]!Countries[#Data],2,FALSE)</f>
        <v>#REF!</v>
      </c>
      <c r="Q1538" s="5" t="e">
        <f>VLOOKUP(I1538,[1]!Countries[#Data],3,FALSE)</f>
        <v>#REF!</v>
      </c>
    </row>
    <row r="1539" spans="1:17" x14ac:dyDescent="0.2">
      <c r="A1539" s="5">
        <v>10836</v>
      </c>
      <c r="B1539" s="5" t="s">
        <v>26</v>
      </c>
      <c r="C1539" s="5" t="s">
        <v>3</v>
      </c>
      <c r="D1539" s="5">
        <v>19.5</v>
      </c>
      <c r="E1539" s="5">
        <v>14.82</v>
      </c>
      <c r="F1539" s="5">
        <v>24</v>
      </c>
      <c r="G1539" s="5" t="s">
        <v>59</v>
      </c>
      <c r="H1539" s="5" t="s">
        <v>60</v>
      </c>
      <c r="I1539" s="5" t="s">
        <v>61</v>
      </c>
      <c r="J1539" s="6">
        <v>42479</v>
      </c>
      <c r="K1539" s="7">
        <f t="shared" ref="K1539:K1602" si="72">D1539*F1539</f>
        <v>468</v>
      </c>
      <c r="L1539" s="7">
        <f t="shared" ref="L1539:L1602" si="73">E1539*F1539</f>
        <v>355.68</v>
      </c>
      <c r="M1539" s="4">
        <f>YEAR(Datos!$J1539)</f>
        <v>2016</v>
      </c>
      <c r="N1539" s="5" t="str">
        <f t="shared" ref="N1539:N1602" si="74">TEXT(J1539,"mmmm")</f>
        <v>abril</v>
      </c>
      <c r="O1539" s="5" t="str">
        <f>VLOOKUP(C1539,[2]!ProdManager[#Data],2,FALSE)</f>
        <v>Marc Caine</v>
      </c>
      <c r="P1539" s="5" t="e">
        <f>VLOOKUP(I1539,[1]!Countries[#Data],2,FALSE)</f>
        <v>#REF!</v>
      </c>
      <c r="Q1539" s="5" t="e">
        <f>VLOOKUP(I1539,[1]!Countries[#Data],3,FALSE)</f>
        <v>#REF!</v>
      </c>
    </row>
    <row r="1540" spans="1:17" x14ac:dyDescent="0.2">
      <c r="A1540" s="5">
        <v>10836</v>
      </c>
      <c r="B1540" s="5" t="s">
        <v>74</v>
      </c>
      <c r="C1540" s="5" t="s">
        <v>36</v>
      </c>
      <c r="D1540" s="5">
        <v>18</v>
      </c>
      <c r="E1540" s="5">
        <v>16.560000000000002</v>
      </c>
      <c r="F1540" s="5">
        <v>6</v>
      </c>
      <c r="G1540" s="5" t="s">
        <v>59</v>
      </c>
      <c r="H1540" s="5" t="s">
        <v>60</v>
      </c>
      <c r="I1540" s="5" t="s">
        <v>61</v>
      </c>
      <c r="J1540" s="6">
        <v>42606</v>
      </c>
      <c r="K1540" s="7">
        <f t="shared" si="72"/>
        <v>108</v>
      </c>
      <c r="L1540" s="7">
        <f t="shared" si="73"/>
        <v>99.360000000000014</v>
      </c>
      <c r="M1540" s="4">
        <f>YEAR(Datos!$J1540)</f>
        <v>2016</v>
      </c>
      <c r="N1540" s="5" t="str">
        <f t="shared" si="74"/>
        <v>agosto</v>
      </c>
      <c r="O1540" s="5" t="str">
        <f>VLOOKUP(C1540,[2]!ProdManager[#Data],2,FALSE)</f>
        <v>John Matter</v>
      </c>
      <c r="P1540" s="5" t="e">
        <f>VLOOKUP(I1540,[1]!Countries[#Data],2,FALSE)</f>
        <v>#REF!</v>
      </c>
      <c r="Q1540" s="5" t="e">
        <f>VLOOKUP(I1540,[1]!Countries[#Data],3,FALSE)</f>
        <v>#REF!</v>
      </c>
    </row>
    <row r="1541" spans="1:17" x14ac:dyDescent="0.2">
      <c r="A1541" s="5">
        <v>10836</v>
      </c>
      <c r="B1541" s="5" t="s">
        <v>25</v>
      </c>
      <c r="C1541" s="5" t="s">
        <v>3</v>
      </c>
      <c r="D1541" s="5">
        <v>21</v>
      </c>
      <c r="E1541" s="5">
        <v>17.220000000000002</v>
      </c>
      <c r="F1541" s="5">
        <v>52</v>
      </c>
      <c r="G1541" s="5" t="s">
        <v>59</v>
      </c>
      <c r="H1541" s="5" t="s">
        <v>60</v>
      </c>
      <c r="I1541" s="5" t="s">
        <v>61</v>
      </c>
      <c r="J1541" s="6">
        <v>42696</v>
      </c>
      <c r="K1541" s="7">
        <f t="shared" si="72"/>
        <v>1092</v>
      </c>
      <c r="L1541" s="7">
        <f t="shared" si="73"/>
        <v>895.44000000000017</v>
      </c>
      <c r="M1541" s="4">
        <f>YEAR(Datos!$J1541)</f>
        <v>2016</v>
      </c>
      <c r="N1541" s="5" t="str">
        <f t="shared" si="74"/>
        <v>noviembre</v>
      </c>
      <c r="O1541" s="5" t="str">
        <f>VLOOKUP(C1541,[2]!ProdManager[#Data],2,FALSE)</f>
        <v>Marc Caine</v>
      </c>
      <c r="P1541" s="5" t="e">
        <f>VLOOKUP(I1541,[1]!Countries[#Data],2,FALSE)</f>
        <v>#REF!</v>
      </c>
      <c r="Q1541" s="5" t="e">
        <f>VLOOKUP(I1541,[1]!Countries[#Data],3,FALSE)</f>
        <v>#REF!</v>
      </c>
    </row>
    <row r="1542" spans="1:17" x14ac:dyDescent="0.2">
      <c r="A1542" s="5">
        <v>10837</v>
      </c>
      <c r="B1542" s="5" t="s">
        <v>91</v>
      </c>
      <c r="C1542" s="5" t="s">
        <v>22</v>
      </c>
      <c r="D1542" s="5">
        <v>18.399999999999999</v>
      </c>
      <c r="E1542" s="5">
        <v>12.879999999999999</v>
      </c>
      <c r="F1542" s="5">
        <v>25</v>
      </c>
      <c r="G1542" s="5" t="s">
        <v>116</v>
      </c>
      <c r="H1542" s="5" t="s">
        <v>117</v>
      </c>
      <c r="I1542" s="5" t="s">
        <v>83</v>
      </c>
      <c r="J1542" s="6">
        <v>42376</v>
      </c>
      <c r="K1542" s="7">
        <f t="shared" si="72"/>
        <v>459.99999999999994</v>
      </c>
      <c r="L1542" s="7">
        <f t="shared" si="73"/>
        <v>322</v>
      </c>
      <c r="M1542" s="4">
        <f>YEAR(Datos!$J1542)</f>
        <v>2016</v>
      </c>
      <c r="N1542" s="5" t="str">
        <f t="shared" si="74"/>
        <v>enero</v>
      </c>
      <c r="O1542" s="5" t="str">
        <f>VLOOKUP(C1542,[2]!ProdManager[#Data],2,FALSE)</f>
        <v>Peter Stone</v>
      </c>
      <c r="P1542" s="5" t="e">
        <f>VLOOKUP(I1542,[1]!Countries[#Data],2,FALSE)</f>
        <v>#REF!</v>
      </c>
      <c r="Q1542" s="5" t="e">
        <f>VLOOKUP(I1542,[1]!Countries[#Data],3,FALSE)</f>
        <v>#REF!</v>
      </c>
    </row>
    <row r="1543" spans="1:17" x14ac:dyDescent="0.2">
      <c r="A1543" s="5">
        <v>10837</v>
      </c>
      <c r="B1543" s="5" t="s">
        <v>188</v>
      </c>
      <c r="C1543" s="5" t="s">
        <v>28</v>
      </c>
      <c r="D1543" s="5">
        <v>9.5</v>
      </c>
      <c r="E1543" s="5">
        <v>6.3649999999999993</v>
      </c>
      <c r="F1543" s="5">
        <v>40</v>
      </c>
      <c r="G1543" s="5" t="s">
        <v>116</v>
      </c>
      <c r="H1543" s="5" t="s">
        <v>117</v>
      </c>
      <c r="I1543" s="5" t="s">
        <v>83</v>
      </c>
      <c r="J1543" s="6">
        <v>42596</v>
      </c>
      <c r="K1543" s="7">
        <f t="shared" si="72"/>
        <v>380</v>
      </c>
      <c r="L1543" s="7">
        <f t="shared" si="73"/>
        <v>254.59999999999997</v>
      </c>
      <c r="M1543" s="4">
        <f>YEAR(Datos!$J1543)</f>
        <v>2016</v>
      </c>
      <c r="N1543" s="5" t="str">
        <f t="shared" si="74"/>
        <v>agosto</v>
      </c>
      <c r="O1543" s="5" t="str">
        <f>VLOOKUP(C1543,[2]!ProdManager[#Data],2,FALSE)</f>
        <v>Lydia Sinn</v>
      </c>
      <c r="P1543" s="5" t="e">
        <f>VLOOKUP(I1543,[1]!Countries[#Data],2,FALSE)</f>
        <v>#REF!</v>
      </c>
      <c r="Q1543" s="5" t="e">
        <f>VLOOKUP(I1543,[1]!Countries[#Data],3,FALSE)</f>
        <v>#REF!</v>
      </c>
    </row>
    <row r="1544" spans="1:17" x14ac:dyDescent="0.2">
      <c r="A1544" s="5">
        <v>10837</v>
      </c>
      <c r="B1544" s="5" t="s">
        <v>94</v>
      </c>
      <c r="C1544" s="5" t="s">
        <v>36</v>
      </c>
      <c r="D1544" s="5">
        <v>18</v>
      </c>
      <c r="E1544" s="5">
        <v>15.84</v>
      </c>
      <c r="F1544" s="5">
        <v>21</v>
      </c>
      <c r="G1544" s="5" t="s">
        <v>116</v>
      </c>
      <c r="H1544" s="5" t="s">
        <v>117</v>
      </c>
      <c r="I1544" s="5" t="s">
        <v>83</v>
      </c>
      <c r="J1544" s="6">
        <v>42507</v>
      </c>
      <c r="K1544" s="7">
        <f t="shared" si="72"/>
        <v>378</v>
      </c>
      <c r="L1544" s="7">
        <f t="shared" si="73"/>
        <v>332.64</v>
      </c>
      <c r="M1544" s="4">
        <f>YEAR(Datos!$J1544)</f>
        <v>2016</v>
      </c>
      <c r="N1544" s="5" t="str">
        <f t="shared" si="74"/>
        <v>mayo</v>
      </c>
      <c r="O1544" s="5" t="str">
        <f>VLOOKUP(C1544,[2]!ProdManager[#Data],2,FALSE)</f>
        <v>John Matter</v>
      </c>
      <c r="P1544" s="5" t="e">
        <f>VLOOKUP(I1544,[1]!Countries[#Data],2,FALSE)</f>
        <v>#REF!</v>
      </c>
      <c r="Q1544" s="5" t="e">
        <f>VLOOKUP(I1544,[1]!Countries[#Data],3,FALSE)</f>
        <v>#REF!</v>
      </c>
    </row>
    <row r="1545" spans="1:17" x14ac:dyDescent="0.2">
      <c r="A1545" s="5">
        <v>10837</v>
      </c>
      <c r="B1545" s="5" t="s">
        <v>111</v>
      </c>
      <c r="C1545" s="5" t="s">
        <v>22</v>
      </c>
      <c r="D1545" s="5">
        <v>6</v>
      </c>
      <c r="E1545" s="5">
        <v>4.5</v>
      </c>
      <c r="F1545" s="5">
        <v>6</v>
      </c>
      <c r="G1545" s="5" t="s">
        <v>116</v>
      </c>
      <c r="H1545" s="5" t="s">
        <v>117</v>
      </c>
      <c r="I1545" s="5" t="s">
        <v>83</v>
      </c>
      <c r="J1545" s="6">
        <v>42718</v>
      </c>
      <c r="K1545" s="7">
        <f t="shared" si="72"/>
        <v>36</v>
      </c>
      <c r="L1545" s="7">
        <f t="shared" si="73"/>
        <v>27</v>
      </c>
      <c r="M1545" s="4">
        <f>YEAR(Datos!$J1545)</f>
        <v>2016</v>
      </c>
      <c r="N1545" s="5" t="str">
        <f t="shared" si="74"/>
        <v>diciembre</v>
      </c>
      <c r="O1545" s="5" t="str">
        <f>VLOOKUP(C1545,[2]!ProdManager[#Data],2,FALSE)</f>
        <v>Peter Stone</v>
      </c>
      <c r="P1545" s="5" t="e">
        <f>VLOOKUP(I1545,[1]!Countries[#Data],2,FALSE)</f>
        <v>#REF!</v>
      </c>
      <c r="Q1545" s="5" t="e">
        <f>VLOOKUP(I1545,[1]!Countries[#Data],3,FALSE)</f>
        <v>#REF!</v>
      </c>
    </row>
    <row r="1546" spans="1:17" x14ac:dyDescent="0.2">
      <c r="A1546" s="5">
        <v>10838</v>
      </c>
      <c r="B1546" s="5" t="s">
        <v>131</v>
      </c>
      <c r="C1546" s="5" t="s">
        <v>36</v>
      </c>
      <c r="D1546" s="5">
        <v>18</v>
      </c>
      <c r="E1546" s="5">
        <v>16.38</v>
      </c>
      <c r="F1546" s="5">
        <v>4</v>
      </c>
      <c r="G1546" s="5" t="s">
        <v>225</v>
      </c>
      <c r="H1546" s="5" t="s">
        <v>226</v>
      </c>
      <c r="I1546" s="5" t="s">
        <v>58</v>
      </c>
      <c r="J1546" s="6">
        <v>42675</v>
      </c>
      <c r="K1546" s="7">
        <f t="shared" si="72"/>
        <v>72</v>
      </c>
      <c r="L1546" s="7">
        <f t="shared" si="73"/>
        <v>65.52</v>
      </c>
      <c r="M1546" s="4">
        <f>YEAR(Datos!$J1546)</f>
        <v>2016</v>
      </c>
      <c r="N1546" s="5" t="str">
        <f t="shared" si="74"/>
        <v>noviembre</v>
      </c>
      <c r="O1546" s="5" t="str">
        <f>VLOOKUP(C1546,[2]!ProdManager[#Data],2,FALSE)</f>
        <v>John Matter</v>
      </c>
      <c r="P1546" s="5" t="e">
        <f>VLOOKUP(I1546,[1]!Countries[#Data],2,FALSE)</f>
        <v>#REF!</v>
      </c>
      <c r="Q1546" s="5" t="e">
        <f>VLOOKUP(I1546,[1]!Countries[#Data],3,FALSE)</f>
        <v>#REF!</v>
      </c>
    </row>
    <row r="1547" spans="1:17" x14ac:dyDescent="0.2">
      <c r="A1547" s="5">
        <v>10838</v>
      </c>
      <c r="B1547" s="5" t="s">
        <v>147</v>
      </c>
      <c r="C1547" s="5" t="s">
        <v>22</v>
      </c>
      <c r="D1547" s="5">
        <v>62.5</v>
      </c>
      <c r="E1547" s="5">
        <v>44.375</v>
      </c>
      <c r="F1547" s="5">
        <v>25</v>
      </c>
      <c r="G1547" s="5" t="s">
        <v>225</v>
      </c>
      <c r="H1547" s="5" t="s">
        <v>226</v>
      </c>
      <c r="I1547" s="5" t="s">
        <v>58</v>
      </c>
      <c r="J1547" s="6">
        <v>42596</v>
      </c>
      <c r="K1547" s="7">
        <f t="shared" si="72"/>
        <v>1562.5</v>
      </c>
      <c r="L1547" s="7">
        <f t="shared" si="73"/>
        <v>1109.375</v>
      </c>
      <c r="M1547" s="4">
        <f>YEAR(Datos!$J1547)</f>
        <v>2016</v>
      </c>
      <c r="N1547" s="5" t="str">
        <f t="shared" si="74"/>
        <v>agosto</v>
      </c>
      <c r="O1547" s="5" t="str">
        <f>VLOOKUP(C1547,[2]!ProdManager[#Data],2,FALSE)</f>
        <v>Peter Stone</v>
      </c>
      <c r="P1547" s="5" t="e">
        <f>VLOOKUP(I1547,[1]!Countries[#Data],2,FALSE)</f>
        <v>#REF!</v>
      </c>
      <c r="Q1547" s="5" t="e">
        <f>VLOOKUP(I1547,[1]!Countries[#Data],3,FALSE)</f>
        <v>#REF!</v>
      </c>
    </row>
    <row r="1548" spans="1:17" x14ac:dyDescent="0.2">
      <c r="A1548" s="5">
        <v>10838</v>
      </c>
      <c r="B1548" s="5" t="s">
        <v>50</v>
      </c>
      <c r="C1548" s="5" t="s">
        <v>22</v>
      </c>
      <c r="D1548" s="5">
        <v>19</v>
      </c>
      <c r="E1548" s="5">
        <v>13.299999999999999</v>
      </c>
      <c r="F1548" s="5">
        <v>50</v>
      </c>
      <c r="G1548" s="5" t="s">
        <v>225</v>
      </c>
      <c r="H1548" s="5" t="s">
        <v>226</v>
      </c>
      <c r="I1548" s="5" t="s">
        <v>58</v>
      </c>
      <c r="J1548" s="6">
        <v>42391</v>
      </c>
      <c r="K1548" s="7">
        <f t="shared" si="72"/>
        <v>950</v>
      </c>
      <c r="L1548" s="7">
        <f t="shared" si="73"/>
        <v>665</v>
      </c>
      <c r="M1548" s="4">
        <f>YEAR(Datos!$J1548)</f>
        <v>2016</v>
      </c>
      <c r="N1548" s="5" t="str">
        <f t="shared" si="74"/>
        <v>enero</v>
      </c>
      <c r="O1548" s="5" t="str">
        <f>VLOOKUP(C1548,[2]!ProdManager[#Data],2,FALSE)</f>
        <v>Peter Stone</v>
      </c>
      <c r="P1548" s="5" t="e">
        <f>VLOOKUP(I1548,[1]!Countries[#Data],2,FALSE)</f>
        <v>#REF!</v>
      </c>
      <c r="Q1548" s="5" t="e">
        <f>VLOOKUP(I1548,[1]!Countries[#Data],3,FALSE)</f>
        <v>#REF!</v>
      </c>
    </row>
    <row r="1549" spans="1:17" x14ac:dyDescent="0.2">
      <c r="A1549" s="5">
        <v>10839</v>
      </c>
      <c r="B1549" s="5" t="s">
        <v>167</v>
      </c>
      <c r="C1549" s="5" t="s">
        <v>22</v>
      </c>
      <c r="D1549" s="5">
        <v>13.25</v>
      </c>
      <c r="E1549" s="5">
        <v>10.07</v>
      </c>
      <c r="F1549" s="5">
        <v>30</v>
      </c>
      <c r="G1549" s="5" t="s">
        <v>146</v>
      </c>
      <c r="H1549" s="5" t="s">
        <v>145</v>
      </c>
      <c r="I1549" s="5" t="s">
        <v>20</v>
      </c>
      <c r="J1549" s="6">
        <v>42496</v>
      </c>
      <c r="K1549" s="7">
        <f t="shared" si="72"/>
        <v>397.5</v>
      </c>
      <c r="L1549" s="7">
        <f t="shared" si="73"/>
        <v>302.10000000000002</v>
      </c>
      <c r="M1549" s="4">
        <f>YEAR(Datos!$J1549)</f>
        <v>2016</v>
      </c>
      <c r="N1549" s="5" t="str">
        <f t="shared" si="74"/>
        <v>mayo</v>
      </c>
      <c r="O1549" s="5" t="str">
        <f>VLOOKUP(C1549,[2]!ProdManager[#Data],2,FALSE)</f>
        <v>Peter Stone</v>
      </c>
      <c r="P1549" s="5" t="e">
        <f>VLOOKUP(I1549,[1]!Countries[#Data],2,FALSE)</f>
        <v>#REF!</v>
      </c>
      <c r="Q1549" s="5" t="e">
        <f>VLOOKUP(I1549,[1]!Countries[#Data],3,FALSE)</f>
        <v>#REF!</v>
      </c>
    </row>
    <row r="1550" spans="1:17" x14ac:dyDescent="0.2">
      <c r="A1550" s="5">
        <v>10839</v>
      </c>
      <c r="B1550" s="5" t="s">
        <v>7</v>
      </c>
      <c r="C1550" s="5" t="s">
        <v>8</v>
      </c>
      <c r="D1550" s="5">
        <v>34.799999999999997</v>
      </c>
      <c r="E1550" s="5">
        <v>26.795999999999999</v>
      </c>
      <c r="F1550" s="5">
        <v>15</v>
      </c>
      <c r="G1550" s="5" t="s">
        <v>146</v>
      </c>
      <c r="H1550" s="5" t="s">
        <v>145</v>
      </c>
      <c r="I1550" s="5" t="s">
        <v>20</v>
      </c>
      <c r="J1550" s="6">
        <v>42612</v>
      </c>
      <c r="K1550" s="7">
        <f t="shared" si="72"/>
        <v>522</v>
      </c>
      <c r="L1550" s="7">
        <f t="shared" si="73"/>
        <v>401.94</v>
      </c>
      <c r="M1550" s="4">
        <f>YEAR(Datos!$J1550)</f>
        <v>2016</v>
      </c>
      <c r="N1550" s="5" t="str">
        <f t="shared" si="74"/>
        <v>agosto</v>
      </c>
      <c r="O1550" s="5" t="str">
        <f>VLOOKUP(C1550,[2]!ProdManager[#Data],2,FALSE)</f>
        <v>Peter Stone</v>
      </c>
      <c r="P1550" s="5" t="e">
        <f>VLOOKUP(I1550,[1]!Countries[#Data],2,FALSE)</f>
        <v>#REF!</v>
      </c>
      <c r="Q1550" s="5" t="e">
        <f>VLOOKUP(I1550,[1]!Countries[#Data],3,FALSE)</f>
        <v>#REF!</v>
      </c>
    </row>
    <row r="1551" spans="1:17" x14ac:dyDescent="0.2">
      <c r="A1551" s="5">
        <v>10840</v>
      </c>
      <c r="B1551" s="5" t="s">
        <v>35</v>
      </c>
      <c r="C1551" s="5" t="s">
        <v>36</v>
      </c>
      <c r="D1551" s="5">
        <v>18</v>
      </c>
      <c r="E1551" s="5">
        <v>16.560000000000002</v>
      </c>
      <c r="F1551" s="5">
        <v>10</v>
      </c>
      <c r="G1551" s="5" t="s">
        <v>225</v>
      </c>
      <c r="H1551" s="5" t="s">
        <v>226</v>
      </c>
      <c r="I1551" s="5" t="s">
        <v>58</v>
      </c>
      <c r="J1551" s="6">
        <v>42523</v>
      </c>
      <c r="K1551" s="7">
        <f t="shared" si="72"/>
        <v>180</v>
      </c>
      <c r="L1551" s="7">
        <f t="shared" si="73"/>
        <v>165.60000000000002</v>
      </c>
      <c r="M1551" s="4">
        <f>YEAR(Datos!$J1551)</f>
        <v>2016</v>
      </c>
      <c r="N1551" s="5" t="str">
        <f t="shared" si="74"/>
        <v>junio</v>
      </c>
      <c r="O1551" s="5" t="str">
        <f>VLOOKUP(C1551,[2]!ProdManager[#Data],2,FALSE)</f>
        <v>John Matter</v>
      </c>
      <c r="P1551" s="5" t="e">
        <f>VLOOKUP(I1551,[1]!Countries[#Data],2,FALSE)</f>
        <v>#REF!</v>
      </c>
      <c r="Q1551" s="5" t="e">
        <f>VLOOKUP(I1551,[1]!Countries[#Data],3,FALSE)</f>
        <v>#REF!</v>
      </c>
    </row>
    <row r="1552" spans="1:17" x14ac:dyDescent="0.2">
      <c r="A1552" s="5">
        <v>10840</v>
      </c>
      <c r="B1552" s="5" t="s">
        <v>174</v>
      </c>
      <c r="C1552" s="5" t="s">
        <v>28</v>
      </c>
      <c r="D1552" s="5">
        <v>14</v>
      </c>
      <c r="E1552" s="5">
        <v>9.66</v>
      </c>
      <c r="F1552" s="5">
        <v>6</v>
      </c>
      <c r="G1552" s="5" t="s">
        <v>225</v>
      </c>
      <c r="H1552" s="5" t="s">
        <v>226</v>
      </c>
      <c r="I1552" s="5" t="s">
        <v>58</v>
      </c>
      <c r="J1552" s="6">
        <v>42569</v>
      </c>
      <c r="K1552" s="7">
        <f t="shared" si="72"/>
        <v>84</v>
      </c>
      <c r="L1552" s="7">
        <f t="shared" si="73"/>
        <v>57.96</v>
      </c>
      <c r="M1552" s="4">
        <f>YEAR(Datos!$J1552)</f>
        <v>2016</v>
      </c>
      <c r="N1552" s="5" t="str">
        <f t="shared" si="74"/>
        <v>julio</v>
      </c>
      <c r="O1552" s="5" t="str">
        <f>VLOOKUP(C1552,[2]!ProdManager[#Data],2,FALSE)</f>
        <v>Lydia Sinn</v>
      </c>
      <c r="P1552" s="5" t="e">
        <f>VLOOKUP(I1552,[1]!Countries[#Data],2,FALSE)</f>
        <v>#REF!</v>
      </c>
      <c r="Q1552" s="5" t="e">
        <f>VLOOKUP(I1552,[1]!Countries[#Data],3,FALSE)</f>
        <v>#REF!</v>
      </c>
    </row>
    <row r="1553" spans="1:17" x14ac:dyDescent="0.2">
      <c r="A1553" s="5">
        <v>10841</v>
      </c>
      <c r="B1553" s="5" t="s">
        <v>105</v>
      </c>
      <c r="C1553" s="5" t="s">
        <v>22</v>
      </c>
      <c r="D1553" s="5">
        <v>31</v>
      </c>
      <c r="E1553" s="5">
        <v>21.7</v>
      </c>
      <c r="F1553" s="5">
        <v>16</v>
      </c>
      <c r="G1553" s="5" t="s">
        <v>29</v>
      </c>
      <c r="H1553" s="5" t="s">
        <v>30</v>
      </c>
      <c r="I1553" s="5" t="s">
        <v>31</v>
      </c>
      <c r="J1553" s="6">
        <v>42495</v>
      </c>
      <c r="K1553" s="7">
        <f t="shared" si="72"/>
        <v>496</v>
      </c>
      <c r="L1553" s="7">
        <f t="shared" si="73"/>
        <v>347.2</v>
      </c>
      <c r="M1553" s="4">
        <f>YEAR(Datos!$J1553)</f>
        <v>2016</v>
      </c>
      <c r="N1553" s="5" t="str">
        <f t="shared" si="74"/>
        <v>mayo</v>
      </c>
      <c r="O1553" s="5" t="str">
        <f>VLOOKUP(C1553,[2]!ProdManager[#Data],2,FALSE)</f>
        <v>Peter Stone</v>
      </c>
      <c r="P1553" s="5" t="e">
        <f>VLOOKUP(I1553,[1]!Countries[#Data],2,FALSE)</f>
        <v>#REF!</v>
      </c>
      <c r="Q1553" s="5" t="e">
        <f>VLOOKUP(I1553,[1]!Countries[#Data],3,FALSE)</f>
        <v>#REF!</v>
      </c>
    </row>
    <row r="1554" spans="1:17" x14ac:dyDescent="0.2">
      <c r="A1554" s="5">
        <v>10841</v>
      </c>
      <c r="B1554" s="5" t="s">
        <v>79</v>
      </c>
      <c r="C1554" s="5" t="s">
        <v>3</v>
      </c>
      <c r="D1554" s="5">
        <v>38</v>
      </c>
      <c r="E1554" s="5">
        <v>30.400000000000002</v>
      </c>
      <c r="F1554" s="5">
        <v>30</v>
      </c>
      <c r="G1554" s="5" t="s">
        <v>29</v>
      </c>
      <c r="H1554" s="5" t="s">
        <v>30</v>
      </c>
      <c r="I1554" s="5" t="s">
        <v>31</v>
      </c>
      <c r="J1554" s="6">
        <v>42669</v>
      </c>
      <c r="K1554" s="7">
        <f t="shared" si="72"/>
        <v>1140</v>
      </c>
      <c r="L1554" s="7">
        <f t="shared" si="73"/>
        <v>912.00000000000011</v>
      </c>
      <c r="M1554" s="4">
        <f>YEAR(Datos!$J1554)</f>
        <v>2016</v>
      </c>
      <c r="N1554" s="5" t="str">
        <f t="shared" si="74"/>
        <v>octubre</v>
      </c>
      <c r="O1554" s="5" t="str">
        <f>VLOOKUP(C1554,[2]!ProdManager[#Data],2,FALSE)</f>
        <v>Marc Caine</v>
      </c>
      <c r="P1554" s="5" t="e">
        <f>VLOOKUP(I1554,[1]!Countries[#Data],2,FALSE)</f>
        <v>#REF!</v>
      </c>
      <c r="Q1554" s="5" t="e">
        <f>VLOOKUP(I1554,[1]!Countries[#Data],3,FALSE)</f>
        <v>#REF!</v>
      </c>
    </row>
    <row r="1555" spans="1:17" x14ac:dyDescent="0.2">
      <c r="A1555" s="5">
        <v>10841</v>
      </c>
      <c r="B1555" s="5" t="s">
        <v>45</v>
      </c>
      <c r="C1555" s="5" t="s">
        <v>8</v>
      </c>
      <c r="D1555" s="5">
        <v>55</v>
      </c>
      <c r="E1555" s="5">
        <v>41.25</v>
      </c>
      <c r="F1555" s="5">
        <v>50</v>
      </c>
      <c r="G1555" s="5" t="s">
        <v>29</v>
      </c>
      <c r="H1555" s="5" t="s">
        <v>30</v>
      </c>
      <c r="I1555" s="5" t="s">
        <v>31</v>
      </c>
      <c r="J1555" s="6">
        <v>42552</v>
      </c>
      <c r="K1555" s="7">
        <f t="shared" si="72"/>
        <v>2750</v>
      </c>
      <c r="L1555" s="7">
        <f t="shared" si="73"/>
        <v>2062.5</v>
      </c>
      <c r="M1555" s="4">
        <f>YEAR(Datos!$J1555)</f>
        <v>2016</v>
      </c>
      <c r="N1555" s="5" t="str">
        <f t="shared" si="74"/>
        <v>julio</v>
      </c>
      <c r="O1555" s="5" t="str">
        <f>VLOOKUP(C1555,[2]!ProdManager[#Data],2,FALSE)</f>
        <v>Peter Stone</v>
      </c>
      <c r="P1555" s="5" t="e">
        <f>VLOOKUP(I1555,[1]!Countries[#Data],2,FALSE)</f>
        <v>#REF!</v>
      </c>
      <c r="Q1555" s="5" t="e">
        <f>VLOOKUP(I1555,[1]!Countries[#Data],3,FALSE)</f>
        <v>#REF!</v>
      </c>
    </row>
    <row r="1556" spans="1:17" x14ac:dyDescent="0.2">
      <c r="A1556" s="5">
        <v>10841</v>
      </c>
      <c r="B1556" s="5" t="s">
        <v>54</v>
      </c>
      <c r="C1556" s="5" t="s">
        <v>17</v>
      </c>
      <c r="D1556" s="5">
        <v>13</v>
      </c>
      <c r="E1556" s="5">
        <v>10.27</v>
      </c>
      <c r="F1556" s="5">
        <v>15</v>
      </c>
      <c r="G1556" s="5" t="s">
        <v>29</v>
      </c>
      <c r="H1556" s="5" t="s">
        <v>30</v>
      </c>
      <c r="I1556" s="5" t="s">
        <v>31</v>
      </c>
      <c r="J1556" s="6">
        <v>42581</v>
      </c>
      <c r="K1556" s="7">
        <f t="shared" si="72"/>
        <v>195</v>
      </c>
      <c r="L1556" s="7">
        <f t="shared" si="73"/>
        <v>154.04999999999998</v>
      </c>
      <c r="M1556" s="4">
        <f>YEAR(Datos!$J1556)</f>
        <v>2016</v>
      </c>
      <c r="N1556" s="5" t="str">
        <f t="shared" si="74"/>
        <v>julio</v>
      </c>
      <c r="O1556" s="5" t="str">
        <f>VLOOKUP(C1556,[2]!ProdManager[#Data],2,FALSE)</f>
        <v>Lydia Sinn</v>
      </c>
      <c r="P1556" s="5" t="e">
        <f>VLOOKUP(I1556,[1]!Countries[#Data],2,FALSE)</f>
        <v>#REF!</v>
      </c>
      <c r="Q1556" s="5" t="e">
        <f>VLOOKUP(I1556,[1]!Countries[#Data],3,FALSE)</f>
        <v>#REF!</v>
      </c>
    </row>
    <row r="1557" spans="1:17" x14ac:dyDescent="0.2">
      <c r="A1557" s="5">
        <v>10842</v>
      </c>
      <c r="B1557" s="5" t="s">
        <v>100</v>
      </c>
      <c r="C1557" s="5" t="s">
        <v>36</v>
      </c>
      <c r="D1557" s="5">
        <v>46</v>
      </c>
      <c r="E1557" s="5">
        <v>42.32</v>
      </c>
      <c r="F1557" s="5">
        <v>5</v>
      </c>
      <c r="G1557" s="5" t="s">
        <v>110</v>
      </c>
      <c r="H1557" s="5" t="s">
        <v>66</v>
      </c>
      <c r="I1557" s="5" t="s">
        <v>67</v>
      </c>
      <c r="J1557" s="6">
        <v>42559</v>
      </c>
      <c r="K1557" s="7">
        <f t="shared" si="72"/>
        <v>230</v>
      </c>
      <c r="L1557" s="7">
        <f t="shared" si="73"/>
        <v>211.6</v>
      </c>
      <c r="M1557" s="4">
        <f>YEAR(Datos!$J1557)</f>
        <v>2016</v>
      </c>
      <c r="N1557" s="5" t="str">
        <f t="shared" si="74"/>
        <v>julio</v>
      </c>
      <c r="O1557" s="5" t="str">
        <f>VLOOKUP(C1557,[2]!ProdManager[#Data],2,FALSE)</f>
        <v>John Matter</v>
      </c>
      <c r="P1557" s="5" t="e">
        <f>VLOOKUP(I1557,[1]!Countries[#Data],2,FALSE)</f>
        <v>#REF!</v>
      </c>
      <c r="Q1557" s="5" t="e">
        <f>VLOOKUP(I1557,[1]!Countries[#Data],3,FALSE)</f>
        <v>#REF!</v>
      </c>
    </row>
    <row r="1558" spans="1:17" x14ac:dyDescent="0.2">
      <c r="A1558" s="5">
        <v>10842</v>
      </c>
      <c r="B1558" s="5" t="s">
        <v>135</v>
      </c>
      <c r="C1558" s="5" t="s">
        <v>28</v>
      </c>
      <c r="D1558" s="5">
        <v>12.5</v>
      </c>
      <c r="E1558" s="5">
        <v>8.625</v>
      </c>
      <c r="F1558" s="5">
        <v>20</v>
      </c>
      <c r="G1558" s="5" t="s">
        <v>110</v>
      </c>
      <c r="H1558" s="5" t="s">
        <v>66</v>
      </c>
      <c r="I1558" s="5" t="s">
        <v>67</v>
      </c>
      <c r="J1558" s="6">
        <v>42520</v>
      </c>
      <c r="K1558" s="7">
        <f t="shared" si="72"/>
        <v>250</v>
      </c>
      <c r="L1558" s="7">
        <f t="shared" si="73"/>
        <v>172.5</v>
      </c>
      <c r="M1558" s="4">
        <f>YEAR(Datos!$J1558)</f>
        <v>2016</v>
      </c>
      <c r="N1558" s="5" t="str">
        <f t="shared" si="74"/>
        <v>mayo</v>
      </c>
      <c r="O1558" s="5" t="str">
        <f>VLOOKUP(C1558,[2]!ProdManager[#Data],2,FALSE)</f>
        <v>Lydia Sinn</v>
      </c>
      <c r="P1558" s="5" t="e">
        <f>VLOOKUP(I1558,[1]!Countries[#Data],2,FALSE)</f>
        <v>#REF!</v>
      </c>
      <c r="Q1558" s="5" t="e">
        <f>VLOOKUP(I1558,[1]!Countries[#Data],3,FALSE)</f>
        <v>#REF!</v>
      </c>
    </row>
    <row r="1559" spans="1:17" x14ac:dyDescent="0.2">
      <c r="A1559" s="5">
        <v>10842</v>
      </c>
      <c r="B1559" s="5" t="s">
        <v>9</v>
      </c>
      <c r="C1559" s="5" t="s">
        <v>8</v>
      </c>
      <c r="D1559" s="5">
        <v>21</v>
      </c>
      <c r="E1559" s="5">
        <v>17.849999999999998</v>
      </c>
      <c r="F1559" s="5">
        <v>15</v>
      </c>
      <c r="G1559" s="5" t="s">
        <v>110</v>
      </c>
      <c r="H1559" s="5" t="s">
        <v>66</v>
      </c>
      <c r="I1559" s="5" t="s">
        <v>67</v>
      </c>
      <c r="J1559" s="6">
        <v>42467</v>
      </c>
      <c r="K1559" s="7">
        <f t="shared" si="72"/>
        <v>315</v>
      </c>
      <c r="L1559" s="7">
        <f t="shared" si="73"/>
        <v>267.74999999999994</v>
      </c>
      <c r="M1559" s="4">
        <f>YEAR(Datos!$J1559)</f>
        <v>2016</v>
      </c>
      <c r="N1559" s="5" t="str">
        <f t="shared" si="74"/>
        <v>abril</v>
      </c>
      <c r="O1559" s="5" t="str">
        <f>VLOOKUP(C1559,[2]!ProdManager[#Data],2,FALSE)</f>
        <v>Peter Stone</v>
      </c>
      <c r="P1559" s="5" t="e">
        <f>VLOOKUP(I1559,[1]!Countries[#Data],2,FALSE)</f>
        <v>#REF!</v>
      </c>
      <c r="Q1559" s="5" t="e">
        <f>VLOOKUP(I1559,[1]!Countries[#Data],3,FALSE)</f>
        <v>#REF!</v>
      </c>
    </row>
    <row r="1560" spans="1:17" x14ac:dyDescent="0.2">
      <c r="A1560" s="5">
        <v>10842</v>
      </c>
      <c r="B1560" s="5" t="s">
        <v>72</v>
      </c>
      <c r="C1560" s="5" t="s">
        <v>36</v>
      </c>
      <c r="D1560" s="5">
        <v>15</v>
      </c>
      <c r="E1560" s="5">
        <v>13.5</v>
      </c>
      <c r="F1560" s="5">
        <v>12</v>
      </c>
      <c r="G1560" s="5" t="s">
        <v>110</v>
      </c>
      <c r="H1560" s="5" t="s">
        <v>66</v>
      </c>
      <c r="I1560" s="5" t="s">
        <v>67</v>
      </c>
      <c r="J1560" s="6">
        <v>42529</v>
      </c>
      <c r="K1560" s="7">
        <f t="shared" si="72"/>
        <v>180</v>
      </c>
      <c r="L1560" s="7">
        <f t="shared" si="73"/>
        <v>162</v>
      </c>
      <c r="M1560" s="4">
        <f>YEAR(Datos!$J1560)</f>
        <v>2016</v>
      </c>
      <c r="N1560" s="5" t="str">
        <f t="shared" si="74"/>
        <v>junio</v>
      </c>
      <c r="O1560" s="5" t="str">
        <f>VLOOKUP(C1560,[2]!ProdManager[#Data],2,FALSE)</f>
        <v>John Matter</v>
      </c>
      <c r="P1560" s="5" t="e">
        <f>VLOOKUP(I1560,[1]!Countries[#Data],2,FALSE)</f>
        <v>#REF!</v>
      </c>
      <c r="Q1560" s="5" t="e">
        <f>VLOOKUP(I1560,[1]!Countries[#Data],3,FALSE)</f>
        <v>#REF!</v>
      </c>
    </row>
    <row r="1561" spans="1:17" x14ac:dyDescent="0.2">
      <c r="A1561" s="5">
        <v>10843</v>
      </c>
      <c r="B1561" s="5" t="s">
        <v>15</v>
      </c>
      <c r="C1561" s="5" t="s">
        <v>11</v>
      </c>
      <c r="D1561" s="5">
        <v>53</v>
      </c>
      <c r="E1561" s="5">
        <v>42.93</v>
      </c>
      <c r="F1561" s="5">
        <v>4</v>
      </c>
      <c r="G1561" s="5" t="s">
        <v>23</v>
      </c>
      <c r="H1561" s="5" t="s">
        <v>24</v>
      </c>
      <c r="I1561" s="5" t="s">
        <v>6</v>
      </c>
      <c r="J1561" s="6">
        <v>42603</v>
      </c>
      <c r="K1561" s="7">
        <f t="shared" si="72"/>
        <v>212</v>
      </c>
      <c r="L1561" s="7">
        <f t="shared" si="73"/>
        <v>171.72</v>
      </c>
      <c r="M1561" s="4">
        <f>YEAR(Datos!$J1561)</f>
        <v>2016</v>
      </c>
      <c r="N1561" s="5" t="str">
        <f t="shared" si="74"/>
        <v>agosto</v>
      </c>
      <c r="O1561" s="5" t="str">
        <f>VLOOKUP(C1561,[2]!ProdManager[#Data],2,FALSE)</f>
        <v>Marc Caine</v>
      </c>
      <c r="P1561" s="5" t="e">
        <f>VLOOKUP(I1561,[1]!Countries[#Data],2,FALSE)</f>
        <v>#REF!</v>
      </c>
      <c r="Q1561" s="5" t="e">
        <f>VLOOKUP(I1561,[1]!Countries[#Data],3,FALSE)</f>
        <v>#REF!</v>
      </c>
    </row>
    <row r="1562" spans="1:17" x14ac:dyDescent="0.2">
      <c r="A1562" s="5">
        <v>10844</v>
      </c>
      <c r="B1562" s="5" t="s">
        <v>25</v>
      </c>
      <c r="C1562" s="5" t="s">
        <v>3</v>
      </c>
      <c r="D1562" s="5">
        <v>21</v>
      </c>
      <c r="E1562" s="5">
        <v>16.38</v>
      </c>
      <c r="F1562" s="5">
        <v>35</v>
      </c>
      <c r="G1562" s="5" t="s">
        <v>199</v>
      </c>
      <c r="H1562" s="5" t="s">
        <v>200</v>
      </c>
      <c r="I1562" s="5" t="s">
        <v>61</v>
      </c>
      <c r="J1562" s="6">
        <v>42430</v>
      </c>
      <c r="K1562" s="7">
        <f t="shared" si="72"/>
        <v>735</v>
      </c>
      <c r="L1562" s="7">
        <f t="shared" si="73"/>
        <v>573.29999999999995</v>
      </c>
      <c r="M1562" s="4">
        <f>YEAR(Datos!$J1562)</f>
        <v>2016</v>
      </c>
      <c r="N1562" s="5" t="str">
        <f t="shared" si="74"/>
        <v>marzo</v>
      </c>
      <c r="O1562" s="5" t="str">
        <f>VLOOKUP(C1562,[2]!ProdManager[#Data],2,FALSE)</f>
        <v>Marc Caine</v>
      </c>
      <c r="P1562" s="5" t="e">
        <f>VLOOKUP(I1562,[1]!Countries[#Data],2,FALSE)</f>
        <v>#REF!</v>
      </c>
      <c r="Q1562" s="5" t="e">
        <f>VLOOKUP(I1562,[1]!Countries[#Data],3,FALSE)</f>
        <v>#REF!</v>
      </c>
    </row>
    <row r="1563" spans="1:17" x14ac:dyDescent="0.2">
      <c r="A1563" s="5">
        <v>10845</v>
      </c>
      <c r="B1563" s="5" t="s">
        <v>143</v>
      </c>
      <c r="C1563" s="5" t="s">
        <v>3</v>
      </c>
      <c r="D1563" s="5">
        <v>33.25</v>
      </c>
      <c r="E1563" s="5">
        <v>24.9375</v>
      </c>
      <c r="F1563" s="5">
        <v>48</v>
      </c>
      <c r="G1563" s="5" t="s">
        <v>103</v>
      </c>
      <c r="H1563" s="5" t="s">
        <v>104</v>
      </c>
      <c r="I1563" s="5" t="s">
        <v>14</v>
      </c>
      <c r="J1563" s="6">
        <v>42624</v>
      </c>
      <c r="K1563" s="7">
        <f t="shared" si="72"/>
        <v>1596</v>
      </c>
      <c r="L1563" s="7">
        <f t="shared" si="73"/>
        <v>1197</v>
      </c>
      <c r="M1563" s="4">
        <f>YEAR(Datos!$J1563)</f>
        <v>2016</v>
      </c>
      <c r="N1563" s="5" t="str">
        <f t="shared" si="74"/>
        <v>septiembre</v>
      </c>
      <c r="O1563" s="5" t="str">
        <f>VLOOKUP(C1563,[2]!ProdManager[#Data],2,FALSE)</f>
        <v>Marc Caine</v>
      </c>
      <c r="P1563" s="5" t="e">
        <f>VLOOKUP(I1563,[1]!Countries[#Data],2,FALSE)</f>
        <v>#REF!</v>
      </c>
      <c r="Q1563" s="5" t="e">
        <f>VLOOKUP(I1563,[1]!Countries[#Data],3,FALSE)</f>
        <v>#REF!</v>
      </c>
    </row>
    <row r="1564" spans="1:17" x14ac:dyDescent="0.2">
      <c r="A1564" s="5">
        <v>10845</v>
      </c>
      <c r="B1564" s="5" t="s">
        <v>190</v>
      </c>
      <c r="C1564" s="5" t="s">
        <v>3</v>
      </c>
      <c r="D1564" s="5">
        <v>9</v>
      </c>
      <c r="E1564" s="5">
        <v>7.3800000000000008</v>
      </c>
      <c r="F1564" s="5">
        <v>70</v>
      </c>
      <c r="G1564" s="5" t="s">
        <v>103</v>
      </c>
      <c r="H1564" s="5" t="s">
        <v>104</v>
      </c>
      <c r="I1564" s="5" t="s">
        <v>14</v>
      </c>
      <c r="J1564" s="6">
        <v>42395</v>
      </c>
      <c r="K1564" s="7">
        <f t="shared" si="72"/>
        <v>630</v>
      </c>
      <c r="L1564" s="7">
        <f t="shared" si="73"/>
        <v>516.6</v>
      </c>
      <c r="M1564" s="4">
        <f>YEAR(Datos!$J1564)</f>
        <v>2016</v>
      </c>
      <c r="N1564" s="5" t="str">
        <f t="shared" si="74"/>
        <v>enero</v>
      </c>
      <c r="O1564" s="5" t="str">
        <f>VLOOKUP(C1564,[2]!ProdManager[#Data],2,FALSE)</f>
        <v>Marc Caine</v>
      </c>
      <c r="P1564" s="5" t="e">
        <f>VLOOKUP(I1564,[1]!Countries[#Data],2,FALSE)</f>
        <v>#REF!</v>
      </c>
      <c r="Q1564" s="5" t="e">
        <f>VLOOKUP(I1564,[1]!Countries[#Data],3,FALSE)</f>
        <v>#REF!</v>
      </c>
    </row>
    <row r="1565" spans="1:17" x14ac:dyDescent="0.2">
      <c r="A1565" s="5">
        <v>10845</v>
      </c>
      <c r="B1565" s="5" t="s">
        <v>74</v>
      </c>
      <c r="C1565" s="5" t="s">
        <v>36</v>
      </c>
      <c r="D1565" s="5">
        <v>18</v>
      </c>
      <c r="E1565" s="5">
        <v>16.02</v>
      </c>
      <c r="F1565" s="5">
        <v>25</v>
      </c>
      <c r="G1565" s="5" t="s">
        <v>103</v>
      </c>
      <c r="H1565" s="5" t="s">
        <v>104</v>
      </c>
      <c r="I1565" s="5" t="s">
        <v>14</v>
      </c>
      <c r="J1565" s="6">
        <v>42591</v>
      </c>
      <c r="K1565" s="7">
        <f t="shared" si="72"/>
        <v>450</v>
      </c>
      <c r="L1565" s="7">
        <f t="shared" si="73"/>
        <v>400.5</v>
      </c>
      <c r="M1565" s="4">
        <f>YEAR(Datos!$J1565)</f>
        <v>2016</v>
      </c>
      <c r="N1565" s="5" t="str">
        <f t="shared" si="74"/>
        <v>agosto</v>
      </c>
      <c r="O1565" s="5" t="str">
        <f>VLOOKUP(C1565,[2]!ProdManager[#Data],2,FALSE)</f>
        <v>John Matter</v>
      </c>
      <c r="P1565" s="5" t="e">
        <f>VLOOKUP(I1565,[1]!Countries[#Data],2,FALSE)</f>
        <v>#REF!</v>
      </c>
      <c r="Q1565" s="5" t="e">
        <f>VLOOKUP(I1565,[1]!Countries[#Data],3,FALSE)</f>
        <v>#REF!</v>
      </c>
    </row>
    <row r="1566" spans="1:17" x14ac:dyDescent="0.2">
      <c r="A1566" s="5">
        <v>10845</v>
      </c>
      <c r="B1566" s="5" t="s">
        <v>2</v>
      </c>
      <c r="C1566" s="5" t="s">
        <v>3</v>
      </c>
      <c r="D1566" s="5">
        <v>14</v>
      </c>
      <c r="E1566" s="5">
        <v>10.92</v>
      </c>
      <c r="F1566" s="5">
        <v>42</v>
      </c>
      <c r="G1566" s="5" t="s">
        <v>103</v>
      </c>
      <c r="H1566" s="5" t="s">
        <v>104</v>
      </c>
      <c r="I1566" s="5" t="s">
        <v>14</v>
      </c>
      <c r="J1566" s="6">
        <v>42554</v>
      </c>
      <c r="K1566" s="7">
        <f t="shared" si="72"/>
        <v>588</v>
      </c>
      <c r="L1566" s="7">
        <f t="shared" si="73"/>
        <v>458.64</v>
      </c>
      <c r="M1566" s="4">
        <f>YEAR(Datos!$J1566)</f>
        <v>2016</v>
      </c>
      <c r="N1566" s="5" t="str">
        <f t="shared" si="74"/>
        <v>julio</v>
      </c>
      <c r="O1566" s="5" t="str">
        <f>VLOOKUP(C1566,[2]!ProdManager[#Data],2,FALSE)</f>
        <v>Marc Caine</v>
      </c>
      <c r="P1566" s="5" t="e">
        <f>VLOOKUP(I1566,[1]!Countries[#Data],2,FALSE)</f>
        <v>#REF!</v>
      </c>
      <c r="Q1566" s="5" t="e">
        <f>VLOOKUP(I1566,[1]!Countries[#Data],3,FALSE)</f>
        <v>#REF!</v>
      </c>
    </row>
    <row r="1567" spans="1:17" x14ac:dyDescent="0.2">
      <c r="A1567" s="5">
        <v>10845</v>
      </c>
      <c r="B1567" s="5" t="s">
        <v>167</v>
      </c>
      <c r="C1567" s="5" t="s">
        <v>22</v>
      </c>
      <c r="D1567" s="5">
        <v>13.25</v>
      </c>
      <c r="E1567" s="5">
        <v>9.4074999999999989</v>
      </c>
      <c r="F1567" s="5">
        <v>60</v>
      </c>
      <c r="G1567" s="5" t="s">
        <v>103</v>
      </c>
      <c r="H1567" s="5" t="s">
        <v>104</v>
      </c>
      <c r="I1567" s="5" t="s">
        <v>14</v>
      </c>
      <c r="J1567" s="6">
        <v>42455</v>
      </c>
      <c r="K1567" s="7">
        <f t="shared" si="72"/>
        <v>795</v>
      </c>
      <c r="L1567" s="7">
        <f t="shared" si="73"/>
        <v>564.44999999999993</v>
      </c>
      <c r="M1567" s="4">
        <f>YEAR(Datos!$J1567)</f>
        <v>2016</v>
      </c>
      <c r="N1567" s="5" t="str">
        <f t="shared" si="74"/>
        <v>marzo</v>
      </c>
      <c r="O1567" s="5" t="str">
        <f>VLOOKUP(C1567,[2]!ProdManager[#Data],2,FALSE)</f>
        <v>Peter Stone</v>
      </c>
      <c r="P1567" s="5" t="e">
        <f>VLOOKUP(I1567,[1]!Countries[#Data],2,FALSE)</f>
        <v>#REF!</v>
      </c>
      <c r="Q1567" s="5" t="e">
        <f>VLOOKUP(I1567,[1]!Countries[#Data],3,FALSE)</f>
        <v>#REF!</v>
      </c>
    </row>
    <row r="1568" spans="1:17" x14ac:dyDescent="0.2">
      <c r="A1568" s="5">
        <v>10846</v>
      </c>
      <c r="B1568" s="5" t="s">
        <v>43</v>
      </c>
      <c r="C1568" s="5" t="s">
        <v>11</v>
      </c>
      <c r="D1568" s="5">
        <v>10</v>
      </c>
      <c r="E1568" s="5">
        <v>7.7</v>
      </c>
      <c r="F1568" s="5">
        <v>20</v>
      </c>
      <c r="G1568" s="5" t="s">
        <v>29</v>
      </c>
      <c r="H1568" s="5" t="s">
        <v>30</v>
      </c>
      <c r="I1568" s="5" t="s">
        <v>31</v>
      </c>
      <c r="J1568" s="6">
        <v>42466</v>
      </c>
      <c r="K1568" s="7">
        <f t="shared" si="72"/>
        <v>200</v>
      </c>
      <c r="L1568" s="7">
        <f t="shared" si="73"/>
        <v>154</v>
      </c>
      <c r="M1568" s="4">
        <f>YEAR(Datos!$J1568)</f>
        <v>2016</v>
      </c>
      <c r="N1568" s="5" t="str">
        <f t="shared" si="74"/>
        <v>abril</v>
      </c>
      <c r="O1568" s="5" t="str">
        <f>VLOOKUP(C1568,[2]!ProdManager[#Data],2,FALSE)</f>
        <v>Marc Caine</v>
      </c>
      <c r="P1568" s="5" t="e">
        <f>VLOOKUP(I1568,[1]!Countries[#Data],2,FALSE)</f>
        <v>#REF!</v>
      </c>
      <c r="Q1568" s="5" t="e">
        <f>VLOOKUP(I1568,[1]!Countries[#Data],3,FALSE)</f>
        <v>#REF!</v>
      </c>
    </row>
    <row r="1569" spans="1:17" x14ac:dyDescent="0.2">
      <c r="A1569" s="5">
        <v>10846</v>
      </c>
      <c r="B1569" s="5" t="s">
        <v>72</v>
      </c>
      <c r="C1569" s="5" t="s">
        <v>36</v>
      </c>
      <c r="D1569" s="5">
        <v>15</v>
      </c>
      <c r="E1569" s="5">
        <v>13.35</v>
      </c>
      <c r="F1569" s="5">
        <v>30</v>
      </c>
      <c r="G1569" s="5" t="s">
        <v>29</v>
      </c>
      <c r="H1569" s="5" t="s">
        <v>30</v>
      </c>
      <c r="I1569" s="5" t="s">
        <v>31</v>
      </c>
      <c r="J1569" s="6">
        <v>42398</v>
      </c>
      <c r="K1569" s="7">
        <f t="shared" si="72"/>
        <v>450</v>
      </c>
      <c r="L1569" s="7">
        <f t="shared" si="73"/>
        <v>400.5</v>
      </c>
      <c r="M1569" s="4">
        <f>YEAR(Datos!$J1569)</f>
        <v>2016</v>
      </c>
      <c r="N1569" s="5" t="str">
        <f t="shared" si="74"/>
        <v>enero</v>
      </c>
      <c r="O1569" s="5" t="str">
        <f>VLOOKUP(C1569,[2]!ProdManager[#Data],2,FALSE)</f>
        <v>John Matter</v>
      </c>
      <c r="P1569" s="5" t="e">
        <f>VLOOKUP(I1569,[1]!Countries[#Data],2,FALSE)</f>
        <v>#REF!</v>
      </c>
      <c r="Q1569" s="5" t="e">
        <f>VLOOKUP(I1569,[1]!Countries[#Data],3,FALSE)</f>
        <v>#REF!</v>
      </c>
    </row>
    <row r="1570" spans="1:17" x14ac:dyDescent="0.2">
      <c r="A1570" s="5">
        <v>10846</v>
      </c>
      <c r="B1570" s="5" t="s">
        <v>162</v>
      </c>
      <c r="C1570" s="5" t="s">
        <v>17</v>
      </c>
      <c r="D1570" s="5">
        <v>22</v>
      </c>
      <c r="E1570" s="5">
        <v>17.16</v>
      </c>
      <c r="F1570" s="5">
        <v>21</v>
      </c>
      <c r="G1570" s="5" t="s">
        <v>29</v>
      </c>
      <c r="H1570" s="5" t="s">
        <v>30</v>
      </c>
      <c r="I1570" s="5" t="s">
        <v>31</v>
      </c>
      <c r="J1570" s="6">
        <v>42620</v>
      </c>
      <c r="K1570" s="7">
        <f t="shared" si="72"/>
        <v>462</v>
      </c>
      <c r="L1570" s="7">
        <f t="shared" si="73"/>
        <v>360.36</v>
      </c>
      <c r="M1570" s="4">
        <f>YEAR(Datos!$J1570)</f>
        <v>2016</v>
      </c>
      <c r="N1570" s="5" t="str">
        <f t="shared" si="74"/>
        <v>septiembre</v>
      </c>
      <c r="O1570" s="5" t="str">
        <f>VLOOKUP(C1570,[2]!ProdManager[#Data],2,FALSE)</f>
        <v>Lydia Sinn</v>
      </c>
      <c r="P1570" s="5" t="e">
        <f>VLOOKUP(I1570,[1]!Countries[#Data],2,FALSE)</f>
        <v>#REF!</v>
      </c>
      <c r="Q1570" s="5" t="e">
        <f>VLOOKUP(I1570,[1]!Countries[#Data],3,FALSE)</f>
        <v>#REF!</v>
      </c>
    </row>
    <row r="1571" spans="1:17" x14ac:dyDescent="0.2">
      <c r="A1571" s="5">
        <v>10847</v>
      </c>
      <c r="B1571" s="5" t="s">
        <v>106</v>
      </c>
      <c r="C1571" s="5" t="s">
        <v>8</v>
      </c>
      <c r="D1571" s="5">
        <v>21.5</v>
      </c>
      <c r="E1571" s="5">
        <v>17.415000000000003</v>
      </c>
      <c r="F1571" s="5">
        <v>55</v>
      </c>
      <c r="G1571" s="5" t="s">
        <v>175</v>
      </c>
      <c r="H1571" s="5" t="s">
        <v>176</v>
      </c>
      <c r="I1571" s="5" t="s">
        <v>77</v>
      </c>
      <c r="J1571" s="6">
        <v>42593</v>
      </c>
      <c r="K1571" s="7">
        <f t="shared" si="72"/>
        <v>1182.5</v>
      </c>
      <c r="L1571" s="7">
        <f t="shared" si="73"/>
        <v>957.82500000000016</v>
      </c>
      <c r="M1571" s="4">
        <f>YEAR(Datos!$J1571)</f>
        <v>2016</v>
      </c>
      <c r="N1571" s="5" t="str">
        <f t="shared" si="74"/>
        <v>agosto</v>
      </c>
      <c r="O1571" s="5" t="str">
        <f>VLOOKUP(C1571,[2]!ProdManager[#Data],2,FALSE)</f>
        <v>Peter Stone</v>
      </c>
      <c r="P1571" s="5" t="e">
        <f>VLOOKUP(I1571,[1]!Countries[#Data],2,FALSE)</f>
        <v>#REF!</v>
      </c>
      <c r="Q1571" s="5" t="e">
        <f>VLOOKUP(I1571,[1]!Countries[#Data],3,FALSE)</f>
        <v>#REF!</v>
      </c>
    </row>
    <row r="1572" spans="1:17" x14ac:dyDescent="0.2">
      <c r="A1572" s="5">
        <v>10847</v>
      </c>
      <c r="B1572" s="5" t="s">
        <v>131</v>
      </c>
      <c r="C1572" s="5" t="s">
        <v>36</v>
      </c>
      <c r="D1572" s="5">
        <v>18</v>
      </c>
      <c r="E1572" s="5">
        <v>16.38</v>
      </c>
      <c r="F1572" s="5">
        <v>80</v>
      </c>
      <c r="G1572" s="5" t="s">
        <v>175</v>
      </c>
      <c r="H1572" s="5" t="s">
        <v>176</v>
      </c>
      <c r="I1572" s="5" t="s">
        <v>77</v>
      </c>
      <c r="J1572" s="6">
        <v>42728</v>
      </c>
      <c r="K1572" s="7">
        <f t="shared" si="72"/>
        <v>1440</v>
      </c>
      <c r="L1572" s="7">
        <f t="shared" si="73"/>
        <v>1310.3999999999999</v>
      </c>
      <c r="M1572" s="4">
        <f>YEAR(Datos!$J1572)</f>
        <v>2016</v>
      </c>
      <c r="N1572" s="5" t="str">
        <f t="shared" si="74"/>
        <v>diciembre</v>
      </c>
      <c r="O1572" s="5" t="str">
        <f>VLOOKUP(C1572,[2]!ProdManager[#Data],2,FALSE)</f>
        <v>John Matter</v>
      </c>
      <c r="P1572" s="5" t="e">
        <f>VLOOKUP(I1572,[1]!Countries[#Data],2,FALSE)</f>
        <v>#REF!</v>
      </c>
      <c r="Q1572" s="5" t="e">
        <f>VLOOKUP(I1572,[1]!Countries[#Data],3,FALSE)</f>
        <v>#REF!</v>
      </c>
    </row>
    <row r="1573" spans="1:17" x14ac:dyDescent="0.2">
      <c r="A1573" s="5">
        <v>10847</v>
      </c>
      <c r="B1573" s="5" t="s">
        <v>123</v>
      </c>
      <c r="C1573" s="5" t="s">
        <v>28</v>
      </c>
      <c r="D1573" s="5">
        <v>9.1999999999999993</v>
      </c>
      <c r="E1573" s="5">
        <v>6.0719999999999992</v>
      </c>
      <c r="F1573" s="5">
        <v>12</v>
      </c>
      <c r="G1573" s="5" t="s">
        <v>175</v>
      </c>
      <c r="H1573" s="5" t="s">
        <v>176</v>
      </c>
      <c r="I1573" s="5" t="s">
        <v>77</v>
      </c>
      <c r="J1573" s="6">
        <v>42545</v>
      </c>
      <c r="K1573" s="7">
        <f t="shared" si="72"/>
        <v>110.39999999999999</v>
      </c>
      <c r="L1573" s="7">
        <f t="shared" si="73"/>
        <v>72.86399999999999</v>
      </c>
      <c r="M1573" s="4">
        <f>YEAR(Datos!$J1573)</f>
        <v>2016</v>
      </c>
      <c r="N1573" s="5" t="str">
        <f t="shared" si="74"/>
        <v>junio</v>
      </c>
      <c r="O1573" s="5" t="str">
        <f>VLOOKUP(C1573,[2]!ProdManager[#Data],2,FALSE)</f>
        <v>Lydia Sinn</v>
      </c>
      <c r="P1573" s="5" t="e">
        <f>VLOOKUP(I1573,[1]!Countries[#Data],2,FALSE)</f>
        <v>#REF!</v>
      </c>
      <c r="Q1573" s="5" t="e">
        <f>VLOOKUP(I1573,[1]!Countries[#Data],3,FALSE)</f>
        <v>#REF!</v>
      </c>
    </row>
    <row r="1574" spans="1:17" x14ac:dyDescent="0.2">
      <c r="A1574" s="5">
        <v>10847</v>
      </c>
      <c r="B1574" s="5" t="s">
        <v>68</v>
      </c>
      <c r="C1574" s="5" t="s">
        <v>22</v>
      </c>
      <c r="D1574" s="5">
        <v>26</v>
      </c>
      <c r="E1574" s="5">
        <v>18.2</v>
      </c>
      <c r="F1574" s="5">
        <v>60</v>
      </c>
      <c r="G1574" s="5" t="s">
        <v>175</v>
      </c>
      <c r="H1574" s="5" t="s">
        <v>176</v>
      </c>
      <c r="I1574" s="5" t="s">
        <v>77</v>
      </c>
      <c r="J1574" s="6">
        <v>42535</v>
      </c>
      <c r="K1574" s="7">
        <f t="shared" si="72"/>
        <v>1560</v>
      </c>
      <c r="L1574" s="7">
        <f t="shared" si="73"/>
        <v>1092</v>
      </c>
      <c r="M1574" s="4">
        <f>YEAR(Datos!$J1574)</f>
        <v>2016</v>
      </c>
      <c r="N1574" s="5" t="str">
        <f t="shared" si="74"/>
        <v>junio</v>
      </c>
      <c r="O1574" s="5" t="str">
        <f>VLOOKUP(C1574,[2]!ProdManager[#Data],2,FALSE)</f>
        <v>Peter Stone</v>
      </c>
      <c r="P1574" s="5" t="e">
        <f>VLOOKUP(I1574,[1]!Countries[#Data],2,FALSE)</f>
        <v>#REF!</v>
      </c>
      <c r="Q1574" s="5" t="e">
        <f>VLOOKUP(I1574,[1]!Countries[#Data],3,FALSE)</f>
        <v>#REF!</v>
      </c>
    </row>
    <row r="1575" spans="1:17" x14ac:dyDescent="0.2">
      <c r="A1575" s="5">
        <v>10847</v>
      </c>
      <c r="B1575" s="5" t="s">
        <v>221</v>
      </c>
      <c r="C1575" s="5" t="s">
        <v>22</v>
      </c>
      <c r="D1575" s="5">
        <v>9.5</v>
      </c>
      <c r="E1575" s="5">
        <v>7.3150000000000004</v>
      </c>
      <c r="F1575" s="5">
        <v>36</v>
      </c>
      <c r="G1575" s="5" t="s">
        <v>175</v>
      </c>
      <c r="H1575" s="5" t="s">
        <v>176</v>
      </c>
      <c r="I1575" s="5" t="s">
        <v>77</v>
      </c>
      <c r="J1575" s="6">
        <v>42431</v>
      </c>
      <c r="K1575" s="7">
        <f t="shared" si="72"/>
        <v>342</v>
      </c>
      <c r="L1575" s="7">
        <f t="shared" si="73"/>
        <v>263.34000000000003</v>
      </c>
      <c r="M1575" s="4">
        <f>YEAR(Datos!$J1575)</f>
        <v>2016</v>
      </c>
      <c r="N1575" s="5" t="str">
        <f t="shared" si="74"/>
        <v>marzo</v>
      </c>
      <c r="O1575" s="5" t="str">
        <f>VLOOKUP(C1575,[2]!ProdManager[#Data],2,FALSE)</f>
        <v>Peter Stone</v>
      </c>
      <c r="P1575" s="5" t="e">
        <f>VLOOKUP(I1575,[1]!Countries[#Data],2,FALSE)</f>
        <v>#REF!</v>
      </c>
      <c r="Q1575" s="5" t="e">
        <f>VLOOKUP(I1575,[1]!Countries[#Data],3,FALSE)</f>
        <v>#REF!</v>
      </c>
    </row>
    <row r="1576" spans="1:17" x14ac:dyDescent="0.2">
      <c r="A1576" s="5">
        <v>10847</v>
      </c>
      <c r="B1576" s="5" t="s">
        <v>33</v>
      </c>
      <c r="C1576" s="5" t="s">
        <v>8</v>
      </c>
      <c r="D1576" s="5">
        <v>34</v>
      </c>
      <c r="E1576" s="5">
        <v>26.86</v>
      </c>
      <c r="F1576" s="5">
        <v>45</v>
      </c>
      <c r="G1576" s="5" t="s">
        <v>175</v>
      </c>
      <c r="H1576" s="5" t="s">
        <v>176</v>
      </c>
      <c r="I1576" s="5" t="s">
        <v>77</v>
      </c>
      <c r="J1576" s="6">
        <v>42538</v>
      </c>
      <c r="K1576" s="7">
        <f t="shared" si="72"/>
        <v>1530</v>
      </c>
      <c r="L1576" s="7">
        <f t="shared" si="73"/>
        <v>1208.7</v>
      </c>
      <c r="M1576" s="4">
        <f>YEAR(Datos!$J1576)</f>
        <v>2016</v>
      </c>
      <c r="N1576" s="5" t="str">
        <f t="shared" si="74"/>
        <v>junio</v>
      </c>
      <c r="O1576" s="5" t="str">
        <f>VLOOKUP(C1576,[2]!ProdManager[#Data],2,FALSE)</f>
        <v>Peter Stone</v>
      </c>
      <c r="P1576" s="5" t="e">
        <f>VLOOKUP(I1576,[1]!Countries[#Data],2,FALSE)</f>
        <v>#REF!</v>
      </c>
      <c r="Q1576" s="5" t="e">
        <f>VLOOKUP(I1576,[1]!Countries[#Data],3,FALSE)</f>
        <v>#REF!</v>
      </c>
    </row>
    <row r="1577" spans="1:17" x14ac:dyDescent="0.2">
      <c r="A1577" s="5">
        <v>10848</v>
      </c>
      <c r="B1577" s="5" t="s">
        <v>62</v>
      </c>
      <c r="C1577" s="5" t="s">
        <v>17</v>
      </c>
      <c r="D1577" s="5">
        <v>21.35</v>
      </c>
      <c r="E1577" s="5">
        <v>16.866500000000002</v>
      </c>
      <c r="F1577" s="5">
        <v>30</v>
      </c>
      <c r="G1577" s="5" t="s">
        <v>238</v>
      </c>
      <c r="H1577" s="5" t="s">
        <v>141</v>
      </c>
      <c r="I1577" s="5" t="s">
        <v>142</v>
      </c>
      <c r="J1577" s="6">
        <v>42373</v>
      </c>
      <c r="K1577" s="7">
        <f t="shared" si="72"/>
        <v>640.5</v>
      </c>
      <c r="L1577" s="7">
        <f t="shared" si="73"/>
        <v>505.99500000000006</v>
      </c>
      <c r="M1577" s="4">
        <f>YEAR(Datos!$J1577)</f>
        <v>2016</v>
      </c>
      <c r="N1577" s="5" t="str">
        <f t="shared" si="74"/>
        <v>enero</v>
      </c>
      <c r="O1577" s="5" t="str">
        <f>VLOOKUP(C1577,[2]!ProdManager[#Data],2,FALSE)</f>
        <v>Lydia Sinn</v>
      </c>
      <c r="P1577" s="5" t="e">
        <f>VLOOKUP(I1577,[1]!Countries[#Data],2,FALSE)</f>
        <v>#REF!</v>
      </c>
      <c r="Q1577" s="5" t="e">
        <f>VLOOKUP(I1577,[1]!Countries[#Data],3,FALSE)</f>
        <v>#REF!</v>
      </c>
    </row>
    <row r="1578" spans="1:17" x14ac:dyDescent="0.2">
      <c r="A1578" s="5">
        <v>10848</v>
      </c>
      <c r="B1578" s="5" t="s">
        <v>233</v>
      </c>
      <c r="C1578" s="5" t="s">
        <v>39</v>
      </c>
      <c r="D1578" s="5">
        <v>97</v>
      </c>
      <c r="E1578" s="5">
        <v>79.540000000000006</v>
      </c>
      <c r="F1578" s="5">
        <v>3</v>
      </c>
      <c r="G1578" s="5" t="s">
        <v>238</v>
      </c>
      <c r="H1578" s="5" t="s">
        <v>141</v>
      </c>
      <c r="I1578" s="5" t="s">
        <v>142</v>
      </c>
      <c r="J1578" s="6">
        <v>42444</v>
      </c>
      <c r="K1578" s="7">
        <f t="shared" si="72"/>
        <v>291</v>
      </c>
      <c r="L1578" s="7">
        <f t="shared" si="73"/>
        <v>238.62</v>
      </c>
      <c r="M1578" s="4">
        <f>YEAR(Datos!$J1578)</f>
        <v>2016</v>
      </c>
      <c r="N1578" s="5" t="str">
        <f t="shared" si="74"/>
        <v>marzo</v>
      </c>
      <c r="O1578" s="5" t="str">
        <f>VLOOKUP(C1578,[2]!ProdManager[#Data],2,FALSE)</f>
        <v>John Matter</v>
      </c>
      <c r="P1578" s="5" t="e">
        <f>VLOOKUP(I1578,[1]!Countries[#Data],2,FALSE)</f>
        <v>#REF!</v>
      </c>
      <c r="Q1578" s="5" t="e">
        <f>VLOOKUP(I1578,[1]!Countries[#Data],3,FALSE)</f>
        <v>#REF!</v>
      </c>
    </row>
    <row r="1579" spans="1:17" x14ac:dyDescent="0.2">
      <c r="A1579" s="5">
        <v>10849</v>
      </c>
      <c r="B1579" s="5" t="s">
        <v>139</v>
      </c>
      <c r="C1579" s="5" t="s">
        <v>17</v>
      </c>
      <c r="D1579" s="5">
        <v>10</v>
      </c>
      <c r="E1579" s="5">
        <v>7.6</v>
      </c>
      <c r="F1579" s="5">
        <v>49</v>
      </c>
      <c r="G1579" s="5" t="s">
        <v>172</v>
      </c>
      <c r="H1579" s="5" t="s">
        <v>173</v>
      </c>
      <c r="I1579" s="5" t="s">
        <v>14</v>
      </c>
      <c r="J1579" s="6">
        <v>42390</v>
      </c>
      <c r="K1579" s="7">
        <f t="shared" si="72"/>
        <v>490</v>
      </c>
      <c r="L1579" s="7">
        <f t="shared" si="73"/>
        <v>372.4</v>
      </c>
      <c r="M1579" s="4">
        <f>YEAR(Datos!$J1579)</f>
        <v>2016</v>
      </c>
      <c r="N1579" s="5" t="str">
        <f t="shared" si="74"/>
        <v>enero</v>
      </c>
      <c r="O1579" s="5" t="str">
        <f>VLOOKUP(C1579,[2]!ProdManager[#Data],2,FALSE)</f>
        <v>Lydia Sinn</v>
      </c>
      <c r="P1579" s="5" t="e">
        <f>VLOOKUP(I1579,[1]!Countries[#Data],2,FALSE)</f>
        <v>#REF!</v>
      </c>
      <c r="Q1579" s="5" t="e">
        <f>VLOOKUP(I1579,[1]!Countries[#Data],3,FALSE)</f>
        <v>#REF!</v>
      </c>
    </row>
    <row r="1580" spans="1:17" x14ac:dyDescent="0.2">
      <c r="A1580" s="5">
        <v>10849</v>
      </c>
      <c r="B1580" s="5" t="s">
        <v>182</v>
      </c>
      <c r="C1580" s="5" t="s">
        <v>28</v>
      </c>
      <c r="D1580" s="5">
        <v>31.23</v>
      </c>
      <c r="E1580" s="5">
        <v>20.924099999999999</v>
      </c>
      <c r="F1580" s="5">
        <v>18</v>
      </c>
      <c r="G1580" s="5" t="s">
        <v>172</v>
      </c>
      <c r="H1580" s="5" t="s">
        <v>173</v>
      </c>
      <c r="I1580" s="5" t="s">
        <v>14</v>
      </c>
      <c r="J1580" s="6">
        <v>42401</v>
      </c>
      <c r="K1580" s="7">
        <f t="shared" si="72"/>
        <v>562.14</v>
      </c>
      <c r="L1580" s="7">
        <f t="shared" si="73"/>
        <v>376.63380000000001</v>
      </c>
      <c r="M1580" s="4">
        <f>YEAR(Datos!$J1580)</f>
        <v>2016</v>
      </c>
      <c r="N1580" s="5" t="str">
        <f t="shared" si="74"/>
        <v>febrero</v>
      </c>
      <c r="O1580" s="5" t="str">
        <f>VLOOKUP(C1580,[2]!ProdManager[#Data],2,FALSE)</f>
        <v>Lydia Sinn</v>
      </c>
      <c r="P1580" s="5" t="e">
        <f>VLOOKUP(I1580,[1]!Countries[#Data],2,FALSE)</f>
        <v>#REF!</v>
      </c>
      <c r="Q1580" s="5" t="e">
        <f>VLOOKUP(I1580,[1]!Countries[#Data],3,FALSE)</f>
        <v>#REF!</v>
      </c>
    </row>
    <row r="1581" spans="1:17" x14ac:dyDescent="0.2">
      <c r="A1581" s="5">
        <v>10850</v>
      </c>
      <c r="B1581" s="5" t="s">
        <v>72</v>
      </c>
      <c r="C1581" s="5" t="s">
        <v>36</v>
      </c>
      <c r="D1581" s="5">
        <v>15</v>
      </c>
      <c r="E1581" s="5">
        <v>13.5</v>
      </c>
      <c r="F1581" s="5">
        <v>30</v>
      </c>
      <c r="G1581" s="5" t="s">
        <v>23</v>
      </c>
      <c r="H1581" s="5" t="s">
        <v>24</v>
      </c>
      <c r="I1581" s="5" t="s">
        <v>6</v>
      </c>
      <c r="J1581" s="6">
        <v>42620</v>
      </c>
      <c r="K1581" s="7">
        <f t="shared" si="72"/>
        <v>450</v>
      </c>
      <c r="L1581" s="7">
        <f t="shared" si="73"/>
        <v>405</v>
      </c>
      <c r="M1581" s="4">
        <f>YEAR(Datos!$J1581)</f>
        <v>2016</v>
      </c>
      <c r="N1581" s="5" t="str">
        <f t="shared" si="74"/>
        <v>septiembre</v>
      </c>
      <c r="O1581" s="5" t="str">
        <f>VLOOKUP(C1581,[2]!ProdManager[#Data],2,FALSE)</f>
        <v>John Matter</v>
      </c>
      <c r="P1581" s="5" t="e">
        <f>VLOOKUP(I1581,[1]!Countries[#Data],2,FALSE)</f>
        <v>#REF!</v>
      </c>
      <c r="Q1581" s="5" t="e">
        <f>VLOOKUP(I1581,[1]!Countries[#Data],3,FALSE)</f>
        <v>#REF!</v>
      </c>
    </row>
    <row r="1582" spans="1:17" x14ac:dyDescent="0.2">
      <c r="A1582" s="5">
        <v>10850</v>
      </c>
      <c r="B1582" s="5" t="s">
        <v>174</v>
      </c>
      <c r="C1582" s="5" t="s">
        <v>28</v>
      </c>
      <c r="D1582" s="5">
        <v>14</v>
      </c>
      <c r="E1582" s="5">
        <v>9.52</v>
      </c>
      <c r="F1582" s="5">
        <v>20</v>
      </c>
      <c r="G1582" s="5" t="s">
        <v>23</v>
      </c>
      <c r="H1582" s="5" t="s">
        <v>24</v>
      </c>
      <c r="I1582" s="5" t="s">
        <v>6</v>
      </c>
      <c r="J1582" s="6">
        <v>42427</v>
      </c>
      <c r="K1582" s="7">
        <f t="shared" si="72"/>
        <v>280</v>
      </c>
      <c r="L1582" s="7">
        <f t="shared" si="73"/>
        <v>190.39999999999998</v>
      </c>
      <c r="M1582" s="4">
        <f>YEAR(Datos!$J1582)</f>
        <v>2016</v>
      </c>
      <c r="N1582" s="5" t="str">
        <f t="shared" si="74"/>
        <v>febrero</v>
      </c>
      <c r="O1582" s="5" t="str">
        <f>VLOOKUP(C1582,[2]!ProdManager[#Data],2,FALSE)</f>
        <v>Lydia Sinn</v>
      </c>
      <c r="P1582" s="5" t="e">
        <f>VLOOKUP(I1582,[1]!Countries[#Data],2,FALSE)</f>
        <v>#REF!</v>
      </c>
      <c r="Q1582" s="5" t="e">
        <f>VLOOKUP(I1582,[1]!Countries[#Data],3,FALSE)</f>
        <v>#REF!</v>
      </c>
    </row>
    <row r="1583" spans="1:17" x14ac:dyDescent="0.2">
      <c r="A1583" s="5">
        <v>10850</v>
      </c>
      <c r="B1583" s="5" t="s">
        <v>32</v>
      </c>
      <c r="C1583" s="5" t="s">
        <v>8</v>
      </c>
      <c r="D1583" s="5">
        <v>2.5</v>
      </c>
      <c r="E1583" s="5">
        <v>2.0250000000000004</v>
      </c>
      <c r="F1583" s="5">
        <v>4</v>
      </c>
      <c r="G1583" s="5" t="s">
        <v>23</v>
      </c>
      <c r="H1583" s="5" t="s">
        <v>24</v>
      </c>
      <c r="I1583" s="5" t="s">
        <v>6</v>
      </c>
      <c r="J1583" s="6">
        <v>42666</v>
      </c>
      <c r="K1583" s="7">
        <f t="shared" si="72"/>
        <v>10</v>
      </c>
      <c r="L1583" s="7">
        <f t="shared" si="73"/>
        <v>8.1000000000000014</v>
      </c>
      <c r="M1583" s="4">
        <f>YEAR(Datos!$J1583)</f>
        <v>2016</v>
      </c>
      <c r="N1583" s="5" t="str">
        <f t="shared" si="74"/>
        <v>octubre</v>
      </c>
      <c r="O1583" s="5" t="str">
        <f>VLOOKUP(C1583,[2]!ProdManager[#Data],2,FALSE)</f>
        <v>Peter Stone</v>
      </c>
      <c r="P1583" s="5" t="e">
        <f>VLOOKUP(I1583,[1]!Countries[#Data],2,FALSE)</f>
        <v>#REF!</v>
      </c>
      <c r="Q1583" s="5" t="e">
        <f>VLOOKUP(I1583,[1]!Countries[#Data],3,FALSE)</f>
        <v>#REF!</v>
      </c>
    </row>
    <row r="1584" spans="1:17" x14ac:dyDescent="0.2">
      <c r="A1584" s="5">
        <v>10851</v>
      </c>
      <c r="B1584" s="5" t="s">
        <v>45</v>
      </c>
      <c r="C1584" s="5" t="s">
        <v>8</v>
      </c>
      <c r="D1584" s="5">
        <v>55</v>
      </c>
      <c r="E1584" s="5">
        <v>44</v>
      </c>
      <c r="F1584" s="5">
        <v>42</v>
      </c>
      <c r="G1584" s="5" t="s">
        <v>132</v>
      </c>
      <c r="H1584" s="5" t="s">
        <v>19</v>
      </c>
      <c r="I1584" s="5" t="s">
        <v>20</v>
      </c>
      <c r="J1584" s="6">
        <v>42584</v>
      </c>
      <c r="K1584" s="7">
        <f t="shared" si="72"/>
        <v>2310</v>
      </c>
      <c r="L1584" s="7">
        <f t="shared" si="73"/>
        <v>1848</v>
      </c>
      <c r="M1584" s="4">
        <f>YEAR(Datos!$J1584)</f>
        <v>2016</v>
      </c>
      <c r="N1584" s="5" t="str">
        <f t="shared" si="74"/>
        <v>agosto</v>
      </c>
      <c r="O1584" s="5" t="str">
        <f>VLOOKUP(C1584,[2]!ProdManager[#Data],2,FALSE)</f>
        <v>Peter Stone</v>
      </c>
      <c r="P1584" s="5" t="e">
        <f>VLOOKUP(I1584,[1]!Countries[#Data],2,FALSE)</f>
        <v>#REF!</v>
      </c>
      <c r="Q1584" s="5" t="e">
        <f>VLOOKUP(I1584,[1]!Countries[#Data],3,FALSE)</f>
        <v>#REF!</v>
      </c>
    </row>
    <row r="1585" spans="1:17" x14ac:dyDescent="0.2">
      <c r="A1585" s="5">
        <v>10851</v>
      </c>
      <c r="B1585" s="5" t="s">
        <v>26</v>
      </c>
      <c r="C1585" s="5" t="s">
        <v>3</v>
      </c>
      <c r="D1585" s="5">
        <v>19.5</v>
      </c>
      <c r="E1585" s="5">
        <v>15.405000000000001</v>
      </c>
      <c r="F1585" s="5">
        <v>10</v>
      </c>
      <c r="G1585" s="5" t="s">
        <v>132</v>
      </c>
      <c r="H1585" s="5" t="s">
        <v>19</v>
      </c>
      <c r="I1585" s="5" t="s">
        <v>20</v>
      </c>
      <c r="J1585" s="6">
        <v>42682</v>
      </c>
      <c r="K1585" s="7">
        <f t="shared" si="72"/>
        <v>195</v>
      </c>
      <c r="L1585" s="7">
        <f t="shared" si="73"/>
        <v>154.05000000000001</v>
      </c>
      <c r="M1585" s="4">
        <f>YEAR(Datos!$J1585)</f>
        <v>2016</v>
      </c>
      <c r="N1585" s="5" t="str">
        <f t="shared" si="74"/>
        <v>noviembre</v>
      </c>
      <c r="O1585" s="5" t="str">
        <f>VLOOKUP(C1585,[2]!ProdManager[#Data],2,FALSE)</f>
        <v>Marc Caine</v>
      </c>
      <c r="P1585" s="5" t="e">
        <f>VLOOKUP(I1585,[1]!Countries[#Data],2,FALSE)</f>
        <v>#REF!</v>
      </c>
      <c r="Q1585" s="5" t="e">
        <f>VLOOKUP(I1585,[1]!Countries[#Data],3,FALSE)</f>
        <v>#REF!</v>
      </c>
    </row>
    <row r="1586" spans="1:17" x14ac:dyDescent="0.2">
      <c r="A1586" s="5">
        <v>10851</v>
      </c>
      <c r="B1586" s="5" t="s">
        <v>174</v>
      </c>
      <c r="C1586" s="5" t="s">
        <v>28</v>
      </c>
      <c r="D1586" s="5">
        <v>14</v>
      </c>
      <c r="E1586" s="5">
        <v>9.2399999999999984</v>
      </c>
      <c r="F1586" s="5">
        <v>10</v>
      </c>
      <c r="G1586" s="5" t="s">
        <v>132</v>
      </c>
      <c r="H1586" s="5" t="s">
        <v>19</v>
      </c>
      <c r="I1586" s="5" t="s">
        <v>20</v>
      </c>
      <c r="J1586" s="6">
        <v>42594</v>
      </c>
      <c r="K1586" s="7">
        <f t="shared" si="72"/>
        <v>140</v>
      </c>
      <c r="L1586" s="7">
        <f t="shared" si="73"/>
        <v>92.399999999999977</v>
      </c>
      <c r="M1586" s="4">
        <f>YEAR(Datos!$J1586)</f>
        <v>2016</v>
      </c>
      <c r="N1586" s="5" t="str">
        <f t="shared" si="74"/>
        <v>agosto</v>
      </c>
      <c r="O1586" s="5" t="str">
        <f>VLOOKUP(C1586,[2]!ProdManager[#Data],2,FALSE)</f>
        <v>Lydia Sinn</v>
      </c>
      <c r="P1586" s="5" t="e">
        <f>VLOOKUP(I1586,[1]!Countries[#Data],2,FALSE)</f>
        <v>#REF!</v>
      </c>
      <c r="Q1586" s="5" t="e">
        <f>VLOOKUP(I1586,[1]!Countries[#Data],3,FALSE)</f>
        <v>#REF!</v>
      </c>
    </row>
    <row r="1587" spans="1:17" x14ac:dyDescent="0.2">
      <c r="A1587" s="5">
        <v>10851</v>
      </c>
      <c r="B1587" s="5" t="s">
        <v>48</v>
      </c>
      <c r="C1587" s="5" t="s">
        <v>36</v>
      </c>
      <c r="D1587" s="5">
        <v>19</v>
      </c>
      <c r="E1587" s="5">
        <v>17.29</v>
      </c>
      <c r="F1587" s="5">
        <v>5</v>
      </c>
      <c r="G1587" s="5" t="s">
        <v>132</v>
      </c>
      <c r="H1587" s="5" t="s">
        <v>19</v>
      </c>
      <c r="I1587" s="5" t="s">
        <v>20</v>
      </c>
      <c r="J1587" s="6">
        <v>42673</v>
      </c>
      <c r="K1587" s="7">
        <f t="shared" si="72"/>
        <v>95</v>
      </c>
      <c r="L1587" s="7">
        <f t="shared" si="73"/>
        <v>86.449999999999989</v>
      </c>
      <c r="M1587" s="4">
        <f>YEAR(Datos!$J1587)</f>
        <v>2016</v>
      </c>
      <c r="N1587" s="5" t="str">
        <f t="shared" si="74"/>
        <v>octubre</v>
      </c>
      <c r="O1587" s="5" t="str">
        <f>VLOOKUP(C1587,[2]!ProdManager[#Data],2,FALSE)</f>
        <v>John Matter</v>
      </c>
      <c r="P1587" s="5" t="e">
        <f>VLOOKUP(I1587,[1]!Countries[#Data],2,FALSE)</f>
        <v>#REF!</v>
      </c>
      <c r="Q1587" s="5" t="e">
        <f>VLOOKUP(I1587,[1]!Countries[#Data],3,FALSE)</f>
        <v>#REF!</v>
      </c>
    </row>
    <row r="1588" spans="1:17" x14ac:dyDescent="0.2">
      <c r="A1588" s="5">
        <v>10852</v>
      </c>
      <c r="B1588" s="5" t="s">
        <v>48</v>
      </c>
      <c r="C1588" s="5" t="s">
        <v>36</v>
      </c>
      <c r="D1588" s="5">
        <v>19</v>
      </c>
      <c r="E1588" s="5">
        <v>17.29</v>
      </c>
      <c r="F1588" s="5">
        <v>15</v>
      </c>
      <c r="G1588" s="5" t="s">
        <v>75</v>
      </c>
      <c r="H1588" s="5" t="s">
        <v>76</v>
      </c>
      <c r="I1588" s="5" t="s">
        <v>77</v>
      </c>
      <c r="J1588" s="6">
        <v>42493</v>
      </c>
      <c r="K1588" s="7">
        <f t="shared" si="72"/>
        <v>285</v>
      </c>
      <c r="L1588" s="7">
        <f t="shared" si="73"/>
        <v>259.34999999999997</v>
      </c>
      <c r="M1588" s="4">
        <f>YEAR(Datos!$J1588)</f>
        <v>2016</v>
      </c>
      <c r="N1588" s="5" t="str">
        <f t="shared" si="74"/>
        <v>mayo</v>
      </c>
      <c r="O1588" s="5" t="str">
        <f>VLOOKUP(C1588,[2]!ProdManager[#Data],2,FALSE)</f>
        <v>John Matter</v>
      </c>
      <c r="P1588" s="5" t="e">
        <f>VLOOKUP(I1588,[1]!Countries[#Data],2,FALSE)</f>
        <v>#REF!</v>
      </c>
      <c r="Q1588" s="5" t="e">
        <f>VLOOKUP(I1588,[1]!Countries[#Data],3,FALSE)</f>
        <v>#REF!</v>
      </c>
    </row>
    <row r="1589" spans="1:17" x14ac:dyDescent="0.2">
      <c r="A1589" s="5">
        <v>10852</v>
      </c>
      <c r="B1589" s="5" t="s">
        <v>84</v>
      </c>
      <c r="C1589" s="5" t="s">
        <v>39</v>
      </c>
      <c r="D1589" s="5">
        <v>39</v>
      </c>
      <c r="E1589" s="5">
        <v>31.980000000000004</v>
      </c>
      <c r="F1589" s="5">
        <v>6</v>
      </c>
      <c r="G1589" s="5" t="s">
        <v>75</v>
      </c>
      <c r="H1589" s="5" t="s">
        <v>76</v>
      </c>
      <c r="I1589" s="5" t="s">
        <v>77</v>
      </c>
      <c r="J1589" s="6">
        <v>42563</v>
      </c>
      <c r="K1589" s="7">
        <f t="shared" si="72"/>
        <v>234</v>
      </c>
      <c r="L1589" s="7">
        <f t="shared" si="73"/>
        <v>191.88000000000002</v>
      </c>
      <c r="M1589" s="4">
        <f>YEAR(Datos!$J1589)</f>
        <v>2016</v>
      </c>
      <c r="N1589" s="5" t="str">
        <f t="shared" si="74"/>
        <v>julio</v>
      </c>
      <c r="O1589" s="5" t="str">
        <f>VLOOKUP(C1589,[2]!ProdManager[#Data],2,FALSE)</f>
        <v>John Matter</v>
      </c>
      <c r="P1589" s="5" t="e">
        <f>VLOOKUP(I1589,[1]!Countries[#Data],2,FALSE)</f>
        <v>#REF!</v>
      </c>
      <c r="Q1589" s="5" t="e">
        <f>VLOOKUP(I1589,[1]!Countries[#Data],3,FALSE)</f>
        <v>#REF!</v>
      </c>
    </row>
    <row r="1590" spans="1:17" x14ac:dyDescent="0.2">
      <c r="A1590" s="5">
        <v>10852</v>
      </c>
      <c r="B1590" s="5" t="s">
        <v>71</v>
      </c>
      <c r="C1590" s="5" t="s">
        <v>28</v>
      </c>
      <c r="D1590" s="5">
        <v>49.3</v>
      </c>
      <c r="E1590" s="5">
        <v>34.51</v>
      </c>
      <c r="F1590" s="5">
        <v>50</v>
      </c>
      <c r="G1590" s="5" t="s">
        <v>75</v>
      </c>
      <c r="H1590" s="5" t="s">
        <v>76</v>
      </c>
      <c r="I1590" s="5" t="s">
        <v>77</v>
      </c>
      <c r="J1590" s="6">
        <v>42379</v>
      </c>
      <c r="K1590" s="7">
        <f t="shared" si="72"/>
        <v>2465</v>
      </c>
      <c r="L1590" s="7">
        <f t="shared" si="73"/>
        <v>1725.5</v>
      </c>
      <c r="M1590" s="4">
        <f>YEAR(Datos!$J1590)</f>
        <v>2016</v>
      </c>
      <c r="N1590" s="5" t="str">
        <f t="shared" si="74"/>
        <v>enero</v>
      </c>
      <c r="O1590" s="5" t="str">
        <f>VLOOKUP(C1590,[2]!ProdManager[#Data],2,FALSE)</f>
        <v>Lydia Sinn</v>
      </c>
      <c r="P1590" s="5" t="e">
        <f>VLOOKUP(I1590,[1]!Countries[#Data],2,FALSE)</f>
        <v>#REF!</v>
      </c>
      <c r="Q1590" s="5" t="e">
        <f>VLOOKUP(I1590,[1]!Countries[#Data],3,FALSE)</f>
        <v>#REF!</v>
      </c>
    </row>
    <row r="1591" spans="1:17" x14ac:dyDescent="0.2">
      <c r="A1591" s="5">
        <v>10853</v>
      </c>
      <c r="B1591" s="5" t="s">
        <v>147</v>
      </c>
      <c r="C1591" s="5" t="s">
        <v>22</v>
      </c>
      <c r="D1591" s="5">
        <v>62.5</v>
      </c>
      <c r="E1591" s="5">
        <v>50</v>
      </c>
      <c r="F1591" s="5">
        <v>10</v>
      </c>
      <c r="G1591" s="5" t="s">
        <v>244</v>
      </c>
      <c r="H1591" s="5" t="s">
        <v>245</v>
      </c>
      <c r="I1591" s="5" t="s">
        <v>14</v>
      </c>
      <c r="J1591" s="6">
        <v>42486</v>
      </c>
      <c r="K1591" s="7">
        <f t="shared" si="72"/>
        <v>625</v>
      </c>
      <c r="L1591" s="7">
        <f t="shared" si="73"/>
        <v>500</v>
      </c>
      <c r="M1591" s="4">
        <f>YEAR(Datos!$J1591)</f>
        <v>2016</v>
      </c>
      <c r="N1591" s="5" t="str">
        <f t="shared" si="74"/>
        <v>abril</v>
      </c>
      <c r="O1591" s="5" t="str">
        <f>VLOOKUP(C1591,[2]!ProdManager[#Data],2,FALSE)</f>
        <v>Peter Stone</v>
      </c>
      <c r="P1591" s="5" t="e">
        <f>VLOOKUP(I1591,[1]!Countries[#Data],2,FALSE)</f>
        <v>#REF!</v>
      </c>
      <c r="Q1591" s="5" t="e">
        <f>VLOOKUP(I1591,[1]!Countries[#Data],3,FALSE)</f>
        <v>#REF!</v>
      </c>
    </row>
    <row r="1592" spans="1:17" x14ac:dyDescent="0.2">
      <c r="A1592" s="5">
        <v>10854</v>
      </c>
      <c r="B1592" s="5" t="s">
        <v>111</v>
      </c>
      <c r="C1592" s="5" t="s">
        <v>22</v>
      </c>
      <c r="D1592" s="5">
        <v>6</v>
      </c>
      <c r="E1592" s="5">
        <v>4.32</v>
      </c>
      <c r="F1592" s="5">
        <v>65</v>
      </c>
      <c r="G1592" s="5" t="s">
        <v>59</v>
      </c>
      <c r="H1592" s="5" t="s">
        <v>60</v>
      </c>
      <c r="I1592" s="5" t="s">
        <v>61</v>
      </c>
      <c r="J1592" s="6">
        <v>42372</v>
      </c>
      <c r="K1592" s="7">
        <f t="shared" si="72"/>
        <v>390</v>
      </c>
      <c r="L1592" s="7">
        <f t="shared" si="73"/>
        <v>280.8</v>
      </c>
      <c r="M1592" s="4">
        <f>YEAR(Datos!$J1592)</f>
        <v>2016</v>
      </c>
      <c r="N1592" s="5" t="str">
        <f t="shared" si="74"/>
        <v>enero</v>
      </c>
      <c r="O1592" s="5" t="str">
        <f>VLOOKUP(C1592,[2]!ProdManager[#Data],2,FALSE)</f>
        <v>Peter Stone</v>
      </c>
      <c r="P1592" s="5" t="e">
        <f>VLOOKUP(I1592,[1]!Countries[#Data],2,FALSE)</f>
        <v>#REF!</v>
      </c>
      <c r="Q1592" s="5" t="e">
        <f>VLOOKUP(I1592,[1]!Countries[#Data],3,FALSE)</f>
        <v>#REF!</v>
      </c>
    </row>
    <row r="1593" spans="1:17" x14ac:dyDescent="0.2">
      <c r="A1593" s="5">
        <v>10854</v>
      </c>
      <c r="B1593" s="5" t="s">
        <v>105</v>
      </c>
      <c r="C1593" s="5" t="s">
        <v>22</v>
      </c>
      <c r="D1593" s="5">
        <v>31</v>
      </c>
      <c r="E1593" s="5">
        <v>22.32</v>
      </c>
      <c r="F1593" s="5">
        <v>100</v>
      </c>
      <c r="G1593" s="5" t="s">
        <v>59</v>
      </c>
      <c r="H1593" s="5" t="s">
        <v>60</v>
      </c>
      <c r="I1593" s="5" t="s">
        <v>61</v>
      </c>
      <c r="J1593" s="6">
        <v>42443</v>
      </c>
      <c r="K1593" s="7">
        <f t="shared" si="72"/>
        <v>3100</v>
      </c>
      <c r="L1593" s="7">
        <f t="shared" si="73"/>
        <v>2232</v>
      </c>
      <c r="M1593" s="4">
        <f>YEAR(Datos!$J1593)</f>
        <v>2016</v>
      </c>
      <c r="N1593" s="5" t="str">
        <f t="shared" si="74"/>
        <v>marzo</v>
      </c>
      <c r="O1593" s="5" t="str">
        <f>VLOOKUP(C1593,[2]!ProdManager[#Data],2,FALSE)</f>
        <v>Peter Stone</v>
      </c>
      <c r="P1593" s="5" t="e">
        <f>VLOOKUP(I1593,[1]!Countries[#Data],2,FALSE)</f>
        <v>#REF!</v>
      </c>
      <c r="Q1593" s="5" t="e">
        <f>VLOOKUP(I1593,[1]!Countries[#Data],3,FALSE)</f>
        <v>#REF!</v>
      </c>
    </row>
    <row r="1594" spans="1:17" x14ac:dyDescent="0.2">
      <c r="A1594" s="5">
        <v>10855</v>
      </c>
      <c r="B1594" s="5" t="s">
        <v>16</v>
      </c>
      <c r="C1594" s="5" t="s">
        <v>17</v>
      </c>
      <c r="D1594" s="5">
        <v>21.05</v>
      </c>
      <c r="E1594" s="5">
        <v>15.156000000000001</v>
      </c>
      <c r="F1594" s="5">
        <v>15</v>
      </c>
      <c r="G1594" s="5" t="s">
        <v>157</v>
      </c>
      <c r="H1594" s="5" t="s">
        <v>158</v>
      </c>
      <c r="I1594" s="5" t="s">
        <v>77</v>
      </c>
      <c r="J1594" s="6">
        <v>42692</v>
      </c>
      <c r="K1594" s="7">
        <f t="shared" si="72"/>
        <v>315.75</v>
      </c>
      <c r="L1594" s="7">
        <f t="shared" si="73"/>
        <v>227.34</v>
      </c>
      <c r="M1594" s="4">
        <f>YEAR(Datos!$J1594)</f>
        <v>2016</v>
      </c>
      <c r="N1594" s="5" t="str">
        <f t="shared" si="74"/>
        <v>noviembre</v>
      </c>
      <c r="O1594" s="5" t="str">
        <f>VLOOKUP(C1594,[2]!ProdManager[#Data],2,FALSE)</f>
        <v>Lydia Sinn</v>
      </c>
      <c r="P1594" s="5" t="e">
        <f>VLOOKUP(I1594,[1]!Countries[#Data],2,FALSE)</f>
        <v>#REF!</v>
      </c>
      <c r="Q1594" s="5" t="e">
        <f>VLOOKUP(I1594,[1]!Countries[#Data],3,FALSE)</f>
        <v>#REF!</v>
      </c>
    </row>
    <row r="1595" spans="1:17" x14ac:dyDescent="0.2">
      <c r="A1595" s="5">
        <v>10855</v>
      </c>
      <c r="B1595" s="5" t="s">
        <v>79</v>
      </c>
      <c r="C1595" s="5" t="s">
        <v>3</v>
      </c>
      <c r="D1595" s="5">
        <v>38</v>
      </c>
      <c r="E1595" s="5">
        <v>29.64</v>
      </c>
      <c r="F1595" s="5">
        <v>24</v>
      </c>
      <c r="G1595" s="5" t="s">
        <v>157</v>
      </c>
      <c r="H1595" s="5" t="s">
        <v>158</v>
      </c>
      <c r="I1595" s="5" t="s">
        <v>77</v>
      </c>
      <c r="J1595" s="6">
        <v>42393</v>
      </c>
      <c r="K1595" s="7">
        <f t="shared" si="72"/>
        <v>912</v>
      </c>
      <c r="L1595" s="7">
        <f t="shared" si="73"/>
        <v>711.36</v>
      </c>
      <c r="M1595" s="4">
        <f>YEAR(Datos!$J1595)</f>
        <v>2016</v>
      </c>
      <c r="N1595" s="5" t="str">
        <f t="shared" si="74"/>
        <v>enero</v>
      </c>
      <c r="O1595" s="5" t="str">
        <f>VLOOKUP(C1595,[2]!ProdManager[#Data],2,FALSE)</f>
        <v>Marc Caine</v>
      </c>
      <c r="P1595" s="5" t="e">
        <f>VLOOKUP(I1595,[1]!Countries[#Data],2,FALSE)</f>
        <v>#REF!</v>
      </c>
      <c r="Q1595" s="5" t="e">
        <f>VLOOKUP(I1595,[1]!Countries[#Data],3,FALSE)</f>
        <v>#REF!</v>
      </c>
    </row>
    <row r="1596" spans="1:17" x14ac:dyDescent="0.2">
      <c r="A1596" s="5">
        <v>10855</v>
      </c>
      <c r="B1596" s="5" t="s">
        <v>49</v>
      </c>
      <c r="C1596" s="5" t="s">
        <v>28</v>
      </c>
      <c r="D1596" s="5">
        <v>17.45</v>
      </c>
      <c r="E1596" s="5">
        <v>11.342499999999999</v>
      </c>
      <c r="F1596" s="5">
        <v>50</v>
      </c>
      <c r="G1596" s="5" t="s">
        <v>157</v>
      </c>
      <c r="H1596" s="5" t="s">
        <v>158</v>
      </c>
      <c r="I1596" s="5" t="s">
        <v>77</v>
      </c>
      <c r="J1596" s="6">
        <v>42426</v>
      </c>
      <c r="K1596" s="7">
        <f t="shared" si="72"/>
        <v>872.5</v>
      </c>
      <c r="L1596" s="7">
        <f t="shared" si="73"/>
        <v>567.125</v>
      </c>
      <c r="M1596" s="4">
        <f>YEAR(Datos!$J1596)</f>
        <v>2016</v>
      </c>
      <c r="N1596" s="5" t="str">
        <f t="shared" si="74"/>
        <v>febrero</v>
      </c>
      <c r="O1596" s="5" t="str">
        <f>VLOOKUP(C1596,[2]!ProdManager[#Data],2,FALSE)</f>
        <v>Lydia Sinn</v>
      </c>
      <c r="P1596" s="5" t="e">
        <f>VLOOKUP(I1596,[1]!Countries[#Data],2,FALSE)</f>
        <v>#REF!</v>
      </c>
      <c r="Q1596" s="5" t="e">
        <f>VLOOKUP(I1596,[1]!Countries[#Data],3,FALSE)</f>
        <v>#REF!</v>
      </c>
    </row>
    <row r="1597" spans="1:17" x14ac:dyDescent="0.2">
      <c r="A1597" s="5">
        <v>10855</v>
      </c>
      <c r="B1597" s="5" t="s">
        <v>37</v>
      </c>
      <c r="C1597" s="5" t="s">
        <v>8</v>
      </c>
      <c r="D1597" s="5">
        <v>12.5</v>
      </c>
      <c r="E1597" s="5">
        <v>9.75</v>
      </c>
      <c r="F1597" s="5">
        <v>14</v>
      </c>
      <c r="G1597" s="5" t="s">
        <v>157</v>
      </c>
      <c r="H1597" s="5" t="s">
        <v>158</v>
      </c>
      <c r="I1597" s="5" t="s">
        <v>77</v>
      </c>
      <c r="J1597" s="6">
        <v>42489</v>
      </c>
      <c r="K1597" s="7">
        <f t="shared" si="72"/>
        <v>175</v>
      </c>
      <c r="L1597" s="7">
        <f t="shared" si="73"/>
        <v>136.5</v>
      </c>
      <c r="M1597" s="4">
        <f>YEAR(Datos!$J1597)</f>
        <v>2016</v>
      </c>
      <c r="N1597" s="5" t="str">
        <f t="shared" si="74"/>
        <v>abril</v>
      </c>
      <c r="O1597" s="5" t="str">
        <f>VLOOKUP(C1597,[2]!ProdManager[#Data],2,FALSE)</f>
        <v>Peter Stone</v>
      </c>
      <c r="P1597" s="5" t="e">
        <f>VLOOKUP(I1597,[1]!Countries[#Data],2,FALSE)</f>
        <v>#REF!</v>
      </c>
      <c r="Q1597" s="5" t="e">
        <f>VLOOKUP(I1597,[1]!Countries[#Data],3,FALSE)</f>
        <v>#REF!</v>
      </c>
    </row>
    <row r="1598" spans="1:17" x14ac:dyDescent="0.2">
      <c r="A1598" s="5">
        <v>10856</v>
      </c>
      <c r="B1598" s="5" t="s">
        <v>48</v>
      </c>
      <c r="C1598" s="5" t="s">
        <v>36</v>
      </c>
      <c r="D1598" s="5">
        <v>19</v>
      </c>
      <c r="E1598" s="5">
        <v>17.29</v>
      </c>
      <c r="F1598" s="5">
        <v>20</v>
      </c>
      <c r="G1598" s="5" t="s">
        <v>207</v>
      </c>
      <c r="H1598" s="5" t="s">
        <v>66</v>
      </c>
      <c r="I1598" s="5" t="s">
        <v>67</v>
      </c>
      <c r="J1598" s="6">
        <v>42436</v>
      </c>
      <c r="K1598" s="7">
        <f t="shared" si="72"/>
        <v>380</v>
      </c>
      <c r="L1598" s="7">
        <f t="shared" si="73"/>
        <v>345.79999999999995</v>
      </c>
      <c r="M1598" s="4">
        <f>YEAR(Datos!$J1598)</f>
        <v>2016</v>
      </c>
      <c r="N1598" s="5" t="str">
        <f t="shared" si="74"/>
        <v>marzo</v>
      </c>
      <c r="O1598" s="5" t="str">
        <f>VLOOKUP(C1598,[2]!ProdManager[#Data],2,FALSE)</f>
        <v>John Matter</v>
      </c>
      <c r="P1598" s="5" t="e">
        <f>VLOOKUP(I1598,[1]!Countries[#Data],2,FALSE)</f>
        <v>#REF!</v>
      </c>
      <c r="Q1598" s="5" t="e">
        <f>VLOOKUP(I1598,[1]!Countries[#Data],3,FALSE)</f>
        <v>#REF!</v>
      </c>
    </row>
    <row r="1599" spans="1:17" x14ac:dyDescent="0.2">
      <c r="A1599" s="5">
        <v>10856</v>
      </c>
      <c r="B1599" s="5" t="s">
        <v>2</v>
      </c>
      <c r="C1599" s="5" t="s">
        <v>3</v>
      </c>
      <c r="D1599" s="5">
        <v>14</v>
      </c>
      <c r="E1599" s="5">
        <v>11.62</v>
      </c>
      <c r="F1599" s="5">
        <v>20</v>
      </c>
      <c r="G1599" s="5" t="s">
        <v>207</v>
      </c>
      <c r="H1599" s="5" t="s">
        <v>66</v>
      </c>
      <c r="I1599" s="5" t="s">
        <v>67</v>
      </c>
      <c r="J1599" s="6">
        <v>42401</v>
      </c>
      <c r="K1599" s="7">
        <f t="shared" si="72"/>
        <v>280</v>
      </c>
      <c r="L1599" s="7">
        <f t="shared" si="73"/>
        <v>232.39999999999998</v>
      </c>
      <c r="M1599" s="4">
        <f>YEAR(Datos!$J1599)</f>
        <v>2016</v>
      </c>
      <c r="N1599" s="5" t="str">
        <f t="shared" si="74"/>
        <v>febrero</v>
      </c>
      <c r="O1599" s="5" t="str">
        <f>VLOOKUP(C1599,[2]!ProdManager[#Data],2,FALSE)</f>
        <v>Marc Caine</v>
      </c>
      <c r="P1599" s="5" t="e">
        <f>VLOOKUP(I1599,[1]!Countries[#Data],2,FALSE)</f>
        <v>#REF!</v>
      </c>
      <c r="Q1599" s="5" t="e">
        <f>VLOOKUP(I1599,[1]!Countries[#Data],3,FALSE)</f>
        <v>#REF!</v>
      </c>
    </row>
    <row r="1600" spans="1:17" x14ac:dyDescent="0.2">
      <c r="A1600" s="5">
        <v>10857</v>
      </c>
      <c r="B1600" s="5" t="s">
        <v>182</v>
      </c>
      <c r="C1600" s="5" t="s">
        <v>28</v>
      </c>
      <c r="D1600" s="5">
        <v>31.23</v>
      </c>
      <c r="E1600" s="5">
        <v>21.5487</v>
      </c>
      <c r="F1600" s="5">
        <v>35</v>
      </c>
      <c r="G1600" s="5" t="s">
        <v>116</v>
      </c>
      <c r="H1600" s="5" t="s">
        <v>117</v>
      </c>
      <c r="I1600" s="5" t="s">
        <v>83</v>
      </c>
      <c r="J1600" s="6">
        <v>42475</v>
      </c>
      <c r="K1600" s="7">
        <f t="shared" si="72"/>
        <v>1093.05</v>
      </c>
      <c r="L1600" s="7">
        <f t="shared" si="73"/>
        <v>754.20450000000005</v>
      </c>
      <c r="M1600" s="4">
        <f>YEAR(Datos!$J1600)</f>
        <v>2016</v>
      </c>
      <c r="N1600" s="5" t="str">
        <f t="shared" si="74"/>
        <v>abril</v>
      </c>
      <c r="O1600" s="5" t="str">
        <f>VLOOKUP(C1600,[2]!ProdManager[#Data],2,FALSE)</f>
        <v>Lydia Sinn</v>
      </c>
      <c r="P1600" s="5" t="e">
        <f>VLOOKUP(I1600,[1]!Countries[#Data],2,FALSE)</f>
        <v>#REF!</v>
      </c>
      <c r="Q1600" s="5" t="e">
        <f>VLOOKUP(I1600,[1]!Countries[#Data],3,FALSE)</f>
        <v>#REF!</v>
      </c>
    </row>
    <row r="1601" spans="1:17" x14ac:dyDescent="0.2">
      <c r="A1601" s="5">
        <v>10857</v>
      </c>
      <c r="B1601" s="5" t="s">
        <v>95</v>
      </c>
      <c r="C1601" s="5" t="s">
        <v>39</v>
      </c>
      <c r="D1601" s="5">
        <v>123.79</v>
      </c>
      <c r="E1601" s="5">
        <v>95.318300000000008</v>
      </c>
      <c r="F1601" s="5">
        <v>10</v>
      </c>
      <c r="G1601" s="5" t="s">
        <v>116</v>
      </c>
      <c r="H1601" s="5" t="s">
        <v>117</v>
      </c>
      <c r="I1601" s="5" t="s">
        <v>83</v>
      </c>
      <c r="J1601" s="6">
        <v>42384</v>
      </c>
      <c r="K1601" s="7">
        <f t="shared" si="72"/>
        <v>1237.9000000000001</v>
      </c>
      <c r="L1601" s="7">
        <f t="shared" si="73"/>
        <v>953.18300000000011</v>
      </c>
      <c r="M1601" s="4">
        <f>YEAR(Datos!$J1601)</f>
        <v>2016</v>
      </c>
      <c r="N1601" s="5" t="str">
        <f t="shared" si="74"/>
        <v>enero</v>
      </c>
      <c r="O1601" s="5" t="str">
        <f>VLOOKUP(C1601,[2]!ProdManager[#Data],2,FALSE)</f>
        <v>John Matter</v>
      </c>
      <c r="P1601" s="5" t="e">
        <f>VLOOKUP(I1601,[1]!Countries[#Data],2,FALSE)</f>
        <v>#REF!</v>
      </c>
      <c r="Q1601" s="5" t="e">
        <f>VLOOKUP(I1601,[1]!Countries[#Data],3,FALSE)</f>
        <v>#REF!</v>
      </c>
    </row>
    <row r="1602" spans="1:17" x14ac:dyDescent="0.2">
      <c r="A1602" s="5">
        <v>10857</v>
      </c>
      <c r="B1602" s="5" t="s">
        <v>139</v>
      </c>
      <c r="C1602" s="5" t="s">
        <v>17</v>
      </c>
      <c r="D1602" s="5">
        <v>10</v>
      </c>
      <c r="E1602" s="5">
        <v>7</v>
      </c>
      <c r="F1602" s="5">
        <v>30</v>
      </c>
      <c r="G1602" s="5" t="s">
        <v>116</v>
      </c>
      <c r="H1602" s="5" t="s">
        <v>117</v>
      </c>
      <c r="I1602" s="5" t="s">
        <v>83</v>
      </c>
      <c r="J1602" s="6">
        <v>42555</v>
      </c>
      <c r="K1602" s="7">
        <f t="shared" si="72"/>
        <v>300</v>
      </c>
      <c r="L1602" s="7">
        <f t="shared" si="73"/>
        <v>210</v>
      </c>
      <c r="M1602" s="4">
        <f>YEAR(Datos!$J1602)</f>
        <v>2016</v>
      </c>
      <c r="N1602" s="5" t="str">
        <f t="shared" si="74"/>
        <v>julio</v>
      </c>
      <c r="O1602" s="5" t="str">
        <f>VLOOKUP(C1602,[2]!ProdManager[#Data],2,FALSE)</f>
        <v>Lydia Sinn</v>
      </c>
      <c r="P1602" s="5" t="e">
        <f>VLOOKUP(I1602,[1]!Countries[#Data],2,FALSE)</f>
        <v>#REF!</v>
      </c>
      <c r="Q1602" s="5" t="e">
        <f>VLOOKUP(I1602,[1]!Countries[#Data],3,FALSE)</f>
        <v>#REF!</v>
      </c>
    </row>
    <row r="1603" spans="1:17" x14ac:dyDescent="0.2">
      <c r="A1603" s="5">
        <v>10858</v>
      </c>
      <c r="B1603" s="5" t="s">
        <v>78</v>
      </c>
      <c r="C1603" s="5" t="s">
        <v>11</v>
      </c>
      <c r="D1603" s="5">
        <v>30</v>
      </c>
      <c r="E1603" s="5">
        <v>23.400000000000002</v>
      </c>
      <c r="F1603" s="5">
        <v>5</v>
      </c>
      <c r="G1603" s="5" t="s">
        <v>265</v>
      </c>
      <c r="H1603" s="5" t="s">
        <v>266</v>
      </c>
      <c r="I1603" s="5" t="s">
        <v>6</v>
      </c>
      <c r="J1603" s="6">
        <v>42667</v>
      </c>
      <c r="K1603" s="7">
        <f t="shared" ref="K1603:K1666" si="75">D1603*F1603</f>
        <v>150</v>
      </c>
      <c r="L1603" s="7">
        <f t="shared" ref="L1603:L1666" si="76">E1603*F1603</f>
        <v>117.00000000000001</v>
      </c>
      <c r="M1603" s="4">
        <f>YEAR(Datos!$J1603)</f>
        <v>2016</v>
      </c>
      <c r="N1603" s="5" t="str">
        <f t="shared" ref="N1603:N1666" si="77">TEXT(J1603,"mmmm")</f>
        <v>octubre</v>
      </c>
      <c r="O1603" s="5" t="str">
        <f>VLOOKUP(C1603,[2]!ProdManager[#Data],2,FALSE)</f>
        <v>Marc Caine</v>
      </c>
      <c r="P1603" s="5" t="e">
        <f>VLOOKUP(I1603,[1]!Countries[#Data],2,FALSE)</f>
        <v>#REF!</v>
      </c>
      <c r="Q1603" s="5" t="e">
        <f>VLOOKUP(I1603,[1]!Countries[#Data],3,FALSE)</f>
        <v>#REF!</v>
      </c>
    </row>
    <row r="1604" spans="1:17" x14ac:dyDescent="0.2">
      <c r="A1604" s="5">
        <v>10858</v>
      </c>
      <c r="B1604" s="5" t="s">
        <v>55</v>
      </c>
      <c r="C1604" s="5" t="s">
        <v>28</v>
      </c>
      <c r="D1604" s="5">
        <v>43.9</v>
      </c>
      <c r="E1604" s="5">
        <v>28.973999999999997</v>
      </c>
      <c r="F1604" s="5">
        <v>10</v>
      </c>
      <c r="G1604" s="5" t="s">
        <v>265</v>
      </c>
      <c r="H1604" s="5" t="s">
        <v>266</v>
      </c>
      <c r="I1604" s="5" t="s">
        <v>6</v>
      </c>
      <c r="J1604" s="6">
        <v>42425</v>
      </c>
      <c r="K1604" s="7">
        <f t="shared" si="75"/>
        <v>439</v>
      </c>
      <c r="L1604" s="7">
        <f t="shared" si="76"/>
        <v>289.73999999999995</v>
      </c>
      <c r="M1604" s="4">
        <f>YEAR(Datos!$J1604)</f>
        <v>2016</v>
      </c>
      <c r="N1604" s="5" t="str">
        <f t="shared" si="77"/>
        <v>febrero</v>
      </c>
      <c r="O1604" s="5" t="str">
        <f>VLOOKUP(C1604,[2]!ProdManager[#Data],2,FALSE)</f>
        <v>Lydia Sinn</v>
      </c>
      <c r="P1604" s="5" t="e">
        <f>VLOOKUP(I1604,[1]!Countries[#Data],2,FALSE)</f>
        <v>#REF!</v>
      </c>
      <c r="Q1604" s="5" t="e">
        <f>VLOOKUP(I1604,[1]!Countries[#Data],3,FALSE)</f>
        <v>#REF!</v>
      </c>
    </row>
    <row r="1605" spans="1:17" x14ac:dyDescent="0.2">
      <c r="A1605" s="5">
        <v>10858</v>
      </c>
      <c r="B1605" s="5" t="s">
        <v>72</v>
      </c>
      <c r="C1605" s="5" t="s">
        <v>36</v>
      </c>
      <c r="D1605" s="5">
        <v>15</v>
      </c>
      <c r="E1605" s="5">
        <v>13.8</v>
      </c>
      <c r="F1605" s="5">
        <v>4</v>
      </c>
      <c r="G1605" s="5" t="s">
        <v>265</v>
      </c>
      <c r="H1605" s="5" t="s">
        <v>266</v>
      </c>
      <c r="I1605" s="5" t="s">
        <v>6</v>
      </c>
      <c r="J1605" s="6">
        <v>42435</v>
      </c>
      <c r="K1605" s="7">
        <f t="shared" si="75"/>
        <v>60</v>
      </c>
      <c r="L1605" s="7">
        <f t="shared" si="76"/>
        <v>55.2</v>
      </c>
      <c r="M1605" s="4">
        <f>YEAR(Datos!$J1605)</f>
        <v>2016</v>
      </c>
      <c r="N1605" s="5" t="str">
        <f t="shared" si="77"/>
        <v>marzo</v>
      </c>
      <c r="O1605" s="5" t="str">
        <f>VLOOKUP(C1605,[2]!ProdManager[#Data],2,FALSE)</f>
        <v>John Matter</v>
      </c>
      <c r="P1605" s="5" t="e">
        <f>VLOOKUP(I1605,[1]!Countries[#Data],2,FALSE)</f>
        <v>#REF!</v>
      </c>
      <c r="Q1605" s="5" t="e">
        <f>VLOOKUP(I1605,[1]!Countries[#Data],3,FALSE)</f>
        <v>#REF!</v>
      </c>
    </row>
    <row r="1606" spans="1:17" x14ac:dyDescent="0.2">
      <c r="A1606" s="5">
        <v>10859</v>
      </c>
      <c r="B1606" s="5" t="s">
        <v>44</v>
      </c>
      <c r="C1606" s="5" t="s">
        <v>36</v>
      </c>
      <c r="D1606" s="5">
        <v>4.5</v>
      </c>
      <c r="E1606" s="5">
        <v>3.96</v>
      </c>
      <c r="F1606" s="5">
        <v>40</v>
      </c>
      <c r="G1606" s="5" t="s">
        <v>92</v>
      </c>
      <c r="H1606" s="5" t="s">
        <v>93</v>
      </c>
      <c r="I1606" s="5" t="s">
        <v>14</v>
      </c>
      <c r="J1606" s="6">
        <v>42505</v>
      </c>
      <c r="K1606" s="7">
        <f t="shared" si="75"/>
        <v>180</v>
      </c>
      <c r="L1606" s="7">
        <f t="shared" si="76"/>
        <v>158.4</v>
      </c>
      <c r="M1606" s="4">
        <f>YEAR(Datos!$J1606)</f>
        <v>2016</v>
      </c>
      <c r="N1606" s="5" t="str">
        <f t="shared" si="77"/>
        <v>mayo</v>
      </c>
      <c r="O1606" s="5" t="str">
        <f>VLOOKUP(C1606,[2]!ProdManager[#Data],2,FALSE)</f>
        <v>John Matter</v>
      </c>
      <c r="P1606" s="5" t="e">
        <f>VLOOKUP(I1606,[1]!Countries[#Data],2,FALSE)</f>
        <v>#REF!</v>
      </c>
      <c r="Q1606" s="5" t="e">
        <f>VLOOKUP(I1606,[1]!Countries[#Data],3,FALSE)</f>
        <v>#REF!</v>
      </c>
    </row>
    <row r="1607" spans="1:17" x14ac:dyDescent="0.2">
      <c r="A1607" s="5">
        <v>10859</v>
      </c>
      <c r="B1607" s="5" t="s">
        <v>138</v>
      </c>
      <c r="C1607" s="5" t="s">
        <v>39</v>
      </c>
      <c r="D1607" s="5">
        <v>7.45</v>
      </c>
      <c r="E1607" s="5">
        <v>5.6619999999999999</v>
      </c>
      <c r="F1607" s="5">
        <v>35</v>
      </c>
      <c r="G1607" s="5" t="s">
        <v>92</v>
      </c>
      <c r="H1607" s="5" t="s">
        <v>93</v>
      </c>
      <c r="I1607" s="5" t="s">
        <v>14</v>
      </c>
      <c r="J1607" s="6">
        <v>42697</v>
      </c>
      <c r="K1607" s="7">
        <f t="shared" si="75"/>
        <v>260.75</v>
      </c>
      <c r="L1607" s="7">
        <f t="shared" si="76"/>
        <v>198.17</v>
      </c>
      <c r="M1607" s="4">
        <f>YEAR(Datos!$J1607)</f>
        <v>2016</v>
      </c>
      <c r="N1607" s="5" t="str">
        <f t="shared" si="77"/>
        <v>noviembre</v>
      </c>
      <c r="O1607" s="5" t="str">
        <f>VLOOKUP(C1607,[2]!ProdManager[#Data],2,FALSE)</f>
        <v>John Matter</v>
      </c>
      <c r="P1607" s="5" t="e">
        <f>VLOOKUP(I1607,[1]!Countries[#Data],2,FALSE)</f>
        <v>#REF!</v>
      </c>
      <c r="Q1607" s="5" t="e">
        <f>VLOOKUP(I1607,[1]!Countries[#Data],3,FALSE)</f>
        <v>#REF!</v>
      </c>
    </row>
    <row r="1608" spans="1:17" x14ac:dyDescent="0.2">
      <c r="A1608" s="5">
        <v>10859</v>
      </c>
      <c r="B1608" s="5" t="s">
        <v>143</v>
      </c>
      <c r="C1608" s="5" t="s">
        <v>3</v>
      </c>
      <c r="D1608" s="5">
        <v>33.25</v>
      </c>
      <c r="E1608" s="5">
        <v>25.602499999999999</v>
      </c>
      <c r="F1608" s="5">
        <v>30</v>
      </c>
      <c r="G1608" s="5" t="s">
        <v>92</v>
      </c>
      <c r="H1608" s="5" t="s">
        <v>93</v>
      </c>
      <c r="I1608" s="5" t="s">
        <v>14</v>
      </c>
      <c r="J1608" s="6">
        <v>42634</v>
      </c>
      <c r="K1608" s="7">
        <f t="shared" si="75"/>
        <v>997.5</v>
      </c>
      <c r="L1608" s="7">
        <f t="shared" si="76"/>
        <v>768.07499999999993</v>
      </c>
      <c r="M1608" s="4">
        <f>YEAR(Datos!$J1608)</f>
        <v>2016</v>
      </c>
      <c r="N1608" s="5" t="str">
        <f t="shared" si="77"/>
        <v>septiembre</v>
      </c>
      <c r="O1608" s="5" t="str">
        <f>VLOOKUP(C1608,[2]!ProdManager[#Data],2,FALSE)</f>
        <v>Marc Caine</v>
      </c>
      <c r="P1608" s="5" t="e">
        <f>VLOOKUP(I1608,[1]!Countries[#Data],2,FALSE)</f>
        <v>#REF!</v>
      </c>
      <c r="Q1608" s="5" t="e">
        <f>VLOOKUP(I1608,[1]!Countries[#Data],3,FALSE)</f>
        <v>#REF!</v>
      </c>
    </row>
    <row r="1609" spans="1:17" x14ac:dyDescent="0.2">
      <c r="A1609" s="5">
        <v>10860</v>
      </c>
      <c r="B1609" s="5" t="s">
        <v>15</v>
      </c>
      <c r="C1609" s="5" t="s">
        <v>11</v>
      </c>
      <c r="D1609" s="5">
        <v>53</v>
      </c>
      <c r="E1609" s="5">
        <v>43.46</v>
      </c>
      <c r="F1609" s="5">
        <v>3</v>
      </c>
      <c r="G1609" s="5" t="s">
        <v>262</v>
      </c>
      <c r="H1609" s="5" t="s">
        <v>166</v>
      </c>
      <c r="I1609" s="5" t="s">
        <v>6</v>
      </c>
      <c r="J1609" s="6">
        <v>42374</v>
      </c>
      <c r="K1609" s="7">
        <f t="shared" si="75"/>
        <v>159</v>
      </c>
      <c r="L1609" s="7">
        <f t="shared" si="76"/>
        <v>130.38</v>
      </c>
      <c r="M1609" s="4">
        <f>YEAR(Datos!$J1609)</f>
        <v>2016</v>
      </c>
      <c r="N1609" s="5" t="str">
        <f t="shared" si="77"/>
        <v>enero</v>
      </c>
      <c r="O1609" s="5" t="str">
        <f>VLOOKUP(C1609,[2]!ProdManager[#Data],2,FALSE)</f>
        <v>Marc Caine</v>
      </c>
      <c r="P1609" s="5" t="e">
        <f>VLOOKUP(I1609,[1]!Countries[#Data],2,FALSE)</f>
        <v>#REF!</v>
      </c>
      <c r="Q1609" s="5" t="e">
        <f>VLOOKUP(I1609,[1]!Countries[#Data],3,FALSE)</f>
        <v>#REF!</v>
      </c>
    </row>
    <row r="1610" spans="1:17" x14ac:dyDescent="0.2">
      <c r="A1610" s="5">
        <v>10860</v>
      </c>
      <c r="B1610" s="5" t="s">
        <v>94</v>
      </c>
      <c r="C1610" s="5" t="s">
        <v>36</v>
      </c>
      <c r="D1610" s="5">
        <v>18</v>
      </c>
      <c r="E1610" s="5">
        <v>16.38</v>
      </c>
      <c r="F1610" s="5">
        <v>20</v>
      </c>
      <c r="G1610" s="5" t="s">
        <v>262</v>
      </c>
      <c r="H1610" s="5" t="s">
        <v>166</v>
      </c>
      <c r="I1610" s="5" t="s">
        <v>6</v>
      </c>
      <c r="J1610" s="6">
        <v>42449</v>
      </c>
      <c r="K1610" s="7">
        <f t="shared" si="75"/>
        <v>360</v>
      </c>
      <c r="L1610" s="7">
        <f t="shared" si="76"/>
        <v>327.59999999999997</v>
      </c>
      <c r="M1610" s="4">
        <f>YEAR(Datos!$J1610)</f>
        <v>2016</v>
      </c>
      <c r="N1610" s="5" t="str">
        <f t="shared" si="77"/>
        <v>marzo</v>
      </c>
      <c r="O1610" s="5" t="str">
        <f>VLOOKUP(C1610,[2]!ProdManager[#Data],2,FALSE)</f>
        <v>John Matter</v>
      </c>
      <c r="P1610" s="5" t="e">
        <f>VLOOKUP(I1610,[1]!Countries[#Data],2,FALSE)</f>
        <v>#REF!</v>
      </c>
      <c r="Q1610" s="5" t="e">
        <f>VLOOKUP(I1610,[1]!Countries[#Data],3,FALSE)</f>
        <v>#REF!</v>
      </c>
    </row>
    <row r="1611" spans="1:17" x14ac:dyDescent="0.2">
      <c r="A1611" s="5">
        <v>10861</v>
      </c>
      <c r="B1611" s="5" t="s">
        <v>147</v>
      </c>
      <c r="C1611" s="5" t="s">
        <v>22</v>
      </c>
      <c r="D1611" s="5">
        <v>62.5</v>
      </c>
      <c r="E1611" s="5">
        <v>48.125</v>
      </c>
      <c r="F1611" s="5">
        <v>20</v>
      </c>
      <c r="G1611" s="5" t="s">
        <v>98</v>
      </c>
      <c r="H1611" s="5" t="s">
        <v>99</v>
      </c>
      <c r="I1611" s="5" t="s">
        <v>77</v>
      </c>
      <c r="J1611" s="6">
        <v>42651</v>
      </c>
      <c r="K1611" s="7">
        <f t="shared" si="75"/>
        <v>1250</v>
      </c>
      <c r="L1611" s="7">
        <f t="shared" si="76"/>
        <v>962.5</v>
      </c>
      <c r="M1611" s="4">
        <f>YEAR(Datos!$J1611)</f>
        <v>2016</v>
      </c>
      <c r="N1611" s="5" t="str">
        <f t="shared" si="77"/>
        <v>octubre</v>
      </c>
      <c r="O1611" s="5" t="str">
        <f>VLOOKUP(C1611,[2]!ProdManager[#Data],2,FALSE)</f>
        <v>Peter Stone</v>
      </c>
      <c r="P1611" s="5" t="e">
        <f>VLOOKUP(I1611,[1]!Countries[#Data],2,FALSE)</f>
        <v>#REF!</v>
      </c>
      <c r="Q1611" s="5" t="e">
        <f>VLOOKUP(I1611,[1]!Countries[#Data],3,FALSE)</f>
        <v>#REF!</v>
      </c>
    </row>
    <row r="1612" spans="1:17" x14ac:dyDescent="0.2">
      <c r="A1612" s="5">
        <v>10861</v>
      </c>
      <c r="B1612" s="5" t="s">
        <v>64</v>
      </c>
      <c r="C1612" s="5" t="s">
        <v>28</v>
      </c>
      <c r="D1612" s="5">
        <v>10</v>
      </c>
      <c r="E1612" s="5">
        <v>7</v>
      </c>
      <c r="F1612" s="5">
        <v>40</v>
      </c>
      <c r="G1612" s="5" t="s">
        <v>98</v>
      </c>
      <c r="H1612" s="5" t="s">
        <v>99</v>
      </c>
      <c r="I1612" s="5" t="s">
        <v>77</v>
      </c>
      <c r="J1612" s="6">
        <v>42549</v>
      </c>
      <c r="K1612" s="7">
        <f t="shared" si="75"/>
        <v>400</v>
      </c>
      <c r="L1612" s="7">
        <f t="shared" si="76"/>
        <v>280</v>
      </c>
      <c r="M1612" s="4">
        <f>YEAR(Datos!$J1612)</f>
        <v>2016</v>
      </c>
      <c r="N1612" s="5" t="str">
        <f t="shared" si="77"/>
        <v>junio</v>
      </c>
      <c r="O1612" s="5" t="str">
        <f>VLOOKUP(C1612,[2]!ProdManager[#Data],2,FALSE)</f>
        <v>Lydia Sinn</v>
      </c>
      <c r="P1612" s="5" t="e">
        <f>VLOOKUP(I1612,[1]!Countries[#Data],2,FALSE)</f>
        <v>#REF!</v>
      </c>
      <c r="Q1612" s="5" t="e">
        <f>VLOOKUP(I1612,[1]!Countries[#Data],3,FALSE)</f>
        <v>#REF!</v>
      </c>
    </row>
    <row r="1613" spans="1:17" x14ac:dyDescent="0.2">
      <c r="A1613" s="5">
        <v>10861</v>
      </c>
      <c r="B1613" s="5" t="s">
        <v>32</v>
      </c>
      <c r="C1613" s="5" t="s">
        <v>8</v>
      </c>
      <c r="D1613" s="5">
        <v>2.5</v>
      </c>
      <c r="E1613" s="5">
        <v>1.925</v>
      </c>
      <c r="F1613" s="5">
        <v>35</v>
      </c>
      <c r="G1613" s="5" t="s">
        <v>98</v>
      </c>
      <c r="H1613" s="5" t="s">
        <v>99</v>
      </c>
      <c r="I1613" s="5" t="s">
        <v>77</v>
      </c>
      <c r="J1613" s="6">
        <v>42628</v>
      </c>
      <c r="K1613" s="7">
        <f t="shared" si="75"/>
        <v>87.5</v>
      </c>
      <c r="L1613" s="7">
        <f t="shared" si="76"/>
        <v>67.375</v>
      </c>
      <c r="M1613" s="4">
        <f>YEAR(Datos!$J1613)</f>
        <v>2016</v>
      </c>
      <c r="N1613" s="5" t="str">
        <f t="shared" si="77"/>
        <v>septiembre</v>
      </c>
      <c r="O1613" s="5" t="str">
        <f>VLOOKUP(C1613,[2]!ProdManager[#Data],2,FALSE)</f>
        <v>Peter Stone</v>
      </c>
      <c r="P1613" s="5" t="e">
        <f>VLOOKUP(I1613,[1]!Countries[#Data],2,FALSE)</f>
        <v>#REF!</v>
      </c>
      <c r="Q1613" s="5" t="e">
        <f>VLOOKUP(I1613,[1]!Countries[#Data],3,FALSE)</f>
        <v>#REF!</v>
      </c>
    </row>
    <row r="1614" spans="1:17" x14ac:dyDescent="0.2">
      <c r="A1614" s="5">
        <v>10861</v>
      </c>
      <c r="B1614" s="5" t="s">
        <v>71</v>
      </c>
      <c r="C1614" s="5" t="s">
        <v>28</v>
      </c>
      <c r="D1614" s="5">
        <v>49.3</v>
      </c>
      <c r="E1614" s="5">
        <v>33.523999999999994</v>
      </c>
      <c r="F1614" s="5">
        <v>3</v>
      </c>
      <c r="G1614" s="5" t="s">
        <v>98</v>
      </c>
      <c r="H1614" s="5" t="s">
        <v>99</v>
      </c>
      <c r="I1614" s="5" t="s">
        <v>77</v>
      </c>
      <c r="J1614" s="6">
        <v>42532</v>
      </c>
      <c r="K1614" s="7">
        <f t="shared" si="75"/>
        <v>147.89999999999998</v>
      </c>
      <c r="L1614" s="7">
        <f t="shared" si="76"/>
        <v>100.57199999999997</v>
      </c>
      <c r="M1614" s="4">
        <f>YEAR(Datos!$J1614)</f>
        <v>2016</v>
      </c>
      <c r="N1614" s="5" t="str">
        <f t="shared" si="77"/>
        <v>junio</v>
      </c>
      <c r="O1614" s="5" t="str">
        <f>VLOOKUP(C1614,[2]!ProdManager[#Data],2,FALSE)</f>
        <v>Lydia Sinn</v>
      </c>
      <c r="P1614" s="5" t="e">
        <f>VLOOKUP(I1614,[1]!Countries[#Data],2,FALSE)</f>
        <v>#REF!</v>
      </c>
      <c r="Q1614" s="5" t="e">
        <f>VLOOKUP(I1614,[1]!Countries[#Data],3,FALSE)</f>
        <v>#REF!</v>
      </c>
    </row>
    <row r="1615" spans="1:17" x14ac:dyDescent="0.2">
      <c r="A1615" s="5">
        <v>10861</v>
      </c>
      <c r="B1615" s="5" t="s">
        <v>84</v>
      </c>
      <c r="C1615" s="5" t="s">
        <v>39</v>
      </c>
      <c r="D1615" s="5">
        <v>39</v>
      </c>
      <c r="E1615" s="5">
        <v>30.03</v>
      </c>
      <c r="F1615" s="5">
        <v>42</v>
      </c>
      <c r="G1615" s="5" t="s">
        <v>98</v>
      </c>
      <c r="H1615" s="5" t="s">
        <v>99</v>
      </c>
      <c r="I1615" s="5" t="s">
        <v>77</v>
      </c>
      <c r="J1615" s="6">
        <v>42692</v>
      </c>
      <c r="K1615" s="7">
        <f t="shared" si="75"/>
        <v>1638</v>
      </c>
      <c r="L1615" s="7">
        <f t="shared" si="76"/>
        <v>1261.26</v>
      </c>
      <c r="M1615" s="4">
        <f>YEAR(Datos!$J1615)</f>
        <v>2016</v>
      </c>
      <c r="N1615" s="5" t="str">
        <f t="shared" si="77"/>
        <v>noviembre</v>
      </c>
      <c r="O1615" s="5" t="str">
        <f>VLOOKUP(C1615,[2]!ProdManager[#Data],2,FALSE)</f>
        <v>John Matter</v>
      </c>
      <c r="P1615" s="5" t="e">
        <f>VLOOKUP(I1615,[1]!Countries[#Data],2,FALSE)</f>
        <v>#REF!</v>
      </c>
      <c r="Q1615" s="5" t="e">
        <f>VLOOKUP(I1615,[1]!Countries[#Data],3,FALSE)</f>
        <v>#REF!</v>
      </c>
    </row>
    <row r="1616" spans="1:17" x14ac:dyDescent="0.2">
      <c r="A1616" s="5">
        <v>10862</v>
      </c>
      <c r="B1616" s="5" t="s">
        <v>170</v>
      </c>
      <c r="C1616" s="5" t="s">
        <v>3</v>
      </c>
      <c r="D1616" s="5">
        <v>7</v>
      </c>
      <c r="E1616" s="5">
        <v>5.95</v>
      </c>
      <c r="F1616" s="5">
        <v>8</v>
      </c>
      <c r="G1616" s="5" t="s">
        <v>120</v>
      </c>
      <c r="H1616" s="5" t="s">
        <v>121</v>
      </c>
      <c r="I1616" s="5" t="s">
        <v>14</v>
      </c>
      <c r="J1616" s="6">
        <v>42683</v>
      </c>
      <c r="K1616" s="7">
        <f t="shared" si="75"/>
        <v>56</v>
      </c>
      <c r="L1616" s="7">
        <f t="shared" si="76"/>
        <v>47.6</v>
      </c>
      <c r="M1616" s="4">
        <f>YEAR(Datos!$J1616)</f>
        <v>2016</v>
      </c>
      <c r="N1616" s="5" t="str">
        <f t="shared" si="77"/>
        <v>noviembre</v>
      </c>
      <c r="O1616" s="5" t="str">
        <f>VLOOKUP(C1616,[2]!ProdManager[#Data],2,FALSE)</f>
        <v>Marc Caine</v>
      </c>
      <c r="P1616" s="5" t="e">
        <f>VLOOKUP(I1616,[1]!Countries[#Data],2,FALSE)</f>
        <v>#REF!</v>
      </c>
      <c r="Q1616" s="5" t="e">
        <f>VLOOKUP(I1616,[1]!Countries[#Data],3,FALSE)</f>
        <v>#REF!</v>
      </c>
    </row>
    <row r="1617" spans="1:17" x14ac:dyDescent="0.2">
      <c r="A1617" s="5">
        <v>10862</v>
      </c>
      <c r="B1617" s="5" t="s">
        <v>9</v>
      </c>
      <c r="C1617" s="5" t="s">
        <v>8</v>
      </c>
      <c r="D1617" s="5">
        <v>21</v>
      </c>
      <c r="E1617" s="5">
        <v>16.59</v>
      </c>
      <c r="F1617" s="5">
        <v>25</v>
      </c>
      <c r="G1617" s="5" t="s">
        <v>120</v>
      </c>
      <c r="H1617" s="5" t="s">
        <v>121</v>
      </c>
      <c r="I1617" s="5" t="s">
        <v>14</v>
      </c>
      <c r="J1617" s="6">
        <v>42623</v>
      </c>
      <c r="K1617" s="7">
        <f t="shared" si="75"/>
        <v>525</v>
      </c>
      <c r="L1617" s="7">
        <f t="shared" si="76"/>
        <v>414.75</v>
      </c>
      <c r="M1617" s="4">
        <f>YEAR(Datos!$J1617)</f>
        <v>2016</v>
      </c>
      <c r="N1617" s="5" t="str">
        <f t="shared" si="77"/>
        <v>septiembre</v>
      </c>
      <c r="O1617" s="5" t="str">
        <f>VLOOKUP(C1617,[2]!ProdManager[#Data],2,FALSE)</f>
        <v>Peter Stone</v>
      </c>
      <c r="P1617" s="5" t="e">
        <f>VLOOKUP(I1617,[1]!Countries[#Data],2,FALSE)</f>
        <v>#REF!</v>
      </c>
      <c r="Q1617" s="5" t="e">
        <f>VLOOKUP(I1617,[1]!Countries[#Data],3,FALSE)</f>
        <v>#REF!</v>
      </c>
    </row>
    <row r="1618" spans="1:17" x14ac:dyDescent="0.2">
      <c r="A1618" s="5">
        <v>10863</v>
      </c>
      <c r="B1618" s="5" t="s">
        <v>167</v>
      </c>
      <c r="C1618" s="5" t="s">
        <v>22</v>
      </c>
      <c r="D1618" s="5">
        <v>13.25</v>
      </c>
      <c r="E1618" s="5">
        <v>10.7325</v>
      </c>
      <c r="F1618" s="5">
        <v>12</v>
      </c>
      <c r="G1618" s="5" t="s">
        <v>56</v>
      </c>
      <c r="H1618" s="5" t="s">
        <v>57</v>
      </c>
      <c r="I1618" s="5" t="s">
        <v>58</v>
      </c>
      <c r="J1618" s="6">
        <v>42445</v>
      </c>
      <c r="K1618" s="7">
        <f t="shared" si="75"/>
        <v>159</v>
      </c>
      <c r="L1618" s="7">
        <f t="shared" si="76"/>
        <v>128.79</v>
      </c>
      <c r="M1618" s="4">
        <f>YEAR(Datos!$J1618)</f>
        <v>2016</v>
      </c>
      <c r="N1618" s="5" t="str">
        <f t="shared" si="77"/>
        <v>marzo</v>
      </c>
      <c r="O1618" s="5" t="str">
        <f>VLOOKUP(C1618,[2]!ProdManager[#Data],2,FALSE)</f>
        <v>Peter Stone</v>
      </c>
      <c r="P1618" s="5" t="e">
        <f>VLOOKUP(I1618,[1]!Countries[#Data],2,FALSE)</f>
        <v>#REF!</v>
      </c>
      <c r="Q1618" s="5" t="e">
        <f>VLOOKUP(I1618,[1]!Countries[#Data],3,FALSE)</f>
        <v>#REF!</v>
      </c>
    </row>
    <row r="1619" spans="1:17" x14ac:dyDescent="0.2">
      <c r="A1619" s="5">
        <v>10863</v>
      </c>
      <c r="B1619" s="5" t="s">
        <v>131</v>
      </c>
      <c r="C1619" s="5" t="s">
        <v>36</v>
      </c>
      <c r="D1619" s="5">
        <v>18</v>
      </c>
      <c r="E1619" s="5">
        <v>16.02</v>
      </c>
      <c r="F1619" s="5">
        <v>20</v>
      </c>
      <c r="G1619" s="5" t="s">
        <v>56</v>
      </c>
      <c r="H1619" s="5" t="s">
        <v>57</v>
      </c>
      <c r="I1619" s="5" t="s">
        <v>58</v>
      </c>
      <c r="J1619" s="6">
        <v>42432</v>
      </c>
      <c r="K1619" s="7">
        <f t="shared" si="75"/>
        <v>360</v>
      </c>
      <c r="L1619" s="7">
        <f t="shared" si="76"/>
        <v>320.39999999999998</v>
      </c>
      <c r="M1619" s="4">
        <f>YEAR(Datos!$J1619)</f>
        <v>2016</v>
      </c>
      <c r="N1619" s="5" t="str">
        <f t="shared" si="77"/>
        <v>marzo</v>
      </c>
      <c r="O1619" s="5" t="str">
        <f>VLOOKUP(C1619,[2]!ProdManager[#Data],2,FALSE)</f>
        <v>John Matter</v>
      </c>
      <c r="P1619" s="5" t="e">
        <f>VLOOKUP(I1619,[1]!Countries[#Data],2,FALSE)</f>
        <v>#REF!</v>
      </c>
      <c r="Q1619" s="5" t="e">
        <f>VLOOKUP(I1619,[1]!Countries[#Data],3,FALSE)</f>
        <v>#REF!</v>
      </c>
    </row>
    <row r="1620" spans="1:17" x14ac:dyDescent="0.2">
      <c r="A1620" s="5">
        <v>10864</v>
      </c>
      <c r="B1620" s="5" t="s">
        <v>74</v>
      </c>
      <c r="C1620" s="5" t="s">
        <v>36</v>
      </c>
      <c r="D1620" s="5">
        <v>18</v>
      </c>
      <c r="E1620" s="5">
        <v>16.560000000000002</v>
      </c>
      <c r="F1620" s="5">
        <v>4</v>
      </c>
      <c r="G1620" s="5" t="s">
        <v>201</v>
      </c>
      <c r="H1620" s="5" t="s">
        <v>202</v>
      </c>
      <c r="I1620" s="5" t="s">
        <v>142</v>
      </c>
      <c r="J1620" s="6">
        <v>42386</v>
      </c>
      <c r="K1620" s="7">
        <f t="shared" si="75"/>
        <v>72</v>
      </c>
      <c r="L1620" s="7">
        <f t="shared" si="76"/>
        <v>66.240000000000009</v>
      </c>
      <c r="M1620" s="4">
        <f>YEAR(Datos!$J1620)</f>
        <v>2016</v>
      </c>
      <c r="N1620" s="5" t="str">
        <f t="shared" si="77"/>
        <v>enero</v>
      </c>
      <c r="O1620" s="5" t="str">
        <f>VLOOKUP(C1620,[2]!ProdManager[#Data],2,FALSE)</f>
        <v>John Matter</v>
      </c>
      <c r="P1620" s="5" t="e">
        <f>VLOOKUP(I1620,[1]!Countries[#Data],2,FALSE)</f>
        <v>#REF!</v>
      </c>
      <c r="Q1620" s="5" t="e">
        <f>VLOOKUP(I1620,[1]!Countries[#Data],3,FALSE)</f>
        <v>#REF!</v>
      </c>
    </row>
    <row r="1621" spans="1:17" x14ac:dyDescent="0.2">
      <c r="A1621" s="5">
        <v>10864</v>
      </c>
      <c r="B1621" s="5" t="s">
        <v>130</v>
      </c>
      <c r="C1621" s="5" t="s">
        <v>36</v>
      </c>
      <c r="D1621" s="5">
        <v>14</v>
      </c>
      <c r="E1621" s="5">
        <v>12.32</v>
      </c>
      <c r="F1621" s="5">
        <v>15</v>
      </c>
      <c r="G1621" s="5" t="s">
        <v>201</v>
      </c>
      <c r="H1621" s="5" t="s">
        <v>202</v>
      </c>
      <c r="I1621" s="5" t="s">
        <v>142</v>
      </c>
      <c r="J1621" s="6">
        <v>42715</v>
      </c>
      <c r="K1621" s="7">
        <f t="shared" si="75"/>
        <v>210</v>
      </c>
      <c r="L1621" s="7">
        <f t="shared" si="76"/>
        <v>184.8</v>
      </c>
      <c r="M1621" s="4">
        <f>YEAR(Datos!$J1621)</f>
        <v>2016</v>
      </c>
      <c r="N1621" s="5" t="str">
        <f t="shared" si="77"/>
        <v>diciembre</v>
      </c>
      <c r="O1621" s="5" t="str">
        <f>VLOOKUP(C1621,[2]!ProdManager[#Data],2,FALSE)</f>
        <v>John Matter</v>
      </c>
      <c r="P1621" s="5" t="e">
        <f>VLOOKUP(I1621,[1]!Countries[#Data],2,FALSE)</f>
        <v>#REF!</v>
      </c>
      <c r="Q1621" s="5" t="e">
        <f>VLOOKUP(I1621,[1]!Countries[#Data],3,FALSE)</f>
        <v>#REF!</v>
      </c>
    </row>
    <row r="1622" spans="1:17" x14ac:dyDescent="0.2">
      <c r="A1622" s="5">
        <v>10865</v>
      </c>
      <c r="B1622" s="5" t="s">
        <v>181</v>
      </c>
      <c r="C1622" s="5" t="s">
        <v>36</v>
      </c>
      <c r="D1622" s="5">
        <v>263.5</v>
      </c>
      <c r="E1622" s="5">
        <v>234.51500000000001</v>
      </c>
      <c r="F1622" s="5">
        <v>60</v>
      </c>
      <c r="G1622" s="5" t="s">
        <v>103</v>
      </c>
      <c r="H1622" s="5" t="s">
        <v>104</v>
      </c>
      <c r="I1622" s="5" t="s">
        <v>14</v>
      </c>
      <c r="J1622" s="6">
        <v>42483</v>
      </c>
      <c r="K1622" s="7">
        <f t="shared" si="75"/>
        <v>15810</v>
      </c>
      <c r="L1622" s="7">
        <f t="shared" si="76"/>
        <v>14070.900000000001</v>
      </c>
      <c r="M1622" s="4">
        <f>YEAR(Datos!$J1622)</f>
        <v>2016</v>
      </c>
      <c r="N1622" s="5" t="str">
        <f t="shared" si="77"/>
        <v>abril</v>
      </c>
      <c r="O1622" s="5" t="str">
        <f>VLOOKUP(C1622,[2]!ProdManager[#Data],2,FALSE)</f>
        <v>John Matter</v>
      </c>
      <c r="P1622" s="5" t="e">
        <f>VLOOKUP(I1622,[1]!Countries[#Data],2,FALSE)</f>
        <v>#REF!</v>
      </c>
      <c r="Q1622" s="5" t="e">
        <f>VLOOKUP(I1622,[1]!Countries[#Data],3,FALSE)</f>
        <v>#REF!</v>
      </c>
    </row>
    <row r="1623" spans="1:17" x14ac:dyDescent="0.2">
      <c r="A1623" s="5">
        <v>10865</v>
      </c>
      <c r="B1623" s="5" t="s">
        <v>35</v>
      </c>
      <c r="C1623" s="5" t="s">
        <v>36</v>
      </c>
      <c r="D1623" s="5">
        <v>18</v>
      </c>
      <c r="E1623" s="5">
        <v>16.38</v>
      </c>
      <c r="F1623" s="5">
        <v>80</v>
      </c>
      <c r="G1623" s="5" t="s">
        <v>103</v>
      </c>
      <c r="H1623" s="5" t="s">
        <v>104</v>
      </c>
      <c r="I1623" s="5" t="s">
        <v>14</v>
      </c>
      <c r="J1623" s="6">
        <v>42550</v>
      </c>
      <c r="K1623" s="7">
        <f t="shared" si="75"/>
        <v>1440</v>
      </c>
      <c r="L1623" s="7">
        <f t="shared" si="76"/>
        <v>1310.3999999999999</v>
      </c>
      <c r="M1623" s="4">
        <f>YEAR(Datos!$J1623)</f>
        <v>2016</v>
      </c>
      <c r="N1623" s="5" t="str">
        <f t="shared" si="77"/>
        <v>junio</v>
      </c>
      <c r="O1623" s="5" t="str">
        <f>VLOOKUP(C1623,[2]!ProdManager[#Data],2,FALSE)</f>
        <v>John Matter</v>
      </c>
      <c r="P1623" s="5" t="e">
        <f>VLOOKUP(I1623,[1]!Countries[#Data],2,FALSE)</f>
        <v>#REF!</v>
      </c>
      <c r="Q1623" s="5" t="e">
        <f>VLOOKUP(I1623,[1]!Countries[#Data],3,FALSE)</f>
        <v>#REF!</v>
      </c>
    </row>
    <row r="1624" spans="1:17" x14ac:dyDescent="0.2">
      <c r="A1624" s="5">
        <v>10866</v>
      </c>
      <c r="B1624" s="5" t="s">
        <v>48</v>
      </c>
      <c r="C1624" s="5" t="s">
        <v>36</v>
      </c>
      <c r="D1624" s="5">
        <v>19</v>
      </c>
      <c r="E1624" s="5">
        <v>17.48</v>
      </c>
      <c r="F1624" s="5">
        <v>21</v>
      </c>
      <c r="G1624" s="5" t="s">
        <v>116</v>
      </c>
      <c r="H1624" s="5" t="s">
        <v>117</v>
      </c>
      <c r="I1624" s="5" t="s">
        <v>83</v>
      </c>
      <c r="J1624" s="6">
        <v>42519</v>
      </c>
      <c r="K1624" s="7">
        <f t="shared" si="75"/>
        <v>399</v>
      </c>
      <c r="L1624" s="7">
        <f t="shared" si="76"/>
        <v>367.08</v>
      </c>
      <c r="M1624" s="4">
        <f>YEAR(Datos!$J1624)</f>
        <v>2016</v>
      </c>
      <c r="N1624" s="5" t="str">
        <f t="shared" si="77"/>
        <v>mayo</v>
      </c>
      <c r="O1624" s="5" t="str">
        <f>VLOOKUP(C1624,[2]!ProdManager[#Data],2,FALSE)</f>
        <v>John Matter</v>
      </c>
      <c r="P1624" s="5" t="e">
        <f>VLOOKUP(I1624,[1]!Countries[#Data],2,FALSE)</f>
        <v>#REF!</v>
      </c>
      <c r="Q1624" s="5" t="e">
        <f>VLOOKUP(I1624,[1]!Countries[#Data],3,FALSE)</f>
        <v>#REF!</v>
      </c>
    </row>
    <row r="1625" spans="1:17" x14ac:dyDescent="0.2">
      <c r="A1625" s="5">
        <v>10866</v>
      </c>
      <c r="B1625" s="5" t="s">
        <v>44</v>
      </c>
      <c r="C1625" s="5" t="s">
        <v>36</v>
      </c>
      <c r="D1625" s="5">
        <v>4.5</v>
      </c>
      <c r="E1625" s="5">
        <v>4.0949999999999998</v>
      </c>
      <c r="F1625" s="5">
        <v>6</v>
      </c>
      <c r="G1625" s="5" t="s">
        <v>116</v>
      </c>
      <c r="H1625" s="5" t="s">
        <v>117</v>
      </c>
      <c r="I1625" s="5" t="s">
        <v>83</v>
      </c>
      <c r="J1625" s="6">
        <v>42589</v>
      </c>
      <c r="K1625" s="7">
        <f t="shared" si="75"/>
        <v>27</v>
      </c>
      <c r="L1625" s="7">
        <f t="shared" si="76"/>
        <v>24.57</v>
      </c>
      <c r="M1625" s="4">
        <f>YEAR(Datos!$J1625)</f>
        <v>2016</v>
      </c>
      <c r="N1625" s="5" t="str">
        <f t="shared" si="77"/>
        <v>agosto</v>
      </c>
      <c r="O1625" s="5" t="str">
        <f>VLOOKUP(C1625,[2]!ProdManager[#Data],2,FALSE)</f>
        <v>John Matter</v>
      </c>
      <c r="P1625" s="5" t="e">
        <f>VLOOKUP(I1625,[1]!Countries[#Data],2,FALSE)</f>
        <v>#REF!</v>
      </c>
      <c r="Q1625" s="5" t="e">
        <f>VLOOKUP(I1625,[1]!Countries[#Data],3,FALSE)</f>
        <v>#REF!</v>
      </c>
    </row>
    <row r="1626" spans="1:17" x14ac:dyDescent="0.2">
      <c r="A1626" s="5">
        <v>10866</v>
      </c>
      <c r="B1626" s="5" t="s">
        <v>80</v>
      </c>
      <c r="C1626" s="5" t="s">
        <v>22</v>
      </c>
      <c r="D1626" s="5">
        <v>25.89</v>
      </c>
      <c r="E1626" s="5">
        <v>19.935300000000002</v>
      </c>
      <c r="F1626" s="5">
        <v>40</v>
      </c>
      <c r="G1626" s="5" t="s">
        <v>116</v>
      </c>
      <c r="H1626" s="5" t="s">
        <v>117</v>
      </c>
      <c r="I1626" s="5" t="s">
        <v>83</v>
      </c>
      <c r="J1626" s="6">
        <v>42591</v>
      </c>
      <c r="K1626" s="7">
        <f t="shared" si="75"/>
        <v>1035.5999999999999</v>
      </c>
      <c r="L1626" s="7">
        <f t="shared" si="76"/>
        <v>797.41200000000003</v>
      </c>
      <c r="M1626" s="4">
        <f>YEAR(Datos!$J1626)</f>
        <v>2016</v>
      </c>
      <c r="N1626" s="5" t="str">
        <f t="shared" si="77"/>
        <v>agosto</v>
      </c>
      <c r="O1626" s="5" t="str">
        <f>VLOOKUP(C1626,[2]!ProdManager[#Data],2,FALSE)</f>
        <v>Peter Stone</v>
      </c>
      <c r="P1626" s="5" t="e">
        <f>VLOOKUP(I1626,[1]!Countries[#Data],2,FALSE)</f>
        <v>#REF!</v>
      </c>
      <c r="Q1626" s="5" t="e">
        <f>VLOOKUP(I1626,[1]!Countries[#Data],3,FALSE)</f>
        <v>#REF!</v>
      </c>
    </row>
    <row r="1627" spans="1:17" x14ac:dyDescent="0.2">
      <c r="A1627" s="5">
        <v>10867</v>
      </c>
      <c r="B1627" s="5" t="s">
        <v>51</v>
      </c>
      <c r="C1627" s="5" t="s">
        <v>39</v>
      </c>
      <c r="D1627" s="5">
        <v>32.799999999999997</v>
      </c>
      <c r="E1627" s="5">
        <v>26.896000000000001</v>
      </c>
      <c r="F1627" s="5">
        <v>3</v>
      </c>
      <c r="G1627" s="5" t="s">
        <v>159</v>
      </c>
      <c r="H1627" s="5" t="s">
        <v>160</v>
      </c>
      <c r="I1627" s="5" t="s">
        <v>77</v>
      </c>
      <c r="J1627" s="6">
        <v>42726</v>
      </c>
      <c r="K1627" s="7">
        <f t="shared" si="75"/>
        <v>98.399999999999991</v>
      </c>
      <c r="L1627" s="7">
        <f t="shared" si="76"/>
        <v>80.688000000000002</v>
      </c>
      <c r="M1627" s="4">
        <f>YEAR(Datos!$J1627)</f>
        <v>2016</v>
      </c>
      <c r="N1627" s="5" t="str">
        <f t="shared" si="77"/>
        <v>diciembre</v>
      </c>
      <c r="O1627" s="5" t="str">
        <f>VLOOKUP(C1627,[2]!ProdManager[#Data],2,FALSE)</f>
        <v>John Matter</v>
      </c>
      <c r="P1627" s="5" t="e">
        <f>VLOOKUP(I1627,[1]!Countries[#Data],2,FALSE)</f>
        <v>#REF!</v>
      </c>
      <c r="Q1627" s="5" t="e">
        <f>VLOOKUP(I1627,[1]!Countries[#Data],3,FALSE)</f>
        <v>#REF!</v>
      </c>
    </row>
    <row r="1628" spans="1:17" x14ac:dyDescent="0.2">
      <c r="A1628" s="5">
        <v>10868</v>
      </c>
      <c r="B1628" s="5" t="s">
        <v>182</v>
      </c>
      <c r="C1628" s="5" t="s">
        <v>28</v>
      </c>
      <c r="D1628" s="5">
        <v>31.23</v>
      </c>
      <c r="E1628" s="5">
        <v>21.861000000000001</v>
      </c>
      <c r="F1628" s="5">
        <v>20</v>
      </c>
      <c r="G1628" s="5" t="s">
        <v>212</v>
      </c>
      <c r="H1628" s="5" t="s">
        <v>145</v>
      </c>
      <c r="I1628" s="5" t="s">
        <v>20</v>
      </c>
      <c r="J1628" s="6">
        <v>42637</v>
      </c>
      <c r="K1628" s="7">
        <f t="shared" si="75"/>
        <v>624.6</v>
      </c>
      <c r="L1628" s="7">
        <f t="shared" si="76"/>
        <v>437.22</v>
      </c>
      <c r="M1628" s="4">
        <f>YEAR(Datos!$J1628)</f>
        <v>2016</v>
      </c>
      <c r="N1628" s="5" t="str">
        <f t="shared" si="77"/>
        <v>septiembre</v>
      </c>
      <c r="O1628" s="5" t="str">
        <f>VLOOKUP(C1628,[2]!ProdManager[#Data],2,FALSE)</f>
        <v>Lydia Sinn</v>
      </c>
      <c r="P1628" s="5" t="e">
        <f>VLOOKUP(I1628,[1]!Countries[#Data],2,FALSE)</f>
        <v>#REF!</v>
      </c>
      <c r="Q1628" s="5" t="e">
        <f>VLOOKUP(I1628,[1]!Countries[#Data],3,FALSE)</f>
        <v>#REF!</v>
      </c>
    </row>
    <row r="1629" spans="1:17" x14ac:dyDescent="0.2">
      <c r="A1629" s="5">
        <v>10868</v>
      </c>
      <c r="B1629" s="5" t="s">
        <v>74</v>
      </c>
      <c r="C1629" s="5" t="s">
        <v>36</v>
      </c>
      <c r="D1629" s="5">
        <v>18</v>
      </c>
      <c r="E1629" s="5">
        <v>16.2</v>
      </c>
      <c r="F1629" s="5">
        <v>30</v>
      </c>
      <c r="G1629" s="5" t="s">
        <v>212</v>
      </c>
      <c r="H1629" s="5" t="s">
        <v>145</v>
      </c>
      <c r="I1629" s="5" t="s">
        <v>20</v>
      </c>
      <c r="J1629" s="6">
        <v>42375</v>
      </c>
      <c r="K1629" s="7">
        <f t="shared" si="75"/>
        <v>540</v>
      </c>
      <c r="L1629" s="7">
        <f t="shared" si="76"/>
        <v>486</v>
      </c>
      <c r="M1629" s="4">
        <f>YEAR(Datos!$J1629)</f>
        <v>2016</v>
      </c>
      <c r="N1629" s="5" t="str">
        <f t="shared" si="77"/>
        <v>enero</v>
      </c>
      <c r="O1629" s="5" t="str">
        <f>VLOOKUP(C1629,[2]!ProdManager[#Data],2,FALSE)</f>
        <v>John Matter</v>
      </c>
      <c r="P1629" s="5" t="e">
        <f>VLOOKUP(I1629,[1]!Countries[#Data],2,FALSE)</f>
        <v>#REF!</v>
      </c>
      <c r="Q1629" s="5" t="e">
        <f>VLOOKUP(I1629,[1]!Countries[#Data],3,FALSE)</f>
        <v>#REF!</v>
      </c>
    </row>
    <row r="1630" spans="1:17" x14ac:dyDescent="0.2">
      <c r="A1630" s="5">
        <v>10868</v>
      </c>
      <c r="B1630" s="5" t="s">
        <v>34</v>
      </c>
      <c r="C1630" s="5" t="s">
        <v>28</v>
      </c>
      <c r="D1630" s="5">
        <v>20</v>
      </c>
      <c r="E1630" s="5">
        <v>13.399999999999999</v>
      </c>
      <c r="F1630" s="5">
        <v>42</v>
      </c>
      <c r="G1630" s="5" t="s">
        <v>212</v>
      </c>
      <c r="H1630" s="5" t="s">
        <v>145</v>
      </c>
      <c r="I1630" s="5" t="s">
        <v>20</v>
      </c>
      <c r="J1630" s="6">
        <v>42597</v>
      </c>
      <c r="K1630" s="7">
        <f t="shared" si="75"/>
        <v>840</v>
      </c>
      <c r="L1630" s="7">
        <f t="shared" si="76"/>
        <v>562.79999999999995</v>
      </c>
      <c r="M1630" s="4">
        <f>YEAR(Datos!$J1630)</f>
        <v>2016</v>
      </c>
      <c r="N1630" s="5" t="str">
        <f t="shared" si="77"/>
        <v>agosto</v>
      </c>
      <c r="O1630" s="5" t="str">
        <f>VLOOKUP(C1630,[2]!ProdManager[#Data],2,FALSE)</f>
        <v>Lydia Sinn</v>
      </c>
      <c r="P1630" s="5" t="e">
        <f>VLOOKUP(I1630,[1]!Countries[#Data],2,FALSE)</f>
        <v>#REF!</v>
      </c>
      <c r="Q1630" s="5" t="e">
        <f>VLOOKUP(I1630,[1]!Countries[#Data],3,FALSE)</f>
        <v>#REF!</v>
      </c>
    </row>
    <row r="1631" spans="1:17" x14ac:dyDescent="0.2">
      <c r="A1631" s="5">
        <v>10869</v>
      </c>
      <c r="B1631" s="5" t="s">
        <v>190</v>
      </c>
      <c r="C1631" s="5" t="s">
        <v>3</v>
      </c>
      <c r="D1631" s="5">
        <v>9</v>
      </c>
      <c r="E1631" s="5">
        <v>6.93</v>
      </c>
      <c r="F1631" s="5">
        <v>50</v>
      </c>
      <c r="G1631" s="5" t="s">
        <v>203</v>
      </c>
      <c r="H1631" s="5" t="s">
        <v>141</v>
      </c>
      <c r="I1631" s="5" t="s">
        <v>142</v>
      </c>
      <c r="J1631" s="6">
        <v>42494</v>
      </c>
      <c r="K1631" s="7">
        <f t="shared" si="75"/>
        <v>450</v>
      </c>
      <c r="L1631" s="7">
        <f t="shared" si="76"/>
        <v>346.5</v>
      </c>
      <c r="M1631" s="4">
        <f>YEAR(Datos!$J1631)</f>
        <v>2016</v>
      </c>
      <c r="N1631" s="5" t="str">
        <f t="shared" si="77"/>
        <v>mayo</v>
      </c>
      <c r="O1631" s="5" t="str">
        <f>VLOOKUP(C1631,[2]!ProdManager[#Data],2,FALSE)</f>
        <v>Marc Caine</v>
      </c>
      <c r="P1631" s="5" t="e">
        <f>VLOOKUP(I1631,[1]!Countries[#Data],2,FALSE)</f>
        <v>#REF!</v>
      </c>
      <c r="Q1631" s="5" t="e">
        <f>VLOOKUP(I1631,[1]!Countries[#Data],3,FALSE)</f>
        <v>#REF!</v>
      </c>
    </row>
    <row r="1632" spans="1:17" x14ac:dyDescent="0.2">
      <c r="A1632" s="5">
        <v>10869</v>
      </c>
      <c r="B1632" s="5" t="s">
        <v>135</v>
      </c>
      <c r="C1632" s="5" t="s">
        <v>28</v>
      </c>
      <c r="D1632" s="5">
        <v>12.5</v>
      </c>
      <c r="E1632" s="5">
        <v>8.2499999999999982</v>
      </c>
      <c r="F1632" s="5">
        <v>20</v>
      </c>
      <c r="G1632" s="5" t="s">
        <v>203</v>
      </c>
      <c r="H1632" s="5" t="s">
        <v>141</v>
      </c>
      <c r="I1632" s="5" t="s">
        <v>142</v>
      </c>
      <c r="J1632" s="6">
        <v>42640</v>
      </c>
      <c r="K1632" s="7">
        <f t="shared" si="75"/>
        <v>250</v>
      </c>
      <c r="L1632" s="7">
        <f t="shared" si="76"/>
        <v>164.99999999999997</v>
      </c>
      <c r="M1632" s="4">
        <f>YEAR(Datos!$J1632)</f>
        <v>2016</v>
      </c>
      <c r="N1632" s="5" t="str">
        <f t="shared" si="77"/>
        <v>septiembre</v>
      </c>
      <c r="O1632" s="5" t="str">
        <f>VLOOKUP(C1632,[2]!ProdManager[#Data],2,FALSE)</f>
        <v>Lydia Sinn</v>
      </c>
      <c r="P1632" s="5" t="e">
        <f>VLOOKUP(I1632,[1]!Countries[#Data],2,FALSE)</f>
        <v>#REF!</v>
      </c>
      <c r="Q1632" s="5" t="e">
        <f>VLOOKUP(I1632,[1]!Countries[#Data],3,FALSE)</f>
        <v>#REF!</v>
      </c>
    </row>
    <row r="1633" spans="1:17" x14ac:dyDescent="0.2">
      <c r="A1633" s="5">
        <v>10869</v>
      </c>
      <c r="B1633" s="5" t="s">
        <v>9</v>
      </c>
      <c r="C1633" s="5" t="s">
        <v>8</v>
      </c>
      <c r="D1633" s="5">
        <v>21</v>
      </c>
      <c r="E1633" s="5">
        <v>17.010000000000002</v>
      </c>
      <c r="F1633" s="5">
        <v>10</v>
      </c>
      <c r="G1633" s="5" t="s">
        <v>203</v>
      </c>
      <c r="H1633" s="5" t="s">
        <v>141</v>
      </c>
      <c r="I1633" s="5" t="s">
        <v>142</v>
      </c>
      <c r="J1633" s="6">
        <v>42437</v>
      </c>
      <c r="K1633" s="7">
        <f t="shared" si="75"/>
        <v>210</v>
      </c>
      <c r="L1633" s="7">
        <f t="shared" si="76"/>
        <v>170.10000000000002</v>
      </c>
      <c r="M1633" s="4">
        <f>YEAR(Datos!$J1633)</f>
        <v>2016</v>
      </c>
      <c r="N1633" s="5" t="str">
        <f t="shared" si="77"/>
        <v>marzo</v>
      </c>
      <c r="O1633" s="5" t="str">
        <f>VLOOKUP(C1633,[2]!ProdManager[#Data],2,FALSE)</f>
        <v>Peter Stone</v>
      </c>
      <c r="P1633" s="5" t="e">
        <f>VLOOKUP(I1633,[1]!Countries[#Data],2,FALSE)</f>
        <v>#REF!</v>
      </c>
      <c r="Q1633" s="5" t="e">
        <f>VLOOKUP(I1633,[1]!Countries[#Data],3,FALSE)</f>
        <v>#REF!</v>
      </c>
    </row>
    <row r="1634" spans="1:17" x14ac:dyDescent="0.2">
      <c r="A1634" s="5">
        <v>10869</v>
      </c>
      <c r="B1634" s="5" t="s">
        <v>131</v>
      </c>
      <c r="C1634" s="5" t="s">
        <v>36</v>
      </c>
      <c r="D1634" s="5">
        <v>18</v>
      </c>
      <c r="E1634" s="5">
        <v>16.02</v>
      </c>
      <c r="F1634" s="5">
        <v>40</v>
      </c>
      <c r="G1634" s="5" t="s">
        <v>203</v>
      </c>
      <c r="H1634" s="5" t="s">
        <v>141</v>
      </c>
      <c r="I1634" s="5" t="s">
        <v>142</v>
      </c>
      <c r="J1634" s="6">
        <v>42494</v>
      </c>
      <c r="K1634" s="7">
        <f t="shared" si="75"/>
        <v>720</v>
      </c>
      <c r="L1634" s="7">
        <f t="shared" si="76"/>
        <v>640.79999999999995</v>
      </c>
      <c r="M1634" s="4">
        <f>YEAR(Datos!$J1634)</f>
        <v>2016</v>
      </c>
      <c r="N1634" s="5" t="str">
        <f t="shared" si="77"/>
        <v>mayo</v>
      </c>
      <c r="O1634" s="5" t="str">
        <f>VLOOKUP(C1634,[2]!ProdManager[#Data],2,FALSE)</f>
        <v>John Matter</v>
      </c>
      <c r="P1634" s="5" t="e">
        <f>VLOOKUP(I1634,[1]!Countries[#Data],2,FALSE)</f>
        <v>#REF!</v>
      </c>
      <c r="Q1634" s="5" t="e">
        <f>VLOOKUP(I1634,[1]!Countries[#Data],3,FALSE)</f>
        <v>#REF!</v>
      </c>
    </row>
    <row r="1635" spans="1:17" x14ac:dyDescent="0.2">
      <c r="A1635" s="5">
        <v>10870</v>
      </c>
      <c r="B1635" s="5" t="s">
        <v>15</v>
      </c>
      <c r="C1635" s="5" t="s">
        <v>11</v>
      </c>
      <c r="D1635" s="5">
        <v>53</v>
      </c>
      <c r="E1635" s="5">
        <v>42.400000000000006</v>
      </c>
      <c r="F1635" s="5">
        <v>2</v>
      </c>
      <c r="G1635" s="5" t="s">
        <v>213</v>
      </c>
      <c r="H1635" s="5" t="s">
        <v>214</v>
      </c>
      <c r="I1635" s="5" t="s">
        <v>215</v>
      </c>
      <c r="J1635" s="6">
        <v>42563</v>
      </c>
      <c r="K1635" s="7">
        <f t="shared" si="75"/>
        <v>106</v>
      </c>
      <c r="L1635" s="7">
        <f t="shared" si="76"/>
        <v>84.800000000000011</v>
      </c>
      <c r="M1635" s="4">
        <f>YEAR(Datos!$J1635)</f>
        <v>2016</v>
      </c>
      <c r="N1635" s="5" t="str">
        <f t="shared" si="77"/>
        <v>julio</v>
      </c>
      <c r="O1635" s="5" t="str">
        <f>VLOOKUP(C1635,[2]!ProdManager[#Data],2,FALSE)</f>
        <v>Marc Caine</v>
      </c>
      <c r="P1635" s="5" t="e">
        <f>VLOOKUP(I1635,[1]!Countries[#Data],2,FALSE)</f>
        <v>#REF!</v>
      </c>
      <c r="Q1635" s="5" t="e">
        <f>VLOOKUP(I1635,[1]!Countries[#Data],3,FALSE)</f>
        <v>#REF!</v>
      </c>
    </row>
    <row r="1636" spans="1:17" x14ac:dyDescent="0.2">
      <c r="A1636" s="5">
        <v>10870</v>
      </c>
      <c r="B1636" s="5" t="s">
        <v>74</v>
      </c>
      <c r="C1636" s="5" t="s">
        <v>36</v>
      </c>
      <c r="D1636" s="5">
        <v>18</v>
      </c>
      <c r="E1636" s="5">
        <v>16.38</v>
      </c>
      <c r="F1636" s="5">
        <v>3</v>
      </c>
      <c r="G1636" s="5" t="s">
        <v>213</v>
      </c>
      <c r="H1636" s="5" t="s">
        <v>214</v>
      </c>
      <c r="I1636" s="5" t="s">
        <v>215</v>
      </c>
      <c r="J1636" s="6">
        <v>42489</v>
      </c>
      <c r="K1636" s="7">
        <f t="shared" si="75"/>
        <v>54</v>
      </c>
      <c r="L1636" s="7">
        <f t="shared" si="76"/>
        <v>49.14</v>
      </c>
      <c r="M1636" s="4">
        <f>YEAR(Datos!$J1636)</f>
        <v>2016</v>
      </c>
      <c r="N1636" s="5" t="str">
        <f t="shared" si="77"/>
        <v>abril</v>
      </c>
      <c r="O1636" s="5" t="str">
        <f>VLOOKUP(C1636,[2]!ProdManager[#Data],2,FALSE)</f>
        <v>John Matter</v>
      </c>
      <c r="P1636" s="5" t="e">
        <f>VLOOKUP(I1636,[1]!Countries[#Data],2,FALSE)</f>
        <v>#REF!</v>
      </c>
      <c r="Q1636" s="5" t="e">
        <f>VLOOKUP(I1636,[1]!Countries[#Data],3,FALSE)</f>
        <v>#REF!</v>
      </c>
    </row>
    <row r="1637" spans="1:17" x14ac:dyDescent="0.2">
      <c r="A1637" s="5">
        <v>10871</v>
      </c>
      <c r="B1637" s="5" t="s">
        <v>163</v>
      </c>
      <c r="C1637" s="5" t="s">
        <v>17</v>
      </c>
      <c r="D1637" s="5">
        <v>25</v>
      </c>
      <c r="E1637" s="5">
        <v>18</v>
      </c>
      <c r="F1637" s="5">
        <v>50</v>
      </c>
      <c r="G1637" s="5" t="s">
        <v>183</v>
      </c>
      <c r="H1637" s="5" t="s">
        <v>184</v>
      </c>
      <c r="I1637" s="5" t="s">
        <v>6</v>
      </c>
      <c r="J1637" s="6">
        <v>42572</v>
      </c>
      <c r="K1637" s="7">
        <f t="shared" si="75"/>
        <v>1250</v>
      </c>
      <c r="L1637" s="7">
        <f t="shared" si="76"/>
        <v>900</v>
      </c>
      <c r="M1637" s="4">
        <f>YEAR(Datos!$J1637)</f>
        <v>2016</v>
      </c>
      <c r="N1637" s="5" t="str">
        <f t="shared" si="77"/>
        <v>julio</v>
      </c>
      <c r="O1637" s="5" t="str">
        <f>VLOOKUP(C1637,[2]!ProdManager[#Data],2,FALSE)</f>
        <v>Lydia Sinn</v>
      </c>
      <c r="P1637" s="5" t="e">
        <f>VLOOKUP(I1637,[1]!Countries[#Data],2,FALSE)</f>
        <v>#REF!</v>
      </c>
      <c r="Q1637" s="5" t="e">
        <f>VLOOKUP(I1637,[1]!Countries[#Data],3,FALSE)</f>
        <v>#REF!</v>
      </c>
    </row>
    <row r="1638" spans="1:17" x14ac:dyDescent="0.2">
      <c r="A1638" s="5">
        <v>10871</v>
      </c>
      <c r="B1638" s="5" t="s">
        <v>49</v>
      </c>
      <c r="C1638" s="5" t="s">
        <v>28</v>
      </c>
      <c r="D1638" s="5">
        <v>17.45</v>
      </c>
      <c r="E1638" s="5">
        <v>11.691499999999998</v>
      </c>
      <c r="F1638" s="5">
        <v>12</v>
      </c>
      <c r="G1638" s="5" t="s">
        <v>183</v>
      </c>
      <c r="H1638" s="5" t="s">
        <v>184</v>
      </c>
      <c r="I1638" s="5" t="s">
        <v>6</v>
      </c>
      <c r="J1638" s="6">
        <v>42376</v>
      </c>
      <c r="K1638" s="7">
        <f t="shared" si="75"/>
        <v>209.39999999999998</v>
      </c>
      <c r="L1638" s="7">
        <f t="shared" si="76"/>
        <v>140.29799999999997</v>
      </c>
      <c r="M1638" s="4">
        <f>YEAR(Datos!$J1638)</f>
        <v>2016</v>
      </c>
      <c r="N1638" s="5" t="str">
        <f t="shared" si="77"/>
        <v>enero</v>
      </c>
      <c r="O1638" s="5" t="str">
        <f>VLOOKUP(C1638,[2]!ProdManager[#Data],2,FALSE)</f>
        <v>Lydia Sinn</v>
      </c>
      <c r="P1638" s="5" t="e">
        <f>VLOOKUP(I1638,[1]!Countries[#Data],2,FALSE)</f>
        <v>#REF!</v>
      </c>
      <c r="Q1638" s="5" t="e">
        <f>VLOOKUP(I1638,[1]!Countries[#Data],3,FALSE)</f>
        <v>#REF!</v>
      </c>
    </row>
    <row r="1639" spans="1:17" x14ac:dyDescent="0.2">
      <c r="A1639" s="5">
        <v>10871</v>
      </c>
      <c r="B1639" s="5" t="s">
        <v>84</v>
      </c>
      <c r="C1639" s="5" t="s">
        <v>39</v>
      </c>
      <c r="D1639" s="5">
        <v>39</v>
      </c>
      <c r="E1639" s="5">
        <v>31.590000000000003</v>
      </c>
      <c r="F1639" s="5">
        <v>16</v>
      </c>
      <c r="G1639" s="5" t="s">
        <v>183</v>
      </c>
      <c r="H1639" s="5" t="s">
        <v>184</v>
      </c>
      <c r="I1639" s="5" t="s">
        <v>6</v>
      </c>
      <c r="J1639" s="6">
        <v>42528</v>
      </c>
      <c r="K1639" s="7">
        <f t="shared" si="75"/>
        <v>624</v>
      </c>
      <c r="L1639" s="7">
        <f t="shared" si="76"/>
        <v>505.44000000000005</v>
      </c>
      <c r="M1639" s="4">
        <f>YEAR(Datos!$J1639)</f>
        <v>2016</v>
      </c>
      <c r="N1639" s="5" t="str">
        <f t="shared" si="77"/>
        <v>junio</v>
      </c>
      <c r="O1639" s="5" t="str">
        <f>VLOOKUP(C1639,[2]!ProdManager[#Data],2,FALSE)</f>
        <v>John Matter</v>
      </c>
      <c r="P1639" s="5" t="e">
        <f>VLOOKUP(I1639,[1]!Countries[#Data],2,FALSE)</f>
        <v>#REF!</v>
      </c>
      <c r="Q1639" s="5" t="e">
        <f>VLOOKUP(I1639,[1]!Countries[#Data],3,FALSE)</f>
        <v>#REF!</v>
      </c>
    </row>
    <row r="1640" spans="1:17" x14ac:dyDescent="0.2">
      <c r="A1640" s="5">
        <v>10872</v>
      </c>
      <c r="B1640" s="5" t="s">
        <v>71</v>
      </c>
      <c r="C1640" s="5" t="s">
        <v>28</v>
      </c>
      <c r="D1640" s="5">
        <v>49.3</v>
      </c>
      <c r="E1640" s="5">
        <v>33.030999999999992</v>
      </c>
      <c r="F1640" s="5">
        <v>20</v>
      </c>
      <c r="G1640" s="5" t="s">
        <v>155</v>
      </c>
      <c r="H1640" s="5" t="s">
        <v>156</v>
      </c>
      <c r="I1640" s="5" t="s">
        <v>126</v>
      </c>
      <c r="J1640" s="6">
        <v>42469</v>
      </c>
      <c r="K1640" s="7">
        <f t="shared" si="75"/>
        <v>986</v>
      </c>
      <c r="L1640" s="7">
        <f t="shared" si="76"/>
        <v>660.61999999999989</v>
      </c>
      <c r="M1640" s="4">
        <f>YEAR(Datos!$J1640)</f>
        <v>2016</v>
      </c>
      <c r="N1640" s="5" t="str">
        <f t="shared" si="77"/>
        <v>abril</v>
      </c>
      <c r="O1640" s="5" t="str">
        <f>VLOOKUP(C1640,[2]!ProdManager[#Data],2,FALSE)</f>
        <v>Lydia Sinn</v>
      </c>
      <c r="P1640" s="5" t="e">
        <f>VLOOKUP(I1640,[1]!Countries[#Data],2,FALSE)</f>
        <v>#REF!</v>
      </c>
      <c r="Q1640" s="5" t="e">
        <f>VLOOKUP(I1640,[1]!Countries[#Data],3,FALSE)</f>
        <v>#REF!</v>
      </c>
    </row>
    <row r="1641" spans="1:17" x14ac:dyDescent="0.2">
      <c r="A1641" s="5">
        <v>10872</v>
      </c>
      <c r="B1641" s="5" t="s">
        <v>143</v>
      </c>
      <c r="C1641" s="5" t="s">
        <v>3</v>
      </c>
      <c r="D1641" s="5">
        <v>33.25</v>
      </c>
      <c r="E1641" s="5">
        <v>25.27</v>
      </c>
      <c r="F1641" s="5">
        <v>15</v>
      </c>
      <c r="G1641" s="5" t="s">
        <v>155</v>
      </c>
      <c r="H1641" s="5" t="s">
        <v>156</v>
      </c>
      <c r="I1641" s="5" t="s">
        <v>126</v>
      </c>
      <c r="J1641" s="6">
        <v>42683</v>
      </c>
      <c r="K1641" s="7">
        <f t="shared" si="75"/>
        <v>498.75</v>
      </c>
      <c r="L1641" s="7">
        <f t="shared" si="76"/>
        <v>379.05</v>
      </c>
      <c r="M1641" s="4">
        <f>YEAR(Datos!$J1641)</f>
        <v>2016</v>
      </c>
      <c r="N1641" s="5" t="str">
        <f t="shared" si="77"/>
        <v>noviembre</v>
      </c>
      <c r="O1641" s="5" t="str">
        <f>VLOOKUP(C1641,[2]!ProdManager[#Data],2,FALSE)</f>
        <v>Marc Caine</v>
      </c>
      <c r="P1641" s="5" t="e">
        <f>VLOOKUP(I1641,[1]!Countries[#Data],2,FALSE)</f>
        <v>#REF!</v>
      </c>
      <c r="Q1641" s="5" t="e">
        <f>VLOOKUP(I1641,[1]!Countries[#Data],3,FALSE)</f>
        <v>#REF!</v>
      </c>
    </row>
    <row r="1642" spans="1:17" x14ac:dyDescent="0.2">
      <c r="A1642" s="5">
        <v>10872</v>
      </c>
      <c r="B1642" s="5" t="s">
        <v>38</v>
      </c>
      <c r="C1642" s="5" t="s">
        <v>39</v>
      </c>
      <c r="D1642" s="5">
        <v>24</v>
      </c>
      <c r="E1642" s="5">
        <v>18</v>
      </c>
      <c r="F1642" s="5">
        <v>10</v>
      </c>
      <c r="G1642" s="5" t="s">
        <v>155</v>
      </c>
      <c r="H1642" s="5" t="s">
        <v>156</v>
      </c>
      <c r="I1642" s="5" t="s">
        <v>126</v>
      </c>
      <c r="J1642" s="6">
        <v>42532</v>
      </c>
      <c r="K1642" s="7">
        <f t="shared" si="75"/>
        <v>240</v>
      </c>
      <c r="L1642" s="7">
        <f t="shared" si="76"/>
        <v>180</v>
      </c>
      <c r="M1642" s="4">
        <f>YEAR(Datos!$J1642)</f>
        <v>2016</v>
      </c>
      <c r="N1642" s="5" t="str">
        <f t="shared" si="77"/>
        <v>junio</v>
      </c>
      <c r="O1642" s="5" t="str">
        <f>VLOOKUP(C1642,[2]!ProdManager[#Data],2,FALSE)</f>
        <v>John Matter</v>
      </c>
      <c r="P1642" s="5" t="e">
        <f>VLOOKUP(I1642,[1]!Countries[#Data],2,FALSE)</f>
        <v>#REF!</v>
      </c>
      <c r="Q1642" s="5" t="e">
        <f>VLOOKUP(I1642,[1]!Countries[#Data],3,FALSE)</f>
        <v>#REF!</v>
      </c>
    </row>
    <row r="1643" spans="1:17" x14ac:dyDescent="0.2">
      <c r="A1643" s="5">
        <v>10872</v>
      </c>
      <c r="B1643" s="5" t="s">
        <v>16</v>
      </c>
      <c r="C1643" s="5" t="s">
        <v>17</v>
      </c>
      <c r="D1643" s="5">
        <v>21.05</v>
      </c>
      <c r="E1643" s="5">
        <v>17.261000000000003</v>
      </c>
      <c r="F1643" s="5">
        <v>21</v>
      </c>
      <c r="G1643" s="5" t="s">
        <v>155</v>
      </c>
      <c r="H1643" s="5" t="s">
        <v>156</v>
      </c>
      <c r="I1643" s="5" t="s">
        <v>126</v>
      </c>
      <c r="J1643" s="6">
        <v>42692</v>
      </c>
      <c r="K1643" s="7">
        <f t="shared" si="75"/>
        <v>442.05</v>
      </c>
      <c r="L1643" s="7">
        <f t="shared" si="76"/>
        <v>362.48100000000005</v>
      </c>
      <c r="M1643" s="4">
        <f>YEAR(Datos!$J1643)</f>
        <v>2016</v>
      </c>
      <c r="N1643" s="5" t="str">
        <f t="shared" si="77"/>
        <v>noviembre</v>
      </c>
      <c r="O1643" s="5" t="str">
        <f>VLOOKUP(C1643,[2]!ProdManager[#Data],2,FALSE)</f>
        <v>Lydia Sinn</v>
      </c>
      <c r="P1643" s="5" t="e">
        <f>VLOOKUP(I1643,[1]!Countries[#Data],2,FALSE)</f>
        <v>#REF!</v>
      </c>
      <c r="Q1643" s="5" t="e">
        <f>VLOOKUP(I1643,[1]!Countries[#Data],3,FALSE)</f>
        <v>#REF!</v>
      </c>
    </row>
    <row r="1644" spans="1:17" x14ac:dyDescent="0.2">
      <c r="A1644" s="5">
        <v>10873</v>
      </c>
      <c r="B1644" s="5" t="s">
        <v>64</v>
      </c>
      <c r="C1644" s="5" t="s">
        <v>28</v>
      </c>
      <c r="D1644" s="5">
        <v>10</v>
      </c>
      <c r="E1644" s="5">
        <v>6.6</v>
      </c>
      <c r="F1644" s="5">
        <v>20</v>
      </c>
      <c r="G1644" s="5" t="s">
        <v>256</v>
      </c>
      <c r="H1644" s="5" t="s">
        <v>257</v>
      </c>
      <c r="I1644" s="5" t="s">
        <v>90</v>
      </c>
      <c r="J1644" s="6">
        <v>42491</v>
      </c>
      <c r="K1644" s="7">
        <f t="shared" si="75"/>
        <v>200</v>
      </c>
      <c r="L1644" s="7">
        <f t="shared" si="76"/>
        <v>132</v>
      </c>
      <c r="M1644" s="4">
        <f>YEAR(Datos!$J1644)</f>
        <v>2016</v>
      </c>
      <c r="N1644" s="5" t="str">
        <f t="shared" si="77"/>
        <v>mayo</v>
      </c>
      <c r="O1644" s="5" t="str">
        <f>VLOOKUP(C1644,[2]!ProdManager[#Data],2,FALSE)</f>
        <v>Lydia Sinn</v>
      </c>
      <c r="P1644" s="5" t="e">
        <f>VLOOKUP(I1644,[1]!Countries[#Data],2,FALSE)</f>
        <v>#REF!</v>
      </c>
      <c r="Q1644" s="5" t="e">
        <f>VLOOKUP(I1644,[1]!Countries[#Data],3,FALSE)</f>
        <v>#REF!</v>
      </c>
    </row>
    <row r="1645" spans="1:17" x14ac:dyDescent="0.2">
      <c r="A1645" s="5">
        <v>10873</v>
      </c>
      <c r="B1645" s="5" t="s">
        <v>114</v>
      </c>
      <c r="C1645" s="5" t="s">
        <v>11</v>
      </c>
      <c r="D1645" s="5">
        <v>45.6</v>
      </c>
      <c r="E1645" s="5">
        <v>35.112000000000002</v>
      </c>
      <c r="F1645" s="5">
        <v>3</v>
      </c>
      <c r="G1645" s="5" t="s">
        <v>256</v>
      </c>
      <c r="H1645" s="5" t="s">
        <v>257</v>
      </c>
      <c r="I1645" s="5" t="s">
        <v>90</v>
      </c>
      <c r="J1645" s="6">
        <v>42690</v>
      </c>
      <c r="K1645" s="7">
        <f t="shared" si="75"/>
        <v>136.80000000000001</v>
      </c>
      <c r="L1645" s="7">
        <f t="shared" si="76"/>
        <v>105.33600000000001</v>
      </c>
      <c r="M1645" s="4">
        <f>YEAR(Datos!$J1645)</f>
        <v>2016</v>
      </c>
      <c r="N1645" s="5" t="str">
        <f t="shared" si="77"/>
        <v>noviembre</v>
      </c>
      <c r="O1645" s="5" t="str">
        <f>VLOOKUP(C1645,[2]!ProdManager[#Data],2,FALSE)</f>
        <v>Marc Caine</v>
      </c>
      <c r="P1645" s="5" t="e">
        <f>VLOOKUP(I1645,[1]!Countries[#Data],2,FALSE)</f>
        <v>#REF!</v>
      </c>
      <c r="Q1645" s="5" t="e">
        <f>VLOOKUP(I1645,[1]!Countries[#Data],3,FALSE)</f>
        <v>#REF!</v>
      </c>
    </row>
    <row r="1646" spans="1:17" x14ac:dyDescent="0.2">
      <c r="A1646" s="5">
        <v>10874</v>
      </c>
      <c r="B1646" s="5" t="s">
        <v>105</v>
      </c>
      <c r="C1646" s="5" t="s">
        <v>22</v>
      </c>
      <c r="D1646" s="5">
        <v>31</v>
      </c>
      <c r="E1646" s="5">
        <v>25.110000000000003</v>
      </c>
      <c r="F1646" s="5">
        <v>10</v>
      </c>
      <c r="G1646" s="5" t="s">
        <v>155</v>
      </c>
      <c r="H1646" s="5" t="s">
        <v>156</v>
      </c>
      <c r="I1646" s="5" t="s">
        <v>126</v>
      </c>
      <c r="J1646" s="6">
        <v>42501</v>
      </c>
      <c r="K1646" s="7">
        <f t="shared" si="75"/>
        <v>310</v>
      </c>
      <c r="L1646" s="7">
        <f t="shared" si="76"/>
        <v>251.10000000000002</v>
      </c>
      <c r="M1646" s="4">
        <f>YEAR(Datos!$J1646)</f>
        <v>2016</v>
      </c>
      <c r="N1646" s="5" t="str">
        <f t="shared" si="77"/>
        <v>mayo</v>
      </c>
      <c r="O1646" s="5" t="str">
        <f>VLOOKUP(C1646,[2]!ProdManager[#Data],2,FALSE)</f>
        <v>Peter Stone</v>
      </c>
      <c r="P1646" s="5" t="e">
        <f>VLOOKUP(I1646,[1]!Countries[#Data],2,FALSE)</f>
        <v>#REF!</v>
      </c>
      <c r="Q1646" s="5" t="e">
        <f>VLOOKUP(I1646,[1]!Countries[#Data],3,FALSE)</f>
        <v>#REF!</v>
      </c>
    </row>
    <row r="1647" spans="1:17" x14ac:dyDescent="0.2">
      <c r="A1647" s="5">
        <v>10875</v>
      </c>
      <c r="B1647" s="5" t="s">
        <v>123</v>
      </c>
      <c r="C1647" s="5" t="s">
        <v>28</v>
      </c>
      <c r="D1647" s="5">
        <v>9.1999999999999993</v>
      </c>
      <c r="E1647" s="5">
        <v>6.2559999999999993</v>
      </c>
      <c r="F1647" s="5">
        <v>25</v>
      </c>
      <c r="G1647" s="5" t="s">
        <v>116</v>
      </c>
      <c r="H1647" s="5" t="s">
        <v>117</v>
      </c>
      <c r="I1647" s="5" t="s">
        <v>83</v>
      </c>
      <c r="J1647" s="6">
        <v>42461</v>
      </c>
      <c r="K1647" s="7">
        <f t="shared" si="75"/>
        <v>229.99999999999997</v>
      </c>
      <c r="L1647" s="7">
        <f t="shared" si="76"/>
        <v>156.39999999999998</v>
      </c>
      <c r="M1647" s="4">
        <f>YEAR(Datos!$J1647)</f>
        <v>2016</v>
      </c>
      <c r="N1647" s="5" t="str">
        <f t="shared" si="77"/>
        <v>abril</v>
      </c>
      <c r="O1647" s="5" t="str">
        <f>VLOOKUP(C1647,[2]!ProdManager[#Data],2,FALSE)</f>
        <v>Lydia Sinn</v>
      </c>
      <c r="P1647" s="5" t="e">
        <f>VLOOKUP(I1647,[1]!Countries[#Data],2,FALSE)</f>
        <v>#REF!</v>
      </c>
      <c r="Q1647" s="5" t="e">
        <f>VLOOKUP(I1647,[1]!Countries[#Data],3,FALSE)</f>
        <v>#REF!</v>
      </c>
    </row>
    <row r="1648" spans="1:17" x14ac:dyDescent="0.2">
      <c r="A1648" s="5">
        <v>10875</v>
      </c>
      <c r="B1648" s="5" t="s">
        <v>188</v>
      </c>
      <c r="C1648" s="5" t="s">
        <v>28</v>
      </c>
      <c r="D1648" s="5">
        <v>9.5</v>
      </c>
      <c r="E1648" s="5">
        <v>6.6499999999999995</v>
      </c>
      <c r="F1648" s="5">
        <v>21</v>
      </c>
      <c r="G1648" s="5" t="s">
        <v>116</v>
      </c>
      <c r="H1648" s="5" t="s">
        <v>117</v>
      </c>
      <c r="I1648" s="5" t="s">
        <v>83</v>
      </c>
      <c r="J1648" s="6">
        <v>42465</v>
      </c>
      <c r="K1648" s="7">
        <f t="shared" si="75"/>
        <v>199.5</v>
      </c>
      <c r="L1648" s="7">
        <f t="shared" si="76"/>
        <v>139.64999999999998</v>
      </c>
      <c r="M1648" s="4">
        <f>YEAR(Datos!$J1648)</f>
        <v>2016</v>
      </c>
      <c r="N1648" s="5" t="str">
        <f t="shared" si="77"/>
        <v>abril</v>
      </c>
      <c r="O1648" s="5" t="str">
        <f>VLOOKUP(C1648,[2]!ProdManager[#Data],2,FALSE)</f>
        <v>Lydia Sinn</v>
      </c>
      <c r="P1648" s="5" t="e">
        <f>VLOOKUP(I1648,[1]!Countries[#Data],2,FALSE)</f>
        <v>#REF!</v>
      </c>
      <c r="Q1648" s="5" t="e">
        <f>VLOOKUP(I1648,[1]!Countries[#Data],3,FALSE)</f>
        <v>#REF!</v>
      </c>
    </row>
    <row r="1649" spans="1:17" x14ac:dyDescent="0.2">
      <c r="A1649" s="5">
        <v>10875</v>
      </c>
      <c r="B1649" s="5" t="s">
        <v>34</v>
      </c>
      <c r="C1649" s="5" t="s">
        <v>28</v>
      </c>
      <c r="D1649" s="5">
        <v>20</v>
      </c>
      <c r="E1649" s="5">
        <v>13.599999999999998</v>
      </c>
      <c r="F1649" s="5">
        <v>15</v>
      </c>
      <c r="G1649" s="5" t="s">
        <v>116</v>
      </c>
      <c r="H1649" s="5" t="s">
        <v>117</v>
      </c>
      <c r="I1649" s="5" t="s">
        <v>83</v>
      </c>
      <c r="J1649" s="6">
        <v>42673</v>
      </c>
      <c r="K1649" s="7">
        <f t="shared" si="75"/>
        <v>300</v>
      </c>
      <c r="L1649" s="7">
        <f t="shared" si="76"/>
        <v>203.99999999999997</v>
      </c>
      <c r="M1649" s="4">
        <f>YEAR(Datos!$J1649)</f>
        <v>2016</v>
      </c>
      <c r="N1649" s="5" t="str">
        <f t="shared" si="77"/>
        <v>octubre</v>
      </c>
      <c r="O1649" s="5" t="str">
        <f>VLOOKUP(C1649,[2]!ProdManager[#Data],2,FALSE)</f>
        <v>Lydia Sinn</v>
      </c>
      <c r="P1649" s="5" t="e">
        <f>VLOOKUP(I1649,[1]!Countries[#Data],2,FALSE)</f>
        <v>#REF!</v>
      </c>
      <c r="Q1649" s="5" t="e">
        <f>VLOOKUP(I1649,[1]!Countries[#Data],3,FALSE)</f>
        <v>#REF!</v>
      </c>
    </row>
    <row r="1650" spans="1:17" x14ac:dyDescent="0.2">
      <c r="A1650" s="5">
        <v>10876</v>
      </c>
      <c r="B1650" s="5" t="s">
        <v>134</v>
      </c>
      <c r="C1650" s="5" t="s">
        <v>22</v>
      </c>
      <c r="D1650" s="5">
        <v>12</v>
      </c>
      <c r="E1650" s="5">
        <v>9.48</v>
      </c>
      <c r="F1650" s="5">
        <v>21</v>
      </c>
      <c r="G1650" s="5" t="s">
        <v>183</v>
      </c>
      <c r="H1650" s="5" t="s">
        <v>184</v>
      </c>
      <c r="I1650" s="5" t="s">
        <v>6</v>
      </c>
      <c r="J1650" s="6">
        <v>42594</v>
      </c>
      <c r="K1650" s="7">
        <f t="shared" si="75"/>
        <v>252</v>
      </c>
      <c r="L1650" s="7">
        <f t="shared" si="76"/>
        <v>199.08</v>
      </c>
      <c r="M1650" s="4">
        <f>YEAR(Datos!$J1650)</f>
        <v>2016</v>
      </c>
      <c r="N1650" s="5" t="str">
        <f t="shared" si="77"/>
        <v>agosto</v>
      </c>
      <c r="O1650" s="5" t="str">
        <f>VLOOKUP(C1650,[2]!ProdManager[#Data],2,FALSE)</f>
        <v>Peter Stone</v>
      </c>
      <c r="P1650" s="5" t="e">
        <f>VLOOKUP(I1650,[1]!Countries[#Data],2,FALSE)</f>
        <v>#REF!</v>
      </c>
      <c r="Q1650" s="5" t="e">
        <f>VLOOKUP(I1650,[1]!Countries[#Data],3,FALSE)</f>
        <v>#REF!</v>
      </c>
    </row>
    <row r="1651" spans="1:17" x14ac:dyDescent="0.2">
      <c r="A1651" s="5">
        <v>10876</v>
      </c>
      <c r="B1651" s="5" t="s">
        <v>143</v>
      </c>
      <c r="C1651" s="5" t="s">
        <v>3</v>
      </c>
      <c r="D1651" s="5">
        <v>33.25</v>
      </c>
      <c r="E1651" s="5">
        <v>27.265000000000001</v>
      </c>
      <c r="F1651" s="5">
        <v>20</v>
      </c>
      <c r="G1651" s="5" t="s">
        <v>183</v>
      </c>
      <c r="H1651" s="5" t="s">
        <v>184</v>
      </c>
      <c r="I1651" s="5" t="s">
        <v>6</v>
      </c>
      <c r="J1651" s="6">
        <v>42657</v>
      </c>
      <c r="K1651" s="7">
        <f t="shared" si="75"/>
        <v>665</v>
      </c>
      <c r="L1651" s="7">
        <f t="shared" si="76"/>
        <v>545.29999999999995</v>
      </c>
      <c r="M1651" s="4">
        <f>YEAR(Datos!$J1651)</f>
        <v>2016</v>
      </c>
      <c r="N1651" s="5" t="str">
        <f t="shared" si="77"/>
        <v>octubre</v>
      </c>
      <c r="O1651" s="5" t="str">
        <f>VLOOKUP(C1651,[2]!ProdManager[#Data],2,FALSE)</f>
        <v>Marc Caine</v>
      </c>
      <c r="P1651" s="5" t="e">
        <f>VLOOKUP(I1651,[1]!Countries[#Data],2,FALSE)</f>
        <v>#REF!</v>
      </c>
      <c r="Q1651" s="5" t="e">
        <f>VLOOKUP(I1651,[1]!Countries[#Data],3,FALSE)</f>
        <v>#REF!</v>
      </c>
    </row>
    <row r="1652" spans="1:17" x14ac:dyDescent="0.2">
      <c r="A1652" s="5">
        <v>10877</v>
      </c>
      <c r="B1652" s="5" t="s">
        <v>49</v>
      </c>
      <c r="C1652" s="5" t="s">
        <v>28</v>
      </c>
      <c r="D1652" s="5">
        <v>17.45</v>
      </c>
      <c r="E1652" s="5">
        <v>11.516999999999998</v>
      </c>
      <c r="F1652" s="5">
        <v>30</v>
      </c>
      <c r="G1652" s="5" t="s">
        <v>132</v>
      </c>
      <c r="H1652" s="5" t="s">
        <v>19</v>
      </c>
      <c r="I1652" s="5" t="s">
        <v>20</v>
      </c>
      <c r="J1652" s="6">
        <v>42635</v>
      </c>
      <c r="K1652" s="7">
        <f t="shared" si="75"/>
        <v>523.5</v>
      </c>
      <c r="L1652" s="7">
        <f t="shared" si="76"/>
        <v>345.50999999999993</v>
      </c>
      <c r="M1652" s="4">
        <f>YEAR(Datos!$J1652)</f>
        <v>2016</v>
      </c>
      <c r="N1652" s="5" t="str">
        <f t="shared" si="77"/>
        <v>septiembre</v>
      </c>
      <c r="O1652" s="5" t="str">
        <f>VLOOKUP(C1652,[2]!ProdManager[#Data],2,FALSE)</f>
        <v>Lydia Sinn</v>
      </c>
      <c r="P1652" s="5" t="e">
        <f>VLOOKUP(I1652,[1]!Countries[#Data],2,FALSE)</f>
        <v>#REF!</v>
      </c>
      <c r="Q1652" s="5" t="e">
        <f>VLOOKUP(I1652,[1]!Countries[#Data],3,FALSE)</f>
        <v>#REF!</v>
      </c>
    </row>
    <row r="1653" spans="1:17" x14ac:dyDescent="0.2">
      <c r="A1653" s="5">
        <v>10877</v>
      </c>
      <c r="B1653" s="5" t="s">
        <v>147</v>
      </c>
      <c r="C1653" s="5" t="s">
        <v>22</v>
      </c>
      <c r="D1653" s="5">
        <v>62.5</v>
      </c>
      <c r="E1653" s="5">
        <v>49.375</v>
      </c>
      <c r="F1653" s="5">
        <v>25</v>
      </c>
      <c r="G1653" s="5" t="s">
        <v>132</v>
      </c>
      <c r="H1653" s="5" t="s">
        <v>19</v>
      </c>
      <c r="I1653" s="5" t="s">
        <v>20</v>
      </c>
      <c r="J1653" s="6">
        <v>42402</v>
      </c>
      <c r="K1653" s="7">
        <f t="shared" si="75"/>
        <v>1562.5</v>
      </c>
      <c r="L1653" s="7">
        <f t="shared" si="76"/>
        <v>1234.375</v>
      </c>
      <c r="M1653" s="4">
        <f>YEAR(Datos!$J1653)</f>
        <v>2016</v>
      </c>
      <c r="N1653" s="5" t="str">
        <f t="shared" si="77"/>
        <v>febrero</v>
      </c>
      <c r="O1653" s="5" t="str">
        <f>VLOOKUP(C1653,[2]!ProdManager[#Data],2,FALSE)</f>
        <v>Peter Stone</v>
      </c>
      <c r="P1653" s="5" t="e">
        <f>VLOOKUP(I1653,[1]!Countries[#Data],2,FALSE)</f>
        <v>#REF!</v>
      </c>
      <c r="Q1653" s="5" t="e">
        <f>VLOOKUP(I1653,[1]!Countries[#Data],3,FALSE)</f>
        <v>#REF!</v>
      </c>
    </row>
    <row r="1654" spans="1:17" x14ac:dyDescent="0.2">
      <c r="A1654" s="5">
        <v>10878</v>
      </c>
      <c r="B1654" s="5" t="s">
        <v>27</v>
      </c>
      <c r="C1654" s="5" t="s">
        <v>28</v>
      </c>
      <c r="D1654" s="5">
        <v>81</v>
      </c>
      <c r="E1654" s="5">
        <v>54.269999999999996</v>
      </c>
      <c r="F1654" s="5">
        <v>20</v>
      </c>
      <c r="G1654" s="5" t="s">
        <v>103</v>
      </c>
      <c r="H1654" s="5" t="s">
        <v>104</v>
      </c>
      <c r="I1654" s="5" t="s">
        <v>14</v>
      </c>
      <c r="J1654" s="6">
        <v>42512</v>
      </c>
      <c r="K1654" s="7">
        <f t="shared" si="75"/>
        <v>1620</v>
      </c>
      <c r="L1654" s="7">
        <f t="shared" si="76"/>
        <v>1085.3999999999999</v>
      </c>
      <c r="M1654" s="4">
        <f>YEAR(Datos!$J1654)</f>
        <v>2016</v>
      </c>
      <c r="N1654" s="5" t="str">
        <f t="shared" si="77"/>
        <v>mayo</v>
      </c>
      <c r="O1654" s="5" t="str">
        <f>VLOOKUP(C1654,[2]!ProdManager[#Data],2,FALSE)</f>
        <v>Lydia Sinn</v>
      </c>
      <c r="P1654" s="5" t="e">
        <f>VLOOKUP(I1654,[1]!Countries[#Data],2,FALSE)</f>
        <v>#REF!</v>
      </c>
      <c r="Q1654" s="5" t="e">
        <f>VLOOKUP(I1654,[1]!Countries[#Data],3,FALSE)</f>
        <v>#REF!</v>
      </c>
    </row>
    <row r="1655" spans="1:17" x14ac:dyDescent="0.2">
      <c r="A1655" s="5">
        <v>10879</v>
      </c>
      <c r="B1655" s="5" t="s">
        <v>91</v>
      </c>
      <c r="C1655" s="5" t="s">
        <v>22</v>
      </c>
      <c r="D1655" s="5">
        <v>18.399999999999999</v>
      </c>
      <c r="E1655" s="5">
        <v>14.351999999999999</v>
      </c>
      <c r="F1655" s="5">
        <v>12</v>
      </c>
      <c r="G1655" s="5" t="s">
        <v>256</v>
      </c>
      <c r="H1655" s="5" t="s">
        <v>257</v>
      </c>
      <c r="I1655" s="5" t="s">
        <v>90</v>
      </c>
      <c r="J1655" s="6">
        <v>42704</v>
      </c>
      <c r="K1655" s="7">
        <f t="shared" si="75"/>
        <v>220.79999999999998</v>
      </c>
      <c r="L1655" s="7">
        <f t="shared" si="76"/>
        <v>172.22399999999999</v>
      </c>
      <c r="M1655" s="4">
        <f>YEAR(Datos!$J1655)</f>
        <v>2016</v>
      </c>
      <c r="N1655" s="5" t="str">
        <f t="shared" si="77"/>
        <v>noviembre</v>
      </c>
      <c r="O1655" s="5" t="str">
        <f>VLOOKUP(C1655,[2]!ProdManager[#Data],2,FALSE)</f>
        <v>Peter Stone</v>
      </c>
      <c r="P1655" s="5" t="e">
        <f>VLOOKUP(I1655,[1]!Countries[#Data],2,FALSE)</f>
        <v>#REF!</v>
      </c>
      <c r="Q1655" s="5" t="e">
        <f>VLOOKUP(I1655,[1]!Countries[#Data],3,FALSE)</f>
        <v>#REF!</v>
      </c>
    </row>
    <row r="1656" spans="1:17" x14ac:dyDescent="0.2">
      <c r="A1656" s="5">
        <v>10879</v>
      </c>
      <c r="B1656" s="5" t="s">
        <v>16</v>
      </c>
      <c r="C1656" s="5" t="s">
        <v>17</v>
      </c>
      <c r="D1656" s="5">
        <v>21.05</v>
      </c>
      <c r="E1656" s="5">
        <v>17.261000000000003</v>
      </c>
      <c r="F1656" s="5">
        <v>10</v>
      </c>
      <c r="G1656" s="5" t="s">
        <v>256</v>
      </c>
      <c r="H1656" s="5" t="s">
        <v>257</v>
      </c>
      <c r="I1656" s="5" t="s">
        <v>90</v>
      </c>
      <c r="J1656" s="6">
        <v>42702</v>
      </c>
      <c r="K1656" s="7">
        <f t="shared" si="75"/>
        <v>210.5</v>
      </c>
      <c r="L1656" s="7">
        <f t="shared" si="76"/>
        <v>172.61</v>
      </c>
      <c r="M1656" s="4">
        <f>YEAR(Datos!$J1656)</f>
        <v>2016</v>
      </c>
      <c r="N1656" s="5" t="str">
        <f t="shared" si="77"/>
        <v>noviembre</v>
      </c>
      <c r="O1656" s="5" t="str">
        <f>VLOOKUP(C1656,[2]!ProdManager[#Data],2,FALSE)</f>
        <v>Lydia Sinn</v>
      </c>
      <c r="P1656" s="5" t="e">
        <f>VLOOKUP(I1656,[1]!Countries[#Data],2,FALSE)</f>
        <v>#REF!</v>
      </c>
      <c r="Q1656" s="5" t="e">
        <f>VLOOKUP(I1656,[1]!Countries[#Data],3,FALSE)</f>
        <v>#REF!</v>
      </c>
    </row>
    <row r="1657" spans="1:17" x14ac:dyDescent="0.2">
      <c r="A1657" s="5">
        <v>10879</v>
      </c>
      <c r="B1657" s="5" t="s">
        <v>94</v>
      </c>
      <c r="C1657" s="5" t="s">
        <v>36</v>
      </c>
      <c r="D1657" s="5">
        <v>18</v>
      </c>
      <c r="E1657" s="5">
        <v>16.560000000000002</v>
      </c>
      <c r="F1657" s="5">
        <v>10</v>
      </c>
      <c r="G1657" s="5" t="s">
        <v>256</v>
      </c>
      <c r="H1657" s="5" t="s">
        <v>257</v>
      </c>
      <c r="I1657" s="5" t="s">
        <v>90</v>
      </c>
      <c r="J1657" s="6">
        <v>42540</v>
      </c>
      <c r="K1657" s="7">
        <f t="shared" si="75"/>
        <v>180</v>
      </c>
      <c r="L1657" s="7">
        <f t="shared" si="76"/>
        <v>165.60000000000002</v>
      </c>
      <c r="M1657" s="4">
        <f>YEAR(Datos!$J1657)</f>
        <v>2016</v>
      </c>
      <c r="N1657" s="5" t="str">
        <f t="shared" si="77"/>
        <v>junio</v>
      </c>
      <c r="O1657" s="5" t="str">
        <f>VLOOKUP(C1657,[2]!ProdManager[#Data],2,FALSE)</f>
        <v>John Matter</v>
      </c>
      <c r="P1657" s="5" t="e">
        <f>VLOOKUP(I1657,[1]!Countries[#Data],2,FALSE)</f>
        <v>#REF!</v>
      </c>
      <c r="Q1657" s="5" t="e">
        <f>VLOOKUP(I1657,[1]!Countries[#Data],3,FALSE)</f>
        <v>#REF!</v>
      </c>
    </row>
    <row r="1658" spans="1:17" x14ac:dyDescent="0.2">
      <c r="A1658" s="5">
        <v>10880</v>
      </c>
      <c r="B1658" s="5" t="s">
        <v>190</v>
      </c>
      <c r="C1658" s="5" t="s">
        <v>3</v>
      </c>
      <c r="D1658" s="5">
        <v>9</v>
      </c>
      <c r="E1658" s="5">
        <v>7.11</v>
      </c>
      <c r="F1658" s="5">
        <v>30</v>
      </c>
      <c r="G1658" s="5" t="s">
        <v>81</v>
      </c>
      <c r="H1658" s="5" t="s">
        <v>82</v>
      </c>
      <c r="I1658" s="5" t="s">
        <v>83</v>
      </c>
      <c r="J1658" s="6">
        <v>42518</v>
      </c>
      <c r="K1658" s="7">
        <f t="shared" si="75"/>
        <v>270</v>
      </c>
      <c r="L1658" s="7">
        <f t="shared" si="76"/>
        <v>213.3</v>
      </c>
      <c r="M1658" s="4">
        <f>YEAR(Datos!$J1658)</f>
        <v>2016</v>
      </c>
      <c r="N1658" s="5" t="str">
        <f t="shared" si="77"/>
        <v>mayo</v>
      </c>
      <c r="O1658" s="5" t="str">
        <f>VLOOKUP(C1658,[2]!ProdManager[#Data],2,FALSE)</f>
        <v>Marc Caine</v>
      </c>
      <c r="P1658" s="5" t="e">
        <f>VLOOKUP(I1658,[1]!Countries[#Data],2,FALSE)</f>
        <v>#REF!</v>
      </c>
      <c r="Q1658" s="5" t="e">
        <f>VLOOKUP(I1658,[1]!Countries[#Data],3,FALSE)</f>
        <v>#REF!</v>
      </c>
    </row>
    <row r="1659" spans="1:17" x14ac:dyDescent="0.2">
      <c r="A1659" s="5">
        <v>10880</v>
      </c>
      <c r="B1659" s="5" t="s">
        <v>232</v>
      </c>
      <c r="C1659" s="5" t="s">
        <v>17</v>
      </c>
      <c r="D1659" s="5">
        <v>28.5</v>
      </c>
      <c r="E1659" s="5">
        <v>22.8</v>
      </c>
      <c r="F1659" s="5">
        <v>30</v>
      </c>
      <c r="G1659" s="5" t="s">
        <v>81</v>
      </c>
      <c r="H1659" s="5" t="s">
        <v>82</v>
      </c>
      <c r="I1659" s="5" t="s">
        <v>83</v>
      </c>
      <c r="J1659" s="6">
        <v>42591</v>
      </c>
      <c r="K1659" s="7">
        <f t="shared" si="75"/>
        <v>855</v>
      </c>
      <c r="L1659" s="7">
        <f t="shared" si="76"/>
        <v>684</v>
      </c>
      <c r="M1659" s="4">
        <f>YEAR(Datos!$J1659)</f>
        <v>2016</v>
      </c>
      <c r="N1659" s="5" t="str">
        <f t="shared" si="77"/>
        <v>agosto</v>
      </c>
      <c r="O1659" s="5" t="str">
        <f>VLOOKUP(C1659,[2]!ProdManager[#Data],2,FALSE)</f>
        <v>Lydia Sinn</v>
      </c>
      <c r="P1659" s="5" t="e">
        <f>VLOOKUP(I1659,[1]!Countries[#Data],2,FALSE)</f>
        <v>#REF!</v>
      </c>
      <c r="Q1659" s="5" t="e">
        <f>VLOOKUP(I1659,[1]!Countries[#Data],3,FALSE)</f>
        <v>#REF!</v>
      </c>
    </row>
    <row r="1660" spans="1:17" x14ac:dyDescent="0.2">
      <c r="A1660" s="5">
        <v>10880</v>
      </c>
      <c r="B1660" s="5" t="s">
        <v>72</v>
      </c>
      <c r="C1660" s="5" t="s">
        <v>36</v>
      </c>
      <c r="D1660" s="5">
        <v>15</v>
      </c>
      <c r="E1660" s="5">
        <v>13.5</v>
      </c>
      <c r="F1660" s="5">
        <v>50</v>
      </c>
      <c r="G1660" s="5" t="s">
        <v>81</v>
      </c>
      <c r="H1660" s="5" t="s">
        <v>82</v>
      </c>
      <c r="I1660" s="5" t="s">
        <v>83</v>
      </c>
      <c r="J1660" s="6">
        <v>42383</v>
      </c>
      <c r="K1660" s="7">
        <f t="shared" si="75"/>
        <v>750</v>
      </c>
      <c r="L1660" s="7">
        <f t="shared" si="76"/>
        <v>675</v>
      </c>
      <c r="M1660" s="4">
        <f>YEAR(Datos!$J1660)</f>
        <v>2016</v>
      </c>
      <c r="N1660" s="5" t="str">
        <f t="shared" si="77"/>
        <v>enero</v>
      </c>
      <c r="O1660" s="5" t="str">
        <f>VLOOKUP(C1660,[2]!ProdManager[#Data],2,FALSE)</f>
        <v>John Matter</v>
      </c>
      <c r="P1660" s="5" t="e">
        <f>VLOOKUP(I1660,[1]!Countries[#Data],2,FALSE)</f>
        <v>#REF!</v>
      </c>
      <c r="Q1660" s="5" t="e">
        <f>VLOOKUP(I1660,[1]!Countries[#Data],3,FALSE)</f>
        <v>#REF!</v>
      </c>
    </row>
    <row r="1661" spans="1:17" x14ac:dyDescent="0.2">
      <c r="A1661" s="5">
        <v>10881</v>
      </c>
      <c r="B1661" s="5" t="s">
        <v>119</v>
      </c>
      <c r="C1661" s="5" t="s">
        <v>22</v>
      </c>
      <c r="D1661" s="5">
        <v>15</v>
      </c>
      <c r="E1661" s="5">
        <v>11.25</v>
      </c>
      <c r="F1661" s="5">
        <v>10</v>
      </c>
      <c r="G1661" s="5" t="s">
        <v>247</v>
      </c>
      <c r="H1661" s="5" t="s">
        <v>230</v>
      </c>
      <c r="I1661" s="5" t="s">
        <v>231</v>
      </c>
      <c r="J1661" s="6">
        <v>42482</v>
      </c>
      <c r="K1661" s="7">
        <f t="shared" si="75"/>
        <v>150</v>
      </c>
      <c r="L1661" s="7">
        <f t="shared" si="76"/>
        <v>112.5</v>
      </c>
      <c r="M1661" s="4">
        <f>YEAR(Datos!$J1661)</f>
        <v>2016</v>
      </c>
      <c r="N1661" s="5" t="str">
        <f t="shared" si="77"/>
        <v>abril</v>
      </c>
      <c r="O1661" s="5" t="str">
        <f>VLOOKUP(C1661,[2]!ProdManager[#Data],2,FALSE)</f>
        <v>Peter Stone</v>
      </c>
      <c r="P1661" s="5" t="e">
        <f>VLOOKUP(I1661,[1]!Countries[#Data],2,FALSE)</f>
        <v>#REF!</v>
      </c>
      <c r="Q1661" s="5" t="e">
        <f>VLOOKUP(I1661,[1]!Countries[#Data],3,FALSE)</f>
        <v>#REF!</v>
      </c>
    </row>
    <row r="1662" spans="1:17" x14ac:dyDescent="0.2">
      <c r="A1662" s="5">
        <v>10882</v>
      </c>
      <c r="B1662" s="5" t="s">
        <v>2</v>
      </c>
      <c r="C1662" s="5" t="s">
        <v>3</v>
      </c>
      <c r="D1662" s="5">
        <v>14</v>
      </c>
      <c r="E1662" s="5">
        <v>11.06</v>
      </c>
      <c r="F1662" s="5">
        <v>25</v>
      </c>
      <c r="G1662" s="5" t="s">
        <v>175</v>
      </c>
      <c r="H1662" s="5" t="s">
        <v>176</v>
      </c>
      <c r="I1662" s="5" t="s">
        <v>77</v>
      </c>
      <c r="J1662" s="6">
        <v>42650</v>
      </c>
      <c r="K1662" s="7">
        <f t="shared" si="75"/>
        <v>350</v>
      </c>
      <c r="L1662" s="7">
        <f t="shared" si="76"/>
        <v>276.5</v>
      </c>
      <c r="M1662" s="4">
        <f>YEAR(Datos!$J1662)</f>
        <v>2016</v>
      </c>
      <c r="N1662" s="5" t="str">
        <f t="shared" si="77"/>
        <v>octubre</v>
      </c>
      <c r="O1662" s="5" t="str">
        <f>VLOOKUP(C1662,[2]!ProdManager[#Data],2,FALSE)</f>
        <v>Marc Caine</v>
      </c>
      <c r="P1662" s="5" t="e">
        <f>VLOOKUP(I1662,[1]!Countries[#Data],2,FALSE)</f>
        <v>#REF!</v>
      </c>
      <c r="Q1662" s="5" t="e">
        <f>VLOOKUP(I1662,[1]!Countries[#Data],3,FALSE)</f>
        <v>#REF!</v>
      </c>
    </row>
    <row r="1663" spans="1:17" x14ac:dyDescent="0.2">
      <c r="A1663" s="5">
        <v>10882</v>
      </c>
      <c r="B1663" s="5" t="s">
        <v>34</v>
      </c>
      <c r="C1663" s="5" t="s">
        <v>28</v>
      </c>
      <c r="D1663" s="5">
        <v>20</v>
      </c>
      <c r="E1663" s="5">
        <v>13</v>
      </c>
      <c r="F1663" s="5">
        <v>20</v>
      </c>
      <c r="G1663" s="5" t="s">
        <v>175</v>
      </c>
      <c r="H1663" s="5" t="s">
        <v>176</v>
      </c>
      <c r="I1663" s="5" t="s">
        <v>77</v>
      </c>
      <c r="J1663" s="6">
        <v>42371</v>
      </c>
      <c r="K1663" s="7">
        <f t="shared" si="75"/>
        <v>400</v>
      </c>
      <c r="L1663" s="7">
        <f t="shared" si="76"/>
        <v>260</v>
      </c>
      <c r="M1663" s="4">
        <f>YEAR(Datos!$J1663)</f>
        <v>2016</v>
      </c>
      <c r="N1663" s="5" t="str">
        <f t="shared" si="77"/>
        <v>enero</v>
      </c>
      <c r="O1663" s="5" t="str">
        <f>VLOOKUP(C1663,[2]!ProdManager[#Data],2,FALSE)</f>
        <v>Lydia Sinn</v>
      </c>
      <c r="P1663" s="5" t="e">
        <f>VLOOKUP(I1663,[1]!Countries[#Data],2,FALSE)</f>
        <v>#REF!</v>
      </c>
      <c r="Q1663" s="5" t="e">
        <f>VLOOKUP(I1663,[1]!Countries[#Data],3,FALSE)</f>
        <v>#REF!</v>
      </c>
    </row>
    <row r="1664" spans="1:17" x14ac:dyDescent="0.2">
      <c r="A1664" s="5">
        <v>10882</v>
      </c>
      <c r="B1664" s="5" t="s">
        <v>138</v>
      </c>
      <c r="C1664" s="5" t="s">
        <v>39</v>
      </c>
      <c r="D1664" s="5">
        <v>7.45</v>
      </c>
      <c r="E1664" s="5">
        <v>5.7365000000000004</v>
      </c>
      <c r="F1664" s="5">
        <v>32</v>
      </c>
      <c r="G1664" s="5" t="s">
        <v>175</v>
      </c>
      <c r="H1664" s="5" t="s">
        <v>176</v>
      </c>
      <c r="I1664" s="5" t="s">
        <v>77</v>
      </c>
      <c r="J1664" s="6">
        <v>42623</v>
      </c>
      <c r="K1664" s="7">
        <f t="shared" si="75"/>
        <v>238.4</v>
      </c>
      <c r="L1664" s="7">
        <f t="shared" si="76"/>
        <v>183.56800000000001</v>
      </c>
      <c r="M1664" s="4">
        <f>YEAR(Datos!$J1664)</f>
        <v>2016</v>
      </c>
      <c r="N1664" s="5" t="str">
        <f t="shared" si="77"/>
        <v>septiembre</v>
      </c>
      <c r="O1664" s="5" t="str">
        <f>VLOOKUP(C1664,[2]!ProdManager[#Data],2,FALSE)</f>
        <v>John Matter</v>
      </c>
      <c r="P1664" s="5" t="e">
        <f>VLOOKUP(I1664,[1]!Countries[#Data],2,FALSE)</f>
        <v>#REF!</v>
      </c>
      <c r="Q1664" s="5" t="e">
        <f>VLOOKUP(I1664,[1]!Countries[#Data],3,FALSE)</f>
        <v>#REF!</v>
      </c>
    </row>
    <row r="1665" spans="1:17" x14ac:dyDescent="0.2">
      <c r="A1665" s="5">
        <v>10883</v>
      </c>
      <c r="B1665" s="5" t="s">
        <v>44</v>
      </c>
      <c r="C1665" s="5" t="s">
        <v>36</v>
      </c>
      <c r="D1665" s="5">
        <v>4.5</v>
      </c>
      <c r="E1665" s="5">
        <v>4.05</v>
      </c>
      <c r="F1665" s="5">
        <v>8</v>
      </c>
      <c r="G1665" s="5" t="s">
        <v>159</v>
      </c>
      <c r="H1665" s="5" t="s">
        <v>160</v>
      </c>
      <c r="I1665" s="5" t="s">
        <v>77</v>
      </c>
      <c r="J1665" s="6">
        <v>42638</v>
      </c>
      <c r="K1665" s="7">
        <f t="shared" si="75"/>
        <v>36</v>
      </c>
      <c r="L1665" s="7">
        <f t="shared" si="76"/>
        <v>32.4</v>
      </c>
      <c r="M1665" s="4">
        <f>YEAR(Datos!$J1665)</f>
        <v>2016</v>
      </c>
      <c r="N1665" s="5" t="str">
        <f t="shared" si="77"/>
        <v>septiembre</v>
      </c>
      <c r="O1665" s="5" t="str">
        <f>VLOOKUP(C1665,[2]!ProdManager[#Data],2,FALSE)</f>
        <v>John Matter</v>
      </c>
      <c r="P1665" s="5" t="e">
        <f>VLOOKUP(I1665,[1]!Countries[#Data],2,FALSE)</f>
        <v>#REF!</v>
      </c>
      <c r="Q1665" s="5" t="e">
        <f>VLOOKUP(I1665,[1]!Countries[#Data],3,FALSE)</f>
        <v>#REF!</v>
      </c>
    </row>
    <row r="1666" spans="1:17" x14ac:dyDescent="0.2">
      <c r="A1666" s="5">
        <v>10884</v>
      </c>
      <c r="B1666" s="5" t="s">
        <v>79</v>
      </c>
      <c r="C1666" s="5" t="s">
        <v>3</v>
      </c>
      <c r="D1666" s="5">
        <v>38</v>
      </c>
      <c r="E1666" s="5">
        <v>31.160000000000004</v>
      </c>
      <c r="F1666" s="5">
        <v>21</v>
      </c>
      <c r="G1666" s="5" t="s">
        <v>254</v>
      </c>
      <c r="H1666" s="5" t="s">
        <v>255</v>
      </c>
      <c r="I1666" s="5" t="s">
        <v>77</v>
      </c>
      <c r="J1666" s="6">
        <v>42584</v>
      </c>
      <c r="K1666" s="7">
        <f t="shared" si="75"/>
        <v>798</v>
      </c>
      <c r="L1666" s="7">
        <f t="shared" si="76"/>
        <v>654.36000000000013</v>
      </c>
      <c r="M1666" s="4">
        <f>YEAR(Datos!$J1666)</f>
        <v>2016</v>
      </c>
      <c r="N1666" s="5" t="str">
        <f t="shared" si="77"/>
        <v>agosto</v>
      </c>
      <c r="O1666" s="5" t="str">
        <f>VLOOKUP(C1666,[2]!ProdManager[#Data],2,FALSE)</f>
        <v>Marc Caine</v>
      </c>
      <c r="P1666" s="5" t="e">
        <f>VLOOKUP(I1666,[1]!Countries[#Data],2,FALSE)</f>
        <v>#REF!</v>
      </c>
      <c r="Q1666" s="5" t="e">
        <f>VLOOKUP(I1666,[1]!Countries[#Data],3,FALSE)</f>
        <v>#REF!</v>
      </c>
    </row>
    <row r="1667" spans="1:17" x14ac:dyDescent="0.2">
      <c r="A1667" s="5">
        <v>10884</v>
      </c>
      <c r="B1667" s="5" t="s">
        <v>16</v>
      </c>
      <c r="C1667" s="5" t="s">
        <v>17</v>
      </c>
      <c r="D1667" s="5">
        <v>21.05</v>
      </c>
      <c r="E1667" s="5">
        <v>15.998000000000001</v>
      </c>
      <c r="F1667" s="5">
        <v>12</v>
      </c>
      <c r="G1667" s="5" t="s">
        <v>254</v>
      </c>
      <c r="H1667" s="5" t="s">
        <v>255</v>
      </c>
      <c r="I1667" s="5" t="s">
        <v>77</v>
      </c>
      <c r="J1667" s="6">
        <v>42462</v>
      </c>
      <c r="K1667" s="7">
        <f t="shared" ref="K1667:K1730" si="78">D1667*F1667</f>
        <v>252.60000000000002</v>
      </c>
      <c r="L1667" s="7">
        <f t="shared" ref="L1667:L1730" si="79">E1667*F1667</f>
        <v>191.976</v>
      </c>
      <c r="M1667" s="4">
        <f>YEAR(Datos!$J1667)</f>
        <v>2016</v>
      </c>
      <c r="N1667" s="5" t="str">
        <f t="shared" ref="N1667:N1730" si="80">TEXT(J1667,"mmmm")</f>
        <v>abril</v>
      </c>
      <c r="O1667" s="5" t="str">
        <f>VLOOKUP(C1667,[2]!ProdManager[#Data],2,FALSE)</f>
        <v>Lydia Sinn</v>
      </c>
      <c r="P1667" s="5" t="e">
        <f>VLOOKUP(I1667,[1]!Countries[#Data],2,FALSE)</f>
        <v>#REF!</v>
      </c>
      <c r="Q1667" s="5" t="e">
        <f>VLOOKUP(I1667,[1]!Countries[#Data],3,FALSE)</f>
        <v>#REF!</v>
      </c>
    </row>
    <row r="1668" spans="1:17" x14ac:dyDescent="0.2">
      <c r="A1668" s="5">
        <v>10884</v>
      </c>
      <c r="B1668" s="5" t="s">
        <v>64</v>
      </c>
      <c r="C1668" s="5" t="s">
        <v>28</v>
      </c>
      <c r="D1668" s="5">
        <v>10</v>
      </c>
      <c r="E1668" s="5">
        <v>6.7999999999999989</v>
      </c>
      <c r="F1668" s="5">
        <v>40</v>
      </c>
      <c r="G1668" s="5" t="s">
        <v>254</v>
      </c>
      <c r="H1668" s="5" t="s">
        <v>255</v>
      </c>
      <c r="I1668" s="5" t="s">
        <v>77</v>
      </c>
      <c r="J1668" s="6">
        <v>42652</v>
      </c>
      <c r="K1668" s="7">
        <f t="shared" si="78"/>
        <v>400</v>
      </c>
      <c r="L1668" s="7">
        <f t="shared" si="79"/>
        <v>271.99999999999994</v>
      </c>
      <c r="M1668" s="4">
        <f>YEAR(Datos!$J1668)</f>
        <v>2016</v>
      </c>
      <c r="N1668" s="5" t="str">
        <f t="shared" si="80"/>
        <v>octubre</v>
      </c>
      <c r="O1668" s="5" t="str">
        <f>VLOOKUP(C1668,[2]!ProdManager[#Data],2,FALSE)</f>
        <v>Lydia Sinn</v>
      </c>
      <c r="P1668" s="5" t="e">
        <f>VLOOKUP(I1668,[1]!Countries[#Data],2,FALSE)</f>
        <v>#REF!</v>
      </c>
      <c r="Q1668" s="5" t="e">
        <f>VLOOKUP(I1668,[1]!Countries[#Data],3,FALSE)</f>
        <v>#REF!</v>
      </c>
    </row>
    <row r="1669" spans="1:17" x14ac:dyDescent="0.2">
      <c r="A1669" s="5">
        <v>10885</v>
      </c>
      <c r="B1669" s="5" t="s">
        <v>48</v>
      </c>
      <c r="C1669" s="5" t="s">
        <v>36</v>
      </c>
      <c r="D1669" s="5">
        <v>19</v>
      </c>
      <c r="E1669" s="5">
        <v>17.29</v>
      </c>
      <c r="F1669" s="5">
        <v>20</v>
      </c>
      <c r="G1669" s="5" t="s">
        <v>29</v>
      </c>
      <c r="H1669" s="5" t="s">
        <v>30</v>
      </c>
      <c r="I1669" s="5" t="s">
        <v>31</v>
      </c>
      <c r="J1669" s="6">
        <v>42433</v>
      </c>
      <c r="K1669" s="7">
        <f t="shared" si="78"/>
        <v>380</v>
      </c>
      <c r="L1669" s="7">
        <f t="shared" si="79"/>
        <v>345.79999999999995</v>
      </c>
      <c r="M1669" s="4">
        <f>YEAR(Datos!$J1669)</f>
        <v>2016</v>
      </c>
      <c r="N1669" s="5" t="str">
        <f t="shared" si="80"/>
        <v>marzo</v>
      </c>
      <c r="O1669" s="5" t="str">
        <f>VLOOKUP(C1669,[2]!ProdManager[#Data],2,FALSE)</f>
        <v>John Matter</v>
      </c>
      <c r="P1669" s="5" t="e">
        <f>VLOOKUP(I1669,[1]!Countries[#Data],2,FALSE)</f>
        <v>#REF!</v>
      </c>
      <c r="Q1669" s="5" t="e">
        <f>VLOOKUP(I1669,[1]!Countries[#Data],3,FALSE)</f>
        <v>#REF!</v>
      </c>
    </row>
    <row r="1670" spans="1:17" x14ac:dyDescent="0.2">
      <c r="A1670" s="5">
        <v>10885</v>
      </c>
      <c r="B1670" s="5" t="s">
        <v>44</v>
      </c>
      <c r="C1670" s="5" t="s">
        <v>36</v>
      </c>
      <c r="D1670" s="5">
        <v>4.5</v>
      </c>
      <c r="E1670" s="5">
        <v>4.0049999999999999</v>
      </c>
      <c r="F1670" s="5">
        <v>12</v>
      </c>
      <c r="G1670" s="5" t="s">
        <v>29</v>
      </c>
      <c r="H1670" s="5" t="s">
        <v>30</v>
      </c>
      <c r="I1670" s="5" t="s">
        <v>31</v>
      </c>
      <c r="J1670" s="6">
        <v>42589</v>
      </c>
      <c r="K1670" s="7">
        <f t="shared" si="78"/>
        <v>54</v>
      </c>
      <c r="L1670" s="7">
        <f t="shared" si="79"/>
        <v>48.06</v>
      </c>
      <c r="M1670" s="4">
        <f>YEAR(Datos!$J1670)</f>
        <v>2016</v>
      </c>
      <c r="N1670" s="5" t="str">
        <f t="shared" si="80"/>
        <v>agosto</v>
      </c>
      <c r="O1670" s="5" t="str">
        <f>VLOOKUP(C1670,[2]!ProdManager[#Data],2,FALSE)</f>
        <v>John Matter</v>
      </c>
      <c r="P1670" s="5" t="e">
        <f>VLOOKUP(I1670,[1]!Countries[#Data],2,FALSE)</f>
        <v>#REF!</v>
      </c>
      <c r="Q1670" s="5" t="e">
        <f>VLOOKUP(I1670,[1]!Countries[#Data],3,FALSE)</f>
        <v>#REF!</v>
      </c>
    </row>
    <row r="1671" spans="1:17" x14ac:dyDescent="0.2">
      <c r="A1671" s="5">
        <v>10885</v>
      </c>
      <c r="B1671" s="5" t="s">
        <v>72</v>
      </c>
      <c r="C1671" s="5" t="s">
        <v>36</v>
      </c>
      <c r="D1671" s="5">
        <v>15</v>
      </c>
      <c r="E1671" s="5">
        <v>13.2</v>
      </c>
      <c r="F1671" s="5">
        <v>30</v>
      </c>
      <c r="G1671" s="5" t="s">
        <v>29</v>
      </c>
      <c r="H1671" s="5" t="s">
        <v>30</v>
      </c>
      <c r="I1671" s="5" t="s">
        <v>31</v>
      </c>
      <c r="J1671" s="6">
        <v>42507</v>
      </c>
      <c r="K1671" s="7">
        <f t="shared" si="78"/>
        <v>450</v>
      </c>
      <c r="L1671" s="7">
        <f t="shared" si="79"/>
        <v>396</v>
      </c>
      <c r="M1671" s="4">
        <f>YEAR(Datos!$J1671)</f>
        <v>2016</v>
      </c>
      <c r="N1671" s="5" t="str">
        <f t="shared" si="80"/>
        <v>mayo</v>
      </c>
      <c r="O1671" s="5" t="str">
        <f>VLOOKUP(C1671,[2]!ProdManager[#Data],2,FALSE)</f>
        <v>John Matter</v>
      </c>
      <c r="P1671" s="5" t="e">
        <f>VLOOKUP(I1671,[1]!Countries[#Data],2,FALSE)</f>
        <v>#REF!</v>
      </c>
      <c r="Q1671" s="5" t="e">
        <f>VLOOKUP(I1671,[1]!Countries[#Data],3,FALSE)</f>
        <v>#REF!</v>
      </c>
    </row>
    <row r="1672" spans="1:17" x14ac:dyDescent="0.2">
      <c r="A1672" s="5">
        <v>10885</v>
      </c>
      <c r="B1672" s="5" t="s">
        <v>54</v>
      </c>
      <c r="C1672" s="5" t="s">
        <v>17</v>
      </c>
      <c r="D1672" s="5">
        <v>13</v>
      </c>
      <c r="E1672" s="5">
        <v>11.049999999999999</v>
      </c>
      <c r="F1672" s="5">
        <v>25</v>
      </c>
      <c r="G1672" s="5" t="s">
        <v>29</v>
      </c>
      <c r="H1672" s="5" t="s">
        <v>30</v>
      </c>
      <c r="I1672" s="5" t="s">
        <v>31</v>
      </c>
      <c r="J1672" s="6">
        <v>42595</v>
      </c>
      <c r="K1672" s="7">
        <f t="shared" si="78"/>
        <v>325</v>
      </c>
      <c r="L1672" s="7">
        <f t="shared" si="79"/>
        <v>276.25</v>
      </c>
      <c r="M1672" s="4">
        <f>YEAR(Datos!$J1672)</f>
        <v>2016</v>
      </c>
      <c r="N1672" s="5" t="str">
        <f t="shared" si="80"/>
        <v>agosto</v>
      </c>
      <c r="O1672" s="5" t="str">
        <f>VLOOKUP(C1672,[2]!ProdManager[#Data],2,FALSE)</f>
        <v>Lydia Sinn</v>
      </c>
      <c r="P1672" s="5" t="e">
        <f>VLOOKUP(I1672,[1]!Countries[#Data],2,FALSE)</f>
        <v>#REF!</v>
      </c>
      <c r="Q1672" s="5" t="e">
        <f>VLOOKUP(I1672,[1]!Countries[#Data],3,FALSE)</f>
        <v>#REF!</v>
      </c>
    </row>
    <row r="1673" spans="1:17" x14ac:dyDescent="0.2">
      <c r="A1673" s="5">
        <v>10886</v>
      </c>
      <c r="B1673" s="5" t="s">
        <v>54</v>
      </c>
      <c r="C1673" s="5" t="s">
        <v>17</v>
      </c>
      <c r="D1673" s="5">
        <v>13</v>
      </c>
      <c r="E1673" s="5">
        <v>9.1</v>
      </c>
      <c r="F1673" s="5">
        <v>40</v>
      </c>
      <c r="G1673" s="5" t="s">
        <v>18</v>
      </c>
      <c r="H1673" s="5" t="s">
        <v>19</v>
      </c>
      <c r="I1673" s="5" t="s">
        <v>20</v>
      </c>
      <c r="J1673" s="6">
        <v>42723</v>
      </c>
      <c r="K1673" s="7">
        <f t="shared" si="78"/>
        <v>520</v>
      </c>
      <c r="L1673" s="7">
        <f t="shared" si="79"/>
        <v>364</v>
      </c>
      <c r="M1673" s="4">
        <f>YEAR(Datos!$J1673)</f>
        <v>2016</v>
      </c>
      <c r="N1673" s="5" t="str">
        <f t="shared" si="80"/>
        <v>diciembre</v>
      </c>
      <c r="O1673" s="5" t="str">
        <f>VLOOKUP(C1673,[2]!ProdManager[#Data],2,FALSE)</f>
        <v>Lydia Sinn</v>
      </c>
      <c r="P1673" s="5" t="e">
        <f>VLOOKUP(I1673,[1]!Countries[#Data],2,FALSE)</f>
        <v>#REF!</v>
      </c>
      <c r="Q1673" s="5" t="e">
        <f>VLOOKUP(I1673,[1]!Countries[#Data],3,FALSE)</f>
        <v>#REF!</v>
      </c>
    </row>
    <row r="1674" spans="1:17" x14ac:dyDescent="0.2">
      <c r="A1674" s="5">
        <v>10886</v>
      </c>
      <c r="B1674" s="5" t="s">
        <v>105</v>
      </c>
      <c r="C1674" s="5" t="s">
        <v>22</v>
      </c>
      <c r="D1674" s="5">
        <v>31</v>
      </c>
      <c r="E1674" s="5">
        <v>24.18</v>
      </c>
      <c r="F1674" s="5">
        <v>70</v>
      </c>
      <c r="G1674" s="5" t="s">
        <v>18</v>
      </c>
      <c r="H1674" s="5" t="s">
        <v>19</v>
      </c>
      <c r="I1674" s="5" t="s">
        <v>20</v>
      </c>
      <c r="J1674" s="6">
        <v>42458</v>
      </c>
      <c r="K1674" s="7">
        <f t="shared" si="78"/>
        <v>2170</v>
      </c>
      <c r="L1674" s="7">
        <f t="shared" si="79"/>
        <v>1692.6</v>
      </c>
      <c r="M1674" s="4">
        <f>YEAR(Datos!$J1674)</f>
        <v>2016</v>
      </c>
      <c r="N1674" s="5" t="str">
        <f t="shared" si="80"/>
        <v>marzo</v>
      </c>
      <c r="O1674" s="5" t="str">
        <f>VLOOKUP(C1674,[2]!ProdManager[#Data],2,FALSE)</f>
        <v>Peter Stone</v>
      </c>
      <c r="P1674" s="5" t="e">
        <f>VLOOKUP(I1674,[1]!Countries[#Data],2,FALSE)</f>
        <v>#REF!</v>
      </c>
      <c r="Q1674" s="5" t="e">
        <f>VLOOKUP(I1674,[1]!Countries[#Data],3,FALSE)</f>
        <v>#REF!</v>
      </c>
    </row>
    <row r="1675" spans="1:17" x14ac:dyDescent="0.2">
      <c r="A1675" s="5">
        <v>10886</v>
      </c>
      <c r="B1675" s="5" t="s">
        <v>37</v>
      </c>
      <c r="C1675" s="5" t="s">
        <v>8</v>
      </c>
      <c r="D1675" s="5">
        <v>12.5</v>
      </c>
      <c r="E1675" s="5">
        <v>9.75</v>
      </c>
      <c r="F1675" s="5">
        <v>35</v>
      </c>
      <c r="G1675" s="5" t="s">
        <v>18</v>
      </c>
      <c r="H1675" s="5" t="s">
        <v>19</v>
      </c>
      <c r="I1675" s="5" t="s">
        <v>20</v>
      </c>
      <c r="J1675" s="6">
        <v>42447</v>
      </c>
      <c r="K1675" s="7">
        <f t="shared" si="78"/>
        <v>437.5</v>
      </c>
      <c r="L1675" s="7">
        <f t="shared" si="79"/>
        <v>341.25</v>
      </c>
      <c r="M1675" s="4">
        <f>YEAR(Datos!$J1675)</f>
        <v>2016</v>
      </c>
      <c r="N1675" s="5" t="str">
        <f t="shared" si="80"/>
        <v>marzo</v>
      </c>
      <c r="O1675" s="5" t="str">
        <f>VLOOKUP(C1675,[2]!ProdManager[#Data],2,FALSE)</f>
        <v>Peter Stone</v>
      </c>
      <c r="P1675" s="5" t="e">
        <f>VLOOKUP(I1675,[1]!Countries[#Data],2,FALSE)</f>
        <v>#REF!</v>
      </c>
      <c r="Q1675" s="5" t="e">
        <f>VLOOKUP(I1675,[1]!Countries[#Data],3,FALSE)</f>
        <v>#REF!</v>
      </c>
    </row>
    <row r="1676" spans="1:17" x14ac:dyDescent="0.2">
      <c r="A1676" s="5">
        <v>10887</v>
      </c>
      <c r="B1676" s="5" t="s">
        <v>174</v>
      </c>
      <c r="C1676" s="5" t="s">
        <v>28</v>
      </c>
      <c r="D1676" s="5">
        <v>14</v>
      </c>
      <c r="E1676" s="5">
        <v>9.52</v>
      </c>
      <c r="F1676" s="5">
        <v>5</v>
      </c>
      <c r="G1676" s="5" t="s">
        <v>208</v>
      </c>
      <c r="H1676" s="5" t="s">
        <v>209</v>
      </c>
      <c r="I1676" s="5" t="s">
        <v>126</v>
      </c>
      <c r="J1676" s="6">
        <v>42688</v>
      </c>
      <c r="K1676" s="7">
        <f t="shared" si="78"/>
        <v>70</v>
      </c>
      <c r="L1676" s="7">
        <f t="shared" si="79"/>
        <v>47.599999999999994</v>
      </c>
      <c r="M1676" s="4">
        <f>YEAR(Datos!$J1676)</f>
        <v>2016</v>
      </c>
      <c r="N1676" s="5" t="str">
        <f t="shared" si="80"/>
        <v>noviembre</v>
      </c>
      <c r="O1676" s="5" t="str">
        <f>VLOOKUP(C1676,[2]!ProdManager[#Data],2,FALSE)</f>
        <v>Lydia Sinn</v>
      </c>
      <c r="P1676" s="5" t="e">
        <f>VLOOKUP(I1676,[1]!Countries[#Data],2,FALSE)</f>
        <v>#REF!</v>
      </c>
      <c r="Q1676" s="5" t="e">
        <f>VLOOKUP(I1676,[1]!Countries[#Data],3,FALSE)</f>
        <v>#REF!</v>
      </c>
    </row>
    <row r="1677" spans="1:17" x14ac:dyDescent="0.2">
      <c r="A1677" s="5">
        <v>10888</v>
      </c>
      <c r="B1677" s="5" t="s">
        <v>135</v>
      </c>
      <c r="C1677" s="5" t="s">
        <v>28</v>
      </c>
      <c r="D1677" s="5">
        <v>12.5</v>
      </c>
      <c r="E1677" s="5">
        <v>8.75</v>
      </c>
      <c r="F1677" s="5">
        <v>18</v>
      </c>
      <c r="G1677" s="5" t="s">
        <v>155</v>
      </c>
      <c r="H1677" s="5" t="s">
        <v>156</v>
      </c>
      <c r="I1677" s="5" t="s">
        <v>126</v>
      </c>
      <c r="J1677" s="6">
        <v>42483</v>
      </c>
      <c r="K1677" s="7">
        <f t="shared" si="78"/>
        <v>225</v>
      </c>
      <c r="L1677" s="7">
        <f t="shared" si="79"/>
        <v>157.5</v>
      </c>
      <c r="M1677" s="4">
        <f>YEAR(Datos!$J1677)</f>
        <v>2016</v>
      </c>
      <c r="N1677" s="5" t="str">
        <f t="shared" si="80"/>
        <v>abril</v>
      </c>
      <c r="O1677" s="5" t="str">
        <f>VLOOKUP(C1677,[2]!ProdManager[#Data],2,FALSE)</f>
        <v>Lydia Sinn</v>
      </c>
      <c r="P1677" s="5" t="e">
        <f>VLOOKUP(I1677,[1]!Countries[#Data],2,FALSE)</f>
        <v>#REF!</v>
      </c>
      <c r="Q1677" s="5" t="e">
        <f>VLOOKUP(I1677,[1]!Countries[#Data],3,FALSE)</f>
        <v>#REF!</v>
      </c>
    </row>
    <row r="1678" spans="1:17" x14ac:dyDescent="0.2">
      <c r="A1678" s="5">
        <v>10888</v>
      </c>
      <c r="B1678" s="5" t="s">
        <v>48</v>
      </c>
      <c r="C1678" s="5" t="s">
        <v>36</v>
      </c>
      <c r="D1678" s="5">
        <v>19</v>
      </c>
      <c r="E1678" s="5">
        <v>16.72</v>
      </c>
      <c r="F1678" s="5">
        <v>20</v>
      </c>
      <c r="G1678" s="5" t="s">
        <v>155</v>
      </c>
      <c r="H1678" s="5" t="s">
        <v>156</v>
      </c>
      <c r="I1678" s="5" t="s">
        <v>126</v>
      </c>
      <c r="J1678" s="6">
        <v>42685</v>
      </c>
      <c r="K1678" s="7">
        <f t="shared" si="78"/>
        <v>380</v>
      </c>
      <c r="L1678" s="7">
        <f t="shared" si="79"/>
        <v>334.4</v>
      </c>
      <c r="M1678" s="4">
        <f>YEAR(Datos!$J1678)</f>
        <v>2016</v>
      </c>
      <c r="N1678" s="5" t="str">
        <f t="shared" si="80"/>
        <v>noviembre</v>
      </c>
      <c r="O1678" s="5" t="str">
        <f>VLOOKUP(C1678,[2]!ProdManager[#Data],2,FALSE)</f>
        <v>John Matter</v>
      </c>
      <c r="P1678" s="5" t="e">
        <f>VLOOKUP(I1678,[1]!Countries[#Data],2,FALSE)</f>
        <v>#REF!</v>
      </c>
      <c r="Q1678" s="5" t="e">
        <f>VLOOKUP(I1678,[1]!Countries[#Data],3,FALSE)</f>
        <v>#REF!</v>
      </c>
    </row>
    <row r="1679" spans="1:17" x14ac:dyDescent="0.2">
      <c r="A1679" s="5">
        <v>10889</v>
      </c>
      <c r="B1679" s="5" t="s">
        <v>9</v>
      </c>
      <c r="C1679" s="5" t="s">
        <v>8</v>
      </c>
      <c r="D1679" s="5">
        <v>21</v>
      </c>
      <c r="E1679" s="5">
        <v>17.010000000000002</v>
      </c>
      <c r="F1679" s="5">
        <v>40</v>
      </c>
      <c r="G1679" s="5" t="s">
        <v>75</v>
      </c>
      <c r="H1679" s="5" t="s">
        <v>76</v>
      </c>
      <c r="I1679" s="5" t="s">
        <v>77</v>
      </c>
      <c r="J1679" s="6">
        <v>42634</v>
      </c>
      <c r="K1679" s="7">
        <f t="shared" si="78"/>
        <v>840</v>
      </c>
      <c r="L1679" s="7">
        <f t="shared" si="79"/>
        <v>680.40000000000009</v>
      </c>
      <c r="M1679" s="4">
        <f>YEAR(Datos!$J1679)</f>
        <v>2016</v>
      </c>
      <c r="N1679" s="5" t="str">
        <f t="shared" si="80"/>
        <v>septiembre</v>
      </c>
      <c r="O1679" s="5" t="str">
        <f>VLOOKUP(C1679,[2]!ProdManager[#Data],2,FALSE)</f>
        <v>Peter Stone</v>
      </c>
      <c r="P1679" s="5" t="e">
        <f>VLOOKUP(I1679,[1]!Countries[#Data],2,FALSE)</f>
        <v>#REF!</v>
      </c>
      <c r="Q1679" s="5" t="e">
        <f>VLOOKUP(I1679,[1]!Countries[#Data],3,FALSE)</f>
        <v>#REF!</v>
      </c>
    </row>
    <row r="1680" spans="1:17" x14ac:dyDescent="0.2">
      <c r="A1680" s="5">
        <v>10889</v>
      </c>
      <c r="B1680" s="5" t="s">
        <v>181</v>
      </c>
      <c r="C1680" s="5" t="s">
        <v>36</v>
      </c>
      <c r="D1680" s="5">
        <v>263.5</v>
      </c>
      <c r="E1680" s="5">
        <v>237.15</v>
      </c>
      <c r="F1680" s="5">
        <v>40</v>
      </c>
      <c r="G1680" s="5" t="s">
        <v>75</v>
      </c>
      <c r="H1680" s="5" t="s">
        <v>76</v>
      </c>
      <c r="I1680" s="5" t="s">
        <v>77</v>
      </c>
      <c r="J1680" s="6">
        <v>42421</v>
      </c>
      <c r="K1680" s="7">
        <f t="shared" si="78"/>
        <v>10540</v>
      </c>
      <c r="L1680" s="7">
        <f t="shared" si="79"/>
        <v>9486</v>
      </c>
      <c r="M1680" s="4">
        <f>YEAR(Datos!$J1680)</f>
        <v>2016</v>
      </c>
      <c r="N1680" s="5" t="str">
        <f t="shared" si="80"/>
        <v>febrero</v>
      </c>
      <c r="O1680" s="5" t="str">
        <f>VLOOKUP(C1680,[2]!ProdManager[#Data],2,FALSE)</f>
        <v>John Matter</v>
      </c>
      <c r="P1680" s="5" t="e">
        <f>VLOOKUP(I1680,[1]!Countries[#Data],2,FALSE)</f>
        <v>#REF!</v>
      </c>
      <c r="Q1680" s="5" t="e">
        <f>VLOOKUP(I1680,[1]!Countries[#Data],3,FALSE)</f>
        <v>#REF!</v>
      </c>
    </row>
    <row r="1681" spans="1:17" x14ac:dyDescent="0.2">
      <c r="A1681" s="5">
        <v>10890</v>
      </c>
      <c r="B1681" s="5" t="s">
        <v>84</v>
      </c>
      <c r="C1681" s="5" t="s">
        <v>39</v>
      </c>
      <c r="D1681" s="5">
        <v>39</v>
      </c>
      <c r="E1681" s="5">
        <v>30.42</v>
      </c>
      <c r="F1681" s="5">
        <v>15</v>
      </c>
      <c r="G1681" s="5" t="s">
        <v>165</v>
      </c>
      <c r="H1681" s="5" t="s">
        <v>166</v>
      </c>
      <c r="I1681" s="5" t="s">
        <v>6</v>
      </c>
      <c r="J1681" s="6">
        <v>42657</v>
      </c>
      <c r="K1681" s="7">
        <f t="shared" si="78"/>
        <v>585</v>
      </c>
      <c r="L1681" s="7">
        <f t="shared" si="79"/>
        <v>456.3</v>
      </c>
      <c r="M1681" s="4">
        <f>YEAR(Datos!$J1681)</f>
        <v>2016</v>
      </c>
      <c r="N1681" s="5" t="str">
        <f t="shared" si="80"/>
        <v>octubre</v>
      </c>
      <c r="O1681" s="5" t="str">
        <f>VLOOKUP(C1681,[2]!ProdManager[#Data],2,FALSE)</f>
        <v>John Matter</v>
      </c>
      <c r="P1681" s="5" t="e">
        <f>VLOOKUP(I1681,[1]!Countries[#Data],2,FALSE)</f>
        <v>#REF!</v>
      </c>
      <c r="Q1681" s="5" t="e">
        <f>VLOOKUP(I1681,[1]!Countries[#Data],3,FALSE)</f>
        <v>#REF!</v>
      </c>
    </row>
    <row r="1682" spans="1:17" x14ac:dyDescent="0.2">
      <c r="A1682" s="5">
        <v>10890</v>
      </c>
      <c r="B1682" s="5" t="s">
        <v>133</v>
      </c>
      <c r="C1682" s="5" t="s">
        <v>36</v>
      </c>
      <c r="D1682" s="5">
        <v>14</v>
      </c>
      <c r="E1682" s="5">
        <v>12.6</v>
      </c>
      <c r="F1682" s="5">
        <v>10</v>
      </c>
      <c r="G1682" s="5" t="s">
        <v>165</v>
      </c>
      <c r="H1682" s="5" t="s">
        <v>166</v>
      </c>
      <c r="I1682" s="5" t="s">
        <v>6</v>
      </c>
      <c r="J1682" s="6">
        <v>42483</v>
      </c>
      <c r="K1682" s="7">
        <f t="shared" si="78"/>
        <v>140</v>
      </c>
      <c r="L1682" s="7">
        <f t="shared" si="79"/>
        <v>126</v>
      </c>
      <c r="M1682" s="4">
        <f>YEAR(Datos!$J1682)</f>
        <v>2016</v>
      </c>
      <c r="N1682" s="5" t="str">
        <f t="shared" si="80"/>
        <v>abril</v>
      </c>
      <c r="O1682" s="5" t="str">
        <f>VLOOKUP(C1682,[2]!ProdManager[#Data],2,FALSE)</f>
        <v>John Matter</v>
      </c>
      <c r="P1682" s="5" t="e">
        <f>VLOOKUP(I1682,[1]!Countries[#Data],2,FALSE)</f>
        <v>#REF!</v>
      </c>
      <c r="Q1682" s="5" t="e">
        <f>VLOOKUP(I1682,[1]!Countries[#Data],3,FALSE)</f>
        <v>#REF!</v>
      </c>
    </row>
    <row r="1683" spans="1:17" x14ac:dyDescent="0.2">
      <c r="A1683" s="5">
        <v>10890</v>
      </c>
      <c r="B1683" s="5" t="s">
        <v>21</v>
      </c>
      <c r="C1683" s="5" t="s">
        <v>22</v>
      </c>
      <c r="D1683" s="5">
        <v>9.65</v>
      </c>
      <c r="E1683" s="5">
        <v>7.6235000000000008</v>
      </c>
      <c r="F1683" s="5">
        <v>14</v>
      </c>
      <c r="G1683" s="5" t="s">
        <v>165</v>
      </c>
      <c r="H1683" s="5" t="s">
        <v>166</v>
      </c>
      <c r="I1683" s="5" t="s">
        <v>6</v>
      </c>
      <c r="J1683" s="6">
        <v>42441</v>
      </c>
      <c r="K1683" s="7">
        <f t="shared" si="78"/>
        <v>135.1</v>
      </c>
      <c r="L1683" s="7">
        <f t="shared" si="79"/>
        <v>106.72900000000001</v>
      </c>
      <c r="M1683" s="4">
        <f>YEAR(Datos!$J1683)</f>
        <v>2016</v>
      </c>
      <c r="N1683" s="5" t="str">
        <f t="shared" si="80"/>
        <v>marzo</v>
      </c>
      <c r="O1683" s="5" t="str">
        <f>VLOOKUP(C1683,[2]!ProdManager[#Data],2,FALSE)</f>
        <v>Peter Stone</v>
      </c>
      <c r="P1683" s="5" t="e">
        <f>VLOOKUP(I1683,[1]!Countries[#Data],2,FALSE)</f>
        <v>#REF!</v>
      </c>
      <c r="Q1683" s="5" t="e">
        <f>VLOOKUP(I1683,[1]!Countries[#Data],3,FALSE)</f>
        <v>#REF!</v>
      </c>
    </row>
    <row r="1684" spans="1:17" x14ac:dyDescent="0.2">
      <c r="A1684" s="5">
        <v>10891</v>
      </c>
      <c r="B1684" s="5" t="s">
        <v>80</v>
      </c>
      <c r="C1684" s="5" t="s">
        <v>22</v>
      </c>
      <c r="D1684" s="5">
        <v>25.89</v>
      </c>
      <c r="E1684" s="5">
        <v>18.640799999999999</v>
      </c>
      <c r="F1684" s="5">
        <v>15</v>
      </c>
      <c r="G1684" s="5" t="s">
        <v>120</v>
      </c>
      <c r="H1684" s="5" t="s">
        <v>121</v>
      </c>
      <c r="I1684" s="5" t="s">
        <v>14</v>
      </c>
      <c r="J1684" s="6">
        <v>42384</v>
      </c>
      <c r="K1684" s="7">
        <f t="shared" si="78"/>
        <v>388.35</v>
      </c>
      <c r="L1684" s="7">
        <f t="shared" si="79"/>
        <v>279.61199999999997</v>
      </c>
      <c r="M1684" s="4">
        <f>YEAR(Datos!$J1684)</f>
        <v>2016</v>
      </c>
      <c r="N1684" s="5" t="str">
        <f t="shared" si="80"/>
        <v>enero</v>
      </c>
      <c r="O1684" s="5" t="str">
        <f>VLOOKUP(C1684,[2]!ProdManager[#Data],2,FALSE)</f>
        <v>Peter Stone</v>
      </c>
      <c r="P1684" s="5" t="e">
        <f>VLOOKUP(I1684,[1]!Countries[#Data],2,FALSE)</f>
        <v>#REF!</v>
      </c>
      <c r="Q1684" s="5" t="e">
        <f>VLOOKUP(I1684,[1]!Countries[#Data],3,FALSE)</f>
        <v>#REF!</v>
      </c>
    </row>
    <row r="1685" spans="1:17" x14ac:dyDescent="0.2">
      <c r="A1685" s="5">
        <v>10892</v>
      </c>
      <c r="B1685" s="5" t="s">
        <v>45</v>
      </c>
      <c r="C1685" s="5" t="s">
        <v>8</v>
      </c>
      <c r="D1685" s="5">
        <v>55</v>
      </c>
      <c r="E1685" s="5">
        <v>44</v>
      </c>
      <c r="F1685" s="5">
        <v>40</v>
      </c>
      <c r="G1685" s="5" t="s">
        <v>250</v>
      </c>
      <c r="H1685" s="5" t="s">
        <v>251</v>
      </c>
      <c r="I1685" s="5" t="s">
        <v>31</v>
      </c>
      <c r="J1685" s="6">
        <v>42446</v>
      </c>
      <c r="K1685" s="7">
        <f t="shared" si="78"/>
        <v>2200</v>
      </c>
      <c r="L1685" s="7">
        <f t="shared" si="79"/>
        <v>1760</v>
      </c>
      <c r="M1685" s="4">
        <f>YEAR(Datos!$J1685)</f>
        <v>2016</v>
      </c>
      <c r="N1685" s="5" t="str">
        <f t="shared" si="80"/>
        <v>marzo</v>
      </c>
      <c r="O1685" s="5" t="str">
        <f>VLOOKUP(C1685,[2]!ProdManager[#Data],2,FALSE)</f>
        <v>Peter Stone</v>
      </c>
      <c r="P1685" s="5" t="e">
        <f>VLOOKUP(I1685,[1]!Countries[#Data],2,FALSE)</f>
        <v>#REF!</v>
      </c>
      <c r="Q1685" s="5" t="e">
        <f>VLOOKUP(I1685,[1]!Countries[#Data],3,FALSE)</f>
        <v>#REF!</v>
      </c>
    </row>
    <row r="1686" spans="1:17" x14ac:dyDescent="0.2">
      <c r="A1686" s="5">
        <v>10893</v>
      </c>
      <c r="B1686" s="5" t="s">
        <v>44</v>
      </c>
      <c r="C1686" s="5" t="s">
        <v>36</v>
      </c>
      <c r="D1686" s="5">
        <v>4.5</v>
      </c>
      <c r="E1686" s="5">
        <v>4.1400000000000006</v>
      </c>
      <c r="F1686" s="5">
        <v>10</v>
      </c>
      <c r="G1686" s="5" t="s">
        <v>172</v>
      </c>
      <c r="H1686" s="5" t="s">
        <v>173</v>
      </c>
      <c r="I1686" s="5" t="s">
        <v>14</v>
      </c>
      <c r="J1686" s="6">
        <v>42659</v>
      </c>
      <c r="K1686" s="7">
        <f t="shared" si="78"/>
        <v>45</v>
      </c>
      <c r="L1686" s="7">
        <f t="shared" si="79"/>
        <v>41.400000000000006</v>
      </c>
      <c r="M1686" s="4">
        <f>YEAR(Datos!$J1686)</f>
        <v>2016</v>
      </c>
      <c r="N1686" s="5" t="str">
        <f t="shared" si="80"/>
        <v>octubre</v>
      </c>
      <c r="O1686" s="5" t="str">
        <f>VLOOKUP(C1686,[2]!ProdManager[#Data],2,FALSE)</f>
        <v>John Matter</v>
      </c>
      <c r="P1686" s="5" t="e">
        <f>VLOOKUP(I1686,[1]!Countries[#Data],2,FALSE)</f>
        <v>#REF!</v>
      </c>
      <c r="Q1686" s="5" t="e">
        <f>VLOOKUP(I1686,[1]!Countries[#Data],3,FALSE)</f>
        <v>#REF!</v>
      </c>
    </row>
    <row r="1687" spans="1:17" x14ac:dyDescent="0.2">
      <c r="A1687" s="5">
        <v>10893</v>
      </c>
      <c r="B1687" s="5" t="s">
        <v>95</v>
      </c>
      <c r="C1687" s="5" t="s">
        <v>39</v>
      </c>
      <c r="D1687" s="5">
        <v>123.79</v>
      </c>
      <c r="E1687" s="5">
        <v>101.50780000000002</v>
      </c>
      <c r="F1687" s="5">
        <v>24</v>
      </c>
      <c r="G1687" s="5" t="s">
        <v>172</v>
      </c>
      <c r="H1687" s="5" t="s">
        <v>173</v>
      </c>
      <c r="I1687" s="5" t="s">
        <v>14</v>
      </c>
      <c r="J1687" s="6">
        <v>42409</v>
      </c>
      <c r="K1687" s="7">
        <f t="shared" si="78"/>
        <v>2970.96</v>
      </c>
      <c r="L1687" s="7">
        <f t="shared" si="79"/>
        <v>2436.1872000000003</v>
      </c>
      <c r="M1687" s="4">
        <f>YEAR(Datos!$J1687)</f>
        <v>2016</v>
      </c>
      <c r="N1687" s="5" t="str">
        <f t="shared" si="80"/>
        <v>febrero</v>
      </c>
      <c r="O1687" s="5" t="str">
        <f>VLOOKUP(C1687,[2]!ProdManager[#Data],2,FALSE)</f>
        <v>John Matter</v>
      </c>
      <c r="P1687" s="5" t="e">
        <f>VLOOKUP(I1687,[1]!Countries[#Data],2,FALSE)</f>
        <v>#REF!</v>
      </c>
      <c r="Q1687" s="5" t="e">
        <f>VLOOKUP(I1687,[1]!Countries[#Data],3,FALSE)</f>
        <v>#REF!</v>
      </c>
    </row>
    <row r="1688" spans="1:17" x14ac:dyDescent="0.2">
      <c r="A1688" s="5">
        <v>10893</v>
      </c>
      <c r="B1688" s="5" t="s">
        <v>80</v>
      </c>
      <c r="C1688" s="5" t="s">
        <v>22</v>
      </c>
      <c r="D1688" s="5">
        <v>25.89</v>
      </c>
      <c r="E1688" s="5">
        <v>20.194200000000002</v>
      </c>
      <c r="F1688" s="5">
        <v>35</v>
      </c>
      <c r="G1688" s="5" t="s">
        <v>172</v>
      </c>
      <c r="H1688" s="5" t="s">
        <v>173</v>
      </c>
      <c r="I1688" s="5" t="s">
        <v>14</v>
      </c>
      <c r="J1688" s="6">
        <v>42707</v>
      </c>
      <c r="K1688" s="7">
        <f t="shared" si="78"/>
        <v>906.15</v>
      </c>
      <c r="L1688" s="7">
        <f t="shared" si="79"/>
        <v>706.79700000000003</v>
      </c>
      <c r="M1688" s="4">
        <f>YEAR(Datos!$J1688)</f>
        <v>2016</v>
      </c>
      <c r="N1688" s="5" t="str">
        <f t="shared" si="80"/>
        <v>diciembre</v>
      </c>
      <c r="O1688" s="5" t="str">
        <f>VLOOKUP(C1688,[2]!ProdManager[#Data],2,FALSE)</f>
        <v>Peter Stone</v>
      </c>
      <c r="P1688" s="5" t="e">
        <f>VLOOKUP(I1688,[1]!Countries[#Data],2,FALSE)</f>
        <v>#REF!</v>
      </c>
      <c r="Q1688" s="5" t="e">
        <f>VLOOKUP(I1688,[1]!Countries[#Data],3,FALSE)</f>
        <v>#REF!</v>
      </c>
    </row>
    <row r="1689" spans="1:17" x14ac:dyDescent="0.2">
      <c r="A1689" s="5">
        <v>10893</v>
      </c>
      <c r="B1689" s="5" t="s">
        <v>50</v>
      </c>
      <c r="C1689" s="5" t="s">
        <v>22</v>
      </c>
      <c r="D1689" s="5">
        <v>19</v>
      </c>
      <c r="E1689" s="5">
        <v>14.82</v>
      </c>
      <c r="F1689" s="5">
        <v>20</v>
      </c>
      <c r="G1689" s="5" t="s">
        <v>172</v>
      </c>
      <c r="H1689" s="5" t="s">
        <v>173</v>
      </c>
      <c r="I1689" s="5" t="s">
        <v>14</v>
      </c>
      <c r="J1689" s="6">
        <v>42401</v>
      </c>
      <c r="K1689" s="7">
        <f t="shared" si="78"/>
        <v>380</v>
      </c>
      <c r="L1689" s="7">
        <f t="shared" si="79"/>
        <v>296.39999999999998</v>
      </c>
      <c r="M1689" s="4">
        <f>YEAR(Datos!$J1689)</f>
        <v>2016</v>
      </c>
      <c r="N1689" s="5" t="str">
        <f t="shared" si="80"/>
        <v>febrero</v>
      </c>
      <c r="O1689" s="5" t="str">
        <f>VLOOKUP(C1689,[2]!ProdManager[#Data],2,FALSE)</f>
        <v>Peter Stone</v>
      </c>
      <c r="P1689" s="5" t="e">
        <f>VLOOKUP(I1689,[1]!Countries[#Data],2,FALSE)</f>
        <v>#REF!</v>
      </c>
      <c r="Q1689" s="5" t="e">
        <f>VLOOKUP(I1689,[1]!Countries[#Data],3,FALSE)</f>
        <v>#REF!</v>
      </c>
    </row>
    <row r="1690" spans="1:17" x14ac:dyDescent="0.2">
      <c r="A1690" s="5">
        <v>10893</v>
      </c>
      <c r="B1690" s="5" t="s">
        <v>194</v>
      </c>
      <c r="C1690" s="5" t="s">
        <v>17</v>
      </c>
      <c r="D1690" s="5">
        <v>40</v>
      </c>
      <c r="E1690" s="5">
        <v>32.800000000000004</v>
      </c>
      <c r="F1690" s="5">
        <v>30</v>
      </c>
      <c r="G1690" s="5" t="s">
        <v>172</v>
      </c>
      <c r="H1690" s="5" t="s">
        <v>173</v>
      </c>
      <c r="I1690" s="5" t="s">
        <v>14</v>
      </c>
      <c r="J1690" s="6">
        <v>42659</v>
      </c>
      <c r="K1690" s="7">
        <f t="shared" si="78"/>
        <v>1200</v>
      </c>
      <c r="L1690" s="7">
        <f t="shared" si="79"/>
        <v>984.00000000000011</v>
      </c>
      <c r="M1690" s="4">
        <f>YEAR(Datos!$J1690)</f>
        <v>2016</v>
      </c>
      <c r="N1690" s="5" t="str">
        <f t="shared" si="80"/>
        <v>octubre</v>
      </c>
      <c r="O1690" s="5" t="str">
        <f>VLOOKUP(C1690,[2]!ProdManager[#Data],2,FALSE)</f>
        <v>Lydia Sinn</v>
      </c>
      <c r="P1690" s="5" t="e">
        <f>VLOOKUP(I1690,[1]!Countries[#Data],2,FALSE)</f>
        <v>#REF!</v>
      </c>
      <c r="Q1690" s="5" t="e">
        <f>VLOOKUP(I1690,[1]!Countries[#Data],3,FALSE)</f>
        <v>#REF!</v>
      </c>
    </row>
    <row r="1691" spans="1:17" x14ac:dyDescent="0.2">
      <c r="A1691" s="5">
        <v>10894</v>
      </c>
      <c r="B1691" s="5" t="s">
        <v>148</v>
      </c>
      <c r="C1691" s="5" t="s">
        <v>8</v>
      </c>
      <c r="D1691" s="5">
        <v>36</v>
      </c>
      <c r="E1691" s="5">
        <v>27.72</v>
      </c>
      <c r="F1691" s="5">
        <v>50</v>
      </c>
      <c r="G1691" s="5" t="s">
        <v>175</v>
      </c>
      <c r="H1691" s="5" t="s">
        <v>176</v>
      </c>
      <c r="I1691" s="5" t="s">
        <v>77</v>
      </c>
      <c r="J1691" s="6">
        <v>42500</v>
      </c>
      <c r="K1691" s="7">
        <f t="shared" si="78"/>
        <v>1800</v>
      </c>
      <c r="L1691" s="7">
        <f t="shared" si="79"/>
        <v>1386</v>
      </c>
      <c r="M1691" s="4">
        <f>YEAR(Datos!$J1691)</f>
        <v>2016</v>
      </c>
      <c r="N1691" s="5" t="str">
        <f t="shared" si="80"/>
        <v>mayo</v>
      </c>
      <c r="O1691" s="5" t="str">
        <f>VLOOKUP(C1691,[2]!ProdManager[#Data],2,FALSE)</f>
        <v>Peter Stone</v>
      </c>
      <c r="P1691" s="5" t="e">
        <f>VLOOKUP(I1691,[1]!Countries[#Data],2,FALSE)</f>
        <v>#REF!</v>
      </c>
      <c r="Q1691" s="5" t="e">
        <f>VLOOKUP(I1691,[1]!Countries[#Data],3,FALSE)</f>
        <v>#REF!</v>
      </c>
    </row>
    <row r="1692" spans="1:17" x14ac:dyDescent="0.2">
      <c r="A1692" s="5">
        <v>10894</v>
      </c>
      <c r="B1692" s="5" t="s">
        <v>122</v>
      </c>
      <c r="C1692" s="5" t="s">
        <v>36</v>
      </c>
      <c r="D1692" s="5">
        <v>7.75</v>
      </c>
      <c r="E1692" s="5">
        <v>7.0525000000000002</v>
      </c>
      <c r="F1692" s="5">
        <v>120</v>
      </c>
      <c r="G1692" s="5" t="s">
        <v>175</v>
      </c>
      <c r="H1692" s="5" t="s">
        <v>176</v>
      </c>
      <c r="I1692" s="5" t="s">
        <v>77</v>
      </c>
      <c r="J1692" s="6">
        <v>42474</v>
      </c>
      <c r="K1692" s="7">
        <f t="shared" si="78"/>
        <v>930</v>
      </c>
      <c r="L1692" s="7">
        <f t="shared" si="79"/>
        <v>846.30000000000007</v>
      </c>
      <c r="M1692" s="4">
        <f>YEAR(Datos!$J1692)</f>
        <v>2016</v>
      </c>
      <c r="N1692" s="5" t="str">
        <f t="shared" si="80"/>
        <v>abril</v>
      </c>
      <c r="O1692" s="5" t="str">
        <f>VLOOKUP(C1692,[2]!ProdManager[#Data],2,FALSE)</f>
        <v>John Matter</v>
      </c>
      <c r="P1692" s="5" t="e">
        <f>VLOOKUP(I1692,[1]!Countries[#Data],2,FALSE)</f>
        <v>#REF!</v>
      </c>
      <c r="Q1692" s="5" t="e">
        <f>VLOOKUP(I1692,[1]!Countries[#Data],3,FALSE)</f>
        <v>#REF!</v>
      </c>
    </row>
    <row r="1693" spans="1:17" x14ac:dyDescent="0.2">
      <c r="A1693" s="5">
        <v>10894</v>
      </c>
      <c r="B1693" s="5" t="s">
        <v>111</v>
      </c>
      <c r="C1693" s="5" t="s">
        <v>22</v>
      </c>
      <c r="D1693" s="5">
        <v>6</v>
      </c>
      <c r="E1693" s="5">
        <v>4.74</v>
      </c>
      <c r="F1693" s="5">
        <v>28</v>
      </c>
      <c r="G1693" s="5" t="s">
        <v>175</v>
      </c>
      <c r="H1693" s="5" t="s">
        <v>176</v>
      </c>
      <c r="I1693" s="5" t="s">
        <v>77</v>
      </c>
      <c r="J1693" s="6">
        <v>42637</v>
      </c>
      <c r="K1693" s="7">
        <f t="shared" si="78"/>
        <v>168</v>
      </c>
      <c r="L1693" s="7">
        <f t="shared" si="79"/>
        <v>132.72</v>
      </c>
      <c r="M1693" s="4">
        <f>YEAR(Datos!$J1693)</f>
        <v>2016</v>
      </c>
      <c r="N1693" s="5" t="str">
        <f t="shared" si="80"/>
        <v>septiembre</v>
      </c>
      <c r="O1693" s="5" t="str">
        <f>VLOOKUP(C1693,[2]!ProdManager[#Data],2,FALSE)</f>
        <v>Peter Stone</v>
      </c>
      <c r="P1693" s="5" t="e">
        <f>VLOOKUP(I1693,[1]!Countries[#Data],2,FALSE)</f>
        <v>#REF!</v>
      </c>
      <c r="Q1693" s="5" t="e">
        <f>VLOOKUP(I1693,[1]!Countries[#Data],3,FALSE)</f>
        <v>#REF!</v>
      </c>
    </row>
    <row r="1694" spans="1:17" x14ac:dyDescent="0.2">
      <c r="A1694" s="5">
        <v>10895</v>
      </c>
      <c r="B1694" s="5" t="s">
        <v>35</v>
      </c>
      <c r="C1694" s="5" t="s">
        <v>36</v>
      </c>
      <c r="D1694" s="5">
        <v>18</v>
      </c>
      <c r="E1694" s="5">
        <v>16.02</v>
      </c>
      <c r="F1694" s="5">
        <v>45</v>
      </c>
      <c r="G1694" s="5" t="s">
        <v>59</v>
      </c>
      <c r="H1694" s="5" t="s">
        <v>60</v>
      </c>
      <c r="I1694" s="5" t="s">
        <v>61</v>
      </c>
      <c r="J1694" s="6">
        <v>42455</v>
      </c>
      <c r="K1694" s="7">
        <f t="shared" si="78"/>
        <v>810</v>
      </c>
      <c r="L1694" s="7">
        <f t="shared" si="79"/>
        <v>720.9</v>
      </c>
      <c r="M1694" s="4">
        <f>YEAR(Datos!$J1694)</f>
        <v>2016</v>
      </c>
      <c r="N1694" s="5" t="str">
        <f t="shared" si="80"/>
        <v>marzo</v>
      </c>
      <c r="O1694" s="5" t="str">
        <f>VLOOKUP(C1694,[2]!ProdManager[#Data],2,FALSE)</f>
        <v>John Matter</v>
      </c>
      <c r="P1694" s="5" t="e">
        <f>VLOOKUP(I1694,[1]!Countries[#Data],2,FALSE)</f>
        <v>#REF!</v>
      </c>
      <c r="Q1694" s="5" t="e">
        <f>VLOOKUP(I1694,[1]!Countries[#Data],3,FALSE)</f>
        <v>#REF!</v>
      </c>
    </row>
    <row r="1695" spans="1:17" x14ac:dyDescent="0.2">
      <c r="A1695" s="5">
        <v>10895</v>
      </c>
      <c r="B1695" s="5" t="s">
        <v>91</v>
      </c>
      <c r="C1695" s="5" t="s">
        <v>22</v>
      </c>
      <c r="D1695" s="5">
        <v>18.399999999999999</v>
      </c>
      <c r="E1695" s="5">
        <v>14.719999999999999</v>
      </c>
      <c r="F1695" s="5">
        <v>91</v>
      </c>
      <c r="G1695" s="5" t="s">
        <v>59</v>
      </c>
      <c r="H1695" s="5" t="s">
        <v>60</v>
      </c>
      <c r="I1695" s="5" t="s">
        <v>61</v>
      </c>
      <c r="J1695" s="6">
        <v>42639</v>
      </c>
      <c r="K1695" s="7">
        <f t="shared" si="78"/>
        <v>1674.3999999999999</v>
      </c>
      <c r="L1695" s="7">
        <f t="shared" si="79"/>
        <v>1339.52</v>
      </c>
      <c r="M1695" s="4">
        <f>YEAR(Datos!$J1695)</f>
        <v>2016</v>
      </c>
      <c r="N1695" s="5" t="str">
        <f t="shared" si="80"/>
        <v>septiembre</v>
      </c>
      <c r="O1695" s="5" t="str">
        <f>VLOOKUP(C1695,[2]!ProdManager[#Data],2,FALSE)</f>
        <v>Peter Stone</v>
      </c>
      <c r="P1695" s="5" t="e">
        <f>VLOOKUP(I1695,[1]!Countries[#Data],2,FALSE)</f>
        <v>#REF!</v>
      </c>
      <c r="Q1695" s="5" t="e">
        <f>VLOOKUP(I1695,[1]!Countries[#Data],3,FALSE)</f>
        <v>#REF!</v>
      </c>
    </row>
    <row r="1696" spans="1:17" x14ac:dyDescent="0.2">
      <c r="A1696" s="5">
        <v>10895</v>
      </c>
      <c r="B1696" s="5" t="s">
        <v>33</v>
      </c>
      <c r="C1696" s="5" t="s">
        <v>8</v>
      </c>
      <c r="D1696" s="5">
        <v>34</v>
      </c>
      <c r="E1696" s="5">
        <v>26.52</v>
      </c>
      <c r="F1696" s="5">
        <v>100</v>
      </c>
      <c r="G1696" s="5" t="s">
        <v>59</v>
      </c>
      <c r="H1696" s="5" t="s">
        <v>60</v>
      </c>
      <c r="I1696" s="5" t="s">
        <v>61</v>
      </c>
      <c r="J1696" s="6">
        <v>42546</v>
      </c>
      <c r="K1696" s="7">
        <f t="shared" si="78"/>
        <v>3400</v>
      </c>
      <c r="L1696" s="7">
        <f t="shared" si="79"/>
        <v>2652</v>
      </c>
      <c r="M1696" s="4">
        <f>YEAR(Datos!$J1696)</f>
        <v>2016</v>
      </c>
      <c r="N1696" s="5" t="str">
        <f t="shared" si="80"/>
        <v>junio</v>
      </c>
      <c r="O1696" s="5" t="str">
        <f>VLOOKUP(C1696,[2]!ProdManager[#Data],2,FALSE)</f>
        <v>Peter Stone</v>
      </c>
      <c r="P1696" s="5" t="e">
        <f>VLOOKUP(I1696,[1]!Countries[#Data],2,FALSE)</f>
        <v>#REF!</v>
      </c>
      <c r="Q1696" s="5" t="e">
        <f>VLOOKUP(I1696,[1]!Countries[#Data],3,FALSE)</f>
        <v>#REF!</v>
      </c>
    </row>
    <row r="1697" spans="1:17" x14ac:dyDescent="0.2">
      <c r="A1697" s="5">
        <v>10895</v>
      </c>
      <c r="B1697" s="5" t="s">
        <v>44</v>
      </c>
      <c r="C1697" s="5" t="s">
        <v>36</v>
      </c>
      <c r="D1697" s="5">
        <v>4.5</v>
      </c>
      <c r="E1697" s="5">
        <v>4.0049999999999999</v>
      </c>
      <c r="F1697" s="5">
        <v>110</v>
      </c>
      <c r="G1697" s="5" t="s">
        <v>59</v>
      </c>
      <c r="H1697" s="5" t="s">
        <v>60</v>
      </c>
      <c r="I1697" s="5" t="s">
        <v>61</v>
      </c>
      <c r="J1697" s="6">
        <v>42430</v>
      </c>
      <c r="K1697" s="7">
        <f t="shared" si="78"/>
        <v>495</v>
      </c>
      <c r="L1697" s="7">
        <f t="shared" si="79"/>
        <v>440.55</v>
      </c>
      <c r="M1697" s="4">
        <f>YEAR(Datos!$J1697)</f>
        <v>2016</v>
      </c>
      <c r="N1697" s="5" t="str">
        <f t="shared" si="80"/>
        <v>marzo</v>
      </c>
      <c r="O1697" s="5" t="str">
        <f>VLOOKUP(C1697,[2]!ProdManager[#Data],2,FALSE)</f>
        <v>John Matter</v>
      </c>
      <c r="P1697" s="5" t="e">
        <f>VLOOKUP(I1697,[1]!Countries[#Data],2,FALSE)</f>
        <v>#REF!</v>
      </c>
      <c r="Q1697" s="5" t="e">
        <f>VLOOKUP(I1697,[1]!Countries[#Data],3,FALSE)</f>
        <v>#REF!</v>
      </c>
    </row>
    <row r="1698" spans="1:17" x14ac:dyDescent="0.2">
      <c r="A1698" s="5">
        <v>10896</v>
      </c>
      <c r="B1698" s="5" t="s">
        <v>221</v>
      </c>
      <c r="C1698" s="5" t="s">
        <v>22</v>
      </c>
      <c r="D1698" s="5">
        <v>9.5</v>
      </c>
      <c r="E1698" s="5">
        <v>6.7449999999999992</v>
      </c>
      <c r="F1698" s="5">
        <v>15</v>
      </c>
      <c r="G1698" s="5" t="s">
        <v>250</v>
      </c>
      <c r="H1698" s="5" t="s">
        <v>251</v>
      </c>
      <c r="I1698" s="5" t="s">
        <v>31</v>
      </c>
      <c r="J1698" s="6">
        <v>42726</v>
      </c>
      <c r="K1698" s="7">
        <f t="shared" si="78"/>
        <v>142.5</v>
      </c>
      <c r="L1698" s="7">
        <f t="shared" si="79"/>
        <v>101.17499999999998</v>
      </c>
      <c r="M1698" s="4">
        <f>YEAR(Datos!$J1698)</f>
        <v>2016</v>
      </c>
      <c r="N1698" s="5" t="str">
        <f t="shared" si="80"/>
        <v>diciembre</v>
      </c>
      <c r="O1698" s="5" t="str">
        <f>VLOOKUP(C1698,[2]!ProdManager[#Data],2,FALSE)</f>
        <v>Peter Stone</v>
      </c>
      <c r="P1698" s="5" t="e">
        <f>VLOOKUP(I1698,[1]!Countries[#Data],2,FALSE)</f>
        <v>#REF!</v>
      </c>
      <c r="Q1698" s="5" t="e">
        <f>VLOOKUP(I1698,[1]!Countries[#Data],3,FALSE)</f>
        <v>#REF!</v>
      </c>
    </row>
    <row r="1699" spans="1:17" x14ac:dyDescent="0.2">
      <c r="A1699" s="5">
        <v>10896</v>
      </c>
      <c r="B1699" s="5" t="s">
        <v>79</v>
      </c>
      <c r="C1699" s="5" t="s">
        <v>3</v>
      </c>
      <c r="D1699" s="5">
        <v>38</v>
      </c>
      <c r="E1699" s="5">
        <v>30.020000000000003</v>
      </c>
      <c r="F1699" s="5">
        <v>16</v>
      </c>
      <c r="G1699" s="5" t="s">
        <v>250</v>
      </c>
      <c r="H1699" s="5" t="s">
        <v>251</v>
      </c>
      <c r="I1699" s="5" t="s">
        <v>31</v>
      </c>
      <c r="J1699" s="6">
        <v>42561</v>
      </c>
      <c r="K1699" s="7">
        <f t="shared" si="78"/>
        <v>608</v>
      </c>
      <c r="L1699" s="7">
        <f t="shared" si="79"/>
        <v>480.32000000000005</v>
      </c>
      <c r="M1699" s="4">
        <f>YEAR(Datos!$J1699)</f>
        <v>2016</v>
      </c>
      <c r="N1699" s="5" t="str">
        <f t="shared" si="80"/>
        <v>julio</v>
      </c>
      <c r="O1699" s="5" t="str">
        <f>VLOOKUP(C1699,[2]!ProdManager[#Data],2,FALSE)</f>
        <v>Marc Caine</v>
      </c>
      <c r="P1699" s="5" t="e">
        <f>VLOOKUP(I1699,[1]!Countries[#Data],2,FALSE)</f>
        <v>#REF!</v>
      </c>
      <c r="Q1699" s="5" t="e">
        <f>VLOOKUP(I1699,[1]!Countries[#Data],3,FALSE)</f>
        <v>#REF!</v>
      </c>
    </row>
    <row r="1700" spans="1:17" x14ac:dyDescent="0.2">
      <c r="A1700" s="5">
        <v>10897</v>
      </c>
      <c r="B1700" s="5" t="s">
        <v>80</v>
      </c>
      <c r="C1700" s="5" t="s">
        <v>22</v>
      </c>
      <c r="D1700" s="5">
        <v>25.89</v>
      </c>
      <c r="E1700" s="5">
        <v>18.122999999999998</v>
      </c>
      <c r="F1700" s="5">
        <v>36</v>
      </c>
      <c r="G1700" s="5" t="s">
        <v>149</v>
      </c>
      <c r="H1700" s="5" t="s">
        <v>150</v>
      </c>
      <c r="I1700" s="5" t="s">
        <v>151</v>
      </c>
      <c r="J1700" s="6">
        <v>42534</v>
      </c>
      <c r="K1700" s="7">
        <f t="shared" si="78"/>
        <v>932.04</v>
      </c>
      <c r="L1700" s="7">
        <f t="shared" si="79"/>
        <v>652.42799999999988</v>
      </c>
      <c r="M1700" s="4">
        <f>YEAR(Datos!$J1700)</f>
        <v>2016</v>
      </c>
      <c r="N1700" s="5" t="str">
        <f t="shared" si="80"/>
        <v>junio</v>
      </c>
      <c r="O1700" s="5" t="str">
        <f>VLOOKUP(C1700,[2]!ProdManager[#Data],2,FALSE)</f>
        <v>Peter Stone</v>
      </c>
      <c r="P1700" s="5" t="e">
        <f>VLOOKUP(I1700,[1]!Countries[#Data],2,FALSE)</f>
        <v>#REF!</v>
      </c>
      <c r="Q1700" s="5" t="e">
        <f>VLOOKUP(I1700,[1]!Countries[#Data],3,FALSE)</f>
        <v>#REF!</v>
      </c>
    </row>
    <row r="1701" spans="1:17" x14ac:dyDescent="0.2">
      <c r="A1701" s="5">
        <v>10897</v>
      </c>
      <c r="B1701" s="5" t="s">
        <v>95</v>
      </c>
      <c r="C1701" s="5" t="s">
        <v>39</v>
      </c>
      <c r="D1701" s="5">
        <v>123.79</v>
      </c>
      <c r="E1701" s="5">
        <v>94.080400000000012</v>
      </c>
      <c r="F1701" s="5">
        <v>80</v>
      </c>
      <c r="G1701" s="5" t="s">
        <v>149</v>
      </c>
      <c r="H1701" s="5" t="s">
        <v>150</v>
      </c>
      <c r="I1701" s="5" t="s">
        <v>151</v>
      </c>
      <c r="J1701" s="6">
        <v>42684</v>
      </c>
      <c r="K1701" s="7">
        <f t="shared" si="78"/>
        <v>9903.2000000000007</v>
      </c>
      <c r="L1701" s="7">
        <f t="shared" si="79"/>
        <v>7526.4320000000007</v>
      </c>
      <c r="M1701" s="4">
        <f>YEAR(Datos!$J1701)</f>
        <v>2016</v>
      </c>
      <c r="N1701" s="5" t="str">
        <f t="shared" si="80"/>
        <v>noviembre</v>
      </c>
      <c r="O1701" s="5" t="str">
        <f>VLOOKUP(C1701,[2]!ProdManager[#Data],2,FALSE)</f>
        <v>John Matter</v>
      </c>
      <c r="P1701" s="5" t="e">
        <f>VLOOKUP(I1701,[1]!Countries[#Data],2,FALSE)</f>
        <v>#REF!</v>
      </c>
      <c r="Q1701" s="5" t="e">
        <f>VLOOKUP(I1701,[1]!Countries[#Data],3,FALSE)</f>
        <v>#REF!</v>
      </c>
    </row>
    <row r="1702" spans="1:17" x14ac:dyDescent="0.2">
      <c r="A1702" s="5">
        <v>10898</v>
      </c>
      <c r="B1702" s="5" t="s">
        <v>111</v>
      </c>
      <c r="C1702" s="5" t="s">
        <v>22</v>
      </c>
      <c r="D1702" s="5">
        <v>6</v>
      </c>
      <c r="E1702" s="5">
        <v>4.26</v>
      </c>
      <c r="F1702" s="5">
        <v>5</v>
      </c>
      <c r="G1702" s="5" t="s">
        <v>229</v>
      </c>
      <c r="H1702" s="5" t="s">
        <v>230</v>
      </c>
      <c r="I1702" s="5" t="s">
        <v>231</v>
      </c>
      <c r="J1702" s="6">
        <v>42577</v>
      </c>
      <c r="K1702" s="7">
        <f t="shared" si="78"/>
        <v>30</v>
      </c>
      <c r="L1702" s="7">
        <f t="shared" si="79"/>
        <v>21.299999999999997</v>
      </c>
      <c r="M1702" s="4">
        <f>YEAR(Datos!$J1702)</f>
        <v>2016</v>
      </c>
      <c r="N1702" s="5" t="str">
        <f t="shared" si="80"/>
        <v>julio</v>
      </c>
      <c r="O1702" s="5" t="str">
        <f>VLOOKUP(C1702,[2]!ProdManager[#Data],2,FALSE)</f>
        <v>Peter Stone</v>
      </c>
      <c r="P1702" s="5" t="e">
        <f>VLOOKUP(I1702,[1]!Countries[#Data],2,FALSE)</f>
        <v>#REF!</v>
      </c>
      <c r="Q1702" s="5" t="e">
        <f>VLOOKUP(I1702,[1]!Countries[#Data],3,FALSE)</f>
        <v>#REF!</v>
      </c>
    </row>
    <row r="1703" spans="1:17" x14ac:dyDescent="0.2">
      <c r="A1703" s="5">
        <v>10899</v>
      </c>
      <c r="B1703" s="5" t="s">
        <v>35</v>
      </c>
      <c r="C1703" s="5" t="s">
        <v>36</v>
      </c>
      <c r="D1703" s="5">
        <v>18</v>
      </c>
      <c r="E1703" s="5">
        <v>16.02</v>
      </c>
      <c r="F1703" s="5">
        <v>8</v>
      </c>
      <c r="G1703" s="5" t="s">
        <v>128</v>
      </c>
      <c r="H1703" s="5" t="s">
        <v>129</v>
      </c>
      <c r="I1703" s="5" t="s">
        <v>58</v>
      </c>
      <c r="J1703" s="6">
        <v>42481</v>
      </c>
      <c r="K1703" s="7">
        <f t="shared" si="78"/>
        <v>144</v>
      </c>
      <c r="L1703" s="7">
        <f t="shared" si="79"/>
        <v>128.16</v>
      </c>
      <c r="M1703" s="4">
        <f>YEAR(Datos!$J1703)</f>
        <v>2016</v>
      </c>
      <c r="N1703" s="5" t="str">
        <f t="shared" si="80"/>
        <v>abril</v>
      </c>
      <c r="O1703" s="5" t="str">
        <f>VLOOKUP(C1703,[2]!ProdManager[#Data],2,FALSE)</f>
        <v>John Matter</v>
      </c>
      <c r="P1703" s="5" t="e">
        <f>VLOOKUP(I1703,[1]!Countries[#Data],2,FALSE)</f>
        <v>#REF!</v>
      </c>
      <c r="Q1703" s="5" t="e">
        <f>VLOOKUP(I1703,[1]!Countries[#Data],3,FALSE)</f>
        <v>#REF!</v>
      </c>
    </row>
    <row r="1704" spans="1:17" x14ac:dyDescent="0.2">
      <c r="A1704" s="5">
        <v>10900</v>
      </c>
      <c r="B1704" s="5" t="s">
        <v>72</v>
      </c>
      <c r="C1704" s="5" t="s">
        <v>36</v>
      </c>
      <c r="D1704" s="5">
        <v>15</v>
      </c>
      <c r="E1704" s="5">
        <v>13.35</v>
      </c>
      <c r="F1704" s="5">
        <v>3</v>
      </c>
      <c r="G1704" s="5" t="s">
        <v>52</v>
      </c>
      <c r="H1704" s="5" t="s">
        <v>53</v>
      </c>
      <c r="I1704" s="5" t="s">
        <v>20</v>
      </c>
      <c r="J1704" s="6">
        <v>42627</v>
      </c>
      <c r="K1704" s="7">
        <f t="shared" si="78"/>
        <v>45</v>
      </c>
      <c r="L1704" s="7">
        <f t="shared" si="79"/>
        <v>40.049999999999997</v>
      </c>
      <c r="M1704" s="4">
        <f>YEAR(Datos!$J1704)</f>
        <v>2016</v>
      </c>
      <c r="N1704" s="5" t="str">
        <f t="shared" si="80"/>
        <v>septiembre</v>
      </c>
      <c r="O1704" s="5" t="str">
        <f>VLOOKUP(C1704,[2]!ProdManager[#Data],2,FALSE)</f>
        <v>John Matter</v>
      </c>
      <c r="P1704" s="5" t="e">
        <f>VLOOKUP(I1704,[1]!Countries[#Data],2,FALSE)</f>
        <v>#REF!</v>
      </c>
      <c r="Q1704" s="5" t="e">
        <f>VLOOKUP(I1704,[1]!Countries[#Data],3,FALSE)</f>
        <v>#REF!</v>
      </c>
    </row>
    <row r="1705" spans="1:17" x14ac:dyDescent="0.2">
      <c r="A1705" s="5">
        <v>10901</v>
      </c>
      <c r="B1705" s="5" t="s">
        <v>21</v>
      </c>
      <c r="C1705" s="5" t="s">
        <v>22</v>
      </c>
      <c r="D1705" s="5">
        <v>9.65</v>
      </c>
      <c r="E1705" s="5">
        <v>6.7549999999999999</v>
      </c>
      <c r="F1705" s="5">
        <v>30</v>
      </c>
      <c r="G1705" s="5" t="s">
        <v>56</v>
      </c>
      <c r="H1705" s="5" t="s">
        <v>57</v>
      </c>
      <c r="I1705" s="5" t="s">
        <v>58</v>
      </c>
      <c r="J1705" s="6">
        <v>42644</v>
      </c>
      <c r="K1705" s="7">
        <f t="shared" si="78"/>
        <v>289.5</v>
      </c>
      <c r="L1705" s="7">
        <f t="shared" si="79"/>
        <v>202.65</v>
      </c>
      <c r="M1705" s="4">
        <f>YEAR(Datos!$J1705)</f>
        <v>2016</v>
      </c>
      <c r="N1705" s="5" t="str">
        <f t="shared" si="80"/>
        <v>octubre</v>
      </c>
      <c r="O1705" s="5" t="str">
        <f>VLOOKUP(C1705,[2]!ProdManager[#Data],2,FALSE)</f>
        <v>Peter Stone</v>
      </c>
      <c r="P1705" s="5" t="e">
        <f>VLOOKUP(I1705,[1]!Countries[#Data],2,FALSE)</f>
        <v>#REF!</v>
      </c>
      <c r="Q1705" s="5" t="e">
        <f>VLOOKUP(I1705,[1]!Countries[#Data],3,FALSE)</f>
        <v>#REF!</v>
      </c>
    </row>
    <row r="1706" spans="1:17" x14ac:dyDescent="0.2">
      <c r="A1706" s="5">
        <v>10901</v>
      </c>
      <c r="B1706" s="5" t="s">
        <v>106</v>
      </c>
      <c r="C1706" s="5" t="s">
        <v>8</v>
      </c>
      <c r="D1706" s="5">
        <v>21.5</v>
      </c>
      <c r="E1706" s="5">
        <v>16.555</v>
      </c>
      <c r="F1706" s="5">
        <v>30</v>
      </c>
      <c r="G1706" s="5" t="s">
        <v>56</v>
      </c>
      <c r="H1706" s="5" t="s">
        <v>57</v>
      </c>
      <c r="I1706" s="5" t="s">
        <v>58</v>
      </c>
      <c r="J1706" s="6">
        <v>42479</v>
      </c>
      <c r="K1706" s="7">
        <f t="shared" si="78"/>
        <v>645</v>
      </c>
      <c r="L1706" s="7">
        <f t="shared" si="79"/>
        <v>496.65</v>
      </c>
      <c r="M1706" s="4">
        <f>YEAR(Datos!$J1706)</f>
        <v>2016</v>
      </c>
      <c r="N1706" s="5" t="str">
        <f t="shared" si="80"/>
        <v>abril</v>
      </c>
      <c r="O1706" s="5" t="str">
        <f>VLOOKUP(C1706,[2]!ProdManager[#Data],2,FALSE)</f>
        <v>Peter Stone</v>
      </c>
      <c r="P1706" s="5" t="e">
        <f>VLOOKUP(I1706,[1]!Countries[#Data],2,FALSE)</f>
        <v>#REF!</v>
      </c>
      <c r="Q1706" s="5" t="e">
        <f>VLOOKUP(I1706,[1]!Countries[#Data],3,FALSE)</f>
        <v>#REF!</v>
      </c>
    </row>
    <row r="1707" spans="1:17" x14ac:dyDescent="0.2">
      <c r="A1707" s="5">
        <v>10902</v>
      </c>
      <c r="B1707" s="5" t="s">
        <v>38</v>
      </c>
      <c r="C1707" s="5" t="s">
        <v>39</v>
      </c>
      <c r="D1707" s="5">
        <v>24</v>
      </c>
      <c r="E1707" s="5">
        <v>18</v>
      </c>
      <c r="F1707" s="5">
        <v>30</v>
      </c>
      <c r="G1707" s="5" t="s">
        <v>81</v>
      </c>
      <c r="H1707" s="5" t="s">
        <v>82</v>
      </c>
      <c r="I1707" s="5" t="s">
        <v>83</v>
      </c>
      <c r="J1707" s="6">
        <v>42413</v>
      </c>
      <c r="K1707" s="7">
        <f t="shared" si="78"/>
        <v>720</v>
      </c>
      <c r="L1707" s="7">
        <f t="shared" si="79"/>
        <v>540</v>
      </c>
      <c r="M1707" s="4">
        <f>YEAR(Datos!$J1707)</f>
        <v>2016</v>
      </c>
      <c r="N1707" s="5" t="str">
        <f t="shared" si="80"/>
        <v>febrero</v>
      </c>
      <c r="O1707" s="5" t="str">
        <f>VLOOKUP(C1707,[2]!ProdManager[#Data],2,FALSE)</f>
        <v>John Matter</v>
      </c>
      <c r="P1707" s="5" t="e">
        <f>VLOOKUP(I1707,[1]!Countries[#Data],2,FALSE)</f>
        <v>#REF!</v>
      </c>
      <c r="Q1707" s="5" t="e">
        <f>VLOOKUP(I1707,[1]!Countries[#Data],3,FALSE)</f>
        <v>#REF!</v>
      </c>
    </row>
    <row r="1708" spans="1:17" x14ac:dyDescent="0.2">
      <c r="A1708" s="5">
        <v>10902</v>
      </c>
      <c r="B1708" s="5" t="s">
        <v>71</v>
      </c>
      <c r="C1708" s="5" t="s">
        <v>28</v>
      </c>
      <c r="D1708" s="5">
        <v>49.3</v>
      </c>
      <c r="E1708" s="5">
        <v>34.016999999999996</v>
      </c>
      <c r="F1708" s="5">
        <v>6</v>
      </c>
      <c r="G1708" s="5" t="s">
        <v>81</v>
      </c>
      <c r="H1708" s="5" t="s">
        <v>82</v>
      </c>
      <c r="I1708" s="5" t="s">
        <v>83</v>
      </c>
      <c r="J1708" s="6">
        <v>42388</v>
      </c>
      <c r="K1708" s="7">
        <f t="shared" si="78"/>
        <v>295.79999999999995</v>
      </c>
      <c r="L1708" s="7">
        <f t="shared" si="79"/>
        <v>204.10199999999998</v>
      </c>
      <c r="M1708" s="4">
        <f>YEAR(Datos!$J1708)</f>
        <v>2016</v>
      </c>
      <c r="N1708" s="5" t="str">
        <f t="shared" si="80"/>
        <v>enero</v>
      </c>
      <c r="O1708" s="5" t="str">
        <f>VLOOKUP(C1708,[2]!ProdManager[#Data],2,FALSE)</f>
        <v>Lydia Sinn</v>
      </c>
      <c r="P1708" s="5" t="e">
        <f>VLOOKUP(I1708,[1]!Countries[#Data],2,FALSE)</f>
        <v>#REF!</v>
      </c>
      <c r="Q1708" s="5" t="e">
        <f>VLOOKUP(I1708,[1]!Countries[#Data],3,FALSE)</f>
        <v>#REF!</v>
      </c>
    </row>
    <row r="1709" spans="1:17" x14ac:dyDescent="0.2">
      <c r="A1709" s="5">
        <v>10903</v>
      </c>
      <c r="B1709" s="5" t="s">
        <v>16</v>
      </c>
      <c r="C1709" s="5" t="s">
        <v>17</v>
      </c>
      <c r="D1709" s="5">
        <v>21.05</v>
      </c>
      <c r="E1709" s="5">
        <v>17.261000000000003</v>
      </c>
      <c r="F1709" s="5">
        <v>21</v>
      </c>
      <c r="G1709" s="5" t="s">
        <v>18</v>
      </c>
      <c r="H1709" s="5" t="s">
        <v>19</v>
      </c>
      <c r="I1709" s="5" t="s">
        <v>20</v>
      </c>
      <c r="J1709" s="6">
        <v>42632</v>
      </c>
      <c r="K1709" s="7">
        <f t="shared" si="78"/>
        <v>442.05</v>
      </c>
      <c r="L1709" s="7">
        <f t="shared" si="79"/>
        <v>362.48100000000005</v>
      </c>
      <c r="M1709" s="4">
        <f>YEAR(Datos!$J1709)</f>
        <v>2016</v>
      </c>
      <c r="N1709" s="5" t="str">
        <f t="shared" si="80"/>
        <v>septiembre</v>
      </c>
      <c r="O1709" s="5" t="str">
        <f>VLOOKUP(C1709,[2]!ProdManager[#Data],2,FALSE)</f>
        <v>Lydia Sinn</v>
      </c>
      <c r="P1709" s="5" t="e">
        <f>VLOOKUP(I1709,[1]!Countries[#Data],2,FALSE)</f>
        <v>#REF!</v>
      </c>
      <c r="Q1709" s="5" t="e">
        <f>VLOOKUP(I1709,[1]!Countries[#Data],3,FALSE)</f>
        <v>#REF!</v>
      </c>
    </row>
    <row r="1710" spans="1:17" x14ac:dyDescent="0.2">
      <c r="A1710" s="5">
        <v>10903</v>
      </c>
      <c r="B1710" s="5" t="s">
        <v>135</v>
      </c>
      <c r="C1710" s="5" t="s">
        <v>28</v>
      </c>
      <c r="D1710" s="5">
        <v>12.5</v>
      </c>
      <c r="E1710" s="5">
        <v>8.75</v>
      </c>
      <c r="F1710" s="5">
        <v>20</v>
      </c>
      <c r="G1710" s="5" t="s">
        <v>18</v>
      </c>
      <c r="H1710" s="5" t="s">
        <v>19</v>
      </c>
      <c r="I1710" s="5" t="s">
        <v>20</v>
      </c>
      <c r="J1710" s="6">
        <v>42626</v>
      </c>
      <c r="K1710" s="7">
        <f t="shared" si="78"/>
        <v>250</v>
      </c>
      <c r="L1710" s="7">
        <f t="shared" si="79"/>
        <v>175</v>
      </c>
      <c r="M1710" s="4">
        <f>YEAR(Datos!$J1710)</f>
        <v>2016</v>
      </c>
      <c r="N1710" s="5" t="str">
        <f t="shared" si="80"/>
        <v>septiembre</v>
      </c>
      <c r="O1710" s="5" t="str">
        <f>VLOOKUP(C1710,[2]!ProdManager[#Data],2,FALSE)</f>
        <v>Lydia Sinn</v>
      </c>
      <c r="P1710" s="5" t="e">
        <f>VLOOKUP(I1710,[1]!Countries[#Data],2,FALSE)</f>
        <v>#REF!</v>
      </c>
      <c r="Q1710" s="5" t="e">
        <f>VLOOKUP(I1710,[1]!Countries[#Data],3,FALSE)</f>
        <v>#REF!</v>
      </c>
    </row>
    <row r="1711" spans="1:17" x14ac:dyDescent="0.2">
      <c r="A1711" s="5">
        <v>10903</v>
      </c>
      <c r="B1711" s="5" t="s">
        <v>111</v>
      </c>
      <c r="C1711" s="5" t="s">
        <v>22</v>
      </c>
      <c r="D1711" s="5">
        <v>6</v>
      </c>
      <c r="E1711" s="5">
        <v>4.1999999999999993</v>
      </c>
      <c r="F1711" s="5">
        <v>40</v>
      </c>
      <c r="G1711" s="5" t="s">
        <v>18</v>
      </c>
      <c r="H1711" s="5" t="s">
        <v>19</v>
      </c>
      <c r="I1711" s="5" t="s">
        <v>20</v>
      </c>
      <c r="J1711" s="6">
        <v>42668</v>
      </c>
      <c r="K1711" s="7">
        <f t="shared" si="78"/>
        <v>240</v>
      </c>
      <c r="L1711" s="7">
        <f t="shared" si="79"/>
        <v>167.99999999999997</v>
      </c>
      <c r="M1711" s="4">
        <f>YEAR(Datos!$J1711)</f>
        <v>2016</v>
      </c>
      <c r="N1711" s="5" t="str">
        <f t="shared" si="80"/>
        <v>octubre</v>
      </c>
      <c r="O1711" s="5" t="str">
        <f>VLOOKUP(C1711,[2]!ProdManager[#Data],2,FALSE)</f>
        <v>Peter Stone</v>
      </c>
      <c r="P1711" s="5" t="e">
        <f>VLOOKUP(I1711,[1]!Countries[#Data],2,FALSE)</f>
        <v>#REF!</v>
      </c>
      <c r="Q1711" s="5" t="e">
        <f>VLOOKUP(I1711,[1]!Countries[#Data],3,FALSE)</f>
        <v>#REF!</v>
      </c>
    </row>
    <row r="1712" spans="1:17" x14ac:dyDescent="0.2">
      <c r="A1712" s="5">
        <v>10904</v>
      </c>
      <c r="B1712" s="5" t="s">
        <v>71</v>
      </c>
      <c r="C1712" s="5" t="s">
        <v>28</v>
      </c>
      <c r="D1712" s="5">
        <v>49.3</v>
      </c>
      <c r="E1712" s="5">
        <v>33.030999999999992</v>
      </c>
      <c r="F1712" s="5">
        <v>35</v>
      </c>
      <c r="G1712" s="5" t="s">
        <v>98</v>
      </c>
      <c r="H1712" s="5" t="s">
        <v>99</v>
      </c>
      <c r="I1712" s="5" t="s">
        <v>77</v>
      </c>
      <c r="J1712" s="6">
        <v>42659</v>
      </c>
      <c r="K1712" s="7">
        <f t="shared" si="78"/>
        <v>1725.5</v>
      </c>
      <c r="L1712" s="7">
        <f t="shared" si="79"/>
        <v>1156.0849999999998</v>
      </c>
      <c r="M1712" s="4">
        <f>YEAR(Datos!$J1712)</f>
        <v>2016</v>
      </c>
      <c r="N1712" s="5" t="str">
        <f t="shared" si="80"/>
        <v>octubre</v>
      </c>
      <c r="O1712" s="5" t="str">
        <f>VLOOKUP(C1712,[2]!ProdManager[#Data],2,FALSE)</f>
        <v>Lydia Sinn</v>
      </c>
      <c r="P1712" s="5" t="e">
        <f>VLOOKUP(I1712,[1]!Countries[#Data],2,FALSE)</f>
        <v>#REF!</v>
      </c>
      <c r="Q1712" s="5" t="e">
        <f>VLOOKUP(I1712,[1]!Countries[#Data],3,FALSE)</f>
        <v>#REF!</v>
      </c>
    </row>
    <row r="1713" spans="1:17" x14ac:dyDescent="0.2">
      <c r="A1713" s="5">
        <v>10904</v>
      </c>
      <c r="B1713" s="5" t="s">
        <v>167</v>
      </c>
      <c r="C1713" s="5" t="s">
        <v>22</v>
      </c>
      <c r="D1713" s="5">
        <v>13.25</v>
      </c>
      <c r="E1713" s="5">
        <v>9.2749999999999986</v>
      </c>
      <c r="F1713" s="5">
        <v>15</v>
      </c>
      <c r="G1713" s="5" t="s">
        <v>98</v>
      </c>
      <c r="H1713" s="5" t="s">
        <v>99</v>
      </c>
      <c r="I1713" s="5" t="s">
        <v>77</v>
      </c>
      <c r="J1713" s="6">
        <v>42691</v>
      </c>
      <c r="K1713" s="7">
        <f t="shared" si="78"/>
        <v>198.75</v>
      </c>
      <c r="L1713" s="7">
        <f t="shared" si="79"/>
        <v>139.12499999999997</v>
      </c>
      <c r="M1713" s="4">
        <f>YEAR(Datos!$J1713)</f>
        <v>2016</v>
      </c>
      <c r="N1713" s="5" t="str">
        <f t="shared" si="80"/>
        <v>noviembre</v>
      </c>
      <c r="O1713" s="5" t="str">
        <f>VLOOKUP(C1713,[2]!ProdManager[#Data],2,FALSE)</f>
        <v>Peter Stone</v>
      </c>
      <c r="P1713" s="5" t="e">
        <f>VLOOKUP(I1713,[1]!Countries[#Data],2,FALSE)</f>
        <v>#REF!</v>
      </c>
      <c r="Q1713" s="5" t="e">
        <f>VLOOKUP(I1713,[1]!Countries[#Data],3,FALSE)</f>
        <v>#REF!</v>
      </c>
    </row>
    <row r="1714" spans="1:17" x14ac:dyDescent="0.2">
      <c r="A1714" s="5">
        <v>10905</v>
      </c>
      <c r="B1714" s="5" t="s">
        <v>131</v>
      </c>
      <c r="C1714" s="5" t="s">
        <v>36</v>
      </c>
      <c r="D1714" s="5">
        <v>18</v>
      </c>
      <c r="E1714" s="5">
        <v>16.560000000000002</v>
      </c>
      <c r="F1714" s="5">
        <v>20</v>
      </c>
      <c r="G1714" s="5" t="s">
        <v>52</v>
      </c>
      <c r="H1714" s="5" t="s">
        <v>53</v>
      </c>
      <c r="I1714" s="5" t="s">
        <v>20</v>
      </c>
      <c r="J1714" s="6">
        <v>42597</v>
      </c>
      <c r="K1714" s="7">
        <f t="shared" si="78"/>
        <v>360</v>
      </c>
      <c r="L1714" s="7">
        <f t="shared" si="79"/>
        <v>331.20000000000005</v>
      </c>
      <c r="M1714" s="4">
        <f>YEAR(Datos!$J1714)</f>
        <v>2016</v>
      </c>
      <c r="N1714" s="5" t="str">
        <f t="shared" si="80"/>
        <v>agosto</v>
      </c>
      <c r="O1714" s="5" t="str">
        <f>VLOOKUP(C1714,[2]!ProdManager[#Data],2,FALSE)</f>
        <v>John Matter</v>
      </c>
      <c r="P1714" s="5" t="e">
        <f>VLOOKUP(I1714,[1]!Countries[#Data],2,FALSE)</f>
        <v>#REF!</v>
      </c>
      <c r="Q1714" s="5" t="e">
        <f>VLOOKUP(I1714,[1]!Countries[#Data],3,FALSE)</f>
        <v>#REF!</v>
      </c>
    </row>
    <row r="1715" spans="1:17" x14ac:dyDescent="0.2">
      <c r="A1715" s="5">
        <v>10906</v>
      </c>
      <c r="B1715" s="5" t="s">
        <v>232</v>
      </c>
      <c r="C1715" s="5" t="s">
        <v>17</v>
      </c>
      <c r="D1715" s="5">
        <v>28.5</v>
      </c>
      <c r="E1715" s="5">
        <v>20.52</v>
      </c>
      <c r="F1715" s="5">
        <v>15</v>
      </c>
      <c r="G1715" s="5" t="s">
        <v>213</v>
      </c>
      <c r="H1715" s="5" t="s">
        <v>214</v>
      </c>
      <c r="I1715" s="5" t="s">
        <v>215</v>
      </c>
      <c r="J1715" s="6">
        <v>42709</v>
      </c>
      <c r="K1715" s="7">
        <f t="shared" si="78"/>
        <v>427.5</v>
      </c>
      <c r="L1715" s="7">
        <f t="shared" si="79"/>
        <v>307.8</v>
      </c>
      <c r="M1715" s="4">
        <f>YEAR(Datos!$J1715)</f>
        <v>2016</v>
      </c>
      <c r="N1715" s="5" t="str">
        <f t="shared" si="80"/>
        <v>diciembre</v>
      </c>
      <c r="O1715" s="5" t="str">
        <f>VLOOKUP(C1715,[2]!ProdManager[#Data],2,FALSE)</f>
        <v>Lydia Sinn</v>
      </c>
      <c r="P1715" s="5" t="e">
        <f>VLOOKUP(I1715,[1]!Countries[#Data],2,FALSE)</f>
        <v>#REF!</v>
      </c>
      <c r="Q1715" s="5" t="e">
        <f>VLOOKUP(I1715,[1]!Countries[#Data],3,FALSE)</f>
        <v>#REF!</v>
      </c>
    </row>
    <row r="1716" spans="1:17" x14ac:dyDescent="0.2">
      <c r="A1716" s="5">
        <v>10907</v>
      </c>
      <c r="B1716" s="5" t="s">
        <v>122</v>
      </c>
      <c r="C1716" s="5" t="s">
        <v>36</v>
      </c>
      <c r="D1716" s="5">
        <v>7.75</v>
      </c>
      <c r="E1716" s="5">
        <v>6.9750000000000005</v>
      </c>
      <c r="F1716" s="5">
        <v>14</v>
      </c>
      <c r="G1716" s="5" t="s">
        <v>263</v>
      </c>
      <c r="H1716" s="5" t="s">
        <v>264</v>
      </c>
      <c r="I1716" s="5" t="s">
        <v>6</v>
      </c>
      <c r="J1716" s="6">
        <v>42377</v>
      </c>
      <c r="K1716" s="7">
        <f t="shared" si="78"/>
        <v>108.5</v>
      </c>
      <c r="L1716" s="7">
        <f t="shared" si="79"/>
        <v>97.65</v>
      </c>
      <c r="M1716" s="4">
        <f>YEAR(Datos!$J1716)</f>
        <v>2016</v>
      </c>
      <c r="N1716" s="5" t="str">
        <f t="shared" si="80"/>
        <v>enero</v>
      </c>
      <c r="O1716" s="5" t="str">
        <f>VLOOKUP(C1716,[2]!ProdManager[#Data],2,FALSE)</f>
        <v>John Matter</v>
      </c>
      <c r="P1716" s="5" t="e">
        <f>VLOOKUP(I1716,[1]!Countries[#Data],2,FALSE)</f>
        <v>#REF!</v>
      </c>
      <c r="Q1716" s="5" t="e">
        <f>VLOOKUP(I1716,[1]!Countries[#Data],3,FALSE)</f>
        <v>#REF!</v>
      </c>
    </row>
    <row r="1717" spans="1:17" x14ac:dyDescent="0.2">
      <c r="A1717" s="5">
        <v>10908</v>
      </c>
      <c r="B1717" s="5" t="s">
        <v>170</v>
      </c>
      <c r="C1717" s="5" t="s">
        <v>3</v>
      </c>
      <c r="D1717" s="5">
        <v>7</v>
      </c>
      <c r="E1717" s="5">
        <v>5.32</v>
      </c>
      <c r="F1717" s="5">
        <v>14</v>
      </c>
      <c r="G1717" s="5" t="s">
        <v>136</v>
      </c>
      <c r="H1717" s="5" t="s">
        <v>137</v>
      </c>
      <c r="I1717" s="5" t="s">
        <v>109</v>
      </c>
      <c r="J1717" s="6">
        <v>42473</v>
      </c>
      <c r="K1717" s="7">
        <f t="shared" si="78"/>
        <v>98</v>
      </c>
      <c r="L1717" s="7">
        <f t="shared" si="79"/>
        <v>74.48</v>
      </c>
      <c r="M1717" s="4">
        <f>YEAR(Datos!$J1717)</f>
        <v>2016</v>
      </c>
      <c r="N1717" s="5" t="str">
        <f t="shared" si="80"/>
        <v>abril</v>
      </c>
      <c r="O1717" s="5" t="str">
        <f>VLOOKUP(C1717,[2]!ProdManager[#Data],2,FALSE)</f>
        <v>Marc Caine</v>
      </c>
      <c r="P1717" s="5" t="e">
        <f>VLOOKUP(I1717,[1]!Countries[#Data],2,FALSE)</f>
        <v>#REF!</v>
      </c>
      <c r="Q1717" s="5" t="e">
        <f>VLOOKUP(I1717,[1]!Countries[#Data],3,FALSE)</f>
        <v>#REF!</v>
      </c>
    </row>
    <row r="1718" spans="1:17" x14ac:dyDescent="0.2">
      <c r="A1718" s="5">
        <v>10908</v>
      </c>
      <c r="B1718" s="5" t="s">
        <v>78</v>
      </c>
      <c r="C1718" s="5" t="s">
        <v>11</v>
      </c>
      <c r="D1718" s="5">
        <v>30</v>
      </c>
      <c r="E1718" s="5">
        <v>23.700000000000003</v>
      </c>
      <c r="F1718" s="5">
        <v>20</v>
      </c>
      <c r="G1718" s="5" t="s">
        <v>136</v>
      </c>
      <c r="H1718" s="5" t="s">
        <v>137</v>
      </c>
      <c r="I1718" s="5" t="s">
        <v>109</v>
      </c>
      <c r="J1718" s="6">
        <v>42652</v>
      </c>
      <c r="K1718" s="7">
        <f t="shared" si="78"/>
        <v>600</v>
      </c>
      <c r="L1718" s="7">
        <f t="shared" si="79"/>
        <v>474.00000000000006</v>
      </c>
      <c r="M1718" s="4">
        <f>YEAR(Datos!$J1718)</f>
        <v>2016</v>
      </c>
      <c r="N1718" s="5" t="str">
        <f t="shared" si="80"/>
        <v>octubre</v>
      </c>
      <c r="O1718" s="5" t="str">
        <f>VLOOKUP(C1718,[2]!ProdManager[#Data],2,FALSE)</f>
        <v>Marc Caine</v>
      </c>
      <c r="P1718" s="5" t="e">
        <f>VLOOKUP(I1718,[1]!Countries[#Data],2,FALSE)</f>
        <v>#REF!</v>
      </c>
      <c r="Q1718" s="5" t="e">
        <f>VLOOKUP(I1718,[1]!Countries[#Data],3,FALSE)</f>
        <v>#REF!</v>
      </c>
    </row>
    <row r="1719" spans="1:17" x14ac:dyDescent="0.2">
      <c r="A1719" s="5">
        <v>10909</v>
      </c>
      <c r="B1719" s="5" t="s">
        <v>21</v>
      </c>
      <c r="C1719" s="5" t="s">
        <v>22</v>
      </c>
      <c r="D1719" s="5">
        <v>9.65</v>
      </c>
      <c r="E1719" s="5">
        <v>6.9480000000000004</v>
      </c>
      <c r="F1719" s="5">
        <v>5</v>
      </c>
      <c r="G1719" s="5" t="s">
        <v>218</v>
      </c>
      <c r="H1719" s="5" t="s">
        <v>219</v>
      </c>
      <c r="I1719" s="5" t="s">
        <v>220</v>
      </c>
      <c r="J1719" s="6">
        <v>42392</v>
      </c>
      <c r="K1719" s="7">
        <f t="shared" si="78"/>
        <v>48.25</v>
      </c>
      <c r="L1719" s="7">
        <f t="shared" si="79"/>
        <v>34.74</v>
      </c>
      <c r="M1719" s="4">
        <f>YEAR(Datos!$J1719)</f>
        <v>2016</v>
      </c>
      <c r="N1719" s="5" t="str">
        <f t="shared" si="80"/>
        <v>enero</v>
      </c>
      <c r="O1719" s="5" t="str">
        <f>VLOOKUP(C1719,[2]!ProdManager[#Data],2,FALSE)</f>
        <v>Peter Stone</v>
      </c>
      <c r="P1719" s="5" t="e">
        <f>VLOOKUP(I1719,[1]!Countries[#Data],2,FALSE)</f>
        <v>#REF!</v>
      </c>
      <c r="Q1719" s="5" t="e">
        <f>VLOOKUP(I1719,[1]!Countries[#Data],3,FALSE)</f>
        <v>#REF!</v>
      </c>
    </row>
    <row r="1720" spans="1:17" x14ac:dyDescent="0.2">
      <c r="A1720" s="5">
        <v>10909</v>
      </c>
      <c r="B1720" s="5" t="s">
        <v>49</v>
      </c>
      <c r="C1720" s="5" t="s">
        <v>28</v>
      </c>
      <c r="D1720" s="5">
        <v>17.45</v>
      </c>
      <c r="E1720" s="5">
        <v>11.342499999999999</v>
      </c>
      <c r="F1720" s="5">
        <v>15</v>
      </c>
      <c r="G1720" s="5" t="s">
        <v>218</v>
      </c>
      <c r="H1720" s="5" t="s">
        <v>219</v>
      </c>
      <c r="I1720" s="5" t="s">
        <v>220</v>
      </c>
      <c r="J1720" s="6">
        <v>42601</v>
      </c>
      <c r="K1720" s="7">
        <f t="shared" si="78"/>
        <v>261.75</v>
      </c>
      <c r="L1720" s="7">
        <f t="shared" si="79"/>
        <v>170.13749999999999</v>
      </c>
      <c r="M1720" s="4">
        <f>YEAR(Datos!$J1720)</f>
        <v>2016</v>
      </c>
      <c r="N1720" s="5" t="str">
        <f t="shared" si="80"/>
        <v>agosto</v>
      </c>
      <c r="O1720" s="5" t="str">
        <f>VLOOKUP(C1720,[2]!ProdManager[#Data],2,FALSE)</f>
        <v>Lydia Sinn</v>
      </c>
      <c r="P1720" s="5" t="e">
        <f>VLOOKUP(I1720,[1]!Countries[#Data],2,FALSE)</f>
        <v>#REF!</v>
      </c>
      <c r="Q1720" s="5" t="e">
        <f>VLOOKUP(I1720,[1]!Countries[#Data],3,FALSE)</f>
        <v>#REF!</v>
      </c>
    </row>
    <row r="1721" spans="1:17" x14ac:dyDescent="0.2">
      <c r="A1721" s="5">
        <v>10909</v>
      </c>
      <c r="B1721" s="5" t="s">
        <v>78</v>
      </c>
      <c r="C1721" s="5" t="s">
        <v>11</v>
      </c>
      <c r="D1721" s="5">
        <v>30</v>
      </c>
      <c r="E1721" s="5">
        <v>24.3</v>
      </c>
      <c r="F1721" s="5">
        <v>12</v>
      </c>
      <c r="G1721" s="5" t="s">
        <v>218</v>
      </c>
      <c r="H1721" s="5" t="s">
        <v>219</v>
      </c>
      <c r="I1721" s="5" t="s">
        <v>220</v>
      </c>
      <c r="J1721" s="6">
        <v>42525</v>
      </c>
      <c r="K1721" s="7">
        <f t="shared" si="78"/>
        <v>360</v>
      </c>
      <c r="L1721" s="7">
        <f t="shared" si="79"/>
        <v>291.60000000000002</v>
      </c>
      <c r="M1721" s="4">
        <f>YEAR(Datos!$J1721)</f>
        <v>2016</v>
      </c>
      <c r="N1721" s="5" t="str">
        <f t="shared" si="80"/>
        <v>junio</v>
      </c>
      <c r="O1721" s="5" t="str">
        <f>VLOOKUP(C1721,[2]!ProdManager[#Data],2,FALSE)</f>
        <v>Marc Caine</v>
      </c>
      <c r="P1721" s="5" t="e">
        <f>VLOOKUP(I1721,[1]!Countries[#Data],2,FALSE)</f>
        <v>#REF!</v>
      </c>
      <c r="Q1721" s="5" t="e">
        <f>VLOOKUP(I1721,[1]!Countries[#Data],3,FALSE)</f>
        <v>#REF!</v>
      </c>
    </row>
    <row r="1722" spans="1:17" x14ac:dyDescent="0.2">
      <c r="A1722" s="5">
        <v>10910</v>
      </c>
      <c r="B1722" s="5" t="s">
        <v>123</v>
      </c>
      <c r="C1722" s="5" t="s">
        <v>28</v>
      </c>
      <c r="D1722" s="5">
        <v>9.1999999999999993</v>
      </c>
      <c r="E1722" s="5">
        <v>6.4399999999999995</v>
      </c>
      <c r="F1722" s="5">
        <v>12</v>
      </c>
      <c r="G1722" s="5" t="s">
        <v>256</v>
      </c>
      <c r="H1722" s="5" t="s">
        <v>257</v>
      </c>
      <c r="I1722" s="5" t="s">
        <v>90</v>
      </c>
      <c r="J1722" s="6">
        <v>42683</v>
      </c>
      <c r="K1722" s="7">
        <f t="shared" si="78"/>
        <v>110.39999999999999</v>
      </c>
      <c r="L1722" s="7">
        <f t="shared" si="79"/>
        <v>77.28</v>
      </c>
      <c r="M1722" s="4">
        <f>YEAR(Datos!$J1722)</f>
        <v>2016</v>
      </c>
      <c r="N1722" s="5" t="str">
        <f t="shared" si="80"/>
        <v>noviembre</v>
      </c>
      <c r="O1722" s="5" t="str">
        <f>VLOOKUP(C1722,[2]!ProdManager[#Data],2,FALSE)</f>
        <v>Lydia Sinn</v>
      </c>
      <c r="P1722" s="5" t="e">
        <f>VLOOKUP(I1722,[1]!Countries[#Data],2,FALSE)</f>
        <v>#REF!</v>
      </c>
      <c r="Q1722" s="5" t="e">
        <f>VLOOKUP(I1722,[1]!Countries[#Data],3,FALSE)</f>
        <v>#REF!</v>
      </c>
    </row>
    <row r="1723" spans="1:17" x14ac:dyDescent="0.2">
      <c r="A1723" s="5">
        <v>10910</v>
      </c>
      <c r="B1723" s="5" t="s">
        <v>34</v>
      </c>
      <c r="C1723" s="5" t="s">
        <v>28</v>
      </c>
      <c r="D1723" s="5">
        <v>20</v>
      </c>
      <c r="E1723" s="5">
        <v>13.799999999999999</v>
      </c>
      <c r="F1723" s="5">
        <v>10</v>
      </c>
      <c r="G1723" s="5" t="s">
        <v>256</v>
      </c>
      <c r="H1723" s="5" t="s">
        <v>257</v>
      </c>
      <c r="I1723" s="5" t="s">
        <v>90</v>
      </c>
      <c r="J1723" s="6">
        <v>42474</v>
      </c>
      <c r="K1723" s="7">
        <f t="shared" si="78"/>
        <v>200</v>
      </c>
      <c r="L1723" s="7">
        <f t="shared" si="79"/>
        <v>138</v>
      </c>
      <c r="M1723" s="4">
        <f>YEAR(Datos!$J1723)</f>
        <v>2016</v>
      </c>
      <c r="N1723" s="5" t="str">
        <f t="shared" si="80"/>
        <v>abril</v>
      </c>
      <c r="O1723" s="5" t="str">
        <f>VLOOKUP(C1723,[2]!ProdManager[#Data],2,FALSE)</f>
        <v>Lydia Sinn</v>
      </c>
      <c r="P1723" s="5" t="e">
        <f>VLOOKUP(I1723,[1]!Countries[#Data],2,FALSE)</f>
        <v>#REF!</v>
      </c>
      <c r="Q1723" s="5" t="e">
        <f>VLOOKUP(I1723,[1]!Countries[#Data],3,FALSE)</f>
        <v>#REF!</v>
      </c>
    </row>
    <row r="1724" spans="1:17" x14ac:dyDescent="0.2">
      <c r="A1724" s="5">
        <v>10910</v>
      </c>
      <c r="B1724" s="5" t="s">
        <v>232</v>
      </c>
      <c r="C1724" s="5" t="s">
        <v>17</v>
      </c>
      <c r="D1724" s="5">
        <v>28.5</v>
      </c>
      <c r="E1724" s="5">
        <v>22.515000000000001</v>
      </c>
      <c r="F1724" s="5">
        <v>5</v>
      </c>
      <c r="G1724" s="5" t="s">
        <v>256</v>
      </c>
      <c r="H1724" s="5" t="s">
        <v>257</v>
      </c>
      <c r="I1724" s="5" t="s">
        <v>90</v>
      </c>
      <c r="J1724" s="6">
        <v>42484</v>
      </c>
      <c r="K1724" s="7">
        <f t="shared" si="78"/>
        <v>142.5</v>
      </c>
      <c r="L1724" s="7">
        <f t="shared" si="79"/>
        <v>112.575</v>
      </c>
      <c r="M1724" s="4">
        <f>YEAR(Datos!$J1724)</f>
        <v>2016</v>
      </c>
      <c r="N1724" s="5" t="str">
        <f t="shared" si="80"/>
        <v>abril</v>
      </c>
      <c r="O1724" s="5" t="str">
        <f>VLOOKUP(C1724,[2]!ProdManager[#Data],2,FALSE)</f>
        <v>Lydia Sinn</v>
      </c>
      <c r="P1724" s="5" t="e">
        <f>VLOOKUP(I1724,[1]!Countries[#Data],2,FALSE)</f>
        <v>#REF!</v>
      </c>
      <c r="Q1724" s="5" t="e">
        <f>VLOOKUP(I1724,[1]!Countries[#Data],3,FALSE)</f>
        <v>#REF!</v>
      </c>
    </row>
    <row r="1725" spans="1:17" x14ac:dyDescent="0.2">
      <c r="A1725" s="5">
        <v>10911</v>
      </c>
      <c r="B1725" s="5" t="s">
        <v>130</v>
      </c>
      <c r="C1725" s="5" t="s">
        <v>36</v>
      </c>
      <c r="D1725" s="5">
        <v>14</v>
      </c>
      <c r="E1725" s="5">
        <v>12.32</v>
      </c>
      <c r="F1725" s="5">
        <v>15</v>
      </c>
      <c r="G1725" s="5" t="s">
        <v>155</v>
      </c>
      <c r="H1725" s="5" t="s">
        <v>156</v>
      </c>
      <c r="I1725" s="5" t="s">
        <v>126</v>
      </c>
      <c r="J1725" s="6">
        <v>42493</v>
      </c>
      <c r="K1725" s="7">
        <f t="shared" si="78"/>
        <v>210</v>
      </c>
      <c r="L1725" s="7">
        <f t="shared" si="79"/>
        <v>184.8</v>
      </c>
      <c r="M1725" s="4">
        <f>YEAR(Datos!$J1725)</f>
        <v>2016</v>
      </c>
      <c r="N1725" s="5" t="str">
        <f t="shared" si="80"/>
        <v>mayo</v>
      </c>
      <c r="O1725" s="5" t="str">
        <f>VLOOKUP(C1725,[2]!ProdManager[#Data],2,FALSE)</f>
        <v>John Matter</v>
      </c>
      <c r="P1725" s="5" t="e">
        <f>VLOOKUP(I1725,[1]!Countries[#Data],2,FALSE)</f>
        <v>#REF!</v>
      </c>
      <c r="Q1725" s="5" t="e">
        <f>VLOOKUP(I1725,[1]!Countries[#Data],3,FALSE)</f>
        <v>#REF!</v>
      </c>
    </row>
    <row r="1726" spans="1:17" x14ac:dyDescent="0.2">
      <c r="A1726" s="5">
        <v>10911</v>
      </c>
      <c r="B1726" s="5" t="s">
        <v>131</v>
      </c>
      <c r="C1726" s="5" t="s">
        <v>36</v>
      </c>
      <c r="D1726" s="5">
        <v>18</v>
      </c>
      <c r="E1726" s="5">
        <v>16.02</v>
      </c>
      <c r="F1726" s="5">
        <v>10</v>
      </c>
      <c r="G1726" s="5" t="s">
        <v>155</v>
      </c>
      <c r="H1726" s="5" t="s">
        <v>156</v>
      </c>
      <c r="I1726" s="5" t="s">
        <v>126</v>
      </c>
      <c r="J1726" s="6">
        <v>42621</v>
      </c>
      <c r="K1726" s="7">
        <f t="shared" si="78"/>
        <v>180</v>
      </c>
      <c r="L1726" s="7">
        <f t="shared" si="79"/>
        <v>160.19999999999999</v>
      </c>
      <c r="M1726" s="4">
        <f>YEAR(Datos!$J1726)</f>
        <v>2016</v>
      </c>
      <c r="N1726" s="5" t="str">
        <f t="shared" si="80"/>
        <v>septiembre</v>
      </c>
      <c r="O1726" s="5" t="str">
        <f>VLOOKUP(C1726,[2]!ProdManager[#Data],2,FALSE)</f>
        <v>John Matter</v>
      </c>
      <c r="P1726" s="5" t="e">
        <f>VLOOKUP(I1726,[1]!Countries[#Data],2,FALSE)</f>
        <v>#REF!</v>
      </c>
      <c r="Q1726" s="5" t="e">
        <f>VLOOKUP(I1726,[1]!Countries[#Data],3,FALSE)</f>
        <v>#REF!</v>
      </c>
    </row>
    <row r="1727" spans="1:17" x14ac:dyDescent="0.2">
      <c r="A1727" s="5">
        <v>10911</v>
      </c>
      <c r="B1727" s="5" t="s">
        <v>84</v>
      </c>
      <c r="C1727" s="5" t="s">
        <v>39</v>
      </c>
      <c r="D1727" s="5">
        <v>39</v>
      </c>
      <c r="E1727" s="5">
        <v>30.42</v>
      </c>
      <c r="F1727" s="5">
        <v>12</v>
      </c>
      <c r="G1727" s="5" t="s">
        <v>155</v>
      </c>
      <c r="H1727" s="5" t="s">
        <v>156</v>
      </c>
      <c r="I1727" s="5" t="s">
        <v>126</v>
      </c>
      <c r="J1727" s="6">
        <v>42509</v>
      </c>
      <c r="K1727" s="7">
        <f t="shared" si="78"/>
        <v>468</v>
      </c>
      <c r="L1727" s="7">
        <f t="shared" si="79"/>
        <v>365.04</v>
      </c>
      <c r="M1727" s="4">
        <f>YEAR(Datos!$J1727)</f>
        <v>2016</v>
      </c>
      <c r="N1727" s="5" t="str">
        <f t="shared" si="80"/>
        <v>mayo</v>
      </c>
      <c r="O1727" s="5" t="str">
        <f>VLOOKUP(C1727,[2]!ProdManager[#Data],2,FALSE)</f>
        <v>John Matter</v>
      </c>
      <c r="P1727" s="5" t="e">
        <f>VLOOKUP(I1727,[1]!Countries[#Data],2,FALSE)</f>
        <v>#REF!</v>
      </c>
      <c r="Q1727" s="5" t="e">
        <f>VLOOKUP(I1727,[1]!Countries[#Data],3,FALSE)</f>
        <v>#REF!</v>
      </c>
    </row>
    <row r="1728" spans="1:17" x14ac:dyDescent="0.2">
      <c r="A1728" s="5">
        <v>10912</v>
      </c>
      <c r="B1728" s="5" t="s">
        <v>9</v>
      </c>
      <c r="C1728" s="5" t="s">
        <v>8</v>
      </c>
      <c r="D1728" s="5">
        <v>21</v>
      </c>
      <c r="E1728" s="5">
        <v>16.170000000000002</v>
      </c>
      <c r="F1728" s="5">
        <v>40</v>
      </c>
      <c r="G1728" s="5" t="s">
        <v>149</v>
      </c>
      <c r="H1728" s="5" t="s">
        <v>150</v>
      </c>
      <c r="I1728" s="5" t="s">
        <v>151</v>
      </c>
      <c r="J1728" s="6">
        <v>42681</v>
      </c>
      <c r="K1728" s="7">
        <f t="shared" si="78"/>
        <v>840</v>
      </c>
      <c r="L1728" s="7">
        <f t="shared" si="79"/>
        <v>646.80000000000007</v>
      </c>
      <c r="M1728" s="4">
        <f>YEAR(Datos!$J1728)</f>
        <v>2016</v>
      </c>
      <c r="N1728" s="5" t="str">
        <f t="shared" si="80"/>
        <v>noviembre</v>
      </c>
      <c r="O1728" s="5" t="str">
        <f>VLOOKUP(C1728,[2]!ProdManager[#Data],2,FALSE)</f>
        <v>Peter Stone</v>
      </c>
      <c r="P1728" s="5" t="e">
        <f>VLOOKUP(I1728,[1]!Countries[#Data],2,FALSE)</f>
        <v>#REF!</v>
      </c>
      <c r="Q1728" s="5" t="e">
        <f>VLOOKUP(I1728,[1]!Countries[#Data],3,FALSE)</f>
        <v>#REF!</v>
      </c>
    </row>
    <row r="1729" spans="1:17" x14ac:dyDescent="0.2">
      <c r="A1729" s="5">
        <v>10912</v>
      </c>
      <c r="B1729" s="5" t="s">
        <v>95</v>
      </c>
      <c r="C1729" s="5" t="s">
        <v>39</v>
      </c>
      <c r="D1729" s="5">
        <v>123.79</v>
      </c>
      <c r="E1729" s="5">
        <v>94.080400000000012</v>
      </c>
      <c r="F1729" s="5">
        <v>60</v>
      </c>
      <c r="G1729" s="5" t="s">
        <v>149</v>
      </c>
      <c r="H1729" s="5" t="s">
        <v>150</v>
      </c>
      <c r="I1729" s="5" t="s">
        <v>151</v>
      </c>
      <c r="J1729" s="6">
        <v>42390</v>
      </c>
      <c r="K1729" s="7">
        <f t="shared" si="78"/>
        <v>7427.4000000000005</v>
      </c>
      <c r="L1729" s="7">
        <f t="shared" si="79"/>
        <v>5644.8240000000005</v>
      </c>
      <c r="M1729" s="4">
        <f>YEAR(Datos!$J1729)</f>
        <v>2016</v>
      </c>
      <c r="N1729" s="5" t="str">
        <f t="shared" si="80"/>
        <v>enero</v>
      </c>
      <c r="O1729" s="5" t="str">
        <f>VLOOKUP(C1729,[2]!ProdManager[#Data],2,FALSE)</f>
        <v>John Matter</v>
      </c>
      <c r="P1729" s="5" t="e">
        <f>VLOOKUP(I1729,[1]!Countries[#Data],2,FALSE)</f>
        <v>#REF!</v>
      </c>
      <c r="Q1729" s="5" t="e">
        <f>VLOOKUP(I1729,[1]!Countries[#Data],3,FALSE)</f>
        <v>#REF!</v>
      </c>
    </row>
    <row r="1730" spans="1:17" x14ac:dyDescent="0.2">
      <c r="A1730" s="5">
        <v>10913</v>
      </c>
      <c r="B1730" s="5" t="s">
        <v>162</v>
      </c>
      <c r="C1730" s="5" t="s">
        <v>17</v>
      </c>
      <c r="D1730" s="5">
        <v>22</v>
      </c>
      <c r="E1730" s="5">
        <v>15.62</v>
      </c>
      <c r="F1730" s="5">
        <v>30</v>
      </c>
      <c r="G1730" s="5" t="s">
        <v>212</v>
      </c>
      <c r="H1730" s="5" t="s">
        <v>145</v>
      </c>
      <c r="I1730" s="5" t="s">
        <v>20</v>
      </c>
      <c r="J1730" s="6">
        <v>42548</v>
      </c>
      <c r="K1730" s="7">
        <f t="shared" si="78"/>
        <v>660</v>
      </c>
      <c r="L1730" s="7">
        <f t="shared" si="79"/>
        <v>468.59999999999997</v>
      </c>
      <c r="M1730" s="4">
        <f>YEAR(Datos!$J1730)</f>
        <v>2016</v>
      </c>
      <c r="N1730" s="5" t="str">
        <f t="shared" si="80"/>
        <v>junio</v>
      </c>
      <c r="O1730" s="5" t="str">
        <f>VLOOKUP(C1730,[2]!ProdManager[#Data],2,FALSE)</f>
        <v>Lydia Sinn</v>
      </c>
      <c r="P1730" s="5" t="e">
        <f>VLOOKUP(I1730,[1]!Countries[#Data],2,FALSE)</f>
        <v>#REF!</v>
      </c>
      <c r="Q1730" s="5" t="e">
        <f>VLOOKUP(I1730,[1]!Countries[#Data],3,FALSE)</f>
        <v>#REF!</v>
      </c>
    </row>
    <row r="1731" spans="1:17" x14ac:dyDescent="0.2">
      <c r="A1731" s="5">
        <v>10913</v>
      </c>
      <c r="B1731" s="5" t="s">
        <v>32</v>
      </c>
      <c r="C1731" s="5" t="s">
        <v>8</v>
      </c>
      <c r="D1731" s="5">
        <v>2.5</v>
      </c>
      <c r="E1731" s="5">
        <v>2</v>
      </c>
      <c r="F1731" s="5">
        <v>40</v>
      </c>
      <c r="G1731" s="5" t="s">
        <v>212</v>
      </c>
      <c r="H1731" s="5" t="s">
        <v>145</v>
      </c>
      <c r="I1731" s="5" t="s">
        <v>20</v>
      </c>
      <c r="J1731" s="6">
        <v>42628</v>
      </c>
      <c r="K1731" s="7">
        <f t="shared" ref="K1731:K1794" si="81">D1731*F1731</f>
        <v>100</v>
      </c>
      <c r="L1731" s="7">
        <f t="shared" ref="L1731:L1794" si="82">E1731*F1731</f>
        <v>80</v>
      </c>
      <c r="M1731" s="4">
        <f>YEAR(Datos!$J1731)</f>
        <v>2016</v>
      </c>
      <c r="N1731" s="5" t="str">
        <f t="shared" ref="N1731:N1794" si="83">TEXT(J1731,"mmmm")</f>
        <v>septiembre</v>
      </c>
      <c r="O1731" s="5" t="str">
        <f>VLOOKUP(C1731,[2]!ProdManager[#Data],2,FALSE)</f>
        <v>Peter Stone</v>
      </c>
      <c r="P1731" s="5" t="e">
        <f>VLOOKUP(I1731,[1]!Countries[#Data],2,FALSE)</f>
        <v>#REF!</v>
      </c>
      <c r="Q1731" s="5" t="e">
        <f>VLOOKUP(I1731,[1]!Countries[#Data],3,FALSE)</f>
        <v>#REF!</v>
      </c>
    </row>
    <row r="1732" spans="1:17" x14ac:dyDescent="0.2">
      <c r="A1732" s="5">
        <v>10913</v>
      </c>
      <c r="B1732" s="5" t="s">
        <v>167</v>
      </c>
      <c r="C1732" s="5" t="s">
        <v>22</v>
      </c>
      <c r="D1732" s="5">
        <v>13.25</v>
      </c>
      <c r="E1732" s="5">
        <v>10.335000000000001</v>
      </c>
      <c r="F1732" s="5">
        <v>15</v>
      </c>
      <c r="G1732" s="5" t="s">
        <v>212</v>
      </c>
      <c r="H1732" s="5" t="s">
        <v>145</v>
      </c>
      <c r="I1732" s="5" t="s">
        <v>20</v>
      </c>
      <c r="J1732" s="6">
        <v>42511</v>
      </c>
      <c r="K1732" s="7">
        <f t="shared" si="81"/>
        <v>198.75</v>
      </c>
      <c r="L1732" s="7">
        <f t="shared" si="82"/>
        <v>155.02500000000001</v>
      </c>
      <c r="M1732" s="4">
        <f>YEAR(Datos!$J1732)</f>
        <v>2016</v>
      </c>
      <c r="N1732" s="5" t="str">
        <f t="shared" si="83"/>
        <v>mayo</v>
      </c>
      <c r="O1732" s="5" t="str">
        <f>VLOOKUP(C1732,[2]!ProdManager[#Data],2,FALSE)</f>
        <v>Peter Stone</v>
      </c>
      <c r="P1732" s="5" t="e">
        <f>VLOOKUP(I1732,[1]!Countries[#Data],2,FALSE)</f>
        <v>#REF!</v>
      </c>
      <c r="Q1732" s="5" t="e">
        <f>VLOOKUP(I1732,[1]!Countries[#Data],3,FALSE)</f>
        <v>#REF!</v>
      </c>
    </row>
    <row r="1733" spans="1:17" x14ac:dyDescent="0.2">
      <c r="A1733" s="5">
        <v>10914</v>
      </c>
      <c r="B1733" s="5" t="s">
        <v>106</v>
      </c>
      <c r="C1733" s="5" t="s">
        <v>8</v>
      </c>
      <c r="D1733" s="5">
        <v>21.5</v>
      </c>
      <c r="E1733" s="5">
        <v>16.77</v>
      </c>
      <c r="F1733" s="5">
        <v>25</v>
      </c>
      <c r="G1733" s="5" t="s">
        <v>212</v>
      </c>
      <c r="H1733" s="5" t="s">
        <v>145</v>
      </c>
      <c r="I1733" s="5" t="s">
        <v>20</v>
      </c>
      <c r="J1733" s="6">
        <v>42555</v>
      </c>
      <c r="K1733" s="7">
        <f t="shared" si="81"/>
        <v>537.5</v>
      </c>
      <c r="L1733" s="7">
        <f t="shared" si="82"/>
        <v>419.25</v>
      </c>
      <c r="M1733" s="4">
        <f>YEAR(Datos!$J1733)</f>
        <v>2016</v>
      </c>
      <c r="N1733" s="5" t="str">
        <f t="shared" si="83"/>
        <v>julio</v>
      </c>
      <c r="O1733" s="5" t="str">
        <f>VLOOKUP(C1733,[2]!ProdManager[#Data],2,FALSE)</f>
        <v>Peter Stone</v>
      </c>
      <c r="P1733" s="5" t="e">
        <f>VLOOKUP(I1733,[1]!Countries[#Data],2,FALSE)</f>
        <v>#REF!</v>
      </c>
      <c r="Q1733" s="5" t="e">
        <f>VLOOKUP(I1733,[1]!Countries[#Data],3,FALSE)</f>
        <v>#REF!</v>
      </c>
    </row>
    <row r="1734" spans="1:17" x14ac:dyDescent="0.2">
      <c r="A1734" s="5">
        <v>10915</v>
      </c>
      <c r="B1734" s="5" t="s">
        <v>32</v>
      </c>
      <c r="C1734" s="5" t="s">
        <v>8</v>
      </c>
      <c r="D1734" s="5">
        <v>2.5</v>
      </c>
      <c r="E1734" s="5">
        <v>1.9750000000000001</v>
      </c>
      <c r="F1734" s="5">
        <v>30</v>
      </c>
      <c r="G1734" s="5" t="s">
        <v>110</v>
      </c>
      <c r="H1734" s="5" t="s">
        <v>66</v>
      </c>
      <c r="I1734" s="5" t="s">
        <v>67</v>
      </c>
      <c r="J1734" s="6">
        <v>42707</v>
      </c>
      <c r="K1734" s="7">
        <f t="shared" si="81"/>
        <v>75</v>
      </c>
      <c r="L1734" s="7">
        <f t="shared" si="82"/>
        <v>59.25</v>
      </c>
      <c r="M1734" s="4">
        <f>YEAR(Datos!$J1734)</f>
        <v>2016</v>
      </c>
      <c r="N1734" s="5" t="str">
        <f t="shared" si="83"/>
        <v>diciembre</v>
      </c>
      <c r="O1734" s="5" t="str">
        <f>VLOOKUP(C1734,[2]!ProdManager[#Data],2,FALSE)</f>
        <v>Peter Stone</v>
      </c>
      <c r="P1734" s="5" t="e">
        <f>VLOOKUP(I1734,[1]!Countries[#Data],2,FALSE)</f>
        <v>#REF!</v>
      </c>
      <c r="Q1734" s="5" t="e">
        <f>VLOOKUP(I1734,[1]!Countries[#Data],3,FALSE)</f>
        <v>#REF!</v>
      </c>
    </row>
    <row r="1735" spans="1:17" x14ac:dyDescent="0.2">
      <c r="A1735" s="5">
        <v>10915</v>
      </c>
      <c r="B1735" s="5" t="s">
        <v>138</v>
      </c>
      <c r="C1735" s="5" t="s">
        <v>39</v>
      </c>
      <c r="D1735" s="5">
        <v>7.45</v>
      </c>
      <c r="E1735" s="5">
        <v>5.9600000000000009</v>
      </c>
      <c r="F1735" s="5">
        <v>10</v>
      </c>
      <c r="G1735" s="5" t="s">
        <v>110</v>
      </c>
      <c r="H1735" s="5" t="s">
        <v>66</v>
      </c>
      <c r="I1735" s="5" t="s">
        <v>67</v>
      </c>
      <c r="J1735" s="6">
        <v>42714</v>
      </c>
      <c r="K1735" s="7">
        <f t="shared" si="81"/>
        <v>74.5</v>
      </c>
      <c r="L1735" s="7">
        <f t="shared" si="82"/>
        <v>59.600000000000009</v>
      </c>
      <c r="M1735" s="4">
        <f>YEAR(Datos!$J1735)</f>
        <v>2016</v>
      </c>
      <c r="N1735" s="5" t="str">
        <f t="shared" si="83"/>
        <v>diciembre</v>
      </c>
      <c r="O1735" s="5" t="str">
        <f>VLOOKUP(C1735,[2]!ProdManager[#Data],2,FALSE)</f>
        <v>John Matter</v>
      </c>
      <c r="P1735" s="5" t="e">
        <f>VLOOKUP(I1735,[1]!Countries[#Data],2,FALSE)</f>
        <v>#REF!</v>
      </c>
      <c r="Q1735" s="5" t="e">
        <f>VLOOKUP(I1735,[1]!Countries[#Data],3,FALSE)</f>
        <v>#REF!</v>
      </c>
    </row>
    <row r="1736" spans="1:17" x14ac:dyDescent="0.2">
      <c r="A1736" s="5">
        <v>10915</v>
      </c>
      <c r="B1736" s="5" t="s">
        <v>84</v>
      </c>
      <c r="C1736" s="5" t="s">
        <v>39</v>
      </c>
      <c r="D1736" s="5">
        <v>39</v>
      </c>
      <c r="E1736" s="5">
        <v>30.03</v>
      </c>
      <c r="F1736" s="5">
        <v>10</v>
      </c>
      <c r="G1736" s="5" t="s">
        <v>110</v>
      </c>
      <c r="H1736" s="5" t="s">
        <v>66</v>
      </c>
      <c r="I1736" s="5" t="s">
        <v>67</v>
      </c>
      <c r="J1736" s="6">
        <v>42552</v>
      </c>
      <c r="K1736" s="7">
        <f t="shared" si="81"/>
        <v>390</v>
      </c>
      <c r="L1736" s="7">
        <f t="shared" si="82"/>
        <v>300.3</v>
      </c>
      <c r="M1736" s="4">
        <f>YEAR(Datos!$J1736)</f>
        <v>2016</v>
      </c>
      <c r="N1736" s="5" t="str">
        <f t="shared" si="83"/>
        <v>julio</v>
      </c>
      <c r="O1736" s="5" t="str">
        <f>VLOOKUP(C1736,[2]!ProdManager[#Data],2,FALSE)</f>
        <v>John Matter</v>
      </c>
      <c r="P1736" s="5" t="e">
        <f>VLOOKUP(I1736,[1]!Countries[#Data],2,FALSE)</f>
        <v>#REF!</v>
      </c>
      <c r="Q1736" s="5" t="e">
        <f>VLOOKUP(I1736,[1]!Countries[#Data],3,FALSE)</f>
        <v>#REF!</v>
      </c>
    </row>
    <row r="1737" spans="1:17" x14ac:dyDescent="0.2">
      <c r="A1737" s="5">
        <v>10916</v>
      </c>
      <c r="B1737" s="5" t="s">
        <v>63</v>
      </c>
      <c r="C1737" s="5" t="s">
        <v>8</v>
      </c>
      <c r="D1737" s="5">
        <v>32</v>
      </c>
      <c r="E1737" s="5">
        <v>27.2</v>
      </c>
      <c r="F1737" s="5">
        <v>6</v>
      </c>
      <c r="G1737" s="5" t="s">
        <v>239</v>
      </c>
      <c r="H1737" s="5" t="s">
        <v>230</v>
      </c>
      <c r="I1737" s="5" t="s">
        <v>231</v>
      </c>
      <c r="J1737" s="6">
        <v>42381</v>
      </c>
      <c r="K1737" s="7">
        <f t="shared" si="81"/>
        <v>192</v>
      </c>
      <c r="L1737" s="7">
        <f t="shared" si="82"/>
        <v>163.19999999999999</v>
      </c>
      <c r="M1737" s="4">
        <f>YEAR(Datos!$J1737)</f>
        <v>2016</v>
      </c>
      <c r="N1737" s="5" t="str">
        <f t="shared" si="83"/>
        <v>enero</v>
      </c>
      <c r="O1737" s="5" t="str">
        <f>VLOOKUP(C1737,[2]!ProdManager[#Data],2,FALSE)</f>
        <v>Peter Stone</v>
      </c>
      <c r="P1737" s="5" t="e">
        <f>VLOOKUP(I1737,[1]!Countries[#Data],2,FALSE)</f>
        <v>#REF!</v>
      </c>
      <c r="Q1737" s="5" t="e">
        <f>VLOOKUP(I1737,[1]!Countries[#Data],3,FALSE)</f>
        <v>#REF!</v>
      </c>
    </row>
    <row r="1738" spans="1:17" x14ac:dyDescent="0.2">
      <c r="A1738" s="5">
        <v>10916</v>
      </c>
      <c r="B1738" s="5" t="s">
        <v>26</v>
      </c>
      <c r="C1738" s="5" t="s">
        <v>3</v>
      </c>
      <c r="D1738" s="5">
        <v>19.5</v>
      </c>
      <c r="E1738" s="5">
        <v>14.82</v>
      </c>
      <c r="F1738" s="5">
        <v>20</v>
      </c>
      <c r="G1738" s="5" t="s">
        <v>239</v>
      </c>
      <c r="H1738" s="5" t="s">
        <v>230</v>
      </c>
      <c r="I1738" s="5" t="s">
        <v>231</v>
      </c>
      <c r="J1738" s="6">
        <v>42416</v>
      </c>
      <c r="K1738" s="7">
        <f t="shared" si="81"/>
        <v>390</v>
      </c>
      <c r="L1738" s="7">
        <f t="shared" si="82"/>
        <v>296.39999999999998</v>
      </c>
      <c r="M1738" s="4">
        <f>YEAR(Datos!$J1738)</f>
        <v>2016</v>
      </c>
      <c r="N1738" s="5" t="str">
        <f t="shared" si="83"/>
        <v>febrero</v>
      </c>
      <c r="O1738" s="5" t="str">
        <f>VLOOKUP(C1738,[2]!ProdManager[#Data],2,FALSE)</f>
        <v>Marc Caine</v>
      </c>
      <c r="P1738" s="5" t="e">
        <f>VLOOKUP(I1738,[1]!Countries[#Data],2,FALSE)</f>
        <v>#REF!</v>
      </c>
      <c r="Q1738" s="5" t="e">
        <f>VLOOKUP(I1738,[1]!Countries[#Data],3,FALSE)</f>
        <v>#REF!</v>
      </c>
    </row>
    <row r="1739" spans="1:17" x14ac:dyDescent="0.2">
      <c r="A1739" s="5">
        <v>10916</v>
      </c>
      <c r="B1739" s="5" t="s">
        <v>49</v>
      </c>
      <c r="C1739" s="5" t="s">
        <v>28</v>
      </c>
      <c r="D1739" s="5">
        <v>17.45</v>
      </c>
      <c r="E1739" s="5">
        <v>11.865999999999998</v>
      </c>
      <c r="F1739" s="5">
        <v>6</v>
      </c>
      <c r="G1739" s="5" t="s">
        <v>239</v>
      </c>
      <c r="H1739" s="5" t="s">
        <v>230</v>
      </c>
      <c r="I1739" s="5" t="s">
        <v>231</v>
      </c>
      <c r="J1739" s="6">
        <v>42588</v>
      </c>
      <c r="K1739" s="7">
        <f t="shared" si="81"/>
        <v>104.69999999999999</v>
      </c>
      <c r="L1739" s="7">
        <f t="shared" si="82"/>
        <v>71.195999999999984</v>
      </c>
      <c r="M1739" s="4">
        <f>YEAR(Datos!$J1739)</f>
        <v>2016</v>
      </c>
      <c r="N1739" s="5" t="str">
        <f t="shared" si="83"/>
        <v>agosto</v>
      </c>
      <c r="O1739" s="5" t="str">
        <f>VLOOKUP(C1739,[2]!ProdManager[#Data],2,FALSE)</f>
        <v>Lydia Sinn</v>
      </c>
      <c r="P1739" s="5" t="e">
        <f>VLOOKUP(I1739,[1]!Countries[#Data],2,FALSE)</f>
        <v>#REF!</v>
      </c>
      <c r="Q1739" s="5" t="e">
        <f>VLOOKUP(I1739,[1]!Countries[#Data],3,FALSE)</f>
        <v>#REF!</v>
      </c>
    </row>
    <row r="1740" spans="1:17" x14ac:dyDescent="0.2">
      <c r="A1740" s="5">
        <v>10917</v>
      </c>
      <c r="B1740" s="5" t="s">
        <v>80</v>
      </c>
      <c r="C1740" s="5" t="s">
        <v>22</v>
      </c>
      <c r="D1740" s="5">
        <v>25.89</v>
      </c>
      <c r="E1740" s="5">
        <v>20.453100000000003</v>
      </c>
      <c r="F1740" s="5">
        <v>1</v>
      </c>
      <c r="G1740" s="5" t="s">
        <v>124</v>
      </c>
      <c r="H1740" s="5" t="s">
        <v>125</v>
      </c>
      <c r="I1740" s="5" t="s">
        <v>126</v>
      </c>
      <c r="J1740" s="6">
        <v>42702</v>
      </c>
      <c r="K1740" s="7">
        <f t="shared" si="81"/>
        <v>25.89</v>
      </c>
      <c r="L1740" s="7">
        <f t="shared" si="82"/>
        <v>20.453100000000003</v>
      </c>
      <c r="M1740" s="4">
        <f>YEAR(Datos!$J1740)</f>
        <v>2016</v>
      </c>
      <c r="N1740" s="5" t="str">
        <f t="shared" si="83"/>
        <v>noviembre</v>
      </c>
      <c r="O1740" s="5" t="str">
        <f>VLOOKUP(C1740,[2]!ProdManager[#Data],2,FALSE)</f>
        <v>Peter Stone</v>
      </c>
      <c r="P1740" s="5" t="e">
        <f>VLOOKUP(I1740,[1]!Countries[#Data],2,FALSE)</f>
        <v>#REF!</v>
      </c>
      <c r="Q1740" s="5" t="e">
        <f>VLOOKUP(I1740,[1]!Countries[#Data],3,FALSE)</f>
        <v>#REF!</v>
      </c>
    </row>
    <row r="1741" spans="1:17" x14ac:dyDescent="0.2">
      <c r="A1741" s="5">
        <v>10917</v>
      </c>
      <c r="B1741" s="5" t="s">
        <v>33</v>
      </c>
      <c r="C1741" s="5" t="s">
        <v>8</v>
      </c>
      <c r="D1741" s="5">
        <v>34</v>
      </c>
      <c r="E1741" s="5">
        <v>27.540000000000003</v>
      </c>
      <c r="F1741" s="5">
        <v>10</v>
      </c>
      <c r="G1741" s="5" t="s">
        <v>124</v>
      </c>
      <c r="H1741" s="5" t="s">
        <v>125</v>
      </c>
      <c r="I1741" s="5" t="s">
        <v>126</v>
      </c>
      <c r="J1741" s="6">
        <v>42605</v>
      </c>
      <c r="K1741" s="7">
        <f t="shared" si="81"/>
        <v>340</v>
      </c>
      <c r="L1741" s="7">
        <f t="shared" si="82"/>
        <v>275.40000000000003</v>
      </c>
      <c r="M1741" s="4">
        <f>YEAR(Datos!$J1741)</f>
        <v>2016</v>
      </c>
      <c r="N1741" s="5" t="str">
        <f t="shared" si="83"/>
        <v>agosto</v>
      </c>
      <c r="O1741" s="5" t="str">
        <f>VLOOKUP(C1741,[2]!ProdManager[#Data],2,FALSE)</f>
        <v>Peter Stone</v>
      </c>
      <c r="P1741" s="5" t="e">
        <f>VLOOKUP(I1741,[1]!Countries[#Data],2,FALSE)</f>
        <v>#REF!</v>
      </c>
      <c r="Q1741" s="5" t="e">
        <f>VLOOKUP(I1741,[1]!Countries[#Data],3,FALSE)</f>
        <v>#REF!</v>
      </c>
    </row>
    <row r="1742" spans="1:17" x14ac:dyDescent="0.2">
      <c r="A1742" s="5">
        <v>10918</v>
      </c>
      <c r="B1742" s="5" t="s">
        <v>33</v>
      </c>
      <c r="C1742" s="5" t="s">
        <v>8</v>
      </c>
      <c r="D1742" s="5">
        <v>34</v>
      </c>
      <c r="E1742" s="5">
        <v>27.880000000000003</v>
      </c>
      <c r="F1742" s="5">
        <v>25</v>
      </c>
      <c r="G1742" s="5" t="s">
        <v>222</v>
      </c>
      <c r="H1742" s="5" t="s">
        <v>223</v>
      </c>
      <c r="I1742" s="5" t="s">
        <v>187</v>
      </c>
      <c r="J1742" s="6">
        <v>42639</v>
      </c>
      <c r="K1742" s="7">
        <f t="shared" si="81"/>
        <v>850</v>
      </c>
      <c r="L1742" s="7">
        <f t="shared" si="82"/>
        <v>697.00000000000011</v>
      </c>
      <c r="M1742" s="4">
        <f>YEAR(Datos!$J1742)</f>
        <v>2016</v>
      </c>
      <c r="N1742" s="5" t="str">
        <f t="shared" si="83"/>
        <v>septiembre</v>
      </c>
      <c r="O1742" s="5" t="str">
        <f>VLOOKUP(C1742,[2]!ProdManager[#Data],2,FALSE)</f>
        <v>Peter Stone</v>
      </c>
      <c r="P1742" s="5" t="e">
        <f>VLOOKUP(I1742,[1]!Countries[#Data],2,FALSE)</f>
        <v>#REF!</v>
      </c>
      <c r="Q1742" s="5" t="e">
        <f>VLOOKUP(I1742,[1]!Countries[#Data],3,FALSE)</f>
        <v>#REF!</v>
      </c>
    </row>
    <row r="1743" spans="1:17" x14ac:dyDescent="0.2">
      <c r="A1743" s="5">
        <v>10918</v>
      </c>
      <c r="B1743" s="5" t="s">
        <v>131</v>
      </c>
      <c r="C1743" s="5" t="s">
        <v>36</v>
      </c>
      <c r="D1743" s="5">
        <v>18</v>
      </c>
      <c r="E1743" s="5">
        <v>16.2</v>
      </c>
      <c r="F1743" s="5">
        <v>60</v>
      </c>
      <c r="G1743" s="5" t="s">
        <v>222</v>
      </c>
      <c r="H1743" s="5" t="s">
        <v>223</v>
      </c>
      <c r="I1743" s="5" t="s">
        <v>187</v>
      </c>
      <c r="J1743" s="6">
        <v>42584</v>
      </c>
      <c r="K1743" s="7">
        <f t="shared" si="81"/>
        <v>1080</v>
      </c>
      <c r="L1743" s="7">
        <f t="shared" si="82"/>
        <v>972</v>
      </c>
      <c r="M1743" s="4">
        <f>YEAR(Datos!$J1743)</f>
        <v>2016</v>
      </c>
      <c r="N1743" s="5" t="str">
        <f t="shared" si="83"/>
        <v>agosto</v>
      </c>
      <c r="O1743" s="5" t="str">
        <f>VLOOKUP(C1743,[2]!ProdManager[#Data],2,FALSE)</f>
        <v>John Matter</v>
      </c>
      <c r="P1743" s="5" t="e">
        <f>VLOOKUP(I1743,[1]!Countries[#Data],2,FALSE)</f>
        <v>#REF!</v>
      </c>
      <c r="Q1743" s="5" t="e">
        <f>VLOOKUP(I1743,[1]!Countries[#Data],3,FALSE)</f>
        <v>#REF!</v>
      </c>
    </row>
    <row r="1744" spans="1:17" x14ac:dyDescent="0.2">
      <c r="A1744" s="5">
        <v>10919</v>
      </c>
      <c r="B1744" s="5" t="s">
        <v>91</v>
      </c>
      <c r="C1744" s="5" t="s">
        <v>22</v>
      </c>
      <c r="D1744" s="5">
        <v>18.399999999999999</v>
      </c>
      <c r="E1744" s="5">
        <v>13.799999999999999</v>
      </c>
      <c r="F1744" s="5">
        <v>20</v>
      </c>
      <c r="G1744" s="5" t="s">
        <v>225</v>
      </c>
      <c r="H1744" s="5" t="s">
        <v>226</v>
      </c>
      <c r="I1744" s="5" t="s">
        <v>58</v>
      </c>
      <c r="J1744" s="6">
        <v>42696</v>
      </c>
      <c r="K1744" s="7">
        <f t="shared" si="81"/>
        <v>368</v>
      </c>
      <c r="L1744" s="7">
        <f t="shared" si="82"/>
        <v>276</v>
      </c>
      <c r="M1744" s="4">
        <f>YEAR(Datos!$J1744)</f>
        <v>2016</v>
      </c>
      <c r="N1744" s="5" t="str">
        <f t="shared" si="83"/>
        <v>noviembre</v>
      </c>
      <c r="O1744" s="5" t="str">
        <f>VLOOKUP(C1744,[2]!ProdManager[#Data],2,FALSE)</f>
        <v>Peter Stone</v>
      </c>
      <c r="P1744" s="5" t="e">
        <f>VLOOKUP(I1744,[1]!Countries[#Data],2,FALSE)</f>
        <v>#REF!</v>
      </c>
      <c r="Q1744" s="5" t="e">
        <f>VLOOKUP(I1744,[1]!Countries[#Data],3,FALSE)</f>
        <v>#REF!</v>
      </c>
    </row>
    <row r="1745" spans="1:17" x14ac:dyDescent="0.2">
      <c r="A1745" s="5">
        <v>10919</v>
      </c>
      <c r="B1745" s="5" t="s">
        <v>49</v>
      </c>
      <c r="C1745" s="5" t="s">
        <v>28</v>
      </c>
      <c r="D1745" s="5">
        <v>17.45</v>
      </c>
      <c r="E1745" s="5">
        <v>11.342499999999999</v>
      </c>
      <c r="F1745" s="5">
        <v>24</v>
      </c>
      <c r="G1745" s="5" t="s">
        <v>225</v>
      </c>
      <c r="H1745" s="5" t="s">
        <v>226</v>
      </c>
      <c r="I1745" s="5" t="s">
        <v>58</v>
      </c>
      <c r="J1745" s="6">
        <v>42410</v>
      </c>
      <c r="K1745" s="7">
        <f t="shared" si="81"/>
        <v>418.79999999999995</v>
      </c>
      <c r="L1745" s="7">
        <f t="shared" si="82"/>
        <v>272.21999999999997</v>
      </c>
      <c r="M1745" s="4">
        <f>YEAR(Datos!$J1745)</f>
        <v>2016</v>
      </c>
      <c r="N1745" s="5" t="str">
        <f t="shared" si="83"/>
        <v>febrero</v>
      </c>
      <c r="O1745" s="5" t="str">
        <f>VLOOKUP(C1745,[2]!ProdManager[#Data],2,FALSE)</f>
        <v>Lydia Sinn</v>
      </c>
      <c r="P1745" s="5" t="e">
        <f>VLOOKUP(I1745,[1]!Countries[#Data],2,FALSE)</f>
        <v>#REF!</v>
      </c>
      <c r="Q1745" s="5" t="e">
        <f>VLOOKUP(I1745,[1]!Countries[#Data],3,FALSE)</f>
        <v>#REF!</v>
      </c>
    </row>
    <row r="1746" spans="1:17" x14ac:dyDescent="0.2">
      <c r="A1746" s="5">
        <v>10919</v>
      </c>
      <c r="B1746" s="5" t="s">
        <v>174</v>
      </c>
      <c r="C1746" s="5" t="s">
        <v>28</v>
      </c>
      <c r="D1746" s="5">
        <v>14</v>
      </c>
      <c r="E1746" s="5">
        <v>9.379999999999999</v>
      </c>
      <c r="F1746" s="5">
        <v>24</v>
      </c>
      <c r="G1746" s="5" t="s">
        <v>225</v>
      </c>
      <c r="H1746" s="5" t="s">
        <v>226</v>
      </c>
      <c r="I1746" s="5" t="s">
        <v>58</v>
      </c>
      <c r="J1746" s="6">
        <v>42490</v>
      </c>
      <c r="K1746" s="7">
        <f t="shared" si="81"/>
        <v>336</v>
      </c>
      <c r="L1746" s="7">
        <f t="shared" si="82"/>
        <v>225.11999999999998</v>
      </c>
      <c r="M1746" s="4">
        <f>YEAR(Datos!$J1746)</f>
        <v>2016</v>
      </c>
      <c r="N1746" s="5" t="str">
        <f t="shared" si="83"/>
        <v>abril</v>
      </c>
      <c r="O1746" s="5" t="str">
        <f>VLOOKUP(C1746,[2]!ProdManager[#Data],2,FALSE)</f>
        <v>Lydia Sinn</v>
      </c>
      <c r="P1746" s="5" t="e">
        <f>VLOOKUP(I1746,[1]!Countries[#Data],2,FALSE)</f>
        <v>#REF!</v>
      </c>
      <c r="Q1746" s="5" t="e">
        <f>VLOOKUP(I1746,[1]!Countries[#Data],3,FALSE)</f>
        <v>#REF!</v>
      </c>
    </row>
    <row r="1747" spans="1:17" x14ac:dyDescent="0.2">
      <c r="A1747" s="5">
        <v>10920</v>
      </c>
      <c r="B1747" s="5" t="s">
        <v>196</v>
      </c>
      <c r="C1747" s="5" t="s">
        <v>28</v>
      </c>
      <c r="D1747" s="5">
        <v>16.25</v>
      </c>
      <c r="E1747" s="5">
        <v>10.724999999999998</v>
      </c>
      <c r="F1747" s="5">
        <v>24</v>
      </c>
      <c r="G1747" s="5" t="s">
        <v>201</v>
      </c>
      <c r="H1747" s="5" t="s">
        <v>202</v>
      </c>
      <c r="I1747" s="5" t="s">
        <v>142</v>
      </c>
      <c r="J1747" s="6">
        <v>42461</v>
      </c>
      <c r="K1747" s="7">
        <f t="shared" si="81"/>
        <v>390</v>
      </c>
      <c r="L1747" s="7">
        <f t="shared" si="82"/>
        <v>257.39999999999998</v>
      </c>
      <c r="M1747" s="4">
        <f>YEAR(Datos!$J1747)</f>
        <v>2016</v>
      </c>
      <c r="N1747" s="5" t="str">
        <f t="shared" si="83"/>
        <v>abril</v>
      </c>
      <c r="O1747" s="5" t="str">
        <f>VLOOKUP(C1747,[2]!ProdManager[#Data],2,FALSE)</f>
        <v>Lydia Sinn</v>
      </c>
      <c r="P1747" s="5" t="e">
        <f>VLOOKUP(I1747,[1]!Countries[#Data],2,FALSE)</f>
        <v>#REF!</v>
      </c>
      <c r="Q1747" s="5" t="e">
        <f>VLOOKUP(I1747,[1]!Countries[#Data],3,FALSE)</f>
        <v>#REF!</v>
      </c>
    </row>
    <row r="1748" spans="1:17" x14ac:dyDescent="0.2">
      <c r="A1748" s="5">
        <v>10921</v>
      </c>
      <c r="B1748" s="5" t="s">
        <v>74</v>
      </c>
      <c r="C1748" s="5" t="s">
        <v>36</v>
      </c>
      <c r="D1748" s="5">
        <v>18</v>
      </c>
      <c r="E1748" s="5">
        <v>15.84</v>
      </c>
      <c r="F1748" s="5">
        <v>10</v>
      </c>
      <c r="G1748" s="5" t="s">
        <v>210</v>
      </c>
      <c r="H1748" s="5" t="s">
        <v>211</v>
      </c>
      <c r="I1748" s="5" t="s">
        <v>193</v>
      </c>
      <c r="J1748" s="6">
        <v>42592</v>
      </c>
      <c r="K1748" s="7">
        <f t="shared" si="81"/>
        <v>180</v>
      </c>
      <c r="L1748" s="7">
        <f t="shared" si="82"/>
        <v>158.4</v>
      </c>
      <c r="M1748" s="4">
        <f>YEAR(Datos!$J1748)</f>
        <v>2016</v>
      </c>
      <c r="N1748" s="5" t="str">
        <f t="shared" si="83"/>
        <v>agosto</v>
      </c>
      <c r="O1748" s="5" t="str">
        <f>VLOOKUP(C1748,[2]!ProdManager[#Data],2,FALSE)</f>
        <v>John Matter</v>
      </c>
      <c r="P1748" s="5" t="e">
        <f>VLOOKUP(I1748,[1]!Countries[#Data],2,FALSE)</f>
        <v>#REF!</v>
      </c>
      <c r="Q1748" s="5" t="e">
        <f>VLOOKUP(I1748,[1]!Countries[#Data],3,FALSE)</f>
        <v>#REF!</v>
      </c>
    </row>
    <row r="1749" spans="1:17" x14ac:dyDescent="0.2">
      <c r="A1749" s="5">
        <v>10921</v>
      </c>
      <c r="B1749" s="5" t="s">
        <v>118</v>
      </c>
      <c r="C1749" s="5" t="s">
        <v>17</v>
      </c>
      <c r="D1749" s="5">
        <v>43.9</v>
      </c>
      <c r="E1749" s="5">
        <v>32.924999999999997</v>
      </c>
      <c r="F1749" s="5">
        <v>40</v>
      </c>
      <c r="G1749" s="5" t="s">
        <v>210</v>
      </c>
      <c r="H1749" s="5" t="s">
        <v>211</v>
      </c>
      <c r="I1749" s="5" t="s">
        <v>193</v>
      </c>
      <c r="J1749" s="6">
        <v>42427</v>
      </c>
      <c r="K1749" s="7">
        <f t="shared" si="81"/>
        <v>1756</v>
      </c>
      <c r="L1749" s="7">
        <f t="shared" si="82"/>
        <v>1317</v>
      </c>
      <c r="M1749" s="4">
        <f>YEAR(Datos!$J1749)</f>
        <v>2016</v>
      </c>
      <c r="N1749" s="5" t="str">
        <f t="shared" si="83"/>
        <v>febrero</v>
      </c>
      <c r="O1749" s="5" t="str">
        <f>VLOOKUP(C1749,[2]!ProdManager[#Data],2,FALSE)</f>
        <v>Lydia Sinn</v>
      </c>
      <c r="P1749" s="5" t="e">
        <f>VLOOKUP(I1749,[1]!Countries[#Data],2,FALSE)</f>
        <v>#REF!</v>
      </c>
      <c r="Q1749" s="5" t="e">
        <f>VLOOKUP(I1749,[1]!Countries[#Data],3,FALSE)</f>
        <v>#REF!</v>
      </c>
    </row>
    <row r="1750" spans="1:17" x14ac:dyDescent="0.2">
      <c r="A1750" s="5">
        <v>10922</v>
      </c>
      <c r="B1750" s="5" t="s">
        <v>44</v>
      </c>
      <c r="C1750" s="5" t="s">
        <v>36</v>
      </c>
      <c r="D1750" s="5">
        <v>4.5</v>
      </c>
      <c r="E1750" s="5">
        <v>3.96</v>
      </c>
      <c r="F1750" s="5">
        <v>35</v>
      </c>
      <c r="G1750" s="5" t="s">
        <v>18</v>
      </c>
      <c r="H1750" s="5" t="s">
        <v>19</v>
      </c>
      <c r="I1750" s="5" t="s">
        <v>20</v>
      </c>
      <c r="J1750" s="6">
        <v>42420</v>
      </c>
      <c r="K1750" s="7">
        <f t="shared" si="81"/>
        <v>157.5</v>
      </c>
      <c r="L1750" s="7">
        <f t="shared" si="82"/>
        <v>138.6</v>
      </c>
      <c r="M1750" s="4">
        <f>YEAR(Datos!$J1750)</f>
        <v>2016</v>
      </c>
      <c r="N1750" s="5" t="str">
        <f t="shared" si="83"/>
        <v>febrero</v>
      </c>
      <c r="O1750" s="5" t="str">
        <f>VLOOKUP(C1750,[2]!ProdManager[#Data],2,FALSE)</f>
        <v>John Matter</v>
      </c>
      <c r="P1750" s="5" t="e">
        <f>VLOOKUP(I1750,[1]!Countries[#Data],2,FALSE)</f>
        <v>#REF!</v>
      </c>
      <c r="Q1750" s="5" t="e">
        <f>VLOOKUP(I1750,[1]!Countries[#Data],3,FALSE)</f>
        <v>#REF!</v>
      </c>
    </row>
    <row r="1751" spans="1:17" x14ac:dyDescent="0.2">
      <c r="A1751" s="5">
        <v>10922</v>
      </c>
      <c r="B1751" s="5" t="s">
        <v>84</v>
      </c>
      <c r="C1751" s="5" t="s">
        <v>39</v>
      </c>
      <c r="D1751" s="5">
        <v>39</v>
      </c>
      <c r="E1751" s="5">
        <v>30.42</v>
      </c>
      <c r="F1751" s="5">
        <v>15</v>
      </c>
      <c r="G1751" s="5" t="s">
        <v>18</v>
      </c>
      <c r="H1751" s="5" t="s">
        <v>19</v>
      </c>
      <c r="I1751" s="5" t="s">
        <v>20</v>
      </c>
      <c r="J1751" s="6">
        <v>42415</v>
      </c>
      <c r="K1751" s="7">
        <f t="shared" si="81"/>
        <v>585</v>
      </c>
      <c r="L1751" s="7">
        <f t="shared" si="82"/>
        <v>456.3</v>
      </c>
      <c r="M1751" s="4">
        <f>YEAR(Datos!$J1751)</f>
        <v>2016</v>
      </c>
      <c r="N1751" s="5" t="str">
        <f t="shared" si="83"/>
        <v>febrero</v>
      </c>
      <c r="O1751" s="5" t="str">
        <f>VLOOKUP(C1751,[2]!ProdManager[#Data],2,FALSE)</f>
        <v>John Matter</v>
      </c>
      <c r="P1751" s="5" t="e">
        <f>VLOOKUP(I1751,[1]!Countries[#Data],2,FALSE)</f>
        <v>#REF!</v>
      </c>
      <c r="Q1751" s="5" t="e">
        <f>VLOOKUP(I1751,[1]!Countries[#Data],3,FALSE)</f>
        <v>#REF!</v>
      </c>
    </row>
    <row r="1752" spans="1:17" x14ac:dyDescent="0.2">
      <c r="A1752" s="5">
        <v>10923</v>
      </c>
      <c r="B1752" s="5" t="s">
        <v>130</v>
      </c>
      <c r="C1752" s="5" t="s">
        <v>36</v>
      </c>
      <c r="D1752" s="5">
        <v>14</v>
      </c>
      <c r="E1752" s="5">
        <v>12.32</v>
      </c>
      <c r="F1752" s="5">
        <v>24</v>
      </c>
      <c r="G1752" s="5" t="s">
        <v>197</v>
      </c>
      <c r="H1752" s="5" t="s">
        <v>198</v>
      </c>
      <c r="I1752" s="5" t="s">
        <v>6</v>
      </c>
      <c r="J1752" s="6">
        <v>42680</v>
      </c>
      <c r="K1752" s="7">
        <f t="shared" si="81"/>
        <v>336</v>
      </c>
      <c r="L1752" s="7">
        <f t="shared" si="82"/>
        <v>295.68</v>
      </c>
      <c r="M1752" s="4">
        <f>YEAR(Datos!$J1752)</f>
        <v>2016</v>
      </c>
      <c r="N1752" s="5" t="str">
        <f t="shared" si="83"/>
        <v>noviembre</v>
      </c>
      <c r="O1752" s="5" t="str">
        <f>VLOOKUP(C1752,[2]!ProdManager[#Data],2,FALSE)</f>
        <v>John Matter</v>
      </c>
      <c r="P1752" s="5" t="e">
        <f>VLOOKUP(I1752,[1]!Countries[#Data],2,FALSE)</f>
        <v>#REF!</v>
      </c>
      <c r="Q1752" s="5" t="e">
        <f>VLOOKUP(I1752,[1]!Countries[#Data],3,FALSE)</f>
        <v>#REF!</v>
      </c>
    </row>
    <row r="1753" spans="1:17" x14ac:dyDescent="0.2">
      <c r="A1753" s="5">
        <v>10923</v>
      </c>
      <c r="B1753" s="5" t="s">
        <v>2</v>
      </c>
      <c r="C1753" s="5" t="s">
        <v>3</v>
      </c>
      <c r="D1753" s="5">
        <v>14</v>
      </c>
      <c r="E1753" s="5">
        <v>10.92</v>
      </c>
      <c r="F1753" s="5">
        <v>10</v>
      </c>
      <c r="G1753" s="5" t="s">
        <v>197</v>
      </c>
      <c r="H1753" s="5" t="s">
        <v>198</v>
      </c>
      <c r="I1753" s="5" t="s">
        <v>6</v>
      </c>
      <c r="J1753" s="6">
        <v>42400</v>
      </c>
      <c r="K1753" s="7">
        <f t="shared" si="81"/>
        <v>140</v>
      </c>
      <c r="L1753" s="7">
        <f t="shared" si="82"/>
        <v>109.2</v>
      </c>
      <c r="M1753" s="4">
        <f>YEAR(Datos!$J1753)</f>
        <v>2016</v>
      </c>
      <c r="N1753" s="5" t="str">
        <f t="shared" si="83"/>
        <v>enero</v>
      </c>
      <c r="O1753" s="5" t="str">
        <f>VLOOKUP(C1753,[2]!ProdManager[#Data],2,FALSE)</f>
        <v>Marc Caine</v>
      </c>
      <c r="P1753" s="5" t="e">
        <f>VLOOKUP(I1753,[1]!Countries[#Data],2,FALSE)</f>
        <v>#REF!</v>
      </c>
      <c r="Q1753" s="5" t="e">
        <f>VLOOKUP(I1753,[1]!Countries[#Data],3,FALSE)</f>
        <v>#REF!</v>
      </c>
    </row>
    <row r="1754" spans="1:17" x14ac:dyDescent="0.2">
      <c r="A1754" s="5">
        <v>10923</v>
      </c>
      <c r="B1754" s="5" t="s">
        <v>100</v>
      </c>
      <c r="C1754" s="5" t="s">
        <v>36</v>
      </c>
      <c r="D1754" s="5">
        <v>46</v>
      </c>
      <c r="E1754" s="5">
        <v>40.94</v>
      </c>
      <c r="F1754" s="5">
        <v>10</v>
      </c>
      <c r="G1754" s="5" t="s">
        <v>197</v>
      </c>
      <c r="H1754" s="5" t="s">
        <v>198</v>
      </c>
      <c r="I1754" s="5" t="s">
        <v>6</v>
      </c>
      <c r="J1754" s="6">
        <v>42667</v>
      </c>
      <c r="K1754" s="7">
        <f t="shared" si="81"/>
        <v>460</v>
      </c>
      <c r="L1754" s="7">
        <f t="shared" si="82"/>
        <v>409.4</v>
      </c>
      <c r="M1754" s="4">
        <f>YEAR(Datos!$J1754)</f>
        <v>2016</v>
      </c>
      <c r="N1754" s="5" t="str">
        <f t="shared" si="83"/>
        <v>octubre</v>
      </c>
      <c r="O1754" s="5" t="str">
        <f>VLOOKUP(C1754,[2]!ProdManager[#Data],2,FALSE)</f>
        <v>John Matter</v>
      </c>
      <c r="P1754" s="5" t="e">
        <f>VLOOKUP(I1754,[1]!Countries[#Data],2,FALSE)</f>
        <v>#REF!</v>
      </c>
      <c r="Q1754" s="5" t="e">
        <f>VLOOKUP(I1754,[1]!Countries[#Data],3,FALSE)</f>
        <v>#REF!</v>
      </c>
    </row>
    <row r="1755" spans="1:17" x14ac:dyDescent="0.2">
      <c r="A1755" s="5">
        <v>10924</v>
      </c>
      <c r="B1755" s="5" t="s">
        <v>105</v>
      </c>
      <c r="C1755" s="5" t="s">
        <v>22</v>
      </c>
      <c r="D1755" s="5">
        <v>31</v>
      </c>
      <c r="E1755" s="5">
        <v>23.25</v>
      </c>
      <c r="F1755" s="5">
        <v>20</v>
      </c>
      <c r="G1755" s="5" t="s">
        <v>116</v>
      </c>
      <c r="H1755" s="5" t="s">
        <v>117</v>
      </c>
      <c r="I1755" s="5" t="s">
        <v>83</v>
      </c>
      <c r="J1755" s="6">
        <v>42687</v>
      </c>
      <c r="K1755" s="7">
        <f t="shared" si="81"/>
        <v>620</v>
      </c>
      <c r="L1755" s="7">
        <f t="shared" si="82"/>
        <v>465</v>
      </c>
      <c r="M1755" s="4">
        <f>YEAR(Datos!$J1755)</f>
        <v>2016</v>
      </c>
      <c r="N1755" s="5" t="str">
        <f t="shared" si="83"/>
        <v>noviembre</v>
      </c>
      <c r="O1755" s="5" t="str">
        <f>VLOOKUP(C1755,[2]!ProdManager[#Data],2,FALSE)</f>
        <v>Peter Stone</v>
      </c>
      <c r="P1755" s="5" t="e">
        <f>VLOOKUP(I1755,[1]!Countries[#Data],2,FALSE)</f>
        <v>#REF!</v>
      </c>
      <c r="Q1755" s="5" t="e">
        <f>VLOOKUP(I1755,[1]!Countries[#Data],3,FALSE)</f>
        <v>#REF!</v>
      </c>
    </row>
    <row r="1756" spans="1:17" x14ac:dyDescent="0.2">
      <c r="A1756" s="5">
        <v>10924</v>
      </c>
      <c r="B1756" s="5" t="s">
        <v>114</v>
      </c>
      <c r="C1756" s="5" t="s">
        <v>11</v>
      </c>
      <c r="D1756" s="5">
        <v>45.6</v>
      </c>
      <c r="E1756" s="5">
        <v>35.112000000000002</v>
      </c>
      <c r="F1756" s="5">
        <v>30</v>
      </c>
      <c r="G1756" s="5" t="s">
        <v>116</v>
      </c>
      <c r="H1756" s="5" t="s">
        <v>117</v>
      </c>
      <c r="I1756" s="5" t="s">
        <v>83</v>
      </c>
      <c r="J1756" s="6">
        <v>42409</v>
      </c>
      <c r="K1756" s="7">
        <f t="shared" si="81"/>
        <v>1368</v>
      </c>
      <c r="L1756" s="7">
        <f t="shared" si="82"/>
        <v>1053.3600000000001</v>
      </c>
      <c r="M1756" s="4">
        <f>YEAR(Datos!$J1756)</f>
        <v>2016</v>
      </c>
      <c r="N1756" s="5" t="str">
        <f t="shared" si="83"/>
        <v>febrero</v>
      </c>
      <c r="O1756" s="5" t="str">
        <f>VLOOKUP(C1756,[2]!ProdManager[#Data],2,FALSE)</f>
        <v>Marc Caine</v>
      </c>
      <c r="P1756" s="5" t="e">
        <f>VLOOKUP(I1756,[1]!Countries[#Data],2,FALSE)</f>
        <v>#REF!</v>
      </c>
      <c r="Q1756" s="5" t="e">
        <f>VLOOKUP(I1756,[1]!Countries[#Data],3,FALSE)</f>
        <v>#REF!</v>
      </c>
    </row>
    <row r="1757" spans="1:17" x14ac:dyDescent="0.2">
      <c r="A1757" s="5">
        <v>10924</v>
      </c>
      <c r="B1757" s="5" t="s">
        <v>122</v>
      </c>
      <c r="C1757" s="5" t="s">
        <v>36</v>
      </c>
      <c r="D1757" s="5">
        <v>7.75</v>
      </c>
      <c r="E1757" s="5">
        <v>7.13</v>
      </c>
      <c r="F1757" s="5">
        <v>6</v>
      </c>
      <c r="G1757" s="5" t="s">
        <v>116</v>
      </c>
      <c r="H1757" s="5" t="s">
        <v>117</v>
      </c>
      <c r="I1757" s="5" t="s">
        <v>83</v>
      </c>
      <c r="J1757" s="6">
        <v>42706</v>
      </c>
      <c r="K1757" s="7">
        <f t="shared" si="81"/>
        <v>46.5</v>
      </c>
      <c r="L1757" s="7">
        <f t="shared" si="82"/>
        <v>42.78</v>
      </c>
      <c r="M1757" s="4">
        <f>YEAR(Datos!$J1757)</f>
        <v>2016</v>
      </c>
      <c r="N1757" s="5" t="str">
        <f t="shared" si="83"/>
        <v>diciembre</v>
      </c>
      <c r="O1757" s="5" t="str">
        <f>VLOOKUP(C1757,[2]!ProdManager[#Data],2,FALSE)</f>
        <v>John Matter</v>
      </c>
      <c r="P1757" s="5" t="e">
        <f>VLOOKUP(I1757,[1]!Countries[#Data],2,FALSE)</f>
        <v>#REF!</v>
      </c>
      <c r="Q1757" s="5" t="e">
        <f>VLOOKUP(I1757,[1]!Countries[#Data],3,FALSE)</f>
        <v>#REF!</v>
      </c>
    </row>
    <row r="1758" spans="1:17" x14ac:dyDescent="0.2">
      <c r="A1758" s="5">
        <v>10925</v>
      </c>
      <c r="B1758" s="5" t="s">
        <v>50</v>
      </c>
      <c r="C1758" s="5" t="s">
        <v>22</v>
      </c>
      <c r="D1758" s="5">
        <v>19</v>
      </c>
      <c r="E1758" s="5">
        <v>13.489999999999998</v>
      </c>
      <c r="F1758" s="5">
        <v>25</v>
      </c>
      <c r="G1758" s="5" t="s">
        <v>18</v>
      </c>
      <c r="H1758" s="5" t="s">
        <v>19</v>
      </c>
      <c r="I1758" s="5" t="s">
        <v>20</v>
      </c>
      <c r="J1758" s="6">
        <v>42587</v>
      </c>
      <c r="K1758" s="7">
        <f t="shared" si="81"/>
        <v>475</v>
      </c>
      <c r="L1758" s="7">
        <f t="shared" si="82"/>
        <v>337.24999999999994</v>
      </c>
      <c r="M1758" s="4">
        <f>YEAR(Datos!$J1758)</f>
        <v>2016</v>
      </c>
      <c r="N1758" s="5" t="str">
        <f t="shared" si="83"/>
        <v>agosto</v>
      </c>
      <c r="O1758" s="5" t="str">
        <f>VLOOKUP(C1758,[2]!ProdManager[#Data],2,FALSE)</f>
        <v>Peter Stone</v>
      </c>
      <c r="P1758" s="5" t="e">
        <f>VLOOKUP(I1758,[1]!Countries[#Data],2,FALSE)</f>
        <v>#REF!</v>
      </c>
      <c r="Q1758" s="5" t="e">
        <f>VLOOKUP(I1758,[1]!Countries[#Data],3,FALSE)</f>
        <v>#REF!</v>
      </c>
    </row>
    <row r="1759" spans="1:17" x14ac:dyDescent="0.2">
      <c r="A1759" s="5">
        <v>10925</v>
      </c>
      <c r="B1759" s="5" t="s">
        <v>170</v>
      </c>
      <c r="C1759" s="5" t="s">
        <v>3</v>
      </c>
      <c r="D1759" s="5">
        <v>7</v>
      </c>
      <c r="E1759" s="5">
        <v>5.67</v>
      </c>
      <c r="F1759" s="5">
        <v>12</v>
      </c>
      <c r="G1759" s="5" t="s">
        <v>18</v>
      </c>
      <c r="H1759" s="5" t="s">
        <v>19</v>
      </c>
      <c r="I1759" s="5" t="s">
        <v>20</v>
      </c>
      <c r="J1759" s="6">
        <v>42594</v>
      </c>
      <c r="K1759" s="7">
        <f t="shared" si="81"/>
        <v>84</v>
      </c>
      <c r="L1759" s="7">
        <f t="shared" si="82"/>
        <v>68.039999999999992</v>
      </c>
      <c r="M1759" s="4">
        <f>YEAR(Datos!$J1759)</f>
        <v>2016</v>
      </c>
      <c r="N1759" s="5" t="str">
        <f t="shared" si="83"/>
        <v>agosto</v>
      </c>
      <c r="O1759" s="5" t="str">
        <f>VLOOKUP(C1759,[2]!ProdManager[#Data],2,FALSE)</f>
        <v>Marc Caine</v>
      </c>
      <c r="P1759" s="5" t="e">
        <f>VLOOKUP(I1759,[1]!Countries[#Data],2,FALSE)</f>
        <v>#REF!</v>
      </c>
      <c r="Q1759" s="5" t="e">
        <f>VLOOKUP(I1759,[1]!Countries[#Data],3,FALSE)</f>
        <v>#REF!</v>
      </c>
    </row>
    <row r="1760" spans="1:17" x14ac:dyDescent="0.2">
      <c r="A1760" s="5">
        <v>10926</v>
      </c>
      <c r="B1760" s="5" t="s">
        <v>9</v>
      </c>
      <c r="C1760" s="5" t="s">
        <v>8</v>
      </c>
      <c r="D1760" s="5">
        <v>21</v>
      </c>
      <c r="E1760" s="5">
        <v>16.59</v>
      </c>
      <c r="F1760" s="5">
        <v>2</v>
      </c>
      <c r="G1760" s="5" t="s">
        <v>161</v>
      </c>
      <c r="H1760" s="5" t="s">
        <v>66</v>
      </c>
      <c r="I1760" s="5" t="s">
        <v>67</v>
      </c>
      <c r="J1760" s="6">
        <v>42382</v>
      </c>
      <c r="K1760" s="7">
        <f t="shared" si="81"/>
        <v>42</v>
      </c>
      <c r="L1760" s="7">
        <f t="shared" si="82"/>
        <v>33.18</v>
      </c>
      <c r="M1760" s="4">
        <f>YEAR(Datos!$J1760)</f>
        <v>2016</v>
      </c>
      <c r="N1760" s="5" t="str">
        <f t="shared" si="83"/>
        <v>enero</v>
      </c>
      <c r="O1760" s="5" t="str">
        <f>VLOOKUP(C1760,[2]!ProdManager[#Data],2,FALSE)</f>
        <v>Peter Stone</v>
      </c>
      <c r="P1760" s="5" t="e">
        <f>VLOOKUP(I1760,[1]!Countries[#Data],2,FALSE)</f>
        <v>#REF!</v>
      </c>
      <c r="Q1760" s="5" t="e">
        <f>VLOOKUP(I1760,[1]!Countries[#Data],3,FALSE)</f>
        <v>#REF!</v>
      </c>
    </row>
    <row r="1761" spans="1:17" x14ac:dyDescent="0.2">
      <c r="A1761" s="5">
        <v>10926</v>
      </c>
      <c r="B1761" s="5" t="s">
        <v>7</v>
      </c>
      <c r="C1761" s="5" t="s">
        <v>8</v>
      </c>
      <c r="D1761" s="5">
        <v>34.799999999999997</v>
      </c>
      <c r="E1761" s="5">
        <v>28.536000000000001</v>
      </c>
      <c r="F1761" s="5">
        <v>10</v>
      </c>
      <c r="G1761" s="5" t="s">
        <v>161</v>
      </c>
      <c r="H1761" s="5" t="s">
        <v>66</v>
      </c>
      <c r="I1761" s="5" t="s">
        <v>67</v>
      </c>
      <c r="J1761" s="6">
        <v>42639</v>
      </c>
      <c r="K1761" s="7">
        <f t="shared" si="81"/>
        <v>348</v>
      </c>
      <c r="L1761" s="7">
        <f t="shared" si="82"/>
        <v>285.36</v>
      </c>
      <c r="M1761" s="4">
        <f>YEAR(Datos!$J1761)</f>
        <v>2016</v>
      </c>
      <c r="N1761" s="5" t="str">
        <f t="shared" si="83"/>
        <v>septiembre</v>
      </c>
      <c r="O1761" s="5" t="str">
        <f>VLOOKUP(C1761,[2]!ProdManager[#Data],2,FALSE)</f>
        <v>Peter Stone</v>
      </c>
      <c r="P1761" s="5" t="e">
        <f>VLOOKUP(I1761,[1]!Countries[#Data],2,FALSE)</f>
        <v>#REF!</v>
      </c>
      <c r="Q1761" s="5" t="e">
        <f>VLOOKUP(I1761,[1]!Countries[#Data],3,FALSE)</f>
        <v>#REF!</v>
      </c>
    </row>
    <row r="1762" spans="1:17" x14ac:dyDescent="0.2">
      <c r="A1762" s="5">
        <v>10926</v>
      </c>
      <c r="B1762" s="5" t="s">
        <v>111</v>
      </c>
      <c r="C1762" s="5" t="s">
        <v>22</v>
      </c>
      <c r="D1762" s="5">
        <v>6</v>
      </c>
      <c r="E1762" s="5">
        <v>4.4399999999999995</v>
      </c>
      <c r="F1762" s="5">
        <v>10</v>
      </c>
      <c r="G1762" s="5" t="s">
        <v>161</v>
      </c>
      <c r="H1762" s="5" t="s">
        <v>66</v>
      </c>
      <c r="I1762" s="5" t="s">
        <v>67</v>
      </c>
      <c r="J1762" s="6">
        <v>42544</v>
      </c>
      <c r="K1762" s="7">
        <f t="shared" si="81"/>
        <v>60</v>
      </c>
      <c r="L1762" s="7">
        <f t="shared" si="82"/>
        <v>44.399999999999991</v>
      </c>
      <c r="M1762" s="4">
        <f>YEAR(Datos!$J1762)</f>
        <v>2016</v>
      </c>
      <c r="N1762" s="5" t="str">
        <f t="shared" si="83"/>
        <v>junio</v>
      </c>
      <c r="O1762" s="5" t="str">
        <f>VLOOKUP(C1762,[2]!ProdManager[#Data],2,FALSE)</f>
        <v>Peter Stone</v>
      </c>
      <c r="P1762" s="5" t="e">
        <f>VLOOKUP(I1762,[1]!Countries[#Data],2,FALSE)</f>
        <v>#REF!</v>
      </c>
      <c r="Q1762" s="5" t="e">
        <f>VLOOKUP(I1762,[1]!Countries[#Data],3,FALSE)</f>
        <v>#REF!</v>
      </c>
    </row>
    <row r="1763" spans="1:17" x14ac:dyDescent="0.2">
      <c r="A1763" s="5">
        <v>10926</v>
      </c>
      <c r="B1763" s="5" t="s">
        <v>123</v>
      </c>
      <c r="C1763" s="5" t="s">
        <v>28</v>
      </c>
      <c r="D1763" s="5">
        <v>9.1999999999999993</v>
      </c>
      <c r="E1763" s="5">
        <v>6.4399999999999995</v>
      </c>
      <c r="F1763" s="5">
        <v>7</v>
      </c>
      <c r="G1763" s="5" t="s">
        <v>161</v>
      </c>
      <c r="H1763" s="5" t="s">
        <v>66</v>
      </c>
      <c r="I1763" s="5" t="s">
        <v>67</v>
      </c>
      <c r="J1763" s="6">
        <v>42614</v>
      </c>
      <c r="K1763" s="7">
        <f t="shared" si="81"/>
        <v>64.399999999999991</v>
      </c>
      <c r="L1763" s="7">
        <f t="shared" si="82"/>
        <v>45.08</v>
      </c>
      <c r="M1763" s="4">
        <f>YEAR(Datos!$J1763)</f>
        <v>2016</v>
      </c>
      <c r="N1763" s="5" t="str">
        <f t="shared" si="83"/>
        <v>septiembre</v>
      </c>
      <c r="O1763" s="5" t="str">
        <f>VLOOKUP(C1763,[2]!ProdManager[#Data],2,FALSE)</f>
        <v>Lydia Sinn</v>
      </c>
      <c r="P1763" s="5" t="e">
        <f>VLOOKUP(I1763,[1]!Countries[#Data],2,FALSE)</f>
        <v>#REF!</v>
      </c>
      <c r="Q1763" s="5" t="e">
        <f>VLOOKUP(I1763,[1]!Countries[#Data],3,FALSE)</f>
        <v>#REF!</v>
      </c>
    </row>
    <row r="1764" spans="1:17" x14ac:dyDescent="0.2">
      <c r="A1764" s="5">
        <v>10927</v>
      </c>
      <c r="B1764" s="5" t="s">
        <v>27</v>
      </c>
      <c r="C1764" s="5" t="s">
        <v>28</v>
      </c>
      <c r="D1764" s="5">
        <v>81</v>
      </c>
      <c r="E1764" s="5">
        <v>56.699999999999996</v>
      </c>
      <c r="F1764" s="5">
        <v>5</v>
      </c>
      <c r="G1764" s="5" t="s">
        <v>265</v>
      </c>
      <c r="H1764" s="5" t="s">
        <v>266</v>
      </c>
      <c r="I1764" s="5" t="s">
        <v>6</v>
      </c>
      <c r="J1764" s="6">
        <v>42651</v>
      </c>
      <c r="K1764" s="7">
        <f t="shared" si="81"/>
        <v>405</v>
      </c>
      <c r="L1764" s="7">
        <f t="shared" si="82"/>
        <v>283.5</v>
      </c>
      <c r="M1764" s="4">
        <f>YEAR(Datos!$J1764)</f>
        <v>2016</v>
      </c>
      <c r="N1764" s="5" t="str">
        <f t="shared" si="83"/>
        <v>octubre</v>
      </c>
      <c r="O1764" s="5" t="str">
        <f>VLOOKUP(C1764,[2]!ProdManager[#Data],2,FALSE)</f>
        <v>Lydia Sinn</v>
      </c>
      <c r="P1764" s="5" t="e">
        <f>VLOOKUP(I1764,[1]!Countries[#Data],2,FALSE)</f>
        <v>#REF!</v>
      </c>
      <c r="Q1764" s="5" t="e">
        <f>VLOOKUP(I1764,[1]!Countries[#Data],3,FALSE)</f>
        <v>#REF!</v>
      </c>
    </row>
    <row r="1765" spans="1:17" x14ac:dyDescent="0.2">
      <c r="A1765" s="5">
        <v>10927</v>
      </c>
      <c r="B1765" s="5" t="s">
        <v>170</v>
      </c>
      <c r="C1765" s="5" t="s">
        <v>3</v>
      </c>
      <c r="D1765" s="5">
        <v>7</v>
      </c>
      <c r="E1765" s="5">
        <v>5.53</v>
      </c>
      <c r="F1765" s="5">
        <v>5</v>
      </c>
      <c r="G1765" s="5" t="s">
        <v>265</v>
      </c>
      <c r="H1765" s="5" t="s">
        <v>266</v>
      </c>
      <c r="I1765" s="5" t="s">
        <v>6</v>
      </c>
      <c r="J1765" s="6">
        <v>42541</v>
      </c>
      <c r="K1765" s="7">
        <f t="shared" si="81"/>
        <v>35</v>
      </c>
      <c r="L1765" s="7">
        <f t="shared" si="82"/>
        <v>27.650000000000002</v>
      </c>
      <c r="M1765" s="4">
        <f>YEAR(Datos!$J1765)</f>
        <v>2016</v>
      </c>
      <c r="N1765" s="5" t="str">
        <f t="shared" si="83"/>
        <v>junio</v>
      </c>
      <c r="O1765" s="5" t="str">
        <f>VLOOKUP(C1765,[2]!ProdManager[#Data],2,FALSE)</f>
        <v>Marc Caine</v>
      </c>
      <c r="P1765" s="5" t="e">
        <f>VLOOKUP(I1765,[1]!Countries[#Data],2,FALSE)</f>
        <v>#REF!</v>
      </c>
      <c r="Q1765" s="5" t="e">
        <f>VLOOKUP(I1765,[1]!Countries[#Data],3,FALSE)</f>
        <v>#REF!</v>
      </c>
    </row>
    <row r="1766" spans="1:17" x14ac:dyDescent="0.2">
      <c r="A1766" s="5">
        <v>10927</v>
      </c>
      <c r="B1766" s="5" t="s">
        <v>94</v>
      </c>
      <c r="C1766" s="5" t="s">
        <v>36</v>
      </c>
      <c r="D1766" s="5">
        <v>18</v>
      </c>
      <c r="E1766" s="5">
        <v>15.84</v>
      </c>
      <c r="F1766" s="5">
        <v>20</v>
      </c>
      <c r="G1766" s="5" t="s">
        <v>265</v>
      </c>
      <c r="H1766" s="5" t="s">
        <v>266</v>
      </c>
      <c r="I1766" s="5" t="s">
        <v>6</v>
      </c>
      <c r="J1766" s="6">
        <v>42497</v>
      </c>
      <c r="K1766" s="7">
        <f t="shared" si="81"/>
        <v>360</v>
      </c>
      <c r="L1766" s="7">
        <f t="shared" si="82"/>
        <v>316.8</v>
      </c>
      <c r="M1766" s="4">
        <f>YEAR(Datos!$J1766)</f>
        <v>2016</v>
      </c>
      <c r="N1766" s="5" t="str">
        <f t="shared" si="83"/>
        <v>mayo</v>
      </c>
      <c r="O1766" s="5" t="str">
        <f>VLOOKUP(C1766,[2]!ProdManager[#Data],2,FALSE)</f>
        <v>John Matter</v>
      </c>
      <c r="P1766" s="5" t="e">
        <f>VLOOKUP(I1766,[1]!Countries[#Data],2,FALSE)</f>
        <v>#REF!</v>
      </c>
      <c r="Q1766" s="5" t="e">
        <f>VLOOKUP(I1766,[1]!Countries[#Data],3,FALSE)</f>
        <v>#REF!</v>
      </c>
    </row>
    <row r="1767" spans="1:17" x14ac:dyDescent="0.2">
      <c r="A1767" s="5">
        <v>10928</v>
      </c>
      <c r="B1767" s="5" t="s">
        <v>188</v>
      </c>
      <c r="C1767" s="5" t="s">
        <v>28</v>
      </c>
      <c r="D1767" s="5">
        <v>9.5</v>
      </c>
      <c r="E1767" s="5">
        <v>6.5549999999999997</v>
      </c>
      <c r="F1767" s="5">
        <v>5</v>
      </c>
      <c r="G1767" s="5" t="s">
        <v>208</v>
      </c>
      <c r="H1767" s="5" t="s">
        <v>209</v>
      </c>
      <c r="I1767" s="5" t="s">
        <v>126</v>
      </c>
      <c r="J1767" s="6">
        <v>42710</v>
      </c>
      <c r="K1767" s="7">
        <f t="shared" si="81"/>
        <v>47.5</v>
      </c>
      <c r="L1767" s="7">
        <f t="shared" si="82"/>
        <v>32.774999999999999</v>
      </c>
      <c r="M1767" s="4">
        <f>YEAR(Datos!$J1767)</f>
        <v>2016</v>
      </c>
      <c r="N1767" s="5" t="str">
        <f t="shared" si="83"/>
        <v>diciembre</v>
      </c>
      <c r="O1767" s="5" t="str">
        <f>VLOOKUP(C1767,[2]!ProdManager[#Data],2,FALSE)</f>
        <v>Lydia Sinn</v>
      </c>
      <c r="P1767" s="5" t="e">
        <f>VLOOKUP(I1767,[1]!Countries[#Data],2,FALSE)</f>
        <v>#REF!</v>
      </c>
      <c r="Q1767" s="5" t="e">
        <f>VLOOKUP(I1767,[1]!Countries[#Data],3,FALSE)</f>
        <v>#REF!</v>
      </c>
    </row>
    <row r="1768" spans="1:17" x14ac:dyDescent="0.2">
      <c r="A1768" s="5">
        <v>10928</v>
      </c>
      <c r="B1768" s="5" t="s">
        <v>94</v>
      </c>
      <c r="C1768" s="5" t="s">
        <v>36</v>
      </c>
      <c r="D1768" s="5">
        <v>18</v>
      </c>
      <c r="E1768" s="5">
        <v>16.560000000000002</v>
      </c>
      <c r="F1768" s="5">
        <v>5</v>
      </c>
      <c r="G1768" s="5" t="s">
        <v>208</v>
      </c>
      <c r="H1768" s="5" t="s">
        <v>209</v>
      </c>
      <c r="I1768" s="5" t="s">
        <v>126</v>
      </c>
      <c r="J1768" s="6">
        <v>42677</v>
      </c>
      <c r="K1768" s="7">
        <f t="shared" si="81"/>
        <v>90</v>
      </c>
      <c r="L1768" s="7">
        <f t="shared" si="82"/>
        <v>82.800000000000011</v>
      </c>
      <c r="M1768" s="4">
        <f>YEAR(Datos!$J1768)</f>
        <v>2016</v>
      </c>
      <c r="N1768" s="5" t="str">
        <f t="shared" si="83"/>
        <v>noviembre</v>
      </c>
      <c r="O1768" s="5" t="str">
        <f>VLOOKUP(C1768,[2]!ProdManager[#Data],2,FALSE)</f>
        <v>John Matter</v>
      </c>
      <c r="P1768" s="5" t="e">
        <f>VLOOKUP(I1768,[1]!Countries[#Data],2,FALSE)</f>
        <v>#REF!</v>
      </c>
      <c r="Q1768" s="5" t="e">
        <f>VLOOKUP(I1768,[1]!Countries[#Data],3,FALSE)</f>
        <v>#REF!</v>
      </c>
    </row>
    <row r="1769" spans="1:17" x14ac:dyDescent="0.2">
      <c r="A1769" s="5">
        <v>10929</v>
      </c>
      <c r="B1769" s="5" t="s">
        <v>64</v>
      </c>
      <c r="C1769" s="5" t="s">
        <v>28</v>
      </c>
      <c r="D1769" s="5">
        <v>10</v>
      </c>
      <c r="E1769" s="5">
        <v>6.8999999999999995</v>
      </c>
      <c r="F1769" s="5">
        <v>60</v>
      </c>
      <c r="G1769" s="5" t="s">
        <v>92</v>
      </c>
      <c r="H1769" s="5" t="s">
        <v>93</v>
      </c>
      <c r="I1769" s="5" t="s">
        <v>14</v>
      </c>
      <c r="J1769" s="6">
        <v>42678</v>
      </c>
      <c r="K1769" s="7">
        <f t="shared" si="81"/>
        <v>600</v>
      </c>
      <c r="L1769" s="7">
        <f t="shared" si="82"/>
        <v>413.99999999999994</v>
      </c>
      <c r="M1769" s="4">
        <f>YEAR(Datos!$J1769)</f>
        <v>2016</v>
      </c>
      <c r="N1769" s="5" t="str">
        <f t="shared" si="83"/>
        <v>noviembre</v>
      </c>
      <c r="O1769" s="5" t="str">
        <f>VLOOKUP(C1769,[2]!ProdManager[#Data],2,FALSE)</f>
        <v>Lydia Sinn</v>
      </c>
      <c r="P1769" s="5" t="e">
        <f>VLOOKUP(I1769,[1]!Countries[#Data],2,FALSE)</f>
        <v>#REF!</v>
      </c>
      <c r="Q1769" s="5" t="e">
        <f>VLOOKUP(I1769,[1]!Countries[#Data],3,FALSE)</f>
        <v>#REF!</v>
      </c>
    </row>
    <row r="1770" spans="1:17" x14ac:dyDescent="0.2">
      <c r="A1770" s="5">
        <v>10929</v>
      </c>
      <c r="B1770" s="5" t="s">
        <v>122</v>
      </c>
      <c r="C1770" s="5" t="s">
        <v>36</v>
      </c>
      <c r="D1770" s="5">
        <v>7.75</v>
      </c>
      <c r="E1770" s="5">
        <v>7.0525000000000002</v>
      </c>
      <c r="F1770" s="5">
        <v>49</v>
      </c>
      <c r="G1770" s="5" t="s">
        <v>92</v>
      </c>
      <c r="H1770" s="5" t="s">
        <v>93</v>
      </c>
      <c r="I1770" s="5" t="s">
        <v>14</v>
      </c>
      <c r="J1770" s="6">
        <v>42381</v>
      </c>
      <c r="K1770" s="7">
        <f t="shared" si="81"/>
        <v>379.75</v>
      </c>
      <c r="L1770" s="7">
        <f t="shared" si="82"/>
        <v>345.57249999999999</v>
      </c>
      <c r="M1770" s="4">
        <f>YEAR(Datos!$J1770)</f>
        <v>2016</v>
      </c>
      <c r="N1770" s="5" t="str">
        <f t="shared" si="83"/>
        <v>enero</v>
      </c>
      <c r="O1770" s="5" t="str">
        <f>VLOOKUP(C1770,[2]!ProdManager[#Data],2,FALSE)</f>
        <v>John Matter</v>
      </c>
      <c r="P1770" s="5" t="e">
        <f>VLOOKUP(I1770,[1]!Countries[#Data],2,FALSE)</f>
        <v>#REF!</v>
      </c>
      <c r="Q1770" s="5" t="e">
        <f>VLOOKUP(I1770,[1]!Countries[#Data],3,FALSE)</f>
        <v>#REF!</v>
      </c>
    </row>
    <row r="1771" spans="1:17" x14ac:dyDescent="0.2">
      <c r="A1771" s="5">
        <v>10929</v>
      </c>
      <c r="B1771" s="5" t="s">
        <v>54</v>
      </c>
      <c r="C1771" s="5" t="s">
        <v>17</v>
      </c>
      <c r="D1771" s="5">
        <v>13</v>
      </c>
      <c r="E1771" s="5">
        <v>10.530000000000001</v>
      </c>
      <c r="F1771" s="5">
        <v>15</v>
      </c>
      <c r="G1771" s="5" t="s">
        <v>92</v>
      </c>
      <c r="H1771" s="5" t="s">
        <v>93</v>
      </c>
      <c r="I1771" s="5" t="s">
        <v>14</v>
      </c>
      <c r="J1771" s="6">
        <v>42509</v>
      </c>
      <c r="K1771" s="7">
        <f t="shared" si="81"/>
        <v>195</v>
      </c>
      <c r="L1771" s="7">
        <f t="shared" si="82"/>
        <v>157.95000000000002</v>
      </c>
      <c r="M1771" s="4">
        <f>YEAR(Datos!$J1771)</f>
        <v>2016</v>
      </c>
      <c r="N1771" s="5" t="str">
        <f t="shared" si="83"/>
        <v>mayo</v>
      </c>
      <c r="O1771" s="5" t="str">
        <f>VLOOKUP(C1771,[2]!ProdManager[#Data],2,FALSE)</f>
        <v>Lydia Sinn</v>
      </c>
      <c r="P1771" s="5" t="e">
        <f>VLOOKUP(I1771,[1]!Countries[#Data],2,FALSE)</f>
        <v>#REF!</v>
      </c>
      <c r="Q1771" s="5" t="e">
        <f>VLOOKUP(I1771,[1]!Countries[#Data],3,FALSE)</f>
        <v>#REF!</v>
      </c>
    </row>
    <row r="1772" spans="1:17" x14ac:dyDescent="0.2">
      <c r="A1772" s="5">
        <v>10930</v>
      </c>
      <c r="B1772" s="5" t="s">
        <v>64</v>
      </c>
      <c r="C1772" s="5" t="s">
        <v>28</v>
      </c>
      <c r="D1772" s="5">
        <v>10</v>
      </c>
      <c r="E1772" s="5">
        <v>6.6999999999999993</v>
      </c>
      <c r="F1772" s="5">
        <v>36</v>
      </c>
      <c r="G1772" s="5" t="s">
        <v>29</v>
      </c>
      <c r="H1772" s="5" t="s">
        <v>30</v>
      </c>
      <c r="I1772" s="5" t="s">
        <v>31</v>
      </c>
      <c r="J1772" s="6">
        <v>42632</v>
      </c>
      <c r="K1772" s="7">
        <f t="shared" si="81"/>
        <v>360</v>
      </c>
      <c r="L1772" s="7">
        <f t="shared" si="82"/>
        <v>241.2</v>
      </c>
      <c r="M1772" s="4">
        <f>YEAR(Datos!$J1772)</f>
        <v>2016</v>
      </c>
      <c r="N1772" s="5" t="str">
        <f t="shared" si="83"/>
        <v>septiembre</v>
      </c>
      <c r="O1772" s="5" t="str">
        <f>VLOOKUP(C1772,[2]!ProdManager[#Data],2,FALSE)</f>
        <v>Lydia Sinn</v>
      </c>
      <c r="P1772" s="5" t="e">
        <f>VLOOKUP(I1772,[1]!Countries[#Data],2,FALSE)</f>
        <v>#REF!</v>
      </c>
      <c r="Q1772" s="5" t="e">
        <f>VLOOKUP(I1772,[1]!Countries[#Data],3,FALSE)</f>
        <v>#REF!</v>
      </c>
    </row>
    <row r="1773" spans="1:17" x14ac:dyDescent="0.2">
      <c r="A1773" s="5">
        <v>10930</v>
      </c>
      <c r="B1773" s="5" t="s">
        <v>55</v>
      </c>
      <c r="C1773" s="5" t="s">
        <v>28</v>
      </c>
      <c r="D1773" s="5">
        <v>43.9</v>
      </c>
      <c r="E1773" s="5">
        <v>30.290999999999997</v>
      </c>
      <c r="F1773" s="5">
        <v>25</v>
      </c>
      <c r="G1773" s="5" t="s">
        <v>29</v>
      </c>
      <c r="H1773" s="5" t="s">
        <v>30</v>
      </c>
      <c r="I1773" s="5" t="s">
        <v>31</v>
      </c>
      <c r="J1773" s="6">
        <v>42677</v>
      </c>
      <c r="K1773" s="7">
        <f t="shared" si="81"/>
        <v>1097.5</v>
      </c>
      <c r="L1773" s="7">
        <f t="shared" si="82"/>
        <v>757.27499999999986</v>
      </c>
      <c r="M1773" s="4">
        <f>YEAR(Datos!$J1773)</f>
        <v>2016</v>
      </c>
      <c r="N1773" s="5" t="str">
        <f t="shared" si="83"/>
        <v>noviembre</v>
      </c>
      <c r="O1773" s="5" t="str">
        <f>VLOOKUP(C1773,[2]!ProdManager[#Data],2,FALSE)</f>
        <v>Lydia Sinn</v>
      </c>
      <c r="P1773" s="5" t="e">
        <f>VLOOKUP(I1773,[1]!Countries[#Data],2,FALSE)</f>
        <v>#REF!</v>
      </c>
      <c r="Q1773" s="5" t="e">
        <f>VLOOKUP(I1773,[1]!Countries[#Data],3,FALSE)</f>
        <v>#REF!</v>
      </c>
    </row>
    <row r="1774" spans="1:17" x14ac:dyDescent="0.2">
      <c r="A1774" s="5">
        <v>10930</v>
      </c>
      <c r="B1774" s="5" t="s">
        <v>38</v>
      </c>
      <c r="C1774" s="5" t="s">
        <v>39</v>
      </c>
      <c r="D1774" s="5">
        <v>24</v>
      </c>
      <c r="E1774" s="5">
        <v>18.72</v>
      </c>
      <c r="F1774" s="5">
        <v>25</v>
      </c>
      <c r="G1774" s="5" t="s">
        <v>29</v>
      </c>
      <c r="H1774" s="5" t="s">
        <v>30</v>
      </c>
      <c r="I1774" s="5" t="s">
        <v>31</v>
      </c>
      <c r="J1774" s="6">
        <v>42371</v>
      </c>
      <c r="K1774" s="7">
        <f t="shared" si="81"/>
        <v>600</v>
      </c>
      <c r="L1774" s="7">
        <f t="shared" si="82"/>
        <v>468</v>
      </c>
      <c r="M1774" s="4">
        <f>YEAR(Datos!$J1774)</f>
        <v>2016</v>
      </c>
      <c r="N1774" s="5" t="str">
        <f t="shared" si="83"/>
        <v>enero</v>
      </c>
      <c r="O1774" s="5" t="str">
        <f>VLOOKUP(C1774,[2]!ProdManager[#Data],2,FALSE)</f>
        <v>John Matter</v>
      </c>
      <c r="P1774" s="5" t="e">
        <f>VLOOKUP(I1774,[1]!Countries[#Data],2,FALSE)</f>
        <v>#REF!</v>
      </c>
      <c r="Q1774" s="5" t="e">
        <f>VLOOKUP(I1774,[1]!Countries[#Data],3,FALSE)</f>
        <v>#REF!</v>
      </c>
    </row>
    <row r="1775" spans="1:17" x14ac:dyDescent="0.2">
      <c r="A1775" s="5">
        <v>10930</v>
      </c>
      <c r="B1775" s="5" t="s">
        <v>167</v>
      </c>
      <c r="C1775" s="5" t="s">
        <v>22</v>
      </c>
      <c r="D1775" s="5">
        <v>13.25</v>
      </c>
      <c r="E1775" s="5">
        <v>10.865</v>
      </c>
      <c r="F1775" s="5">
        <v>30</v>
      </c>
      <c r="G1775" s="5" t="s">
        <v>29</v>
      </c>
      <c r="H1775" s="5" t="s">
        <v>30</v>
      </c>
      <c r="I1775" s="5" t="s">
        <v>31</v>
      </c>
      <c r="J1775" s="6">
        <v>42428</v>
      </c>
      <c r="K1775" s="7">
        <f t="shared" si="81"/>
        <v>397.5</v>
      </c>
      <c r="L1775" s="7">
        <f t="shared" si="82"/>
        <v>325.95</v>
      </c>
      <c r="M1775" s="4">
        <f>YEAR(Datos!$J1775)</f>
        <v>2016</v>
      </c>
      <c r="N1775" s="5" t="str">
        <f t="shared" si="83"/>
        <v>febrero</v>
      </c>
      <c r="O1775" s="5" t="str">
        <f>VLOOKUP(C1775,[2]!ProdManager[#Data],2,FALSE)</f>
        <v>Peter Stone</v>
      </c>
      <c r="P1775" s="5" t="e">
        <f>VLOOKUP(I1775,[1]!Countries[#Data],2,FALSE)</f>
        <v>#REF!</v>
      </c>
      <c r="Q1775" s="5" t="e">
        <f>VLOOKUP(I1775,[1]!Countries[#Data],3,FALSE)</f>
        <v>#REF!</v>
      </c>
    </row>
    <row r="1776" spans="1:17" x14ac:dyDescent="0.2">
      <c r="A1776" s="5">
        <v>10931</v>
      </c>
      <c r="B1776" s="5" t="s">
        <v>26</v>
      </c>
      <c r="C1776" s="5" t="s">
        <v>3</v>
      </c>
      <c r="D1776" s="5">
        <v>19.5</v>
      </c>
      <c r="E1776" s="5">
        <v>15.600000000000001</v>
      </c>
      <c r="F1776" s="5">
        <v>30</v>
      </c>
      <c r="G1776" s="5" t="s">
        <v>46</v>
      </c>
      <c r="H1776" s="5" t="s">
        <v>47</v>
      </c>
      <c r="I1776" s="5" t="s">
        <v>42</v>
      </c>
      <c r="J1776" s="6">
        <v>42633</v>
      </c>
      <c r="K1776" s="7">
        <f t="shared" si="81"/>
        <v>585</v>
      </c>
      <c r="L1776" s="7">
        <f t="shared" si="82"/>
        <v>468.00000000000006</v>
      </c>
      <c r="M1776" s="4">
        <f>YEAR(Datos!$J1776)</f>
        <v>2016</v>
      </c>
      <c r="N1776" s="5" t="str">
        <f t="shared" si="83"/>
        <v>septiembre</v>
      </c>
      <c r="O1776" s="5" t="str">
        <f>VLOOKUP(C1776,[2]!ProdManager[#Data],2,FALSE)</f>
        <v>Marc Caine</v>
      </c>
      <c r="P1776" s="5" t="e">
        <f>VLOOKUP(I1776,[1]!Countries[#Data],2,FALSE)</f>
        <v>#REF!</v>
      </c>
      <c r="Q1776" s="5" t="e">
        <f>VLOOKUP(I1776,[1]!Countries[#Data],3,FALSE)</f>
        <v>#REF!</v>
      </c>
    </row>
    <row r="1777" spans="1:17" x14ac:dyDescent="0.2">
      <c r="A1777" s="5">
        <v>10931</v>
      </c>
      <c r="B1777" s="5" t="s">
        <v>111</v>
      </c>
      <c r="C1777" s="5" t="s">
        <v>22</v>
      </c>
      <c r="D1777" s="5">
        <v>6</v>
      </c>
      <c r="E1777" s="5">
        <v>4.4399999999999995</v>
      </c>
      <c r="F1777" s="5">
        <v>42</v>
      </c>
      <c r="G1777" s="5" t="s">
        <v>46</v>
      </c>
      <c r="H1777" s="5" t="s">
        <v>47</v>
      </c>
      <c r="I1777" s="5" t="s">
        <v>42</v>
      </c>
      <c r="J1777" s="6">
        <v>42461</v>
      </c>
      <c r="K1777" s="7">
        <f t="shared" si="81"/>
        <v>252</v>
      </c>
      <c r="L1777" s="7">
        <f t="shared" si="82"/>
        <v>186.48</v>
      </c>
      <c r="M1777" s="4">
        <f>YEAR(Datos!$J1777)</f>
        <v>2016</v>
      </c>
      <c r="N1777" s="5" t="str">
        <f t="shared" si="83"/>
        <v>abril</v>
      </c>
      <c r="O1777" s="5" t="str">
        <f>VLOOKUP(C1777,[2]!ProdManager[#Data],2,FALSE)</f>
        <v>Peter Stone</v>
      </c>
      <c r="P1777" s="5" t="e">
        <f>VLOOKUP(I1777,[1]!Countries[#Data],2,FALSE)</f>
        <v>#REF!</v>
      </c>
      <c r="Q1777" s="5" t="e">
        <f>VLOOKUP(I1777,[1]!Countries[#Data],3,FALSE)</f>
        <v>#REF!</v>
      </c>
    </row>
    <row r="1778" spans="1:17" x14ac:dyDescent="0.2">
      <c r="A1778" s="5">
        <v>10932</v>
      </c>
      <c r="B1778" s="5" t="s">
        <v>122</v>
      </c>
      <c r="C1778" s="5" t="s">
        <v>36</v>
      </c>
      <c r="D1778" s="5">
        <v>7.75</v>
      </c>
      <c r="E1778" s="5">
        <v>7.0525000000000002</v>
      </c>
      <c r="F1778" s="5">
        <v>20</v>
      </c>
      <c r="G1778" s="5" t="s">
        <v>183</v>
      </c>
      <c r="H1778" s="5" t="s">
        <v>184</v>
      </c>
      <c r="I1778" s="5" t="s">
        <v>6</v>
      </c>
      <c r="J1778" s="6">
        <v>42500</v>
      </c>
      <c r="K1778" s="7">
        <f t="shared" si="81"/>
        <v>155</v>
      </c>
      <c r="L1778" s="7">
        <f t="shared" si="82"/>
        <v>141.05000000000001</v>
      </c>
      <c r="M1778" s="4">
        <f>YEAR(Datos!$J1778)</f>
        <v>2016</v>
      </c>
      <c r="N1778" s="5" t="str">
        <f t="shared" si="83"/>
        <v>mayo</v>
      </c>
      <c r="O1778" s="5" t="str">
        <f>VLOOKUP(C1778,[2]!ProdManager[#Data],2,FALSE)</f>
        <v>John Matter</v>
      </c>
      <c r="P1778" s="5" t="e">
        <f>VLOOKUP(I1778,[1]!Countries[#Data],2,FALSE)</f>
        <v>#REF!</v>
      </c>
      <c r="Q1778" s="5" t="e">
        <f>VLOOKUP(I1778,[1]!Countries[#Data],3,FALSE)</f>
        <v>#REF!</v>
      </c>
    </row>
    <row r="1779" spans="1:17" x14ac:dyDescent="0.2">
      <c r="A1779" s="5">
        <v>10932</v>
      </c>
      <c r="B1779" s="5" t="s">
        <v>7</v>
      </c>
      <c r="C1779" s="5" t="s">
        <v>8</v>
      </c>
      <c r="D1779" s="5">
        <v>34.799999999999997</v>
      </c>
      <c r="E1779" s="5">
        <v>28.187999999999999</v>
      </c>
      <c r="F1779" s="5">
        <v>16</v>
      </c>
      <c r="G1779" s="5" t="s">
        <v>183</v>
      </c>
      <c r="H1779" s="5" t="s">
        <v>184</v>
      </c>
      <c r="I1779" s="5" t="s">
        <v>6</v>
      </c>
      <c r="J1779" s="6">
        <v>42516</v>
      </c>
      <c r="K1779" s="7">
        <f t="shared" si="81"/>
        <v>556.79999999999995</v>
      </c>
      <c r="L1779" s="7">
        <f t="shared" si="82"/>
        <v>451.00799999999998</v>
      </c>
      <c r="M1779" s="4">
        <f>YEAR(Datos!$J1779)</f>
        <v>2016</v>
      </c>
      <c r="N1779" s="5" t="str">
        <f t="shared" si="83"/>
        <v>mayo</v>
      </c>
      <c r="O1779" s="5" t="str">
        <f>VLOOKUP(C1779,[2]!ProdManager[#Data],2,FALSE)</f>
        <v>Peter Stone</v>
      </c>
      <c r="P1779" s="5" t="e">
        <f>VLOOKUP(I1779,[1]!Countries[#Data],2,FALSE)</f>
        <v>#REF!</v>
      </c>
      <c r="Q1779" s="5" t="e">
        <f>VLOOKUP(I1779,[1]!Countries[#Data],3,FALSE)</f>
        <v>#REF!</v>
      </c>
    </row>
    <row r="1780" spans="1:17" x14ac:dyDescent="0.2">
      <c r="A1780" s="5">
        <v>10932</v>
      </c>
      <c r="B1780" s="5" t="s">
        <v>49</v>
      </c>
      <c r="C1780" s="5" t="s">
        <v>28</v>
      </c>
      <c r="D1780" s="5">
        <v>17.45</v>
      </c>
      <c r="E1780" s="5">
        <v>12.214999999999998</v>
      </c>
      <c r="F1780" s="5">
        <v>30</v>
      </c>
      <c r="G1780" s="5" t="s">
        <v>183</v>
      </c>
      <c r="H1780" s="5" t="s">
        <v>184</v>
      </c>
      <c r="I1780" s="5" t="s">
        <v>6</v>
      </c>
      <c r="J1780" s="6">
        <v>42500</v>
      </c>
      <c r="K1780" s="7">
        <f t="shared" si="81"/>
        <v>523.5</v>
      </c>
      <c r="L1780" s="7">
        <f t="shared" si="82"/>
        <v>366.44999999999993</v>
      </c>
      <c r="M1780" s="4">
        <f>YEAR(Datos!$J1780)</f>
        <v>2016</v>
      </c>
      <c r="N1780" s="5" t="str">
        <f t="shared" si="83"/>
        <v>mayo</v>
      </c>
      <c r="O1780" s="5" t="str">
        <f>VLOOKUP(C1780,[2]!ProdManager[#Data],2,FALSE)</f>
        <v>Lydia Sinn</v>
      </c>
      <c r="P1780" s="5" t="e">
        <f>VLOOKUP(I1780,[1]!Countries[#Data],2,FALSE)</f>
        <v>#REF!</v>
      </c>
      <c r="Q1780" s="5" t="e">
        <f>VLOOKUP(I1780,[1]!Countries[#Data],3,FALSE)</f>
        <v>#REF!</v>
      </c>
    </row>
    <row r="1781" spans="1:17" x14ac:dyDescent="0.2">
      <c r="A1781" s="5">
        <v>10932</v>
      </c>
      <c r="B1781" s="5" t="s">
        <v>71</v>
      </c>
      <c r="C1781" s="5" t="s">
        <v>28</v>
      </c>
      <c r="D1781" s="5">
        <v>49.3</v>
      </c>
      <c r="E1781" s="5">
        <v>34.016999999999996</v>
      </c>
      <c r="F1781" s="5">
        <v>14</v>
      </c>
      <c r="G1781" s="5" t="s">
        <v>183</v>
      </c>
      <c r="H1781" s="5" t="s">
        <v>184</v>
      </c>
      <c r="I1781" s="5" t="s">
        <v>6</v>
      </c>
      <c r="J1781" s="6">
        <v>42690</v>
      </c>
      <c r="K1781" s="7">
        <f t="shared" si="81"/>
        <v>690.19999999999993</v>
      </c>
      <c r="L1781" s="7">
        <f t="shared" si="82"/>
        <v>476.23799999999994</v>
      </c>
      <c r="M1781" s="4">
        <f>YEAR(Datos!$J1781)</f>
        <v>2016</v>
      </c>
      <c r="N1781" s="5" t="str">
        <f t="shared" si="83"/>
        <v>noviembre</v>
      </c>
      <c r="O1781" s="5" t="str">
        <f>VLOOKUP(C1781,[2]!ProdManager[#Data],2,FALSE)</f>
        <v>Lydia Sinn</v>
      </c>
      <c r="P1781" s="5" t="e">
        <f>VLOOKUP(I1781,[1]!Countries[#Data],2,FALSE)</f>
        <v>#REF!</v>
      </c>
      <c r="Q1781" s="5" t="e">
        <f>VLOOKUP(I1781,[1]!Countries[#Data],3,FALSE)</f>
        <v>#REF!</v>
      </c>
    </row>
    <row r="1782" spans="1:17" x14ac:dyDescent="0.2">
      <c r="A1782" s="5">
        <v>10933</v>
      </c>
      <c r="B1782" s="5" t="s">
        <v>51</v>
      </c>
      <c r="C1782" s="5" t="s">
        <v>39</v>
      </c>
      <c r="D1782" s="5">
        <v>32.799999999999997</v>
      </c>
      <c r="E1782" s="5">
        <v>25.255999999999997</v>
      </c>
      <c r="F1782" s="5">
        <v>2</v>
      </c>
      <c r="G1782" s="5" t="s">
        <v>168</v>
      </c>
      <c r="H1782" s="5" t="s">
        <v>169</v>
      </c>
      <c r="I1782" s="5" t="s">
        <v>142</v>
      </c>
      <c r="J1782" s="6">
        <v>42549</v>
      </c>
      <c r="K1782" s="7">
        <f t="shared" si="81"/>
        <v>65.599999999999994</v>
      </c>
      <c r="L1782" s="7">
        <f t="shared" si="82"/>
        <v>50.511999999999993</v>
      </c>
      <c r="M1782" s="4">
        <f>YEAR(Datos!$J1782)</f>
        <v>2016</v>
      </c>
      <c r="N1782" s="5" t="str">
        <f t="shared" si="83"/>
        <v>junio</v>
      </c>
      <c r="O1782" s="5" t="str">
        <f>VLOOKUP(C1782,[2]!ProdManager[#Data],2,FALSE)</f>
        <v>John Matter</v>
      </c>
      <c r="P1782" s="5" t="e">
        <f>VLOOKUP(I1782,[1]!Countries[#Data],2,FALSE)</f>
        <v>#REF!</v>
      </c>
      <c r="Q1782" s="5" t="e">
        <f>VLOOKUP(I1782,[1]!Countries[#Data],3,FALSE)</f>
        <v>#REF!</v>
      </c>
    </row>
    <row r="1783" spans="1:17" x14ac:dyDescent="0.2">
      <c r="A1783" s="5">
        <v>10933</v>
      </c>
      <c r="B1783" s="5" t="s">
        <v>232</v>
      </c>
      <c r="C1783" s="5" t="s">
        <v>17</v>
      </c>
      <c r="D1783" s="5">
        <v>28.5</v>
      </c>
      <c r="E1783" s="5">
        <v>23.37</v>
      </c>
      <c r="F1783" s="5">
        <v>30</v>
      </c>
      <c r="G1783" s="5" t="s">
        <v>168</v>
      </c>
      <c r="H1783" s="5" t="s">
        <v>169</v>
      </c>
      <c r="I1783" s="5" t="s">
        <v>142</v>
      </c>
      <c r="J1783" s="6">
        <v>42572</v>
      </c>
      <c r="K1783" s="7">
        <f t="shared" si="81"/>
        <v>855</v>
      </c>
      <c r="L1783" s="7">
        <f t="shared" si="82"/>
        <v>701.1</v>
      </c>
      <c r="M1783" s="4">
        <f>YEAR(Datos!$J1783)</f>
        <v>2016</v>
      </c>
      <c r="N1783" s="5" t="str">
        <f t="shared" si="83"/>
        <v>julio</v>
      </c>
      <c r="O1783" s="5" t="str">
        <f>VLOOKUP(C1783,[2]!ProdManager[#Data],2,FALSE)</f>
        <v>Lydia Sinn</v>
      </c>
      <c r="P1783" s="5" t="e">
        <f>VLOOKUP(I1783,[1]!Countries[#Data],2,FALSE)</f>
        <v>#REF!</v>
      </c>
      <c r="Q1783" s="5" t="e">
        <f>VLOOKUP(I1783,[1]!Countries[#Data],3,FALSE)</f>
        <v>#REF!</v>
      </c>
    </row>
    <row r="1784" spans="1:17" x14ac:dyDescent="0.2">
      <c r="A1784" s="5">
        <v>10934</v>
      </c>
      <c r="B1784" s="5" t="s">
        <v>163</v>
      </c>
      <c r="C1784" s="5" t="s">
        <v>17</v>
      </c>
      <c r="D1784" s="5">
        <v>25</v>
      </c>
      <c r="E1784" s="5">
        <v>18.5</v>
      </c>
      <c r="F1784" s="5">
        <v>20</v>
      </c>
      <c r="G1784" s="5" t="s">
        <v>120</v>
      </c>
      <c r="H1784" s="5" t="s">
        <v>121</v>
      </c>
      <c r="I1784" s="5" t="s">
        <v>14</v>
      </c>
      <c r="J1784" s="6">
        <v>42648</v>
      </c>
      <c r="K1784" s="7">
        <f t="shared" si="81"/>
        <v>500</v>
      </c>
      <c r="L1784" s="7">
        <f t="shared" si="82"/>
        <v>370</v>
      </c>
      <c r="M1784" s="4">
        <f>YEAR(Datos!$J1784)</f>
        <v>2016</v>
      </c>
      <c r="N1784" s="5" t="str">
        <f t="shared" si="83"/>
        <v>octubre</v>
      </c>
      <c r="O1784" s="5" t="str">
        <f>VLOOKUP(C1784,[2]!ProdManager[#Data],2,FALSE)</f>
        <v>Lydia Sinn</v>
      </c>
      <c r="P1784" s="5" t="e">
        <f>VLOOKUP(I1784,[1]!Countries[#Data],2,FALSE)</f>
        <v>#REF!</v>
      </c>
      <c r="Q1784" s="5" t="e">
        <f>VLOOKUP(I1784,[1]!Countries[#Data],3,FALSE)</f>
        <v>#REF!</v>
      </c>
    </row>
    <row r="1785" spans="1:17" x14ac:dyDescent="0.2">
      <c r="A1785" s="5">
        <v>10935</v>
      </c>
      <c r="B1785" s="5" t="s">
        <v>190</v>
      </c>
      <c r="C1785" s="5" t="s">
        <v>3</v>
      </c>
      <c r="D1785" s="5">
        <v>9</v>
      </c>
      <c r="E1785" s="5">
        <v>6.84</v>
      </c>
      <c r="F1785" s="5">
        <v>8</v>
      </c>
      <c r="G1785" s="5" t="s">
        <v>52</v>
      </c>
      <c r="H1785" s="5" t="s">
        <v>53</v>
      </c>
      <c r="I1785" s="5" t="s">
        <v>20</v>
      </c>
      <c r="J1785" s="6">
        <v>42436</v>
      </c>
      <c r="K1785" s="7">
        <f t="shared" si="81"/>
        <v>72</v>
      </c>
      <c r="L1785" s="7">
        <f t="shared" si="82"/>
        <v>54.72</v>
      </c>
      <c r="M1785" s="4">
        <f>YEAR(Datos!$J1785)</f>
        <v>2016</v>
      </c>
      <c r="N1785" s="5" t="str">
        <f t="shared" si="83"/>
        <v>marzo</v>
      </c>
      <c r="O1785" s="5" t="str">
        <f>VLOOKUP(C1785,[2]!ProdManager[#Data],2,FALSE)</f>
        <v>Marc Caine</v>
      </c>
      <c r="P1785" s="5" t="e">
        <f>VLOOKUP(I1785,[1]!Countries[#Data],2,FALSE)</f>
        <v>#REF!</v>
      </c>
      <c r="Q1785" s="5" t="e">
        <f>VLOOKUP(I1785,[1]!Countries[#Data],3,FALSE)</f>
        <v>#REF!</v>
      </c>
    </row>
    <row r="1786" spans="1:17" x14ac:dyDescent="0.2">
      <c r="A1786" s="5">
        <v>10935</v>
      </c>
      <c r="B1786" s="5" t="s">
        <v>147</v>
      </c>
      <c r="C1786" s="5" t="s">
        <v>22</v>
      </c>
      <c r="D1786" s="5">
        <v>62.5</v>
      </c>
      <c r="E1786" s="5">
        <v>46.25</v>
      </c>
      <c r="F1786" s="5">
        <v>4</v>
      </c>
      <c r="G1786" s="5" t="s">
        <v>52</v>
      </c>
      <c r="H1786" s="5" t="s">
        <v>53</v>
      </c>
      <c r="I1786" s="5" t="s">
        <v>20</v>
      </c>
      <c r="J1786" s="6">
        <v>42547</v>
      </c>
      <c r="K1786" s="7">
        <f t="shared" si="81"/>
        <v>250</v>
      </c>
      <c r="L1786" s="7">
        <f t="shared" si="82"/>
        <v>185</v>
      </c>
      <c r="M1786" s="4">
        <f>YEAR(Datos!$J1786)</f>
        <v>2016</v>
      </c>
      <c r="N1786" s="5" t="str">
        <f t="shared" si="83"/>
        <v>junio</v>
      </c>
      <c r="O1786" s="5" t="str">
        <f>VLOOKUP(C1786,[2]!ProdManager[#Data],2,FALSE)</f>
        <v>Peter Stone</v>
      </c>
      <c r="P1786" s="5" t="e">
        <f>VLOOKUP(I1786,[1]!Countries[#Data],2,FALSE)</f>
        <v>#REF!</v>
      </c>
      <c r="Q1786" s="5" t="e">
        <f>VLOOKUP(I1786,[1]!Countries[#Data],3,FALSE)</f>
        <v>#REF!</v>
      </c>
    </row>
    <row r="1787" spans="1:17" x14ac:dyDescent="0.2">
      <c r="A1787" s="5">
        <v>10935</v>
      </c>
      <c r="B1787" s="5" t="s">
        <v>131</v>
      </c>
      <c r="C1787" s="5" t="s">
        <v>36</v>
      </c>
      <c r="D1787" s="5">
        <v>18</v>
      </c>
      <c r="E1787" s="5">
        <v>16.2</v>
      </c>
      <c r="F1787" s="5">
        <v>21</v>
      </c>
      <c r="G1787" s="5" t="s">
        <v>52</v>
      </c>
      <c r="H1787" s="5" t="s">
        <v>53</v>
      </c>
      <c r="I1787" s="5" t="s">
        <v>20</v>
      </c>
      <c r="J1787" s="6">
        <v>42421</v>
      </c>
      <c r="K1787" s="7">
        <f t="shared" si="81"/>
        <v>378</v>
      </c>
      <c r="L1787" s="7">
        <f t="shared" si="82"/>
        <v>340.2</v>
      </c>
      <c r="M1787" s="4">
        <f>YEAR(Datos!$J1787)</f>
        <v>2016</v>
      </c>
      <c r="N1787" s="5" t="str">
        <f t="shared" si="83"/>
        <v>febrero</v>
      </c>
      <c r="O1787" s="5" t="str">
        <f>VLOOKUP(C1787,[2]!ProdManager[#Data],2,FALSE)</f>
        <v>John Matter</v>
      </c>
      <c r="P1787" s="5" t="e">
        <f>VLOOKUP(I1787,[1]!Countries[#Data],2,FALSE)</f>
        <v>#REF!</v>
      </c>
      <c r="Q1787" s="5" t="e">
        <f>VLOOKUP(I1787,[1]!Countries[#Data],3,FALSE)</f>
        <v>#REF!</v>
      </c>
    </row>
    <row r="1788" spans="1:17" x14ac:dyDescent="0.2">
      <c r="A1788" s="5">
        <v>10936</v>
      </c>
      <c r="B1788" s="5" t="s">
        <v>50</v>
      </c>
      <c r="C1788" s="5" t="s">
        <v>22</v>
      </c>
      <c r="D1788" s="5">
        <v>19</v>
      </c>
      <c r="E1788" s="5">
        <v>15.39</v>
      </c>
      <c r="F1788" s="5">
        <v>30</v>
      </c>
      <c r="G1788" s="5" t="s">
        <v>248</v>
      </c>
      <c r="H1788" s="5" t="s">
        <v>249</v>
      </c>
      <c r="I1788" s="5" t="s">
        <v>77</v>
      </c>
      <c r="J1788" s="6">
        <v>42593</v>
      </c>
      <c r="K1788" s="7">
        <f t="shared" si="81"/>
        <v>570</v>
      </c>
      <c r="L1788" s="7">
        <f t="shared" si="82"/>
        <v>461.70000000000005</v>
      </c>
      <c r="M1788" s="4">
        <f>YEAR(Datos!$J1788)</f>
        <v>2016</v>
      </c>
      <c r="N1788" s="5" t="str">
        <f t="shared" si="83"/>
        <v>agosto</v>
      </c>
      <c r="O1788" s="5" t="str">
        <f>VLOOKUP(C1788,[2]!ProdManager[#Data],2,FALSE)</f>
        <v>Peter Stone</v>
      </c>
      <c r="P1788" s="5" t="e">
        <f>VLOOKUP(I1788,[1]!Countries[#Data],2,FALSE)</f>
        <v>#REF!</v>
      </c>
      <c r="Q1788" s="5" t="e">
        <f>VLOOKUP(I1788,[1]!Countries[#Data],3,FALSE)</f>
        <v>#REF!</v>
      </c>
    </row>
    <row r="1789" spans="1:17" x14ac:dyDescent="0.2">
      <c r="A1789" s="5">
        <v>10937</v>
      </c>
      <c r="B1789" s="5" t="s">
        <v>114</v>
      </c>
      <c r="C1789" s="5" t="s">
        <v>11</v>
      </c>
      <c r="D1789" s="5">
        <v>45.6</v>
      </c>
      <c r="E1789" s="5">
        <v>36.936000000000007</v>
      </c>
      <c r="F1789" s="5">
        <v>8</v>
      </c>
      <c r="G1789" s="5" t="s">
        <v>247</v>
      </c>
      <c r="H1789" s="5" t="s">
        <v>230</v>
      </c>
      <c r="I1789" s="5" t="s">
        <v>231</v>
      </c>
      <c r="J1789" s="6">
        <v>42469</v>
      </c>
      <c r="K1789" s="7">
        <f t="shared" si="81"/>
        <v>364.8</v>
      </c>
      <c r="L1789" s="7">
        <f t="shared" si="82"/>
        <v>295.48800000000006</v>
      </c>
      <c r="M1789" s="4">
        <f>YEAR(Datos!$J1789)</f>
        <v>2016</v>
      </c>
      <c r="N1789" s="5" t="str">
        <f t="shared" si="83"/>
        <v>abril</v>
      </c>
      <c r="O1789" s="5" t="str">
        <f>VLOOKUP(C1789,[2]!ProdManager[#Data],2,FALSE)</f>
        <v>Marc Caine</v>
      </c>
      <c r="P1789" s="5" t="e">
        <f>VLOOKUP(I1789,[1]!Countries[#Data],2,FALSE)</f>
        <v>#REF!</v>
      </c>
      <c r="Q1789" s="5" t="e">
        <f>VLOOKUP(I1789,[1]!Countries[#Data],3,FALSE)</f>
        <v>#REF!</v>
      </c>
    </row>
    <row r="1790" spans="1:17" x14ac:dyDescent="0.2">
      <c r="A1790" s="5">
        <v>10937</v>
      </c>
      <c r="B1790" s="5" t="s">
        <v>133</v>
      </c>
      <c r="C1790" s="5" t="s">
        <v>36</v>
      </c>
      <c r="D1790" s="5">
        <v>14</v>
      </c>
      <c r="E1790" s="5">
        <v>12.32</v>
      </c>
      <c r="F1790" s="5">
        <v>20</v>
      </c>
      <c r="G1790" s="5" t="s">
        <v>247</v>
      </c>
      <c r="H1790" s="5" t="s">
        <v>230</v>
      </c>
      <c r="I1790" s="5" t="s">
        <v>231</v>
      </c>
      <c r="J1790" s="6">
        <v>42679</v>
      </c>
      <c r="K1790" s="7">
        <f t="shared" si="81"/>
        <v>280</v>
      </c>
      <c r="L1790" s="7">
        <f t="shared" si="82"/>
        <v>246.4</v>
      </c>
      <c r="M1790" s="4">
        <f>YEAR(Datos!$J1790)</f>
        <v>2016</v>
      </c>
      <c r="N1790" s="5" t="str">
        <f t="shared" si="83"/>
        <v>noviembre</v>
      </c>
      <c r="O1790" s="5" t="str">
        <f>VLOOKUP(C1790,[2]!ProdManager[#Data],2,FALSE)</f>
        <v>John Matter</v>
      </c>
      <c r="P1790" s="5" t="e">
        <f>VLOOKUP(I1790,[1]!Countries[#Data],2,FALSE)</f>
        <v>#REF!</v>
      </c>
      <c r="Q1790" s="5" t="e">
        <f>VLOOKUP(I1790,[1]!Countries[#Data],3,FALSE)</f>
        <v>#REF!</v>
      </c>
    </row>
    <row r="1791" spans="1:17" x14ac:dyDescent="0.2">
      <c r="A1791" s="5">
        <v>10938</v>
      </c>
      <c r="B1791" s="5" t="s">
        <v>111</v>
      </c>
      <c r="C1791" s="5" t="s">
        <v>22</v>
      </c>
      <c r="D1791" s="5">
        <v>6</v>
      </c>
      <c r="E1791" s="5">
        <v>4.8000000000000007</v>
      </c>
      <c r="F1791" s="5">
        <v>20</v>
      </c>
      <c r="G1791" s="5" t="s">
        <v>103</v>
      </c>
      <c r="H1791" s="5" t="s">
        <v>104</v>
      </c>
      <c r="I1791" s="5" t="s">
        <v>14</v>
      </c>
      <c r="J1791" s="6">
        <v>42592</v>
      </c>
      <c r="K1791" s="7">
        <f t="shared" si="81"/>
        <v>120</v>
      </c>
      <c r="L1791" s="7">
        <f t="shared" si="82"/>
        <v>96.000000000000014</v>
      </c>
      <c r="M1791" s="4">
        <f>YEAR(Datos!$J1791)</f>
        <v>2016</v>
      </c>
      <c r="N1791" s="5" t="str">
        <f t="shared" si="83"/>
        <v>agosto</v>
      </c>
      <c r="O1791" s="5" t="str">
        <f>VLOOKUP(C1791,[2]!ProdManager[#Data],2,FALSE)</f>
        <v>Peter Stone</v>
      </c>
      <c r="P1791" s="5" t="e">
        <f>VLOOKUP(I1791,[1]!Countries[#Data],2,FALSE)</f>
        <v>#REF!</v>
      </c>
      <c r="Q1791" s="5" t="e">
        <f>VLOOKUP(I1791,[1]!Countries[#Data],3,FALSE)</f>
        <v>#REF!</v>
      </c>
    </row>
    <row r="1792" spans="1:17" x14ac:dyDescent="0.2">
      <c r="A1792" s="5">
        <v>10938</v>
      </c>
      <c r="B1792" s="5" t="s">
        <v>100</v>
      </c>
      <c r="C1792" s="5" t="s">
        <v>36</v>
      </c>
      <c r="D1792" s="5">
        <v>46</v>
      </c>
      <c r="E1792" s="5">
        <v>41.86</v>
      </c>
      <c r="F1792" s="5">
        <v>24</v>
      </c>
      <c r="G1792" s="5" t="s">
        <v>103</v>
      </c>
      <c r="H1792" s="5" t="s">
        <v>104</v>
      </c>
      <c r="I1792" s="5" t="s">
        <v>14</v>
      </c>
      <c r="J1792" s="6">
        <v>42696</v>
      </c>
      <c r="K1792" s="7">
        <f t="shared" si="81"/>
        <v>1104</v>
      </c>
      <c r="L1792" s="7">
        <f t="shared" si="82"/>
        <v>1004.64</v>
      </c>
      <c r="M1792" s="4">
        <f>YEAR(Datos!$J1792)</f>
        <v>2016</v>
      </c>
      <c r="N1792" s="5" t="str">
        <f t="shared" si="83"/>
        <v>noviembre</v>
      </c>
      <c r="O1792" s="5" t="str">
        <f>VLOOKUP(C1792,[2]!ProdManager[#Data],2,FALSE)</f>
        <v>John Matter</v>
      </c>
      <c r="P1792" s="5" t="e">
        <f>VLOOKUP(I1792,[1]!Countries[#Data],2,FALSE)</f>
        <v>#REF!</v>
      </c>
      <c r="Q1792" s="5" t="e">
        <f>VLOOKUP(I1792,[1]!Countries[#Data],3,FALSE)</f>
        <v>#REF!</v>
      </c>
    </row>
    <row r="1793" spans="1:17" x14ac:dyDescent="0.2">
      <c r="A1793" s="5">
        <v>10938</v>
      </c>
      <c r="B1793" s="5" t="s">
        <v>33</v>
      </c>
      <c r="C1793" s="5" t="s">
        <v>8</v>
      </c>
      <c r="D1793" s="5">
        <v>34</v>
      </c>
      <c r="E1793" s="5">
        <v>25.84</v>
      </c>
      <c r="F1793" s="5">
        <v>49</v>
      </c>
      <c r="G1793" s="5" t="s">
        <v>103</v>
      </c>
      <c r="H1793" s="5" t="s">
        <v>104</v>
      </c>
      <c r="I1793" s="5" t="s">
        <v>14</v>
      </c>
      <c r="J1793" s="6">
        <v>42675</v>
      </c>
      <c r="K1793" s="7">
        <f t="shared" si="81"/>
        <v>1666</v>
      </c>
      <c r="L1793" s="7">
        <f t="shared" si="82"/>
        <v>1266.1600000000001</v>
      </c>
      <c r="M1793" s="4">
        <f>YEAR(Datos!$J1793)</f>
        <v>2016</v>
      </c>
      <c r="N1793" s="5" t="str">
        <f t="shared" si="83"/>
        <v>noviembre</v>
      </c>
      <c r="O1793" s="5" t="str">
        <f>VLOOKUP(C1793,[2]!ProdManager[#Data],2,FALSE)</f>
        <v>Peter Stone</v>
      </c>
      <c r="P1793" s="5" t="e">
        <f>VLOOKUP(I1793,[1]!Countries[#Data],2,FALSE)</f>
        <v>#REF!</v>
      </c>
      <c r="Q1793" s="5" t="e">
        <f>VLOOKUP(I1793,[1]!Countries[#Data],3,FALSE)</f>
        <v>#REF!</v>
      </c>
    </row>
    <row r="1794" spans="1:17" x14ac:dyDescent="0.2">
      <c r="A1794" s="5">
        <v>10938</v>
      </c>
      <c r="B1794" s="5" t="s">
        <v>106</v>
      </c>
      <c r="C1794" s="5" t="s">
        <v>8</v>
      </c>
      <c r="D1794" s="5">
        <v>21.5</v>
      </c>
      <c r="E1794" s="5">
        <v>16.555</v>
      </c>
      <c r="F1794" s="5">
        <v>35</v>
      </c>
      <c r="G1794" s="5" t="s">
        <v>103</v>
      </c>
      <c r="H1794" s="5" t="s">
        <v>104</v>
      </c>
      <c r="I1794" s="5" t="s">
        <v>14</v>
      </c>
      <c r="J1794" s="6">
        <v>42530</v>
      </c>
      <c r="K1794" s="7">
        <f t="shared" si="81"/>
        <v>752.5</v>
      </c>
      <c r="L1794" s="7">
        <f t="shared" si="82"/>
        <v>579.42499999999995</v>
      </c>
      <c r="M1794" s="4">
        <f>YEAR(Datos!$J1794)</f>
        <v>2016</v>
      </c>
      <c r="N1794" s="5" t="str">
        <f t="shared" si="83"/>
        <v>junio</v>
      </c>
      <c r="O1794" s="5" t="str">
        <f>VLOOKUP(C1794,[2]!ProdManager[#Data],2,FALSE)</f>
        <v>Peter Stone</v>
      </c>
      <c r="P1794" s="5" t="e">
        <f>VLOOKUP(I1794,[1]!Countries[#Data],2,FALSE)</f>
        <v>#REF!</v>
      </c>
      <c r="Q1794" s="5" t="e">
        <f>VLOOKUP(I1794,[1]!Countries[#Data],3,FALSE)</f>
        <v>#REF!</v>
      </c>
    </row>
    <row r="1795" spans="1:17" x14ac:dyDescent="0.2">
      <c r="A1795" s="5">
        <v>10939</v>
      </c>
      <c r="B1795" s="5" t="s">
        <v>48</v>
      </c>
      <c r="C1795" s="5" t="s">
        <v>36</v>
      </c>
      <c r="D1795" s="5">
        <v>19</v>
      </c>
      <c r="E1795" s="5">
        <v>17.100000000000001</v>
      </c>
      <c r="F1795" s="5">
        <v>10</v>
      </c>
      <c r="G1795" s="5" t="s">
        <v>107</v>
      </c>
      <c r="H1795" s="5" t="s">
        <v>108</v>
      </c>
      <c r="I1795" s="5" t="s">
        <v>109</v>
      </c>
      <c r="J1795" s="6">
        <v>42431</v>
      </c>
      <c r="K1795" s="7">
        <f t="shared" ref="K1795:K1858" si="84">D1795*F1795</f>
        <v>190</v>
      </c>
      <c r="L1795" s="7">
        <f t="shared" ref="L1795:L1858" si="85">E1795*F1795</f>
        <v>171</v>
      </c>
      <c r="M1795" s="4">
        <f>YEAR(Datos!$J1795)</f>
        <v>2016</v>
      </c>
      <c r="N1795" s="5" t="str">
        <f t="shared" ref="N1795:N1858" si="86">TEXT(J1795,"mmmm")</f>
        <v>marzo</v>
      </c>
      <c r="O1795" s="5" t="str">
        <f>VLOOKUP(C1795,[2]!ProdManager[#Data],2,FALSE)</f>
        <v>John Matter</v>
      </c>
      <c r="P1795" s="5" t="e">
        <f>VLOOKUP(I1795,[1]!Countries[#Data],2,FALSE)</f>
        <v>#REF!</v>
      </c>
      <c r="Q1795" s="5" t="e">
        <f>VLOOKUP(I1795,[1]!Countries[#Data],3,FALSE)</f>
        <v>#REF!</v>
      </c>
    </row>
    <row r="1796" spans="1:17" x14ac:dyDescent="0.2">
      <c r="A1796" s="5">
        <v>10939</v>
      </c>
      <c r="B1796" s="5" t="s">
        <v>130</v>
      </c>
      <c r="C1796" s="5" t="s">
        <v>36</v>
      </c>
      <c r="D1796" s="5">
        <v>14</v>
      </c>
      <c r="E1796" s="5">
        <v>12.6</v>
      </c>
      <c r="F1796" s="5">
        <v>40</v>
      </c>
      <c r="G1796" s="5" t="s">
        <v>107</v>
      </c>
      <c r="H1796" s="5" t="s">
        <v>108</v>
      </c>
      <c r="I1796" s="5" t="s">
        <v>109</v>
      </c>
      <c r="J1796" s="6">
        <v>42709</v>
      </c>
      <c r="K1796" s="7">
        <f t="shared" si="84"/>
        <v>560</v>
      </c>
      <c r="L1796" s="7">
        <f t="shared" si="85"/>
        <v>504</v>
      </c>
      <c r="M1796" s="4">
        <f>YEAR(Datos!$J1796)</f>
        <v>2016</v>
      </c>
      <c r="N1796" s="5" t="str">
        <f t="shared" si="86"/>
        <v>diciembre</v>
      </c>
      <c r="O1796" s="5" t="str">
        <f>VLOOKUP(C1796,[2]!ProdManager[#Data],2,FALSE)</f>
        <v>John Matter</v>
      </c>
      <c r="P1796" s="5" t="e">
        <f>VLOOKUP(I1796,[1]!Countries[#Data],2,FALSE)</f>
        <v>#REF!</v>
      </c>
      <c r="Q1796" s="5" t="e">
        <f>VLOOKUP(I1796,[1]!Countries[#Data],3,FALSE)</f>
        <v>#REF!</v>
      </c>
    </row>
    <row r="1797" spans="1:17" x14ac:dyDescent="0.2">
      <c r="A1797" s="5">
        <v>10940</v>
      </c>
      <c r="B1797" s="5" t="s">
        <v>111</v>
      </c>
      <c r="C1797" s="5" t="s">
        <v>22</v>
      </c>
      <c r="D1797" s="5">
        <v>6</v>
      </c>
      <c r="E1797" s="5">
        <v>4.4399999999999995</v>
      </c>
      <c r="F1797" s="5">
        <v>20</v>
      </c>
      <c r="G1797" s="5" t="s">
        <v>183</v>
      </c>
      <c r="H1797" s="5" t="s">
        <v>184</v>
      </c>
      <c r="I1797" s="5" t="s">
        <v>6</v>
      </c>
      <c r="J1797" s="6">
        <v>42696</v>
      </c>
      <c r="K1797" s="7">
        <f t="shared" si="84"/>
        <v>120</v>
      </c>
      <c r="L1797" s="7">
        <f t="shared" si="85"/>
        <v>88.799999999999983</v>
      </c>
      <c r="M1797" s="4">
        <f>YEAR(Datos!$J1797)</f>
        <v>2016</v>
      </c>
      <c r="N1797" s="5" t="str">
        <f t="shared" si="86"/>
        <v>noviembre</v>
      </c>
      <c r="O1797" s="5" t="str">
        <f>VLOOKUP(C1797,[2]!ProdManager[#Data],2,FALSE)</f>
        <v>Peter Stone</v>
      </c>
      <c r="P1797" s="5" t="e">
        <f>VLOOKUP(I1797,[1]!Countries[#Data],2,FALSE)</f>
        <v>#REF!</v>
      </c>
      <c r="Q1797" s="5" t="e">
        <f>VLOOKUP(I1797,[1]!Countries[#Data],3,FALSE)</f>
        <v>#REF!</v>
      </c>
    </row>
    <row r="1798" spans="1:17" x14ac:dyDescent="0.2">
      <c r="A1798" s="5">
        <v>10940</v>
      </c>
      <c r="B1798" s="5" t="s">
        <v>78</v>
      </c>
      <c r="C1798" s="5" t="s">
        <v>11</v>
      </c>
      <c r="D1798" s="5">
        <v>30</v>
      </c>
      <c r="E1798" s="5">
        <v>23.700000000000003</v>
      </c>
      <c r="F1798" s="5">
        <v>8</v>
      </c>
      <c r="G1798" s="5" t="s">
        <v>183</v>
      </c>
      <c r="H1798" s="5" t="s">
        <v>184</v>
      </c>
      <c r="I1798" s="5" t="s">
        <v>6</v>
      </c>
      <c r="J1798" s="6">
        <v>42541</v>
      </c>
      <c r="K1798" s="7">
        <f t="shared" si="84"/>
        <v>240</v>
      </c>
      <c r="L1798" s="7">
        <f t="shared" si="85"/>
        <v>189.60000000000002</v>
      </c>
      <c r="M1798" s="4">
        <f>YEAR(Datos!$J1798)</f>
        <v>2016</v>
      </c>
      <c r="N1798" s="5" t="str">
        <f t="shared" si="86"/>
        <v>junio</v>
      </c>
      <c r="O1798" s="5" t="str">
        <f>VLOOKUP(C1798,[2]!ProdManager[#Data],2,FALSE)</f>
        <v>Marc Caine</v>
      </c>
      <c r="P1798" s="5" t="e">
        <f>VLOOKUP(I1798,[1]!Countries[#Data],2,FALSE)</f>
        <v>#REF!</v>
      </c>
      <c r="Q1798" s="5" t="e">
        <f>VLOOKUP(I1798,[1]!Countries[#Data],3,FALSE)</f>
        <v>#REF!</v>
      </c>
    </row>
    <row r="1799" spans="1:17" x14ac:dyDescent="0.2">
      <c r="A1799" s="5">
        <v>10941</v>
      </c>
      <c r="B1799" s="5" t="s">
        <v>37</v>
      </c>
      <c r="C1799" s="5" t="s">
        <v>8</v>
      </c>
      <c r="D1799" s="5">
        <v>12.5</v>
      </c>
      <c r="E1799" s="5">
        <v>10.25</v>
      </c>
      <c r="F1799" s="5">
        <v>44</v>
      </c>
      <c r="G1799" s="5" t="s">
        <v>175</v>
      </c>
      <c r="H1799" s="5" t="s">
        <v>176</v>
      </c>
      <c r="I1799" s="5" t="s">
        <v>77</v>
      </c>
      <c r="J1799" s="6">
        <v>42409</v>
      </c>
      <c r="K1799" s="7">
        <f t="shared" si="84"/>
        <v>550</v>
      </c>
      <c r="L1799" s="7">
        <f t="shared" si="85"/>
        <v>451</v>
      </c>
      <c r="M1799" s="4">
        <f>YEAR(Datos!$J1799)</f>
        <v>2016</v>
      </c>
      <c r="N1799" s="5" t="str">
        <f t="shared" si="86"/>
        <v>febrero</v>
      </c>
      <c r="O1799" s="5" t="str">
        <f>VLOOKUP(C1799,[2]!ProdManager[#Data],2,FALSE)</f>
        <v>Peter Stone</v>
      </c>
      <c r="P1799" s="5" t="e">
        <f>VLOOKUP(I1799,[1]!Countries[#Data],2,FALSE)</f>
        <v>#REF!</v>
      </c>
      <c r="Q1799" s="5" t="e">
        <f>VLOOKUP(I1799,[1]!Countries[#Data],3,FALSE)</f>
        <v>#REF!</v>
      </c>
    </row>
    <row r="1800" spans="1:17" x14ac:dyDescent="0.2">
      <c r="A1800" s="5">
        <v>10941</v>
      </c>
      <c r="B1800" s="5" t="s">
        <v>71</v>
      </c>
      <c r="C1800" s="5" t="s">
        <v>28</v>
      </c>
      <c r="D1800" s="5">
        <v>49.3</v>
      </c>
      <c r="E1800" s="5">
        <v>33.523999999999994</v>
      </c>
      <c r="F1800" s="5">
        <v>30</v>
      </c>
      <c r="G1800" s="5" t="s">
        <v>175</v>
      </c>
      <c r="H1800" s="5" t="s">
        <v>176</v>
      </c>
      <c r="I1800" s="5" t="s">
        <v>77</v>
      </c>
      <c r="J1800" s="6">
        <v>42570</v>
      </c>
      <c r="K1800" s="7">
        <f t="shared" si="84"/>
        <v>1479</v>
      </c>
      <c r="L1800" s="7">
        <f t="shared" si="85"/>
        <v>1005.7199999999998</v>
      </c>
      <c r="M1800" s="4">
        <f>YEAR(Datos!$J1800)</f>
        <v>2016</v>
      </c>
      <c r="N1800" s="5" t="str">
        <f t="shared" si="86"/>
        <v>julio</v>
      </c>
      <c r="O1800" s="5" t="str">
        <f>VLOOKUP(C1800,[2]!ProdManager[#Data],2,FALSE)</f>
        <v>Lydia Sinn</v>
      </c>
      <c r="P1800" s="5" t="e">
        <f>VLOOKUP(I1800,[1]!Countries[#Data],2,FALSE)</f>
        <v>#REF!</v>
      </c>
      <c r="Q1800" s="5" t="e">
        <f>VLOOKUP(I1800,[1]!Countries[#Data],3,FALSE)</f>
        <v>#REF!</v>
      </c>
    </row>
    <row r="1801" spans="1:17" x14ac:dyDescent="0.2">
      <c r="A1801" s="5">
        <v>10941</v>
      </c>
      <c r="B1801" s="5" t="s">
        <v>135</v>
      </c>
      <c r="C1801" s="5" t="s">
        <v>28</v>
      </c>
      <c r="D1801" s="5">
        <v>12.5</v>
      </c>
      <c r="E1801" s="5">
        <v>8.75</v>
      </c>
      <c r="F1801" s="5">
        <v>80</v>
      </c>
      <c r="G1801" s="5" t="s">
        <v>175</v>
      </c>
      <c r="H1801" s="5" t="s">
        <v>176</v>
      </c>
      <c r="I1801" s="5" t="s">
        <v>77</v>
      </c>
      <c r="J1801" s="6">
        <v>42430</v>
      </c>
      <c r="K1801" s="7">
        <f t="shared" si="84"/>
        <v>1000</v>
      </c>
      <c r="L1801" s="7">
        <f t="shared" si="85"/>
        <v>700</v>
      </c>
      <c r="M1801" s="4">
        <f>YEAR(Datos!$J1801)</f>
        <v>2016</v>
      </c>
      <c r="N1801" s="5" t="str">
        <f t="shared" si="86"/>
        <v>marzo</v>
      </c>
      <c r="O1801" s="5" t="str">
        <f>VLOOKUP(C1801,[2]!ProdManager[#Data],2,FALSE)</f>
        <v>Lydia Sinn</v>
      </c>
      <c r="P1801" s="5" t="e">
        <f>VLOOKUP(I1801,[1]!Countries[#Data],2,FALSE)</f>
        <v>#REF!</v>
      </c>
      <c r="Q1801" s="5" t="e">
        <f>VLOOKUP(I1801,[1]!Countries[#Data],3,FALSE)</f>
        <v>#REF!</v>
      </c>
    </row>
    <row r="1802" spans="1:17" x14ac:dyDescent="0.2">
      <c r="A1802" s="5">
        <v>10941</v>
      </c>
      <c r="B1802" s="5" t="s">
        <v>7</v>
      </c>
      <c r="C1802" s="5" t="s">
        <v>8</v>
      </c>
      <c r="D1802" s="5">
        <v>34.799999999999997</v>
      </c>
      <c r="E1802" s="5">
        <v>26.099999999999998</v>
      </c>
      <c r="F1802" s="5">
        <v>50</v>
      </c>
      <c r="G1802" s="5" t="s">
        <v>175</v>
      </c>
      <c r="H1802" s="5" t="s">
        <v>176</v>
      </c>
      <c r="I1802" s="5" t="s">
        <v>77</v>
      </c>
      <c r="J1802" s="6">
        <v>42663</v>
      </c>
      <c r="K1802" s="7">
        <f t="shared" si="84"/>
        <v>1739.9999999999998</v>
      </c>
      <c r="L1802" s="7">
        <f t="shared" si="85"/>
        <v>1305</v>
      </c>
      <c r="M1802" s="4">
        <f>YEAR(Datos!$J1802)</f>
        <v>2016</v>
      </c>
      <c r="N1802" s="5" t="str">
        <f t="shared" si="86"/>
        <v>octubre</v>
      </c>
      <c r="O1802" s="5" t="str">
        <f>VLOOKUP(C1802,[2]!ProdManager[#Data],2,FALSE)</f>
        <v>Peter Stone</v>
      </c>
      <c r="P1802" s="5" t="e">
        <f>VLOOKUP(I1802,[1]!Countries[#Data],2,FALSE)</f>
        <v>#REF!</v>
      </c>
      <c r="Q1802" s="5" t="e">
        <f>VLOOKUP(I1802,[1]!Countries[#Data],3,FALSE)</f>
        <v>#REF!</v>
      </c>
    </row>
    <row r="1803" spans="1:17" x14ac:dyDescent="0.2">
      <c r="A1803" s="5">
        <v>10942</v>
      </c>
      <c r="B1803" s="5" t="s">
        <v>34</v>
      </c>
      <c r="C1803" s="5" t="s">
        <v>28</v>
      </c>
      <c r="D1803" s="5">
        <v>20</v>
      </c>
      <c r="E1803" s="5">
        <v>13.399999999999999</v>
      </c>
      <c r="F1803" s="5">
        <v>28</v>
      </c>
      <c r="G1803" s="5" t="s">
        <v>136</v>
      </c>
      <c r="H1803" s="5" t="s">
        <v>137</v>
      </c>
      <c r="I1803" s="5" t="s">
        <v>109</v>
      </c>
      <c r="J1803" s="6">
        <v>42492</v>
      </c>
      <c r="K1803" s="7">
        <f t="shared" si="84"/>
        <v>560</v>
      </c>
      <c r="L1803" s="7">
        <f t="shared" si="85"/>
        <v>375.19999999999993</v>
      </c>
      <c r="M1803" s="4">
        <f>YEAR(Datos!$J1803)</f>
        <v>2016</v>
      </c>
      <c r="N1803" s="5" t="str">
        <f t="shared" si="86"/>
        <v>mayo</v>
      </c>
      <c r="O1803" s="5" t="str">
        <f>VLOOKUP(C1803,[2]!ProdManager[#Data],2,FALSE)</f>
        <v>Lydia Sinn</v>
      </c>
      <c r="P1803" s="5" t="e">
        <f>VLOOKUP(I1803,[1]!Countries[#Data],2,FALSE)</f>
        <v>#REF!</v>
      </c>
      <c r="Q1803" s="5" t="e">
        <f>VLOOKUP(I1803,[1]!Countries[#Data],3,FALSE)</f>
        <v>#REF!</v>
      </c>
    </row>
    <row r="1804" spans="1:17" x14ac:dyDescent="0.2">
      <c r="A1804" s="5">
        <v>10943</v>
      </c>
      <c r="B1804" s="5" t="s">
        <v>134</v>
      </c>
      <c r="C1804" s="5" t="s">
        <v>22</v>
      </c>
      <c r="D1804" s="5">
        <v>12</v>
      </c>
      <c r="E1804" s="5">
        <v>9</v>
      </c>
      <c r="F1804" s="5">
        <v>15</v>
      </c>
      <c r="G1804" s="5" t="s">
        <v>140</v>
      </c>
      <c r="H1804" s="5" t="s">
        <v>141</v>
      </c>
      <c r="I1804" s="5" t="s">
        <v>142</v>
      </c>
      <c r="J1804" s="6">
        <v>42376</v>
      </c>
      <c r="K1804" s="7">
        <f t="shared" si="84"/>
        <v>180</v>
      </c>
      <c r="L1804" s="7">
        <f t="shared" si="85"/>
        <v>135</v>
      </c>
      <c r="M1804" s="4">
        <f>YEAR(Datos!$J1804)</f>
        <v>2016</v>
      </c>
      <c r="N1804" s="5" t="str">
        <f t="shared" si="86"/>
        <v>enero</v>
      </c>
      <c r="O1804" s="5" t="str">
        <f>VLOOKUP(C1804,[2]!ProdManager[#Data],2,FALSE)</f>
        <v>Peter Stone</v>
      </c>
      <c r="P1804" s="5" t="e">
        <f>VLOOKUP(I1804,[1]!Countries[#Data],2,FALSE)</f>
        <v>#REF!</v>
      </c>
      <c r="Q1804" s="5" t="e">
        <f>VLOOKUP(I1804,[1]!Countries[#Data],3,FALSE)</f>
        <v>#REF!</v>
      </c>
    </row>
    <row r="1805" spans="1:17" x14ac:dyDescent="0.2">
      <c r="A1805" s="5">
        <v>10943</v>
      </c>
      <c r="B1805" s="5" t="s">
        <v>25</v>
      </c>
      <c r="C1805" s="5" t="s">
        <v>3</v>
      </c>
      <c r="D1805" s="5">
        <v>21</v>
      </c>
      <c r="E1805" s="5">
        <v>15.75</v>
      </c>
      <c r="F1805" s="5">
        <v>21</v>
      </c>
      <c r="G1805" s="5" t="s">
        <v>140</v>
      </c>
      <c r="H1805" s="5" t="s">
        <v>141</v>
      </c>
      <c r="I1805" s="5" t="s">
        <v>142</v>
      </c>
      <c r="J1805" s="6">
        <v>42500</v>
      </c>
      <c r="K1805" s="7">
        <f t="shared" si="84"/>
        <v>441</v>
      </c>
      <c r="L1805" s="7">
        <f t="shared" si="85"/>
        <v>330.75</v>
      </c>
      <c r="M1805" s="4">
        <f>YEAR(Datos!$J1805)</f>
        <v>2016</v>
      </c>
      <c r="N1805" s="5" t="str">
        <f t="shared" si="86"/>
        <v>mayo</v>
      </c>
      <c r="O1805" s="5" t="str">
        <f>VLOOKUP(C1805,[2]!ProdManager[#Data],2,FALSE)</f>
        <v>Marc Caine</v>
      </c>
      <c r="P1805" s="5" t="e">
        <f>VLOOKUP(I1805,[1]!Countries[#Data],2,FALSE)</f>
        <v>#REF!</v>
      </c>
      <c r="Q1805" s="5" t="e">
        <f>VLOOKUP(I1805,[1]!Countries[#Data],3,FALSE)</f>
        <v>#REF!</v>
      </c>
    </row>
    <row r="1806" spans="1:17" x14ac:dyDescent="0.2">
      <c r="A1806" s="5">
        <v>10943</v>
      </c>
      <c r="B1806" s="5" t="s">
        <v>111</v>
      </c>
      <c r="C1806" s="5" t="s">
        <v>22</v>
      </c>
      <c r="D1806" s="5">
        <v>6</v>
      </c>
      <c r="E1806" s="5">
        <v>4.62</v>
      </c>
      <c r="F1806" s="5">
        <v>15</v>
      </c>
      <c r="G1806" s="5" t="s">
        <v>140</v>
      </c>
      <c r="H1806" s="5" t="s">
        <v>141</v>
      </c>
      <c r="I1806" s="5" t="s">
        <v>142</v>
      </c>
      <c r="J1806" s="6">
        <v>42522</v>
      </c>
      <c r="K1806" s="7">
        <f t="shared" si="84"/>
        <v>90</v>
      </c>
      <c r="L1806" s="7">
        <f t="shared" si="85"/>
        <v>69.3</v>
      </c>
      <c r="M1806" s="4">
        <f>YEAR(Datos!$J1806)</f>
        <v>2016</v>
      </c>
      <c r="N1806" s="5" t="str">
        <f t="shared" si="86"/>
        <v>junio</v>
      </c>
      <c r="O1806" s="5" t="str">
        <f>VLOOKUP(C1806,[2]!ProdManager[#Data],2,FALSE)</f>
        <v>Peter Stone</v>
      </c>
      <c r="P1806" s="5" t="e">
        <f>VLOOKUP(I1806,[1]!Countries[#Data],2,FALSE)</f>
        <v>#REF!</v>
      </c>
      <c r="Q1806" s="5" t="e">
        <f>VLOOKUP(I1806,[1]!Countries[#Data],3,FALSE)</f>
        <v>#REF!</v>
      </c>
    </row>
    <row r="1807" spans="1:17" x14ac:dyDescent="0.2">
      <c r="A1807" s="5">
        <v>10944</v>
      </c>
      <c r="B1807" s="5" t="s">
        <v>9</v>
      </c>
      <c r="C1807" s="5" t="s">
        <v>8</v>
      </c>
      <c r="D1807" s="5">
        <v>21</v>
      </c>
      <c r="E1807" s="5">
        <v>15.75</v>
      </c>
      <c r="F1807" s="5">
        <v>5</v>
      </c>
      <c r="G1807" s="5" t="s">
        <v>222</v>
      </c>
      <c r="H1807" s="5" t="s">
        <v>223</v>
      </c>
      <c r="I1807" s="5" t="s">
        <v>187</v>
      </c>
      <c r="J1807" s="6">
        <v>42644</v>
      </c>
      <c r="K1807" s="7">
        <f t="shared" si="84"/>
        <v>105</v>
      </c>
      <c r="L1807" s="7">
        <f t="shared" si="85"/>
        <v>78.75</v>
      </c>
      <c r="M1807" s="4">
        <f>YEAR(Datos!$J1807)</f>
        <v>2016</v>
      </c>
      <c r="N1807" s="5" t="str">
        <f t="shared" si="86"/>
        <v>octubre</v>
      </c>
      <c r="O1807" s="5" t="str">
        <f>VLOOKUP(C1807,[2]!ProdManager[#Data],2,FALSE)</f>
        <v>Peter Stone</v>
      </c>
      <c r="P1807" s="5" t="e">
        <f>VLOOKUP(I1807,[1]!Countries[#Data],2,FALSE)</f>
        <v>#REF!</v>
      </c>
      <c r="Q1807" s="5" t="e">
        <f>VLOOKUP(I1807,[1]!Countries[#Data],3,FALSE)</f>
        <v>#REF!</v>
      </c>
    </row>
    <row r="1808" spans="1:17" x14ac:dyDescent="0.2">
      <c r="A1808" s="5">
        <v>10944</v>
      </c>
      <c r="B1808" s="5" t="s">
        <v>115</v>
      </c>
      <c r="C1808" s="5" t="s">
        <v>17</v>
      </c>
      <c r="D1808" s="5">
        <v>19.45</v>
      </c>
      <c r="E1808" s="5">
        <v>15.365500000000001</v>
      </c>
      <c r="F1808" s="5">
        <v>18</v>
      </c>
      <c r="G1808" s="5" t="s">
        <v>222</v>
      </c>
      <c r="H1808" s="5" t="s">
        <v>223</v>
      </c>
      <c r="I1808" s="5" t="s">
        <v>187</v>
      </c>
      <c r="J1808" s="6">
        <v>42724</v>
      </c>
      <c r="K1808" s="7">
        <f t="shared" si="84"/>
        <v>350.09999999999997</v>
      </c>
      <c r="L1808" s="7">
        <f t="shared" si="85"/>
        <v>276.57900000000001</v>
      </c>
      <c r="M1808" s="4">
        <f>YEAR(Datos!$J1808)</f>
        <v>2016</v>
      </c>
      <c r="N1808" s="5" t="str">
        <f t="shared" si="86"/>
        <v>diciembre</v>
      </c>
      <c r="O1808" s="5" t="str">
        <f>VLOOKUP(C1808,[2]!ProdManager[#Data],2,FALSE)</f>
        <v>Lydia Sinn</v>
      </c>
      <c r="P1808" s="5" t="e">
        <f>VLOOKUP(I1808,[1]!Countries[#Data],2,FALSE)</f>
        <v>#REF!</v>
      </c>
      <c r="Q1808" s="5" t="e">
        <f>VLOOKUP(I1808,[1]!Countries[#Data],3,FALSE)</f>
        <v>#REF!</v>
      </c>
    </row>
    <row r="1809" spans="1:17" x14ac:dyDescent="0.2">
      <c r="A1809" s="5">
        <v>10944</v>
      </c>
      <c r="B1809" s="5" t="s">
        <v>79</v>
      </c>
      <c r="C1809" s="5" t="s">
        <v>3</v>
      </c>
      <c r="D1809" s="5">
        <v>38</v>
      </c>
      <c r="E1809" s="5">
        <v>28.5</v>
      </c>
      <c r="F1809" s="5">
        <v>18</v>
      </c>
      <c r="G1809" s="5" t="s">
        <v>222</v>
      </c>
      <c r="H1809" s="5" t="s">
        <v>223</v>
      </c>
      <c r="I1809" s="5" t="s">
        <v>187</v>
      </c>
      <c r="J1809" s="6">
        <v>42430</v>
      </c>
      <c r="K1809" s="7">
        <f t="shared" si="84"/>
        <v>684</v>
      </c>
      <c r="L1809" s="7">
        <f t="shared" si="85"/>
        <v>513</v>
      </c>
      <c r="M1809" s="4">
        <f>YEAR(Datos!$J1809)</f>
        <v>2016</v>
      </c>
      <c r="N1809" s="5" t="str">
        <f t="shared" si="86"/>
        <v>marzo</v>
      </c>
      <c r="O1809" s="5" t="str">
        <f>VLOOKUP(C1809,[2]!ProdManager[#Data],2,FALSE)</f>
        <v>Marc Caine</v>
      </c>
      <c r="P1809" s="5" t="e">
        <f>VLOOKUP(I1809,[1]!Countries[#Data],2,FALSE)</f>
        <v>#REF!</v>
      </c>
      <c r="Q1809" s="5" t="e">
        <f>VLOOKUP(I1809,[1]!Countries[#Data],3,FALSE)</f>
        <v>#REF!</v>
      </c>
    </row>
    <row r="1810" spans="1:17" x14ac:dyDescent="0.2">
      <c r="A1810" s="5">
        <v>10945</v>
      </c>
      <c r="B1810" s="5" t="s">
        <v>111</v>
      </c>
      <c r="C1810" s="5" t="s">
        <v>22</v>
      </c>
      <c r="D1810" s="5">
        <v>6</v>
      </c>
      <c r="E1810" s="5">
        <v>4.92</v>
      </c>
      <c r="F1810" s="5">
        <v>20</v>
      </c>
      <c r="G1810" s="5" t="s">
        <v>112</v>
      </c>
      <c r="H1810" s="5" t="s">
        <v>113</v>
      </c>
      <c r="I1810" s="5" t="s">
        <v>14</v>
      </c>
      <c r="J1810" s="6">
        <v>42496</v>
      </c>
      <c r="K1810" s="7">
        <f t="shared" si="84"/>
        <v>120</v>
      </c>
      <c r="L1810" s="7">
        <f t="shared" si="85"/>
        <v>98.4</v>
      </c>
      <c r="M1810" s="4">
        <f>YEAR(Datos!$J1810)</f>
        <v>2016</v>
      </c>
      <c r="N1810" s="5" t="str">
        <f t="shared" si="86"/>
        <v>mayo</v>
      </c>
      <c r="O1810" s="5" t="str">
        <f>VLOOKUP(C1810,[2]!ProdManager[#Data],2,FALSE)</f>
        <v>Peter Stone</v>
      </c>
      <c r="P1810" s="5" t="e">
        <f>VLOOKUP(I1810,[1]!Countries[#Data],2,FALSE)</f>
        <v>#REF!</v>
      </c>
      <c r="Q1810" s="5" t="e">
        <f>VLOOKUP(I1810,[1]!Countries[#Data],3,FALSE)</f>
        <v>#REF!</v>
      </c>
    </row>
    <row r="1811" spans="1:17" x14ac:dyDescent="0.2">
      <c r="A1811" s="5">
        <v>10945</v>
      </c>
      <c r="B1811" s="5" t="s">
        <v>37</v>
      </c>
      <c r="C1811" s="5" t="s">
        <v>8</v>
      </c>
      <c r="D1811" s="5">
        <v>12.5</v>
      </c>
      <c r="E1811" s="5">
        <v>9.75</v>
      </c>
      <c r="F1811" s="5">
        <v>10</v>
      </c>
      <c r="G1811" s="5" t="s">
        <v>112</v>
      </c>
      <c r="H1811" s="5" t="s">
        <v>113</v>
      </c>
      <c r="I1811" s="5" t="s">
        <v>14</v>
      </c>
      <c r="J1811" s="6">
        <v>42702</v>
      </c>
      <c r="K1811" s="7">
        <f t="shared" si="84"/>
        <v>125</v>
      </c>
      <c r="L1811" s="7">
        <f t="shared" si="85"/>
        <v>97.5</v>
      </c>
      <c r="M1811" s="4">
        <f>YEAR(Datos!$J1811)</f>
        <v>2016</v>
      </c>
      <c r="N1811" s="5" t="str">
        <f t="shared" si="86"/>
        <v>noviembre</v>
      </c>
      <c r="O1811" s="5" t="str">
        <f>VLOOKUP(C1811,[2]!ProdManager[#Data],2,FALSE)</f>
        <v>Peter Stone</v>
      </c>
      <c r="P1811" s="5" t="e">
        <f>VLOOKUP(I1811,[1]!Countries[#Data],2,FALSE)</f>
        <v>#REF!</v>
      </c>
      <c r="Q1811" s="5" t="e">
        <f>VLOOKUP(I1811,[1]!Countries[#Data],3,FALSE)</f>
        <v>#REF!</v>
      </c>
    </row>
    <row r="1812" spans="1:17" x14ac:dyDescent="0.2">
      <c r="A1812" s="5">
        <v>10946</v>
      </c>
      <c r="B1812" s="5" t="s">
        <v>105</v>
      </c>
      <c r="C1812" s="5" t="s">
        <v>22</v>
      </c>
      <c r="D1812" s="5">
        <v>31</v>
      </c>
      <c r="E1812" s="5">
        <v>23.87</v>
      </c>
      <c r="F1812" s="5">
        <v>25</v>
      </c>
      <c r="G1812" s="5" t="s">
        <v>210</v>
      </c>
      <c r="H1812" s="5" t="s">
        <v>211</v>
      </c>
      <c r="I1812" s="5" t="s">
        <v>193</v>
      </c>
      <c r="J1812" s="6">
        <v>42598</v>
      </c>
      <c r="K1812" s="7">
        <f t="shared" si="84"/>
        <v>775</v>
      </c>
      <c r="L1812" s="7">
        <f t="shared" si="85"/>
        <v>596.75</v>
      </c>
      <c r="M1812" s="4">
        <f>YEAR(Datos!$J1812)</f>
        <v>2016</v>
      </c>
      <c r="N1812" s="5" t="str">
        <f t="shared" si="86"/>
        <v>agosto</v>
      </c>
      <c r="O1812" s="5" t="str">
        <f>VLOOKUP(C1812,[2]!ProdManager[#Data],2,FALSE)</f>
        <v>Peter Stone</v>
      </c>
      <c r="P1812" s="5" t="e">
        <f>VLOOKUP(I1812,[1]!Countries[#Data],2,FALSE)</f>
        <v>#REF!</v>
      </c>
      <c r="Q1812" s="5" t="e">
        <f>VLOOKUP(I1812,[1]!Countries[#Data],3,FALSE)</f>
        <v>#REF!</v>
      </c>
    </row>
    <row r="1813" spans="1:17" x14ac:dyDescent="0.2">
      <c r="A1813" s="5">
        <v>10946</v>
      </c>
      <c r="B1813" s="5" t="s">
        <v>44</v>
      </c>
      <c r="C1813" s="5" t="s">
        <v>36</v>
      </c>
      <c r="D1813" s="5">
        <v>4.5</v>
      </c>
      <c r="E1813" s="5">
        <v>4.05</v>
      </c>
      <c r="F1813" s="5">
        <v>25</v>
      </c>
      <c r="G1813" s="5" t="s">
        <v>210</v>
      </c>
      <c r="H1813" s="5" t="s">
        <v>211</v>
      </c>
      <c r="I1813" s="5" t="s">
        <v>193</v>
      </c>
      <c r="J1813" s="6">
        <v>42716</v>
      </c>
      <c r="K1813" s="7">
        <f t="shared" si="84"/>
        <v>112.5</v>
      </c>
      <c r="L1813" s="7">
        <f t="shared" si="85"/>
        <v>101.25</v>
      </c>
      <c r="M1813" s="4">
        <f>YEAR(Datos!$J1813)</f>
        <v>2016</v>
      </c>
      <c r="N1813" s="5" t="str">
        <f t="shared" si="86"/>
        <v>diciembre</v>
      </c>
      <c r="O1813" s="5" t="str">
        <f>VLOOKUP(C1813,[2]!ProdManager[#Data],2,FALSE)</f>
        <v>John Matter</v>
      </c>
      <c r="P1813" s="5" t="e">
        <f>VLOOKUP(I1813,[1]!Countries[#Data],2,FALSE)</f>
        <v>#REF!</v>
      </c>
      <c r="Q1813" s="5" t="e">
        <f>VLOOKUP(I1813,[1]!Countries[#Data],3,FALSE)</f>
        <v>#REF!</v>
      </c>
    </row>
    <row r="1814" spans="1:17" x14ac:dyDescent="0.2">
      <c r="A1814" s="5">
        <v>10946</v>
      </c>
      <c r="B1814" s="5" t="s">
        <v>54</v>
      </c>
      <c r="C1814" s="5" t="s">
        <v>17</v>
      </c>
      <c r="D1814" s="5">
        <v>13</v>
      </c>
      <c r="E1814" s="5">
        <v>9.1</v>
      </c>
      <c r="F1814" s="5">
        <v>40</v>
      </c>
      <c r="G1814" s="5" t="s">
        <v>210</v>
      </c>
      <c r="H1814" s="5" t="s">
        <v>211</v>
      </c>
      <c r="I1814" s="5" t="s">
        <v>193</v>
      </c>
      <c r="J1814" s="6">
        <v>42556</v>
      </c>
      <c r="K1814" s="7">
        <f t="shared" si="84"/>
        <v>520</v>
      </c>
      <c r="L1814" s="7">
        <f t="shared" si="85"/>
        <v>364</v>
      </c>
      <c r="M1814" s="4">
        <f>YEAR(Datos!$J1814)</f>
        <v>2016</v>
      </c>
      <c r="N1814" s="5" t="str">
        <f t="shared" si="86"/>
        <v>julio</v>
      </c>
      <c r="O1814" s="5" t="str">
        <f>VLOOKUP(C1814,[2]!ProdManager[#Data],2,FALSE)</f>
        <v>Lydia Sinn</v>
      </c>
      <c r="P1814" s="5" t="e">
        <f>VLOOKUP(I1814,[1]!Countries[#Data],2,FALSE)</f>
        <v>#REF!</v>
      </c>
      <c r="Q1814" s="5" t="e">
        <f>VLOOKUP(I1814,[1]!Countries[#Data],3,FALSE)</f>
        <v>#REF!</v>
      </c>
    </row>
    <row r="1815" spans="1:17" x14ac:dyDescent="0.2">
      <c r="A1815" s="5">
        <v>10947</v>
      </c>
      <c r="B1815" s="5" t="s">
        <v>45</v>
      </c>
      <c r="C1815" s="5" t="s">
        <v>8</v>
      </c>
      <c r="D1815" s="5">
        <v>55</v>
      </c>
      <c r="E1815" s="5">
        <v>42.9</v>
      </c>
      <c r="F1815" s="5">
        <v>4</v>
      </c>
      <c r="G1815" s="5" t="s">
        <v>140</v>
      </c>
      <c r="H1815" s="5" t="s">
        <v>141</v>
      </c>
      <c r="I1815" s="5" t="s">
        <v>142</v>
      </c>
      <c r="J1815" s="6">
        <v>42539</v>
      </c>
      <c r="K1815" s="7">
        <f t="shared" si="84"/>
        <v>220</v>
      </c>
      <c r="L1815" s="7">
        <f t="shared" si="85"/>
        <v>171.6</v>
      </c>
      <c r="M1815" s="4">
        <f>YEAR(Datos!$J1815)</f>
        <v>2016</v>
      </c>
      <c r="N1815" s="5" t="str">
        <f t="shared" si="86"/>
        <v>junio</v>
      </c>
      <c r="O1815" s="5" t="str">
        <f>VLOOKUP(C1815,[2]!ProdManager[#Data],2,FALSE)</f>
        <v>Peter Stone</v>
      </c>
      <c r="P1815" s="5" t="e">
        <f>VLOOKUP(I1815,[1]!Countries[#Data],2,FALSE)</f>
        <v>#REF!</v>
      </c>
      <c r="Q1815" s="5" t="e">
        <f>VLOOKUP(I1815,[1]!Countries[#Data],3,FALSE)</f>
        <v>#REF!</v>
      </c>
    </row>
    <row r="1816" spans="1:17" x14ac:dyDescent="0.2">
      <c r="A1816" s="5">
        <v>10948</v>
      </c>
      <c r="B1816" s="5" t="s">
        <v>38</v>
      </c>
      <c r="C1816" s="5" t="s">
        <v>39</v>
      </c>
      <c r="D1816" s="5">
        <v>24</v>
      </c>
      <c r="E1816" s="5">
        <v>19.68</v>
      </c>
      <c r="F1816" s="5">
        <v>4</v>
      </c>
      <c r="G1816" s="5" t="s">
        <v>155</v>
      </c>
      <c r="H1816" s="5" t="s">
        <v>156</v>
      </c>
      <c r="I1816" s="5" t="s">
        <v>126</v>
      </c>
      <c r="J1816" s="6">
        <v>42411</v>
      </c>
      <c r="K1816" s="7">
        <f t="shared" si="84"/>
        <v>96</v>
      </c>
      <c r="L1816" s="7">
        <f t="shared" si="85"/>
        <v>78.72</v>
      </c>
      <c r="M1816" s="4">
        <f>YEAR(Datos!$J1816)</f>
        <v>2016</v>
      </c>
      <c r="N1816" s="5" t="str">
        <f t="shared" si="86"/>
        <v>febrero</v>
      </c>
      <c r="O1816" s="5" t="str">
        <f>VLOOKUP(C1816,[2]!ProdManager[#Data],2,FALSE)</f>
        <v>John Matter</v>
      </c>
      <c r="P1816" s="5" t="e">
        <f>VLOOKUP(I1816,[1]!Countries[#Data],2,FALSE)</f>
        <v>#REF!</v>
      </c>
      <c r="Q1816" s="5" t="e">
        <f>VLOOKUP(I1816,[1]!Countries[#Data],3,FALSE)</f>
        <v>#REF!</v>
      </c>
    </row>
    <row r="1817" spans="1:17" x14ac:dyDescent="0.2">
      <c r="A1817" s="5">
        <v>10948</v>
      </c>
      <c r="B1817" s="5" t="s">
        <v>196</v>
      </c>
      <c r="C1817" s="5" t="s">
        <v>28</v>
      </c>
      <c r="D1817" s="5">
        <v>16.25</v>
      </c>
      <c r="E1817" s="5">
        <v>11.375</v>
      </c>
      <c r="F1817" s="5">
        <v>9</v>
      </c>
      <c r="G1817" s="5" t="s">
        <v>155</v>
      </c>
      <c r="H1817" s="5" t="s">
        <v>156</v>
      </c>
      <c r="I1817" s="5" t="s">
        <v>126</v>
      </c>
      <c r="J1817" s="6">
        <v>42476</v>
      </c>
      <c r="K1817" s="7">
        <f t="shared" si="84"/>
        <v>146.25</v>
      </c>
      <c r="L1817" s="7">
        <f t="shared" si="85"/>
        <v>102.375</v>
      </c>
      <c r="M1817" s="4">
        <f>YEAR(Datos!$J1817)</f>
        <v>2016</v>
      </c>
      <c r="N1817" s="5" t="str">
        <f t="shared" si="86"/>
        <v>abril</v>
      </c>
      <c r="O1817" s="5" t="str">
        <f>VLOOKUP(C1817,[2]!ProdManager[#Data],2,FALSE)</f>
        <v>Lydia Sinn</v>
      </c>
      <c r="P1817" s="5" t="e">
        <f>VLOOKUP(I1817,[1]!Countries[#Data],2,FALSE)</f>
        <v>#REF!</v>
      </c>
      <c r="Q1817" s="5" t="e">
        <f>VLOOKUP(I1817,[1]!Countries[#Data],3,FALSE)</f>
        <v>#REF!</v>
      </c>
    </row>
    <row r="1818" spans="1:17" x14ac:dyDescent="0.2">
      <c r="A1818" s="5">
        <v>10948</v>
      </c>
      <c r="B1818" s="5" t="s">
        <v>15</v>
      </c>
      <c r="C1818" s="5" t="s">
        <v>11</v>
      </c>
      <c r="D1818" s="5">
        <v>53</v>
      </c>
      <c r="E1818" s="5">
        <v>40.28</v>
      </c>
      <c r="F1818" s="5">
        <v>40</v>
      </c>
      <c r="G1818" s="5" t="s">
        <v>155</v>
      </c>
      <c r="H1818" s="5" t="s">
        <v>156</v>
      </c>
      <c r="I1818" s="5" t="s">
        <v>126</v>
      </c>
      <c r="J1818" s="6">
        <v>42549</v>
      </c>
      <c r="K1818" s="7">
        <f t="shared" si="84"/>
        <v>2120</v>
      </c>
      <c r="L1818" s="7">
        <f t="shared" si="85"/>
        <v>1611.2</v>
      </c>
      <c r="M1818" s="4">
        <f>YEAR(Datos!$J1818)</f>
        <v>2016</v>
      </c>
      <c r="N1818" s="5" t="str">
        <f t="shared" si="86"/>
        <v>junio</v>
      </c>
      <c r="O1818" s="5" t="str">
        <f>VLOOKUP(C1818,[2]!ProdManager[#Data],2,FALSE)</f>
        <v>Marc Caine</v>
      </c>
      <c r="P1818" s="5" t="e">
        <f>VLOOKUP(I1818,[1]!Countries[#Data],2,FALSE)</f>
        <v>#REF!</v>
      </c>
      <c r="Q1818" s="5" t="e">
        <f>VLOOKUP(I1818,[1]!Countries[#Data],3,FALSE)</f>
        <v>#REF!</v>
      </c>
    </row>
    <row r="1819" spans="1:17" x14ac:dyDescent="0.2">
      <c r="A1819" s="5">
        <v>10949</v>
      </c>
      <c r="B1819" s="5" t="s">
        <v>71</v>
      </c>
      <c r="C1819" s="5" t="s">
        <v>28</v>
      </c>
      <c r="D1819" s="5">
        <v>49.3</v>
      </c>
      <c r="E1819" s="5">
        <v>32.045000000000002</v>
      </c>
      <c r="F1819" s="5">
        <v>60</v>
      </c>
      <c r="G1819" s="5" t="s">
        <v>222</v>
      </c>
      <c r="H1819" s="5" t="s">
        <v>223</v>
      </c>
      <c r="I1819" s="5" t="s">
        <v>187</v>
      </c>
      <c r="J1819" s="6">
        <v>42387</v>
      </c>
      <c r="K1819" s="7">
        <f t="shared" si="84"/>
        <v>2958</v>
      </c>
      <c r="L1819" s="7">
        <f t="shared" si="85"/>
        <v>1922.7</v>
      </c>
      <c r="M1819" s="4">
        <f>YEAR(Datos!$J1819)</f>
        <v>2016</v>
      </c>
      <c r="N1819" s="5" t="str">
        <f t="shared" si="86"/>
        <v>enero</v>
      </c>
      <c r="O1819" s="5" t="str">
        <f>VLOOKUP(C1819,[2]!ProdManager[#Data],2,FALSE)</f>
        <v>Lydia Sinn</v>
      </c>
      <c r="P1819" s="5" t="e">
        <f>VLOOKUP(I1819,[1]!Countries[#Data],2,FALSE)</f>
        <v>#REF!</v>
      </c>
      <c r="Q1819" s="5" t="e">
        <f>VLOOKUP(I1819,[1]!Countries[#Data],3,FALSE)</f>
        <v>#REF!</v>
      </c>
    </row>
    <row r="1820" spans="1:17" x14ac:dyDescent="0.2">
      <c r="A1820" s="5">
        <v>10949</v>
      </c>
      <c r="B1820" s="5" t="s">
        <v>84</v>
      </c>
      <c r="C1820" s="5" t="s">
        <v>39</v>
      </c>
      <c r="D1820" s="5">
        <v>39</v>
      </c>
      <c r="E1820" s="5">
        <v>30.810000000000002</v>
      </c>
      <c r="F1820" s="5">
        <v>6</v>
      </c>
      <c r="G1820" s="5" t="s">
        <v>222</v>
      </c>
      <c r="H1820" s="5" t="s">
        <v>223</v>
      </c>
      <c r="I1820" s="5" t="s">
        <v>187</v>
      </c>
      <c r="J1820" s="6">
        <v>42557</v>
      </c>
      <c r="K1820" s="7">
        <f t="shared" si="84"/>
        <v>234</v>
      </c>
      <c r="L1820" s="7">
        <f t="shared" si="85"/>
        <v>184.86</v>
      </c>
      <c r="M1820" s="4">
        <f>YEAR(Datos!$J1820)</f>
        <v>2016</v>
      </c>
      <c r="N1820" s="5" t="str">
        <f t="shared" si="86"/>
        <v>julio</v>
      </c>
      <c r="O1820" s="5" t="str">
        <f>VLOOKUP(C1820,[2]!ProdManager[#Data],2,FALSE)</f>
        <v>John Matter</v>
      </c>
      <c r="P1820" s="5" t="e">
        <f>VLOOKUP(I1820,[1]!Countries[#Data],2,FALSE)</f>
        <v>#REF!</v>
      </c>
      <c r="Q1820" s="5" t="e">
        <f>VLOOKUP(I1820,[1]!Countries[#Data],3,FALSE)</f>
        <v>#REF!</v>
      </c>
    </row>
    <row r="1821" spans="1:17" x14ac:dyDescent="0.2">
      <c r="A1821" s="5">
        <v>10949</v>
      </c>
      <c r="B1821" s="5" t="s">
        <v>105</v>
      </c>
      <c r="C1821" s="5" t="s">
        <v>22</v>
      </c>
      <c r="D1821" s="5">
        <v>31</v>
      </c>
      <c r="E1821" s="5">
        <v>22.009999999999998</v>
      </c>
      <c r="F1821" s="5">
        <v>30</v>
      </c>
      <c r="G1821" s="5" t="s">
        <v>222</v>
      </c>
      <c r="H1821" s="5" t="s">
        <v>223</v>
      </c>
      <c r="I1821" s="5" t="s">
        <v>187</v>
      </c>
      <c r="J1821" s="6">
        <v>42441</v>
      </c>
      <c r="K1821" s="7">
        <f t="shared" si="84"/>
        <v>930</v>
      </c>
      <c r="L1821" s="7">
        <f t="shared" si="85"/>
        <v>660.3</v>
      </c>
      <c r="M1821" s="4">
        <f>YEAR(Datos!$J1821)</f>
        <v>2016</v>
      </c>
      <c r="N1821" s="5" t="str">
        <f t="shared" si="86"/>
        <v>marzo</v>
      </c>
      <c r="O1821" s="5" t="str">
        <f>VLOOKUP(C1821,[2]!ProdManager[#Data],2,FALSE)</f>
        <v>Peter Stone</v>
      </c>
      <c r="P1821" s="5" t="e">
        <f>VLOOKUP(I1821,[1]!Countries[#Data],2,FALSE)</f>
        <v>#REF!</v>
      </c>
      <c r="Q1821" s="5" t="e">
        <f>VLOOKUP(I1821,[1]!Countries[#Data],3,FALSE)</f>
        <v>#REF!</v>
      </c>
    </row>
    <row r="1822" spans="1:17" x14ac:dyDescent="0.2">
      <c r="A1822" s="5">
        <v>10949</v>
      </c>
      <c r="B1822" s="5" t="s">
        <v>163</v>
      </c>
      <c r="C1822" s="5" t="s">
        <v>17</v>
      </c>
      <c r="D1822" s="5">
        <v>25</v>
      </c>
      <c r="E1822" s="5">
        <v>20.25</v>
      </c>
      <c r="F1822" s="5">
        <v>12</v>
      </c>
      <c r="G1822" s="5" t="s">
        <v>222</v>
      </c>
      <c r="H1822" s="5" t="s">
        <v>223</v>
      </c>
      <c r="I1822" s="5" t="s">
        <v>187</v>
      </c>
      <c r="J1822" s="6">
        <v>42593</v>
      </c>
      <c r="K1822" s="7">
        <f t="shared" si="84"/>
        <v>300</v>
      </c>
      <c r="L1822" s="7">
        <f t="shared" si="85"/>
        <v>243</v>
      </c>
      <c r="M1822" s="4">
        <f>YEAR(Datos!$J1822)</f>
        <v>2016</v>
      </c>
      <c r="N1822" s="5" t="str">
        <f t="shared" si="86"/>
        <v>agosto</v>
      </c>
      <c r="O1822" s="5" t="str">
        <f>VLOOKUP(C1822,[2]!ProdManager[#Data],2,FALSE)</f>
        <v>Lydia Sinn</v>
      </c>
      <c r="P1822" s="5" t="e">
        <f>VLOOKUP(I1822,[1]!Countries[#Data],2,FALSE)</f>
        <v>#REF!</v>
      </c>
      <c r="Q1822" s="5" t="e">
        <f>VLOOKUP(I1822,[1]!Countries[#Data],3,FALSE)</f>
        <v>#REF!</v>
      </c>
    </row>
    <row r="1823" spans="1:17" x14ac:dyDescent="0.2">
      <c r="A1823" s="5">
        <v>10950</v>
      </c>
      <c r="B1823" s="5" t="s">
        <v>162</v>
      </c>
      <c r="C1823" s="5" t="s">
        <v>17</v>
      </c>
      <c r="D1823" s="5">
        <v>22</v>
      </c>
      <c r="E1823" s="5">
        <v>16.059999999999999</v>
      </c>
      <c r="F1823" s="5">
        <v>5</v>
      </c>
      <c r="G1823" s="5" t="s">
        <v>107</v>
      </c>
      <c r="H1823" s="5" t="s">
        <v>108</v>
      </c>
      <c r="I1823" s="5" t="s">
        <v>109</v>
      </c>
      <c r="J1823" s="6">
        <v>42720</v>
      </c>
      <c r="K1823" s="7">
        <f t="shared" si="84"/>
        <v>110</v>
      </c>
      <c r="L1823" s="7">
        <f t="shared" si="85"/>
        <v>80.3</v>
      </c>
      <c r="M1823" s="4">
        <f>YEAR(Datos!$J1823)</f>
        <v>2016</v>
      </c>
      <c r="N1823" s="5" t="str">
        <f t="shared" si="86"/>
        <v>diciembre</v>
      </c>
      <c r="O1823" s="5" t="str">
        <f>VLOOKUP(C1823,[2]!ProdManager[#Data],2,FALSE)</f>
        <v>Lydia Sinn</v>
      </c>
      <c r="P1823" s="5" t="e">
        <f>VLOOKUP(I1823,[1]!Countries[#Data],2,FALSE)</f>
        <v>#REF!</v>
      </c>
      <c r="Q1823" s="5" t="e">
        <f>VLOOKUP(I1823,[1]!Countries[#Data],3,FALSE)</f>
        <v>#REF!</v>
      </c>
    </row>
    <row r="1824" spans="1:17" x14ac:dyDescent="0.2">
      <c r="A1824" s="5">
        <v>10951</v>
      </c>
      <c r="B1824" s="5" t="s">
        <v>32</v>
      </c>
      <c r="C1824" s="5" t="s">
        <v>8</v>
      </c>
      <c r="D1824" s="5">
        <v>2.5</v>
      </c>
      <c r="E1824" s="5">
        <v>2.0749999999999997</v>
      </c>
      <c r="F1824" s="5">
        <v>15</v>
      </c>
      <c r="G1824" s="5" t="s">
        <v>46</v>
      </c>
      <c r="H1824" s="5" t="s">
        <v>47</v>
      </c>
      <c r="I1824" s="5" t="s">
        <v>42</v>
      </c>
      <c r="J1824" s="6">
        <v>42442</v>
      </c>
      <c r="K1824" s="7">
        <f t="shared" si="84"/>
        <v>37.5</v>
      </c>
      <c r="L1824" s="7">
        <f t="shared" si="85"/>
        <v>31.124999999999996</v>
      </c>
      <c r="M1824" s="4">
        <f>YEAR(Datos!$J1824)</f>
        <v>2016</v>
      </c>
      <c r="N1824" s="5" t="str">
        <f t="shared" si="86"/>
        <v>marzo</v>
      </c>
      <c r="O1824" s="5" t="str">
        <f>VLOOKUP(C1824,[2]!ProdManager[#Data],2,FALSE)</f>
        <v>Peter Stone</v>
      </c>
      <c r="P1824" s="5" t="e">
        <f>VLOOKUP(I1824,[1]!Countries[#Data],2,FALSE)</f>
        <v>#REF!</v>
      </c>
      <c r="Q1824" s="5" t="e">
        <f>VLOOKUP(I1824,[1]!Countries[#Data],3,FALSE)</f>
        <v>#REF!</v>
      </c>
    </row>
    <row r="1825" spans="1:17" x14ac:dyDescent="0.2">
      <c r="A1825" s="5">
        <v>10951</v>
      </c>
      <c r="B1825" s="5" t="s">
        <v>21</v>
      </c>
      <c r="C1825" s="5" t="s">
        <v>22</v>
      </c>
      <c r="D1825" s="5">
        <v>9.65</v>
      </c>
      <c r="E1825" s="5">
        <v>7.141</v>
      </c>
      <c r="F1825" s="5">
        <v>6</v>
      </c>
      <c r="G1825" s="5" t="s">
        <v>46</v>
      </c>
      <c r="H1825" s="5" t="s">
        <v>47</v>
      </c>
      <c r="I1825" s="5" t="s">
        <v>42</v>
      </c>
      <c r="J1825" s="6">
        <v>42693</v>
      </c>
      <c r="K1825" s="7">
        <f t="shared" si="84"/>
        <v>57.900000000000006</v>
      </c>
      <c r="L1825" s="7">
        <f t="shared" si="85"/>
        <v>42.846000000000004</v>
      </c>
      <c r="M1825" s="4">
        <f>YEAR(Datos!$J1825)</f>
        <v>2016</v>
      </c>
      <c r="N1825" s="5" t="str">
        <f t="shared" si="86"/>
        <v>noviembre</v>
      </c>
      <c r="O1825" s="5" t="str">
        <f>VLOOKUP(C1825,[2]!ProdManager[#Data],2,FALSE)</f>
        <v>Peter Stone</v>
      </c>
      <c r="P1825" s="5" t="e">
        <f>VLOOKUP(I1825,[1]!Countries[#Data],2,FALSE)</f>
        <v>#REF!</v>
      </c>
      <c r="Q1825" s="5" t="e">
        <f>VLOOKUP(I1825,[1]!Countries[#Data],3,FALSE)</f>
        <v>#REF!</v>
      </c>
    </row>
    <row r="1826" spans="1:17" x14ac:dyDescent="0.2">
      <c r="A1826" s="5">
        <v>10951</v>
      </c>
      <c r="B1826" s="5" t="s">
        <v>122</v>
      </c>
      <c r="C1826" s="5" t="s">
        <v>36</v>
      </c>
      <c r="D1826" s="5">
        <v>7.75</v>
      </c>
      <c r="E1826" s="5">
        <v>6.9750000000000005</v>
      </c>
      <c r="F1826" s="5">
        <v>50</v>
      </c>
      <c r="G1826" s="5" t="s">
        <v>46</v>
      </c>
      <c r="H1826" s="5" t="s">
        <v>47</v>
      </c>
      <c r="I1826" s="5" t="s">
        <v>42</v>
      </c>
      <c r="J1826" s="6">
        <v>42556</v>
      </c>
      <c r="K1826" s="7">
        <f t="shared" si="84"/>
        <v>387.5</v>
      </c>
      <c r="L1826" s="7">
        <f t="shared" si="85"/>
        <v>348.75</v>
      </c>
      <c r="M1826" s="4">
        <f>YEAR(Datos!$J1826)</f>
        <v>2016</v>
      </c>
      <c r="N1826" s="5" t="str">
        <f t="shared" si="86"/>
        <v>julio</v>
      </c>
      <c r="O1826" s="5" t="str">
        <f>VLOOKUP(C1826,[2]!ProdManager[#Data],2,FALSE)</f>
        <v>John Matter</v>
      </c>
      <c r="P1826" s="5" t="e">
        <f>VLOOKUP(I1826,[1]!Countries[#Data],2,FALSE)</f>
        <v>#REF!</v>
      </c>
      <c r="Q1826" s="5" t="e">
        <f>VLOOKUP(I1826,[1]!Countries[#Data],3,FALSE)</f>
        <v>#REF!</v>
      </c>
    </row>
    <row r="1827" spans="1:17" x14ac:dyDescent="0.2">
      <c r="A1827" s="5">
        <v>10952</v>
      </c>
      <c r="B1827" s="5" t="s">
        <v>114</v>
      </c>
      <c r="C1827" s="5" t="s">
        <v>11</v>
      </c>
      <c r="D1827" s="5">
        <v>45.6</v>
      </c>
      <c r="E1827" s="5">
        <v>36.024000000000001</v>
      </c>
      <c r="F1827" s="5">
        <v>2</v>
      </c>
      <c r="G1827" s="5" t="s">
        <v>260</v>
      </c>
      <c r="H1827" s="5" t="s">
        <v>261</v>
      </c>
      <c r="I1827" s="5" t="s">
        <v>14</v>
      </c>
      <c r="J1827" s="6">
        <v>42472</v>
      </c>
      <c r="K1827" s="7">
        <f t="shared" si="84"/>
        <v>91.2</v>
      </c>
      <c r="L1827" s="7">
        <f t="shared" si="85"/>
        <v>72.048000000000002</v>
      </c>
      <c r="M1827" s="4">
        <f>YEAR(Datos!$J1827)</f>
        <v>2016</v>
      </c>
      <c r="N1827" s="5" t="str">
        <f t="shared" si="86"/>
        <v>abril</v>
      </c>
      <c r="O1827" s="5" t="str">
        <f>VLOOKUP(C1827,[2]!ProdManager[#Data],2,FALSE)</f>
        <v>Marc Caine</v>
      </c>
      <c r="P1827" s="5" t="e">
        <f>VLOOKUP(I1827,[1]!Countries[#Data],2,FALSE)</f>
        <v>#REF!</v>
      </c>
      <c r="Q1827" s="5" t="e">
        <f>VLOOKUP(I1827,[1]!Countries[#Data],3,FALSE)</f>
        <v>#REF!</v>
      </c>
    </row>
    <row r="1828" spans="1:17" x14ac:dyDescent="0.2">
      <c r="A1828" s="5">
        <v>10952</v>
      </c>
      <c r="B1828" s="5" t="s">
        <v>163</v>
      </c>
      <c r="C1828" s="5" t="s">
        <v>17</v>
      </c>
      <c r="D1828" s="5">
        <v>25</v>
      </c>
      <c r="E1828" s="5">
        <v>18.75</v>
      </c>
      <c r="F1828" s="5">
        <v>16</v>
      </c>
      <c r="G1828" s="5" t="s">
        <v>260</v>
      </c>
      <c r="H1828" s="5" t="s">
        <v>261</v>
      </c>
      <c r="I1828" s="5" t="s">
        <v>14</v>
      </c>
      <c r="J1828" s="6">
        <v>42593</v>
      </c>
      <c r="K1828" s="7">
        <f t="shared" si="84"/>
        <v>400</v>
      </c>
      <c r="L1828" s="7">
        <f t="shared" si="85"/>
        <v>300</v>
      </c>
      <c r="M1828" s="4">
        <f>YEAR(Datos!$J1828)</f>
        <v>2016</v>
      </c>
      <c r="N1828" s="5" t="str">
        <f t="shared" si="86"/>
        <v>agosto</v>
      </c>
      <c r="O1828" s="5" t="str">
        <f>VLOOKUP(C1828,[2]!ProdManager[#Data],2,FALSE)</f>
        <v>Lydia Sinn</v>
      </c>
      <c r="P1828" s="5" t="e">
        <f>VLOOKUP(I1828,[1]!Countries[#Data],2,FALSE)</f>
        <v>#REF!</v>
      </c>
      <c r="Q1828" s="5" t="e">
        <f>VLOOKUP(I1828,[1]!Countries[#Data],3,FALSE)</f>
        <v>#REF!</v>
      </c>
    </row>
    <row r="1829" spans="1:17" x14ac:dyDescent="0.2">
      <c r="A1829" s="5">
        <v>10953</v>
      </c>
      <c r="B1829" s="5" t="s">
        <v>27</v>
      </c>
      <c r="C1829" s="5" t="s">
        <v>28</v>
      </c>
      <c r="D1829" s="5">
        <v>81</v>
      </c>
      <c r="E1829" s="5">
        <v>55.08</v>
      </c>
      <c r="F1829" s="5">
        <v>50</v>
      </c>
      <c r="G1829" s="5" t="s">
        <v>201</v>
      </c>
      <c r="H1829" s="5" t="s">
        <v>202</v>
      </c>
      <c r="I1829" s="5" t="s">
        <v>142</v>
      </c>
      <c r="J1829" s="6">
        <v>42602</v>
      </c>
      <c r="K1829" s="7">
        <f t="shared" si="84"/>
        <v>4050</v>
      </c>
      <c r="L1829" s="7">
        <f t="shared" si="85"/>
        <v>2754</v>
      </c>
      <c r="M1829" s="4">
        <f>YEAR(Datos!$J1829)</f>
        <v>2016</v>
      </c>
      <c r="N1829" s="5" t="str">
        <f t="shared" si="86"/>
        <v>agosto</v>
      </c>
      <c r="O1829" s="5" t="str">
        <f>VLOOKUP(C1829,[2]!ProdManager[#Data],2,FALSE)</f>
        <v>Lydia Sinn</v>
      </c>
      <c r="P1829" s="5" t="e">
        <f>VLOOKUP(I1829,[1]!Countries[#Data],2,FALSE)</f>
        <v>#REF!</v>
      </c>
      <c r="Q1829" s="5" t="e">
        <f>VLOOKUP(I1829,[1]!Countries[#Data],3,FALSE)</f>
        <v>#REF!</v>
      </c>
    </row>
    <row r="1830" spans="1:17" x14ac:dyDescent="0.2">
      <c r="A1830" s="5">
        <v>10953</v>
      </c>
      <c r="B1830" s="5" t="s">
        <v>37</v>
      </c>
      <c r="C1830" s="5" t="s">
        <v>8</v>
      </c>
      <c r="D1830" s="5">
        <v>12.5</v>
      </c>
      <c r="E1830" s="5">
        <v>10.375</v>
      </c>
      <c r="F1830" s="5">
        <v>50</v>
      </c>
      <c r="G1830" s="5" t="s">
        <v>201</v>
      </c>
      <c r="H1830" s="5" t="s">
        <v>202</v>
      </c>
      <c r="I1830" s="5" t="s">
        <v>142</v>
      </c>
      <c r="J1830" s="6">
        <v>42455</v>
      </c>
      <c r="K1830" s="7">
        <f t="shared" si="84"/>
        <v>625</v>
      </c>
      <c r="L1830" s="7">
        <f t="shared" si="85"/>
        <v>518.75</v>
      </c>
      <c r="M1830" s="4">
        <f>YEAR(Datos!$J1830)</f>
        <v>2016</v>
      </c>
      <c r="N1830" s="5" t="str">
        <f t="shared" si="86"/>
        <v>marzo</v>
      </c>
      <c r="O1830" s="5" t="str">
        <f>VLOOKUP(C1830,[2]!ProdManager[#Data],2,FALSE)</f>
        <v>Peter Stone</v>
      </c>
      <c r="P1830" s="5" t="e">
        <f>VLOOKUP(I1830,[1]!Countries[#Data],2,FALSE)</f>
        <v>#REF!</v>
      </c>
      <c r="Q1830" s="5" t="e">
        <f>VLOOKUP(I1830,[1]!Countries[#Data],3,FALSE)</f>
        <v>#REF!</v>
      </c>
    </row>
    <row r="1831" spans="1:17" x14ac:dyDescent="0.2">
      <c r="A1831" s="5">
        <v>10954</v>
      </c>
      <c r="B1831" s="5" t="s">
        <v>49</v>
      </c>
      <c r="C1831" s="5" t="s">
        <v>28</v>
      </c>
      <c r="D1831" s="5">
        <v>17.45</v>
      </c>
      <c r="E1831" s="5">
        <v>11.865999999999998</v>
      </c>
      <c r="F1831" s="5">
        <v>28</v>
      </c>
      <c r="G1831" s="5" t="s">
        <v>225</v>
      </c>
      <c r="H1831" s="5" t="s">
        <v>226</v>
      </c>
      <c r="I1831" s="5" t="s">
        <v>58</v>
      </c>
      <c r="J1831" s="6">
        <v>42621</v>
      </c>
      <c r="K1831" s="7">
        <f t="shared" si="84"/>
        <v>488.59999999999997</v>
      </c>
      <c r="L1831" s="7">
        <f t="shared" si="85"/>
        <v>332.24799999999993</v>
      </c>
      <c r="M1831" s="4">
        <f>YEAR(Datos!$J1831)</f>
        <v>2016</v>
      </c>
      <c r="N1831" s="5" t="str">
        <f t="shared" si="86"/>
        <v>septiembre</v>
      </c>
      <c r="O1831" s="5" t="str">
        <f>VLOOKUP(C1831,[2]!ProdManager[#Data],2,FALSE)</f>
        <v>Lydia Sinn</v>
      </c>
      <c r="P1831" s="5" t="e">
        <f>VLOOKUP(I1831,[1]!Countries[#Data],2,FALSE)</f>
        <v>#REF!</v>
      </c>
      <c r="Q1831" s="5" t="e">
        <f>VLOOKUP(I1831,[1]!Countries[#Data],3,FALSE)</f>
        <v>#REF!</v>
      </c>
    </row>
    <row r="1832" spans="1:17" x14ac:dyDescent="0.2">
      <c r="A1832" s="5">
        <v>10954</v>
      </c>
      <c r="B1832" s="5" t="s">
        <v>37</v>
      </c>
      <c r="C1832" s="5" t="s">
        <v>8</v>
      </c>
      <c r="D1832" s="5">
        <v>12.5</v>
      </c>
      <c r="E1832" s="5">
        <v>9.375</v>
      </c>
      <c r="F1832" s="5">
        <v>25</v>
      </c>
      <c r="G1832" s="5" t="s">
        <v>225</v>
      </c>
      <c r="H1832" s="5" t="s">
        <v>226</v>
      </c>
      <c r="I1832" s="5" t="s">
        <v>58</v>
      </c>
      <c r="J1832" s="6">
        <v>42604</v>
      </c>
      <c r="K1832" s="7">
        <f t="shared" si="84"/>
        <v>312.5</v>
      </c>
      <c r="L1832" s="7">
        <f t="shared" si="85"/>
        <v>234.375</v>
      </c>
      <c r="M1832" s="4">
        <f>YEAR(Datos!$J1832)</f>
        <v>2016</v>
      </c>
      <c r="N1832" s="5" t="str">
        <f t="shared" si="86"/>
        <v>agosto</v>
      </c>
      <c r="O1832" s="5" t="str">
        <f>VLOOKUP(C1832,[2]!ProdManager[#Data],2,FALSE)</f>
        <v>Peter Stone</v>
      </c>
      <c r="P1832" s="5" t="e">
        <f>VLOOKUP(I1832,[1]!Countries[#Data],2,FALSE)</f>
        <v>#REF!</v>
      </c>
      <c r="Q1832" s="5" t="e">
        <f>VLOOKUP(I1832,[1]!Countries[#Data],3,FALSE)</f>
        <v>#REF!</v>
      </c>
    </row>
    <row r="1833" spans="1:17" x14ac:dyDescent="0.2">
      <c r="A1833" s="5">
        <v>10954</v>
      </c>
      <c r="B1833" s="5" t="s">
        <v>221</v>
      </c>
      <c r="C1833" s="5" t="s">
        <v>22</v>
      </c>
      <c r="D1833" s="5">
        <v>9.5</v>
      </c>
      <c r="E1833" s="5">
        <v>7.5050000000000008</v>
      </c>
      <c r="F1833" s="5">
        <v>30</v>
      </c>
      <c r="G1833" s="5" t="s">
        <v>225</v>
      </c>
      <c r="H1833" s="5" t="s">
        <v>226</v>
      </c>
      <c r="I1833" s="5" t="s">
        <v>58</v>
      </c>
      <c r="J1833" s="6">
        <v>42469</v>
      </c>
      <c r="K1833" s="7">
        <f t="shared" si="84"/>
        <v>285</v>
      </c>
      <c r="L1833" s="7">
        <f t="shared" si="85"/>
        <v>225.15000000000003</v>
      </c>
      <c r="M1833" s="4">
        <f>YEAR(Datos!$J1833)</f>
        <v>2016</v>
      </c>
      <c r="N1833" s="5" t="str">
        <f t="shared" si="86"/>
        <v>abril</v>
      </c>
      <c r="O1833" s="5" t="str">
        <f>VLOOKUP(C1833,[2]!ProdManager[#Data],2,FALSE)</f>
        <v>Peter Stone</v>
      </c>
      <c r="P1833" s="5" t="e">
        <f>VLOOKUP(I1833,[1]!Countries[#Data],2,FALSE)</f>
        <v>#REF!</v>
      </c>
      <c r="Q1833" s="5" t="e">
        <f>VLOOKUP(I1833,[1]!Countries[#Data],3,FALSE)</f>
        <v>#REF!</v>
      </c>
    </row>
    <row r="1834" spans="1:17" x14ac:dyDescent="0.2">
      <c r="A1834" s="5">
        <v>10954</v>
      </c>
      <c r="B1834" s="5" t="s">
        <v>33</v>
      </c>
      <c r="C1834" s="5" t="s">
        <v>8</v>
      </c>
      <c r="D1834" s="5">
        <v>34</v>
      </c>
      <c r="E1834" s="5">
        <v>26.52</v>
      </c>
      <c r="F1834" s="5">
        <v>24</v>
      </c>
      <c r="G1834" s="5" t="s">
        <v>225</v>
      </c>
      <c r="H1834" s="5" t="s">
        <v>226</v>
      </c>
      <c r="I1834" s="5" t="s">
        <v>58</v>
      </c>
      <c r="J1834" s="6">
        <v>42442</v>
      </c>
      <c r="K1834" s="7">
        <f t="shared" si="84"/>
        <v>816</v>
      </c>
      <c r="L1834" s="7">
        <f t="shared" si="85"/>
        <v>636.48</v>
      </c>
      <c r="M1834" s="4">
        <f>YEAR(Datos!$J1834)</f>
        <v>2016</v>
      </c>
      <c r="N1834" s="5" t="str">
        <f t="shared" si="86"/>
        <v>marzo</v>
      </c>
      <c r="O1834" s="5" t="str">
        <f>VLOOKUP(C1834,[2]!ProdManager[#Data],2,FALSE)</f>
        <v>Peter Stone</v>
      </c>
      <c r="P1834" s="5" t="e">
        <f>VLOOKUP(I1834,[1]!Countries[#Data],2,FALSE)</f>
        <v>#REF!</v>
      </c>
      <c r="Q1834" s="5" t="e">
        <f>VLOOKUP(I1834,[1]!Countries[#Data],3,FALSE)</f>
        <v>#REF!</v>
      </c>
    </row>
    <row r="1835" spans="1:17" x14ac:dyDescent="0.2">
      <c r="A1835" s="5">
        <v>10955</v>
      </c>
      <c r="B1835" s="5" t="s">
        <v>122</v>
      </c>
      <c r="C1835" s="5" t="s">
        <v>36</v>
      </c>
      <c r="D1835" s="5">
        <v>7.75</v>
      </c>
      <c r="E1835" s="5">
        <v>6.82</v>
      </c>
      <c r="F1835" s="5">
        <v>12</v>
      </c>
      <c r="G1835" s="5" t="s">
        <v>81</v>
      </c>
      <c r="H1835" s="5" t="s">
        <v>82</v>
      </c>
      <c r="I1835" s="5" t="s">
        <v>83</v>
      </c>
      <c r="J1835" s="6">
        <v>42578</v>
      </c>
      <c r="K1835" s="7">
        <f t="shared" si="84"/>
        <v>93</v>
      </c>
      <c r="L1835" s="7">
        <f t="shared" si="85"/>
        <v>81.84</v>
      </c>
      <c r="M1835" s="4">
        <f>YEAR(Datos!$J1835)</f>
        <v>2016</v>
      </c>
      <c r="N1835" s="5" t="str">
        <f t="shared" si="86"/>
        <v>julio</v>
      </c>
      <c r="O1835" s="5" t="str">
        <f>VLOOKUP(C1835,[2]!ProdManager[#Data],2,FALSE)</f>
        <v>John Matter</v>
      </c>
      <c r="P1835" s="5" t="e">
        <f>VLOOKUP(I1835,[1]!Countries[#Data],2,FALSE)</f>
        <v>#REF!</v>
      </c>
      <c r="Q1835" s="5" t="e">
        <f>VLOOKUP(I1835,[1]!Countries[#Data],3,FALSE)</f>
        <v>#REF!</v>
      </c>
    </row>
    <row r="1836" spans="1:17" x14ac:dyDescent="0.2">
      <c r="A1836" s="5">
        <v>10956</v>
      </c>
      <c r="B1836" s="5" t="s">
        <v>15</v>
      </c>
      <c r="C1836" s="5" t="s">
        <v>11</v>
      </c>
      <c r="D1836" s="5">
        <v>53</v>
      </c>
      <c r="E1836" s="5">
        <v>42.93</v>
      </c>
      <c r="F1836" s="5">
        <v>8</v>
      </c>
      <c r="G1836" s="5" t="s">
        <v>244</v>
      </c>
      <c r="H1836" s="5" t="s">
        <v>245</v>
      </c>
      <c r="I1836" s="5" t="s">
        <v>14</v>
      </c>
      <c r="J1836" s="6">
        <v>42647</v>
      </c>
      <c r="K1836" s="7">
        <f t="shared" si="84"/>
        <v>424</v>
      </c>
      <c r="L1836" s="7">
        <f t="shared" si="85"/>
        <v>343.44</v>
      </c>
      <c r="M1836" s="4">
        <f>YEAR(Datos!$J1836)</f>
        <v>2016</v>
      </c>
      <c r="N1836" s="5" t="str">
        <f t="shared" si="86"/>
        <v>octubre</v>
      </c>
      <c r="O1836" s="5" t="str">
        <f>VLOOKUP(C1836,[2]!ProdManager[#Data],2,FALSE)</f>
        <v>Marc Caine</v>
      </c>
      <c r="P1836" s="5" t="e">
        <f>VLOOKUP(I1836,[1]!Countries[#Data],2,FALSE)</f>
        <v>#REF!</v>
      </c>
      <c r="Q1836" s="5" t="e">
        <f>VLOOKUP(I1836,[1]!Countries[#Data],3,FALSE)</f>
        <v>#REF!</v>
      </c>
    </row>
    <row r="1837" spans="1:17" x14ac:dyDescent="0.2">
      <c r="A1837" s="5">
        <v>10956</v>
      </c>
      <c r="B1837" s="5" t="s">
        <v>64</v>
      </c>
      <c r="C1837" s="5" t="s">
        <v>28</v>
      </c>
      <c r="D1837" s="5">
        <v>10</v>
      </c>
      <c r="E1837" s="5">
        <v>7</v>
      </c>
      <c r="F1837" s="5">
        <v>12</v>
      </c>
      <c r="G1837" s="5" t="s">
        <v>244</v>
      </c>
      <c r="H1837" s="5" t="s">
        <v>245</v>
      </c>
      <c r="I1837" s="5" t="s">
        <v>14</v>
      </c>
      <c r="J1837" s="6">
        <v>42658</v>
      </c>
      <c r="K1837" s="7">
        <f t="shared" si="84"/>
        <v>120</v>
      </c>
      <c r="L1837" s="7">
        <f t="shared" si="85"/>
        <v>84</v>
      </c>
      <c r="M1837" s="4">
        <f>YEAR(Datos!$J1837)</f>
        <v>2016</v>
      </c>
      <c r="N1837" s="5" t="str">
        <f t="shared" si="86"/>
        <v>octubre</v>
      </c>
      <c r="O1837" s="5" t="str">
        <f>VLOOKUP(C1837,[2]!ProdManager[#Data],2,FALSE)</f>
        <v>Lydia Sinn</v>
      </c>
      <c r="P1837" s="5" t="e">
        <f>VLOOKUP(I1837,[1]!Countries[#Data],2,FALSE)</f>
        <v>#REF!</v>
      </c>
      <c r="Q1837" s="5" t="e">
        <f>VLOOKUP(I1837,[1]!Countries[#Data],3,FALSE)</f>
        <v>#REF!</v>
      </c>
    </row>
    <row r="1838" spans="1:17" x14ac:dyDescent="0.2">
      <c r="A1838" s="5">
        <v>10956</v>
      </c>
      <c r="B1838" s="5" t="s">
        <v>188</v>
      </c>
      <c r="C1838" s="5" t="s">
        <v>28</v>
      </c>
      <c r="D1838" s="5">
        <v>9.5</v>
      </c>
      <c r="E1838" s="5">
        <v>6.27</v>
      </c>
      <c r="F1838" s="5">
        <v>14</v>
      </c>
      <c r="G1838" s="5" t="s">
        <v>244</v>
      </c>
      <c r="H1838" s="5" t="s">
        <v>245</v>
      </c>
      <c r="I1838" s="5" t="s">
        <v>14</v>
      </c>
      <c r="J1838" s="6">
        <v>42424</v>
      </c>
      <c r="K1838" s="7">
        <f t="shared" si="84"/>
        <v>133</v>
      </c>
      <c r="L1838" s="7">
        <f t="shared" si="85"/>
        <v>87.78</v>
      </c>
      <c r="M1838" s="4">
        <f>YEAR(Datos!$J1838)</f>
        <v>2016</v>
      </c>
      <c r="N1838" s="5" t="str">
        <f t="shared" si="86"/>
        <v>febrero</v>
      </c>
      <c r="O1838" s="5" t="str">
        <f>VLOOKUP(C1838,[2]!ProdManager[#Data],2,FALSE)</f>
        <v>Lydia Sinn</v>
      </c>
      <c r="P1838" s="5" t="e">
        <f>VLOOKUP(I1838,[1]!Countries[#Data],2,FALSE)</f>
        <v>#REF!</v>
      </c>
      <c r="Q1838" s="5" t="e">
        <f>VLOOKUP(I1838,[1]!Countries[#Data],3,FALSE)</f>
        <v>#REF!</v>
      </c>
    </row>
    <row r="1839" spans="1:17" x14ac:dyDescent="0.2">
      <c r="A1839" s="5">
        <v>10957</v>
      </c>
      <c r="B1839" s="5" t="s">
        <v>80</v>
      </c>
      <c r="C1839" s="5" t="s">
        <v>22</v>
      </c>
      <c r="D1839" s="5">
        <v>25.89</v>
      </c>
      <c r="E1839" s="5">
        <v>20.712000000000003</v>
      </c>
      <c r="F1839" s="5">
        <v>30</v>
      </c>
      <c r="G1839" s="5" t="s">
        <v>56</v>
      </c>
      <c r="H1839" s="5" t="s">
        <v>57</v>
      </c>
      <c r="I1839" s="5" t="s">
        <v>58</v>
      </c>
      <c r="J1839" s="6">
        <v>42578</v>
      </c>
      <c r="K1839" s="7">
        <f t="shared" si="84"/>
        <v>776.7</v>
      </c>
      <c r="L1839" s="7">
        <f t="shared" si="85"/>
        <v>621.36000000000013</v>
      </c>
      <c r="M1839" s="4">
        <f>YEAR(Datos!$J1839)</f>
        <v>2016</v>
      </c>
      <c r="N1839" s="5" t="str">
        <f t="shared" si="86"/>
        <v>julio</v>
      </c>
      <c r="O1839" s="5" t="str">
        <f>VLOOKUP(C1839,[2]!ProdManager[#Data],2,FALSE)</f>
        <v>Peter Stone</v>
      </c>
      <c r="P1839" s="5" t="e">
        <f>VLOOKUP(I1839,[1]!Countries[#Data],2,FALSE)</f>
        <v>#REF!</v>
      </c>
      <c r="Q1839" s="5" t="e">
        <f>VLOOKUP(I1839,[1]!Countries[#Data],3,FALSE)</f>
        <v>#REF!</v>
      </c>
    </row>
    <row r="1840" spans="1:17" x14ac:dyDescent="0.2">
      <c r="A1840" s="5">
        <v>10957</v>
      </c>
      <c r="B1840" s="5" t="s">
        <v>74</v>
      </c>
      <c r="C1840" s="5" t="s">
        <v>36</v>
      </c>
      <c r="D1840" s="5">
        <v>18</v>
      </c>
      <c r="E1840" s="5">
        <v>16.560000000000002</v>
      </c>
      <c r="F1840" s="5">
        <v>40</v>
      </c>
      <c r="G1840" s="5" t="s">
        <v>56</v>
      </c>
      <c r="H1840" s="5" t="s">
        <v>57</v>
      </c>
      <c r="I1840" s="5" t="s">
        <v>58</v>
      </c>
      <c r="J1840" s="6">
        <v>42391</v>
      </c>
      <c r="K1840" s="7">
        <f t="shared" si="84"/>
        <v>720</v>
      </c>
      <c r="L1840" s="7">
        <f t="shared" si="85"/>
        <v>662.40000000000009</v>
      </c>
      <c r="M1840" s="4">
        <f>YEAR(Datos!$J1840)</f>
        <v>2016</v>
      </c>
      <c r="N1840" s="5" t="str">
        <f t="shared" si="86"/>
        <v>enero</v>
      </c>
      <c r="O1840" s="5" t="str">
        <f>VLOOKUP(C1840,[2]!ProdManager[#Data],2,FALSE)</f>
        <v>John Matter</v>
      </c>
      <c r="P1840" s="5" t="e">
        <f>VLOOKUP(I1840,[1]!Countries[#Data],2,FALSE)</f>
        <v>#REF!</v>
      </c>
      <c r="Q1840" s="5" t="e">
        <f>VLOOKUP(I1840,[1]!Countries[#Data],3,FALSE)</f>
        <v>#REF!</v>
      </c>
    </row>
    <row r="1841" spans="1:17" x14ac:dyDescent="0.2">
      <c r="A1841" s="5">
        <v>10957</v>
      </c>
      <c r="B1841" s="5" t="s">
        <v>143</v>
      </c>
      <c r="C1841" s="5" t="s">
        <v>3</v>
      </c>
      <c r="D1841" s="5">
        <v>33.25</v>
      </c>
      <c r="E1841" s="5">
        <v>24.9375</v>
      </c>
      <c r="F1841" s="5">
        <v>8</v>
      </c>
      <c r="G1841" s="5" t="s">
        <v>56</v>
      </c>
      <c r="H1841" s="5" t="s">
        <v>57</v>
      </c>
      <c r="I1841" s="5" t="s">
        <v>58</v>
      </c>
      <c r="J1841" s="6">
        <v>42580</v>
      </c>
      <c r="K1841" s="7">
        <f t="shared" si="84"/>
        <v>266</v>
      </c>
      <c r="L1841" s="7">
        <f t="shared" si="85"/>
        <v>199.5</v>
      </c>
      <c r="M1841" s="4">
        <f>YEAR(Datos!$J1841)</f>
        <v>2016</v>
      </c>
      <c r="N1841" s="5" t="str">
        <f t="shared" si="86"/>
        <v>julio</v>
      </c>
      <c r="O1841" s="5" t="str">
        <f>VLOOKUP(C1841,[2]!ProdManager[#Data],2,FALSE)</f>
        <v>Marc Caine</v>
      </c>
      <c r="P1841" s="5" t="e">
        <f>VLOOKUP(I1841,[1]!Countries[#Data],2,FALSE)</f>
        <v>#REF!</v>
      </c>
      <c r="Q1841" s="5" t="e">
        <f>VLOOKUP(I1841,[1]!Countries[#Data],3,FALSE)</f>
        <v>#REF!</v>
      </c>
    </row>
    <row r="1842" spans="1:17" x14ac:dyDescent="0.2">
      <c r="A1842" s="5">
        <v>10958</v>
      </c>
      <c r="B1842" s="5" t="s">
        <v>62</v>
      </c>
      <c r="C1842" s="5" t="s">
        <v>17</v>
      </c>
      <c r="D1842" s="5">
        <v>21.35</v>
      </c>
      <c r="E1842" s="5">
        <v>17.720500000000001</v>
      </c>
      <c r="F1842" s="5">
        <v>20</v>
      </c>
      <c r="G1842" s="5" t="s">
        <v>229</v>
      </c>
      <c r="H1842" s="5" t="s">
        <v>230</v>
      </c>
      <c r="I1842" s="5" t="s">
        <v>231</v>
      </c>
      <c r="J1842" s="6">
        <v>42601</v>
      </c>
      <c r="K1842" s="7">
        <f t="shared" si="84"/>
        <v>427</v>
      </c>
      <c r="L1842" s="7">
        <f t="shared" si="85"/>
        <v>354.41</v>
      </c>
      <c r="M1842" s="4">
        <f>YEAR(Datos!$J1842)</f>
        <v>2016</v>
      </c>
      <c r="N1842" s="5" t="str">
        <f t="shared" si="86"/>
        <v>agosto</v>
      </c>
      <c r="O1842" s="5" t="str">
        <f>VLOOKUP(C1842,[2]!ProdManager[#Data],2,FALSE)</f>
        <v>Lydia Sinn</v>
      </c>
      <c r="P1842" s="5" t="e">
        <f>VLOOKUP(I1842,[1]!Countries[#Data],2,FALSE)</f>
        <v>#REF!</v>
      </c>
      <c r="Q1842" s="5" t="e">
        <f>VLOOKUP(I1842,[1]!Countries[#Data],3,FALSE)</f>
        <v>#REF!</v>
      </c>
    </row>
    <row r="1843" spans="1:17" x14ac:dyDescent="0.2">
      <c r="A1843" s="5">
        <v>10958</v>
      </c>
      <c r="B1843" s="5" t="s">
        <v>78</v>
      </c>
      <c r="C1843" s="5" t="s">
        <v>11</v>
      </c>
      <c r="D1843" s="5">
        <v>30</v>
      </c>
      <c r="E1843" s="5">
        <v>23.1</v>
      </c>
      <c r="F1843" s="5">
        <v>6</v>
      </c>
      <c r="G1843" s="5" t="s">
        <v>229</v>
      </c>
      <c r="H1843" s="5" t="s">
        <v>230</v>
      </c>
      <c r="I1843" s="5" t="s">
        <v>231</v>
      </c>
      <c r="J1843" s="6">
        <v>42444</v>
      </c>
      <c r="K1843" s="7">
        <f t="shared" si="84"/>
        <v>180</v>
      </c>
      <c r="L1843" s="7">
        <f t="shared" si="85"/>
        <v>138.60000000000002</v>
      </c>
      <c r="M1843" s="4">
        <f>YEAR(Datos!$J1843)</f>
        <v>2016</v>
      </c>
      <c r="N1843" s="5" t="str">
        <f t="shared" si="86"/>
        <v>marzo</v>
      </c>
      <c r="O1843" s="5" t="str">
        <f>VLOOKUP(C1843,[2]!ProdManager[#Data],2,FALSE)</f>
        <v>Marc Caine</v>
      </c>
      <c r="P1843" s="5" t="e">
        <f>VLOOKUP(I1843,[1]!Countries[#Data],2,FALSE)</f>
        <v>#REF!</v>
      </c>
      <c r="Q1843" s="5" t="e">
        <f>VLOOKUP(I1843,[1]!Countries[#Data],3,FALSE)</f>
        <v>#REF!</v>
      </c>
    </row>
    <row r="1844" spans="1:17" x14ac:dyDescent="0.2">
      <c r="A1844" s="5">
        <v>10958</v>
      </c>
      <c r="B1844" s="5" t="s">
        <v>7</v>
      </c>
      <c r="C1844" s="5" t="s">
        <v>8</v>
      </c>
      <c r="D1844" s="5">
        <v>34.799999999999997</v>
      </c>
      <c r="E1844" s="5">
        <v>28.187999999999999</v>
      </c>
      <c r="F1844" s="5">
        <v>5</v>
      </c>
      <c r="G1844" s="5" t="s">
        <v>229</v>
      </c>
      <c r="H1844" s="5" t="s">
        <v>230</v>
      </c>
      <c r="I1844" s="5" t="s">
        <v>231</v>
      </c>
      <c r="J1844" s="6">
        <v>42572</v>
      </c>
      <c r="K1844" s="7">
        <f t="shared" si="84"/>
        <v>174</v>
      </c>
      <c r="L1844" s="7">
        <f t="shared" si="85"/>
        <v>140.94</v>
      </c>
      <c r="M1844" s="4">
        <f>YEAR(Datos!$J1844)</f>
        <v>2016</v>
      </c>
      <c r="N1844" s="5" t="str">
        <f t="shared" si="86"/>
        <v>julio</v>
      </c>
      <c r="O1844" s="5" t="str">
        <f>VLOOKUP(C1844,[2]!ProdManager[#Data],2,FALSE)</f>
        <v>Peter Stone</v>
      </c>
      <c r="P1844" s="5" t="e">
        <f>VLOOKUP(I1844,[1]!Countries[#Data],2,FALSE)</f>
        <v>#REF!</v>
      </c>
      <c r="Q1844" s="5" t="e">
        <f>VLOOKUP(I1844,[1]!Countries[#Data],3,FALSE)</f>
        <v>#REF!</v>
      </c>
    </row>
    <row r="1845" spans="1:17" x14ac:dyDescent="0.2">
      <c r="A1845" s="5">
        <v>10959</v>
      </c>
      <c r="B1845" s="5" t="s">
        <v>122</v>
      </c>
      <c r="C1845" s="5" t="s">
        <v>36</v>
      </c>
      <c r="D1845" s="5">
        <v>7.75</v>
      </c>
      <c r="E1845" s="5">
        <v>6.82</v>
      </c>
      <c r="F1845" s="5">
        <v>20</v>
      </c>
      <c r="G1845" s="5" t="s">
        <v>236</v>
      </c>
      <c r="H1845" s="5" t="s">
        <v>237</v>
      </c>
      <c r="I1845" s="5" t="s">
        <v>20</v>
      </c>
      <c r="J1845" s="6">
        <v>42517</v>
      </c>
      <c r="K1845" s="7">
        <f t="shared" si="84"/>
        <v>155</v>
      </c>
      <c r="L1845" s="7">
        <f t="shared" si="85"/>
        <v>136.4</v>
      </c>
      <c r="M1845" s="4">
        <f>YEAR(Datos!$J1845)</f>
        <v>2016</v>
      </c>
      <c r="N1845" s="5" t="str">
        <f t="shared" si="86"/>
        <v>mayo</v>
      </c>
      <c r="O1845" s="5" t="str">
        <f>VLOOKUP(C1845,[2]!ProdManager[#Data],2,FALSE)</f>
        <v>John Matter</v>
      </c>
      <c r="P1845" s="5" t="e">
        <f>VLOOKUP(I1845,[1]!Countries[#Data],2,FALSE)</f>
        <v>#REF!</v>
      </c>
      <c r="Q1845" s="5" t="e">
        <f>VLOOKUP(I1845,[1]!Countries[#Data],3,FALSE)</f>
        <v>#REF!</v>
      </c>
    </row>
    <row r="1846" spans="1:17" x14ac:dyDescent="0.2">
      <c r="A1846" s="5">
        <v>10960</v>
      </c>
      <c r="B1846" s="5" t="s">
        <v>44</v>
      </c>
      <c r="C1846" s="5" t="s">
        <v>36</v>
      </c>
      <c r="D1846" s="5">
        <v>4.5</v>
      </c>
      <c r="E1846" s="5">
        <v>4.0949999999999998</v>
      </c>
      <c r="F1846" s="5">
        <v>10</v>
      </c>
      <c r="G1846" s="5" t="s">
        <v>56</v>
      </c>
      <c r="H1846" s="5" t="s">
        <v>57</v>
      </c>
      <c r="I1846" s="5" t="s">
        <v>58</v>
      </c>
      <c r="J1846" s="6">
        <v>42622</v>
      </c>
      <c r="K1846" s="7">
        <f t="shared" si="84"/>
        <v>45</v>
      </c>
      <c r="L1846" s="7">
        <f t="shared" si="85"/>
        <v>40.949999999999996</v>
      </c>
      <c r="M1846" s="4">
        <f>YEAR(Datos!$J1846)</f>
        <v>2016</v>
      </c>
      <c r="N1846" s="5" t="str">
        <f t="shared" si="86"/>
        <v>septiembre</v>
      </c>
      <c r="O1846" s="5" t="str">
        <f>VLOOKUP(C1846,[2]!ProdManager[#Data],2,FALSE)</f>
        <v>John Matter</v>
      </c>
      <c r="P1846" s="5" t="e">
        <f>VLOOKUP(I1846,[1]!Countries[#Data],2,FALSE)</f>
        <v>#REF!</v>
      </c>
      <c r="Q1846" s="5" t="e">
        <f>VLOOKUP(I1846,[1]!Countries[#Data],3,FALSE)</f>
        <v>#REF!</v>
      </c>
    </row>
    <row r="1847" spans="1:17" x14ac:dyDescent="0.2">
      <c r="A1847" s="5">
        <v>10960</v>
      </c>
      <c r="B1847" s="5" t="s">
        <v>21</v>
      </c>
      <c r="C1847" s="5" t="s">
        <v>22</v>
      </c>
      <c r="D1847" s="5">
        <v>9.65</v>
      </c>
      <c r="E1847" s="5">
        <v>6.7549999999999999</v>
      </c>
      <c r="F1847" s="5">
        <v>24</v>
      </c>
      <c r="G1847" s="5" t="s">
        <v>56</v>
      </c>
      <c r="H1847" s="5" t="s">
        <v>57</v>
      </c>
      <c r="I1847" s="5" t="s">
        <v>58</v>
      </c>
      <c r="J1847" s="6">
        <v>42702</v>
      </c>
      <c r="K1847" s="7">
        <f t="shared" si="84"/>
        <v>231.60000000000002</v>
      </c>
      <c r="L1847" s="7">
        <f t="shared" si="85"/>
        <v>162.12</v>
      </c>
      <c r="M1847" s="4">
        <f>YEAR(Datos!$J1847)</f>
        <v>2016</v>
      </c>
      <c r="N1847" s="5" t="str">
        <f t="shared" si="86"/>
        <v>noviembre</v>
      </c>
      <c r="O1847" s="5" t="str">
        <f>VLOOKUP(C1847,[2]!ProdManager[#Data],2,FALSE)</f>
        <v>Peter Stone</v>
      </c>
      <c r="P1847" s="5" t="e">
        <f>VLOOKUP(I1847,[1]!Countries[#Data],2,FALSE)</f>
        <v>#REF!</v>
      </c>
      <c r="Q1847" s="5" t="e">
        <f>VLOOKUP(I1847,[1]!Countries[#Data],3,FALSE)</f>
        <v>#REF!</v>
      </c>
    </row>
    <row r="1848" spans="1:17" x14ac:dyDescent="0.2">
      <c r="A1848" s="5">
        <v>10961</v>
      </c>
      <c r="B1848" s="5" t="s">
        <v>170</v>
      </c>
      <c r="C1848" s="5" t="s">
        <v>3</v>
      </c>
      <c r="D1848" s="5">
        <v>7</v>
      </c>
      <c r="E1848" s="5">
        <v>5.32</v>
      </c>
      <c r="F1848" s="5">
        <v>6</v>
      </c>
      <c r="G1848" s="5" t="s">
        <v>212</v>
      </c>
      <c r="H1848" s="5" t="s">
        <v>145</v>
      </c>
      <c r="I1848" s="5" t="s">
        <v>20</v>
      </c>
      <c r="J1848" s="6">
        <v>42657</v>
      </c>
      <c r="K1848" s="7">
        <f t="shared" si="84"/>
        <v>42</v>
      </c>
      <c r="L1848" s="7">
        <f t="shared" si="85"/>
        <v>31.92</v>
      </c>
      <c r="M1848" s="4">
        <f>YEAR(Datos!$J1848)</f>
        <v>2016</v>
      </c>
      <c r="N1848" s="5" t="str">
        <f t="shared" si="86"/>
        <v>octubre</v>
      </c>
      <c r="O1848" s="5" t="str">
        <f>VLOOKUP(C1848,[2]!ProdManager[#Data],2,FALSE)</f>
        <v>Marc Caine</v>
      </c>
      <c r="P1848" s="5" t="e">
        <f>VLOOKUP(I1848,[1]!Countries[#Data],2,FALSE)</f>
        <v>#REF!</v>
      </c>
      <c r="Q1848" s="5" t="e">
        <f>VLOOKUP(I1848,[1]!Countries[#Data],3,FALSE)</f>
        <v>#REF!</v>
      </c>
    </row>
    <row r="1849" spans="1:17" x14ac:dyDescent="0.2">
      <c r="A1849" s="5">
        <v>10961</v>
      </c>
      <c r="B1849" s="5" t="s">
        <v>94</v>
      </c>
      <c r="C1849" s="5" t="s">
        <v>36</v>
      </c>
      <c r="D1849" s="5">
        <v>18</v>
      </c>
      <c r="E1849" s="5">
        <v>15.84</v>
      </c>
      <c r="F1849" s="5">
        <v>60</v>
      </c>
      <c r="G1849" s="5" t="s">
        <v>212</v>
      </c>
      <c r="H1849" s="5" t="s">
        <v>145</v>
      </c>
      <c r="I1849" s="5" t="s">
        <v>20</v>
      </c>
      <c r="J1849" s="6">
        <v>42521</v>
      </c>
      <c r="K1849" s="7">
        <f t="shared" si="84"/>
        <v>1080</v>
      </c>
      <c r="L1849" s="7">
        <f t="shared" si="85"/>
        <v>950.4</v>
      </c>
      <c r="M1849" s="4">
        <f>YEAR(Datos!$J1849)</f>
        <v>2016</v>
      </c>
      <c r="N1849" s="5" t="str">
        <f t="shared" si="86"/>
        <v>mayo</v>
      </c>
      <c r="O1849" s="5" t="str">
        <f>VLOOKUP(C1849,[2]!ProdManager[#Data],2,FALSE)</f>
        <v>John Matter</v>
      </c>
      <c r="P1849" s="5" t="e">
        <f>VLOOKUP(I1849,[1]!Countries[#Data],2,FALSE)</f>
        <v>#REF!</v>
      </c>
      <c r="Q1849" s="5" t="e">
        <f>VLOOKUP(I1849,[1]!Countries[#Data],3,FALSE)</f>
        <v>#REF!</v>
      </c>
    </row>
    <row r="1850" spans="1:17" x14ac:dyDescent="0.2">
      <c r="A1850" s="5">
        <v>10962</v>
      </c>
      <c r="B1850" s="5" t="s">
        <v>51</v>
      </c>
      <c r="C1850" s="5" t="s">
        <v>39</v>
      </c>
      <c r="D1850" s="5">
        <v>32.799999999999997</v>
      </c>
      <c r="E1850" s="5">
        <v>24.927999999999997</v>
      </c>
      <c r="F1850" s="5">
        <v>20</v>
      </c>
      <c r="G1850" s="5" t="s">
        <v>103</v>
      </c>
      <c r="H1850" s="5" t="s">
        <v>104</v>
      </c>
      <c r="I1850" s="5" t="s">
        <v>14</v>
      </c>
      <c r="J1850" s="6">
        <v>42724</v>
      </c>
      <c r="K1850" s="7">
        <f t="shared" si="84"/>
        <v>656</v>
      </c>
      <c r="L1850" s="7">
        <f t="shared" si="85"/>
        <v>498.55999999999995</v>
      </c>
      <c r="M1850" s="4">
        <f>YEAR(Datos!$J1850)</f>
        <v>2016</v>
      </c>
      <c r="N1850" s="5" t="str">
        <f t="shared" si="86"/>
        <v>diciembre</v>
      </c>
      <c r="O1850" s="5" t="str">
        <f>VLOOKUP(C1850,[2]!ProdManager[#Data],2,FALSE)</f>
        <v>John Matter</v>
      </c>
      <c r="P1850" s="5" t="e">
        <f>VLOOKUP(I1850,[1]!Countries[#Data],2,FALSE)</f>
        <v>#REF!</v>
      </c>
      <c r="Q1850" s="5" t="e">
        <f>VLOOKUP(I1850,[1]!Countries[#Data],3,FALSE)</f>
        <v>#REF!</v>
      </c>
    </row>
    <row r="1851" spans="1:17" x14ac:dyDescent="0.2">
      <c r="A1851" s="5">
        <v>10962</v>
      </c>
      <c r="B1851" s="5" t="s">
        <v>148</v>
      </c>
      <c r="C1851" s="5" t="s">
        <v>8</v>
      </c>
      <c r="D1851" s="5">
        <v>36</v>
      </c>
      <c r="E1851" s="5">
        <v>29.88</v>
      </c>
      <c r="F1851" s="5">
        <v>9</v>
      </c>
      <c r="G1851" s="5" t="s">
        <v>103</v>
      </c>
      <c r="H1851" s="5" t="s">
        <v>104</v>
      </c>
      <c r="I1851" s="5" t="s">
        <v>14</v>
      </c>
      <c r="J1851" s="6">
        <v>42698</v>
      </c>
      <c r="K1851" s="7">
        <f t="shared" si="84"/>
        <v>324</v>
      </c>
      <c r="L1851" s="7">
        <f t="shared" si="85"/>
        <v>268.92</v>
      </c>
      <c r="M1851" s="4">
        <f>YEAR(Datos!$J1851)</f>
        <v>2016</v>
      </c>
      <c r="N1851" s="5" t="str">
        <f t="shared" si="86"/>
        <v>noviembre</v>
      </c>
      <c r="O1851" s="5" t="str">
        <f>VLOOKUP(C1851,[2]!ProdManager[#Data],2,FALSE)</f>
        <v>Peter Stone</v>
      </c>
      <c r="P1851" s="5" t="e">
        <f>VLOOKUP(I1851,[1]!Countries[#Data],2,FALSE)</f>
        <v>#REF!</v>
      </c>
      <c r="Q1851" s="5" t="e">
        <f>VLOOKUP(I1851,[1]!Countries[#Data],3,FALSE)</f>
        <v>#REF!</v>
      </c>
    </row>
    <row r="1852" spans="1:17" x14ac:dyDescent="0.2">
      <c r="A1852" s="5">
        <v>10962</v>
      </c>
      <c r="B1852" s="5" t="s">
        <v>78</v>
      </c>
      <c r="C1852" s="5" t="s">
        <v>11</v>
      </c>
      <c r="D1852" s="5">
        <v>30</v>
      </c>
      <c r="E1852" s="5">
        <v>24</v>
      </c>
      <c r="F1852" s="5">
        <v>45</v>
      </c>
      <c r="G1852" s="5" t="s">
        <v>103</v>
      </c>
      <c r="H1852" s="5" t="s">
        <v>104</v>
      </c>
      <c r="I1852" s="5" t="s">
        <v>14</v>
      </c>
      <c r="J1852" s="6">
        <v>42663</v>
      </c>
      <c r="K1852" s="7">
        <f t="shared" si="84"/>
        <v>1350</v>
      </c>
      <c r="L1852" s="7">
        <f t="shared" si="85"/>
        <v>1080</v>
      </c>
      <c r="M1852" s="4">
        <f>YEAR(Datos!$J1852)</f>
        <v>2016</v>
      </c>
      <c r="N1852" s="5" t="str">
        <f t="shared" si="86"/>
        <v>octubre</v>
      </c>
      <c r="O1852" s="5" t="str">
        <f>VLOOKUP(C1852,[2]!ProdManager[#Data],2,FALSE)</f>
        <v>Marc Caine</v>
      </c>
      <c r="P1852" s="5" t="e">
        <f>VLOOKUP(I1852,[1]!Countries[#Data],2,FALSE)</f>
        <v>#REF!</v>
      </c>
      <c r="Q1852" s="5" t="e">
        <f>VLOOKUP(I1852,[1]!Countries[#Data],3,FALSE)</f>
        <v>#REF!</v>
      </c>
    </row>
    <row r="1853" spans="1:17" x14ac:dyDescent="0.2">
      <c r="A1853" s="5">
        <v>10962</v>
      </c>
      <c r="B1853" s="5" t="s">
        <v>94</v>
      </c>
      <c r="C1853" s="5" t="s">
        <v>36</v>
      </c>
      <c r="D1853" s="5">
        <v>18</v>
      </c>
      <c r="E1853" s="5">
        <v>16.560000000000002</v>
      </c>
      <c r="F1853" s="5">
        <v>44</v>
      </c>
      <c r="G1853" s="5" t="s">
        <v>103</v>
      </c>
      <c r="H1853" s="5" t="s">
        <v>104</v>
      </c>
      <c r="I1853" s="5" t="s">
        <v>14</v>
      </c>
      <c r="J1853" s="6">
        <v>42678</v>
      </c>
      <c r="K1853" s="7">
        <f t="shared" si="84"/>
        <v>792</v>
      </c>
      <c r="L1853" s="7">
        <f t="shared" si="85"/>
        <v>728.6400000000001</v>
      </c>
      <c r="M1853" s="4">
        <f>YEAR(Datos!$J1853)</f>
        <v>2016</v>
      </c>
      <c r="N1853" s="5" t="str">
        <f t="shared" si="86"/>
        <v>noviembre</v>
      </c>
      <c r="O1853" s="5" t="str">
        <f>VLOOKUP(C1853,[2]!ProdManager[#Data],2,FALSE)</f>
        <v>John Matter</v>
      </c>
      <c r="P1853" s="5" t="e">
        <f>VLOOKUP(I1853,[1]!Countries[#Data],2,FALSE)</f>
        <v>#REF!</v>
      </c>
      <c r="Q1853" s="5" t="e">
        <f>VLOOKUP(I1853,[1]!Countries[#Data],3,FALSE)</f>
        <v>#REF!</v>
      </c>
    </row>
    <row r="1854" spans="1:17" x14ac:dyDescent="0.2">
      <c r="A1854" s="5">
        <v>10962</v>
      </c>
      <c r="B1854" s="5" t="s">
        <v>111</v>
      </c>
      <c r="C1854" s="5" t="s">
        <v>22</v>
      </c>
      <c r="D1854" s="5">
        <v>6</v>
      </c>
      <c r="E1854" s="5">
        <v>4.68</v>
      </c>
      <c r="F1854" s="5">
        <v>77</v>
      </c>
      <c r="G1854" s="5" t="s">
        <v>103</v>
      </c>
      <c r="H1854" s="5" t="s">
        <v>104</v>
      </c>
      <c r="I1854" s="5" t="s">
        <v>14</v>
      </c>
      <c r="J1854" s="6">
        <v>42530</v>
      </c>
      <c r="K1854" s="7">
        <f t="shared" si="84"/>
        <v>462</v>
      </c>
      <c r="L1854" s="7">
        <f t="shared" si="85"/>
        <v>360.35999999999996</v>
      </c>
      <c r="M1854" s="4">
        <f>YEAR(Datos!$J1854)</f>
        <v>2016</v>
      </c>
      <c r="N1854" s="5" t="str">
        <f t="shared" si="86"/>
        <v>junio</v>
      </c>
      <c r="O1854" s="5" t="str">
        <f>VLOOKUP(C1854,[2]!ProdManager[#Data],2,FALSE)</f>
        <v>Peter Stone</v>
      </c>
      <c r="P1854" s="5" t="e">
        <f>VLOOKUP(I1854,[1]!Countries[#Data],2,FALSE)</f>
        <v>#REF!</v>
      </c>
      <c r="Q1854" s="5" t="e">
        <f>VLOOKUP(I1854,[1]!Countries[#Data],3,FALSE)</f>
        <v>#REF!</v>
      </c>
    </row>
    <row r="1855" spans="1:17" x14ac:dyDescent="0.2">
      <c r="A1855" s="5">
        <v>10963</v>
      </c>
      <c r="B1855" s="5" t="s">
        <v>33</v>
      </c>
      <c r="C1855" s="5" t="s">
        <v>8</v>
      </c>
      <c r="D1855" s="5">
        <v>34</v>
      </c>
      <c r="E1855" s="5">
        <v>26.18</v>
      </c>
      <c r="F1855" s="5">
        <v>2</v>
      </c>
      <c r="G1855" s="5" t="s">
        <v>178</v>
      </c>
      <c r="H1855" s="5" t="s">
        <v>179</v>
      </c>
      <c r="I1855" s="5" t="s">
        <v>180</v>
      </c>
      <c r="J1855" s="6">
        <v>42486</v>
      </c>
      <c r="K1855" s="7">
        <f t="shared" si="84"/>
        <v>68</v>
      </c>
      <c r="L1855" s="7">
        <f t="shared" si="85"/>
        <v>52.36</v>
      </c>
      <c r="M1855" s="4">
        <f>YEAR(Datos!$J1855)</f>
        <v>2016</v>
      </c>
      <c r="N1855" s="5" t="str">
        <f t="shared" si="86"/>
        <v>abril</v>
      </c>
      <c r="O1855" s="5" t="str">
        <f>VLOOKUP(C1855,[2]!ProdManager[#Data],2,FALSE)</f>
        <v>Peter Stone</v>
      </c>
      <c r="P1855" s="5" t="e">
        <f>VLOOKUP(I1855,[1]!Countries[#Data],2,FALSE)</f>
        <v>#REF!</v>
      </c>
      <c r="Q1855" s="5" t="e">
        <f>VLOOKUP(I1855,[1]!Countries[#Data],3,FALSE)</f>
        <v>#REF!</v>
      </c>
    </row>
    <row r="1856" spans="1:17" x14ac:dyDescent="0.2">
      <c r="A1856" s="5">
        <v>10964</v>
      </c>
      <c r="B1856" s="5" t="s">
        <v>147</v>
      </c>
      <c r="C1856" s="5" t="s">
        <v>22</v>
      </c>
      <c r="D1856" s="5">
        <v>62.5</v>
      </c>
      <c r="E1856" s="5">
        <v>50</v>
      </c>
      <c r="F1856" s="5">
        <v>6</v>
      </c>
      <c r="G1856" s="5" t="s">
        <v>263</v>
      </c>
      <c r="H1856" s="5" t="s">
        <v>264</v>
      </c>
      <c r="I1856" s="5" t="s">
        <v>6</v>
      </c>
      <c r="J1856" s="6">
        <v>42387</v>
      </c>
      <c r="K1856" s="7">
        <f t="shared" si="84"/>
        <v>375</v>
      </c>
      <c r="L1856" s="7">
        <f t="shared" si="85"/>
        <v>300</v>
      </c>
      <c r="M1856" s="4">
        <f>YEAR(Datos!$J1856)</f>
        <v>2016</v>
      </c>
      <c r="N1856" s="5" t="str">
        <f t="shared" si="86"/>
        <v>enero</v>
      </c>
      <c r="O1856" s="5" t="str">
        <f>VLOOKUP(C1856,[2]!ProdManager[#Data],2,FALSE)</f>
        <v>Peter Stone</v>
      </c>
      <c r="P1856" s="5" t="e">
        <f>VLOOKUP(I1856,[1]!Countries[#Data],2,FALSE)</f>
        <v>#REF!</v>
      </c>
      <c r="Q1856" s="5" t="e">
        <f>VLOOKUP(I1856,[1]!Countries[#Data],3,FALSE)</f>
        <v>#REF!</v>
      </c>
    </row>
    <row r="1857" spans="1:17" x14ac:dyDescent="0.2">
      <c r="A1857" s="5">
        <v>10964</v>
      </c>
      <c r="B1857" s="5" t="s">
        <v>181</v>
      </c>
      <c r="C1857" s="5" t="s">
        <v>36</v>
      </c>
      <c r="D1857" s="5">
        <v>263.5</v>
      </c>
      <c r="E1857" s="5">
        <v>242.42000000000002</v>
      </c>
      <c r="F1857" s="5">
        <v>5</v>
      </c>
      <c r="G1857" s="5" t="s">
        <v>263</v>
      </c>
      <c r="H1857" s="5" t="s">
        <v>264</v>
      </c>
      <c r="I1857" s="5" t="s">
        <v>6</v>
      </c>
      <c r="J1857" s="6">
        <v>42719</v>
      </c>
      <c r="K1857" s="7">
        <f t="shared" si="84"/>
        <v>1317.5</v>
      </c>
      <c r="L1857" s="7">
        <f t="shared" si="85"/>
        <v>1212.1000000000001</v>
      </c>
      <c r="M1857" s="4">
        <f>YEAR(Datos!$J1857)</f>
        <v>2016</v>
      </c>
      <c r="N1857" s="5" t="str">
        <f t="shared" si="86"/>
        <v>diciembre</v>
      </c>
      <c r="O1857" s="5" t="str">
        <f>VLOOKUP(C1857,[2]!ProdManager[#Data],2,FALSE)</f>
        <v>John Matter</v>
      </c>
      <c r="P1857" s="5" t="e">
        <f>VLOOKUP(I1857,[1]!Countries[#Data],2,FALSE)</f>
        <v>#REF!</v>
      </c>
      <c r="Q1857" s="5" t="e">
        <f>VLOOKUP(I1857,[1]!Countries[#Data],3,FALSE)</f>
        <v>#REF!</v>
      </c>
    </row>
    <row r="1858" spans="1:17" x14ac:dyDescent="0.2">
      <c r="A1858" s="5">
        <v>10964</v>
      </c>
      <c r="B1858" s="5" t="s">
        <v>148</v>
      </c>
      <c r="C1858" s="5" t="s">
        <v>8</v>
      </c>
      <c r="D1858" s="5">
        <v>36</v>
      </c>
      <c r="E1858" s="5">
        <v>28.44</v>
      </c>
      <c r="F1858" s="5">
        <v>10</v>
      </c>
      <c r="G1858" s="5" t="s">
        <v>263</v>
      </c>
      <c r="H1858" s="5" t="s">
        <v>264</v>
      </c>
      <c r="I1858" s="5" t="s">
        <v>6</v>
      </c>
      <c r="J1858" s="6">
        <v>42386</v>
      </c>
      <c r="K1858" s="7">
        <f t="shared" si="84"/>
        <v>360</v>
      </c>
      <c r="L1858" s="7">
        <f t="shared" si="85"/>
        <v>284.40000000000003</v>
      </c>
      <c r="M1858" s="4">
        <f>YEAR(Datos!$J1858)</f>
        <v>2016</v>
      </c>
      <c r="N1858" s="5" t="str">
        <f t="shared" si="86"/>
        <v>enero</v>
      </c>
      <c r="O1858" s="5" t="str">
        <f>VLOOKUP(C1858,[2]!ProdManager[#Data],2,FALSE)</f>
        <v>Peter Stone</v>
      </c>
      <c r="P1858" s="5" t="e">
        <f>VLOOKUP(I1858,[1]!Countries[#Data],2,FALSE)</f>
        <v>#REF!</v>
      </c>
      <c r="Q1858" s="5" t="e">
        <f>VLOOKUP(I1858,[1]!Countries[#Data],3,FALSE)</f>
        <v>#REF!</v>
      </c>
    </row>
    <row r="1859" spans="1:17" x14ac:dyDescent="0.2">
      <c r="A1859" s="5">
        <v>10965</v>
      </c>
      <c r="B1859" s="5" t="s">
        <v>15</v>
      </c>
      <c r="C1859" s="5" t="s">
        <v>11</v>
      </c>
      <c r="D1859" s="5">
        <v>53</v>
      </c>
      <c r="E1859" s="5">
        <v>40.81</v>
      </c>
      <c r="F1859" s="5">
        <v>16</v>
      </c>
      <c r="G1859" s="5" t="s">
        <v>157</v>
      </c>
      <c r="H1859" s="5" t="s">
        <v>158</v>
      </c>
      <c r="I1859" s="5" t="s">
        <v>77</v>
      </c>
      <c r="J1859" s="6">
        <v>42556</v>
      </c>
      <c r="K1859" s="7">
        <f t="shared" ref="K1859:K1922" si="87">D1859*F1859</f>
        <v>848</v>
      </c>
      <c r="L1859" s="7">
        <f t="shared" ref="L1859:L1922" si="88">E1859*F1859</f>
        <v>652.96</v>
      </c>
      <c r="M1859" s="4">
        <f>YEAR(Datos!$J1859)</f>
        <v>2016</v>
      </c>
      <c r="N1859" s="5" t="str">
        <f t="shared" ref="N1859:N1922" si="89">TEXT(J1859,"mmmm")</f>
        <v>julio</v>
      </c>
      <c r="O1859" s="5" t="str">
        <f>VLOOKUP(C1859,[2]!ProdManager[#Data],2,FALSE)</f>
        <v>Marc Caine</v>
      </c>
      <c r="P1859" s="5" t="e">
        <f>VLOOKUP(I1859,[1]!Countries[#Data],2,FALSE)</f>
        <v>#REF!</v>
      </c>
      <c r="Q1859" s="5" t="e">
        <f>VLOOKUP(I1859,[1]!Countries[#Data],3,FALSE)</f>
        <v>#REF!</v>
      </c>
    </row>
    <row r="1860" spans="1:17" x14ac:dyDescent="0.2">
      <c r="A1860" s="5">
        <v>10966</v>
      </c>
      <c r="B1860" s="5" t="s">
        <v>71</v>
      </c>
      <c r="C1860" s="5" t="s">
        <v>28</v>
      </c>
      <c r="D1860" s="5">
        <v>49.3</v>
      </c>
      <c r="E1860" s="5">
        <v>34.51</v>
      </c>
      <c r="F1860" s="5">
        <v>12</v>
      </c>
      <c r="G1860" s="5" t="s">
        <v>40</v>
      </c>
      <c r="H1860" s="5" t="s">
        <v>41</v>
      </c>
      <c r="I1860" s="5" t="s">
        <v>42</v>
      </c>
      <c r="J1860" s="6">
        <v>42412</v>
      </c>
      <c r="K1860" s="7">
        <f t="shared" si="87"/>
        <v>591.59999999999991</v>
      </c>
      <c r="L1860" s="7">
        <f t="shared" si="88"/>
        <v>414.12</v>
      </c>
      <c r="M1860" s="4">
        <f>YEAR(Datos!$J1860)</f>
        <v>2016</v>
      </c>
      <c r="N1860" s="5" t="str">
        <f t="shared" si="89"/>
        <v>febrero</v>
      </c>
      <c r="O1860" s="5" t="str">
        <f>VLOOKUP(C1860,[2]!ProdManager[#Data],2,FALSE)</f>
        <v>Lydia Sinn</v>
      </c>
      <c r="P1860" s="5" t="e">
        <f>VLOOKUP(I1860,[1]!Countries[#Data],2,FALSE)</f>
        <v>#REF!</v>
      </c>
      <c r="Q1860" s="5" t="e">
        <f>VLOOKUP(I1860,[1]!Countries[#Data],3,FALSE)</f>
        <v>#REF!</v>
      </c>
    </row>
    <row r="1861" spans="1:17" x14ac:dyDescent="0.2">
      <c r="A1861" s="5">
        <v>10966</v>
      </c>
      <c r="B1861" s="5" t="s">
        <v>68</v>
      </c>
      <c r="C1861" s="5" t="s">
        <v>22</v>
      </c>
      <c r="D1861" s="5">
        <v>26</v>
      </c>
      <c r="E1861" s="5">
        <v>20.54</v>
      </c>
      <c r="F1861" s="5">
        <v>8</v>
      </c>
      <c r="G1861" s="5" t="s">
        <v>40</v>
      </c>
      <c r="H1861" s="5" t="s">
        <v>41</v>
      </c>
      <c r="I1861" s="5" t="s">
        <v>42</v>
      </c>
      <c r="J1861" s="6">
        <v>42498</v>
      </c>
      <c r="K1861" s="7">
        <f t="shared" si="87"/>
        <v>208</v>
      </c>
      <c r="L1861" s="7">
        <f t="shared" si="88"/>
        <v>164.32</v>
      </c>
      <c r="M1861" s="4">
        <f>YEAR(Datos!$J1861)</f>
        <v>2016</v>
      </c>
      <c r="N1861" s="5" t="str">
        <f t="shared" si="89"/>
        <v>mayo</v>
      </c>
      <c r="O1861" s="5" t="str">
        <f>VLOOKUP(C1861,[2]!ProdManager[#Data],2,FALSE)</f>
        <v>Peter Stone</v>
      </c>
      <c r="P1861" s="5" t="e">
        <f>VLOOKUP(I1861,[1]!Countries[#Data],2,FALSE)</f>
        <v>#REF!</v>
      </c>
      <c r="Q1861" s="5" t="e">
        <f>VLOOKUP(I1861,[1]!Countries[#Data],3,FALSE)</f>
        <v>#REF!</v>
      </c>
    </row>
    <row r="1862" spans="1:17" x14ac:dyDescent="0.2">
      <c r="A1862" s="5">
        <v>10966</v>
      </c>
      <c r="B1862" s="5" t="s">
        <v>79</v>
      </c>
      <c r="C1862" s="5" t="s">
        <v>3</v>
      </c>
      <c r="D1862" s="5">
        <v>38</v>
      </c>
      <c r="E1862" s="5">
        <v>30.78</v>
      </c>
      <c r="F1862" s="5">
        <v>12</v>
      </c>
      <c r="G1862" s="5" t="s">
        <v>40</v>
      </c>
      <c r="H1862" s="5" t="s">
        <v>41</v>
      </c>
      <c r="I1862" s="5" t="s">
        <v>42</v>
      </c>
      <c r="J1862" s="6">
        <v>42685</v>
      </c>
      <c r="K1862" s="7">
        <f t="shared" si="87"/>
        <v>456</v>
      </c>
      <c r="L1862" s="7">
        <f t="shared" si="88"/>
        <v>369.36</v>
      </c>
      <c r="M1862" s="4">
        <f>YEAR(Datos!$J1862)</f>
        <v>2016</v>
      </c>
      <c r="N1862" s="5" t="str">
        <f t="shared" si="89"/>
        <v>noviembre</v>
      </c>
      <c r="O1862" s="5" t="str">
        <f>VLOOKUP(C1862,[2]!ProdManager[#Data],2,FALSE)</f>
        <v>Marc Caine</v>
      </c>
      <c r="P1862" s="5" t="e">
        <f>VLOOKUP(I1862,[1]!Countries[#Data],2,FALSE)</f>
        <v>#REF!</v>
      </c>
      <c r="Q1862" s="5" t="e">
        <f>VLOOKUP(I1862,[1]!Countries[#Data],3,FALSE)</f>
        <v>#REF!</v>
      </c>
    </row>
    <row r="1863" spans="1:17" x14ac:dyDescent="0.2">
      <c r="A1863" s="5">
        <v>10967</v>
      </c>
      <c r="B1863" s="5" t="s">
        <v>123</v>
      </c>
      <c r="C1863" s="5" t="s">
        <v>28</v>
      </c>
      <c r="D1863" s="5">
        <v>9.1999999999999993</v>
      </c>
      <c r="E1863" s="5">
        <v>6.347999999999999</v>
      </c>
      <c r="F1863" s="5">
        <v>12</v>
      </c>
      <c r="G1863" s="5" t="s">
        <v>12</v>
      </c>
      <c r="H1863" s="5" t="s">
        <v>13</v>
      </c>
      <c r="I1863" s="5" t="s">
        <v>14</v>
      </c>
      <c r="J1863" s="6">
        <v>42493</v>
      </c>
      <c r="K1863" s="7">
        <f t="shared" si="87"/>
        <v>110.39999999999999</v>
      </c>
      <c r="L1863" s="7">
        <f t="shared" si="88"/>
        <v>76.175999999999988</v>
      </c>
      <c r="M1863" s="4">
        <f>YEAR(Datos!$J1863)</f>
        <v>2016</v>
      </c>
      <c r="N1863" s="5" t="str">
        <f t="shared" si="89"/>
        <v>mayo</v>
      </c>
      <c r="O1863" s="5" t="str">
        <f>VLOOKUP(C1863,[2]!ProdManager[#Data],2,FALSE)</f>
        <v>Lydia Sinn</v>
      </c>
      <c r="P1863" s="5" t="e">
        <f>VLOOKUP(I1863,[1]!Countries[#Data],2,FALSE)</f>
        <v>#REF!</v>
      </c>
      <c r="Q1863" s="5" t="e">
        <f>VLOOKUP(I1863,[1]!Countries[#Data],3,FALSE)</f>
        <v>#REF!</v>
      </c>
    </row>
    <row r="1864" spans="1:17" x14ac:dyDescent="0.2">
      <c r="A1864" s="5">
        <v>10967</v>
      </c>
      <c r="B1864" s="5" t="s">
        <v>34</v>
      </c>
      <c r="C1864" s="5" t="s">
        <v>28</v>
      </c>
      <c r="D1864" s="5">
        <v>20</v>
      </c>
      <c r="E1864" s="5">
        <v>13</v>
      </c>
      <c r="F1864" s="5">
        <v>40</v>
      </c>
      <c r="G1864" s="5" t="s">
        <v>12</v>
      </c>
      <c r="H1864" s="5" t="s">
        <v>13</v>
      </c>
      <c r="I1864" s="5" t="s">
        <v>14</v>
      </c>
      <c r="J1864" s="6">
        <v>42479</v>
      </c>
      <c r="K1864" s="7">
        <f t="shared" si="87"/>
        <v>800</v>
      </c>
      <c r="L1864" s="7">
        <f t="shared" si="88"/>
        <v>520</v>
      </c>
      <c r="M1864" s="4">
        <f>YEAR(Datos!$J1864)</f>
        <v>2016</v>
      </c>
      <c r="N1864" s="5" t="str">
        <f t="shared" si="89"/>
        <v>abril</v>
      </c>
      <c r="O1864" s="5" t="str">
        <f>VLOOKUP(C1864,[2]!ProdManager[#Data],2,FALSE)</f>
        <v>Lydia Sinn</v>
      </c>
      <c r="P1864" s="5" t="e">
        <f>VLOOKUP(I1864,[1]!Countries[#Data],2,FALSE)</f>
        <v>#REF!</v>
      </c>
      <c r="Q1864" s="5" t="e">
        <f>VLOOKUP(I1864,[1]!Countries[#Data],3,FALSE)</f>
        <v>#REF!</v>
      </c>
    </row>
    <row r="1865" spans="1:17" x14ac:dyDescent="0.2">
      <c r="A1865" s="5">
        <v>10968</v>
      </c>
      <c r="B1865" s="5" t="s">
        <v>87</v>
      </c>
      <c r="C1865" s="5" t="s">
        <v>8</v>
      </c>
      <c r="D1865" s="5">
        <v>38</v>
      </c>
      <c r="E1865" s="5">
        <v>32.299999999999997</v>
      </c>
      <c r="F1865" s="5">
        <v>30</v>
      </c>
      <c r="G1865" s="5" t="s">
        <v>59</v>
      </c>
      <c r="H1865" s="5" t="s">
        <v>60</v>
      </c>
      <c r="I1865" s="5" t="s">
        <v>61</v>
      </c>
      <c r="J1865" s="6">
        <v>42617</v>
      </c>
      <c r="K1865" s="7">
        <f t="shared" si="87"/>
        <v>1140</v>
      </c>
      <c r="L1865" s="7">
        <f t="shared" si="88"/>
        <v>968.99999999999989</v>
      </c>
      <c r="M1865" s="4">
        <f>YEAR(Datos!$J1865)</f>
        <v>2016</v>
      </c>
      <c r="N1865" s="5" t="str">
        <f t="shared" si="89"/>
        <v>septiembre</v>
      </c>
      <c r="O1865" s="5" t="str">
        <f>VLOOKUP(C1865,[2]!ProdManager[#Data],2,FALSE)</f>
        <v>Peter Stone</v>
      </c>
      <c r="P1865" s="5" t="e">
        <f>VLOOKUP(I1865,[1]!Countries[#Data],2,FALSE)</f>
        <v>#REF!</v>
      </c>
      <c r="Q1865" s="5" t="e">
        <f>VLOOKUP(I1865,[1]!Countries[#Data],3,FALSE)</f>
        <v>#REF!</v>
      </c>
    </row>
    <row r="1866" spans="1:17" x14ac:dyDescent="0.2">
      <c r="A1866" s="5">
        <v>10968</v>
      </c>
      <c r="B1866" s="5" t="s">
        <v>44</v>
      </c>
      <c r="C1866" s="5" t="s">
        <v>36</v>
      </c>
      <c r="D1866" s="5">
        <v>4.5</v>
      </c>
      <c r="E1866" s="5">
        <v>4.05</v>
      </c>
      <c r="F1866" s="5">
        <v>30</v>
      </c>
      <c r="G1866" s="5" t="s">
        <v>59</v>
      </c>
      <c r="H1866" s="5" t="s">
        <v>60</v>
      </c>
      <c r="I1866" s="5" t="s">
        <v>61</v>
      </c>
      <c r="J1866" s="6">
        <v>42670</v>
      </c>
      <c r="K1866" s="7">
        <f t="shared" si="87"/>
        <v>135</v>
      </c>
      <c r="L1866" s="7">
        <f t="shared" si="88"/>
        <v>121.5</v>
      </c>
      <c r="M1866" s="4">
        <f>YEAR(Datos!$J1866)</f>
        <v>2016</v>
      </c>
      <c r="N1866" s="5" t="str">
        <f t="shared" si="89"/>
        <v>octubre</v>
      </c>
      <c r="O1866" s="5" t="str">
        <f>VLOOKUP(C1866,[2]!ProdManager[#Data],2,FALSE)</f>
        <v>John Matter</v>
      </c>
      <c r="P1866" s="5" t="e">
        <f>VLOOKUP(I1866,[1]!Countries[#Data],2,FALSE)</f>
        <v>#REF!</v>
      </c>
      <c r="Q1866" s="5" t="e">
        <f>VLOOKUP(I1866,[1]!Countries[#Data],3,FALSE)</f>
        <v>#REF!</v>
      </c>
    </row>
    <row r="1867" spans="1:17" x14ac:dyDescent="0.2">
      <c r="A1867" s="5">
        <v>10968</v>
      </c>
      <c r="B1867" s="5" t="s">
        <v>143</v>
      </c>
      <c r="C1867" s="5" t="s">
        <v>3</v>
      </c>
      <c r="D1867" s="5">
        <v>33.25</v>
      </c>
      <c r="E1867" s="5">
        <v>28.262499999999999</v>
      </c>
      <c r="F1867" s="5">
        <v>4</v>
      </c>
      <c r="G1867" s="5" t="s">
        <v>59</v>
      </c>
      <c r="H1867" s="5" t="s">
        <v>60</v>
      </c>
      <c r="I1867" s="5" t="s">
        <v>61</v>
      </c>
      <c r="J1867" s="6">
        <v>42375</v>
      </c>
      <c r="K1867" s="7">
        <f t="shared" si="87"/>
        <v>133</v>
      </c>
      <c r="L1867" s="7">
        <f t="shared" si="88"/>
        <v>113.05</v>
      </c>
      <c r="M1867" s="4">
        <f>YEAR(Datos!$J1867)</f>
        <v>2016</v>
      </c>
      <c r="N1867" s="5" t="str">
        <f t="shared" si="89"/>
        <v>enero</v>
      </c>
      <c r="O1867" s="5" t="str">
        <f>VLOOKUP(C1867,[2]!ProdManager[#Data],2,FALSE)</f>
        <v>Marc Caine</v>
      </c>
      <c r="P1867" s="5" t="e">
        <f>VLOOKUP(I1867,[1]!Countries[#Data],2,FALSE)</f>
        <v>#REF!</v>
      </c>
      <c r="Q1867" s="5" t="e">
        <f>VLOOKUP(I1867,[1]!Countries[#Data],3,FALSE)</f>
        <v>#REF!</v>
      </c>
    </row>
    <row r="1868" spans="1:17" x14ac:dyDescent="0.2">
      <c r="A1868" s="5">
        <v>10969</v>
      </c>
      <c r="B1868" s="5" t="s">
        <v>134</v>
      </c>
      <c r="C1868" s="5" t="s">
        <v>22</v>
      </c>
      <c r="D1868" s="5">
        <v>12</v>
      </c>
      <c r="E1868" s="5">
        <v>8.64</v>
      </c>
      <c r="F1868" s="5">
        <v>9</v>
      </c>
      <c r="G1868" s="5" t="s">
        <v>144</v>
      </c>
      <c r="H1868" s="5" t="s">
        <v>145</v>
      </c>
      <c r="I1868" s="5" t="s">
        <v>20</v>
      </c>
      <c r="J1868" s="6">
        <v>42654</v>
      </c>
      <c r="K1868" s="7">
        <f t="shared" si="87"/>
        <v>108</v>
      </c>
      <c r="L1868" s="7">
        <f t="shared" si="88"/>
        <v>77.760000000000005</v>
      </c>
      <c r="M1868" s="4">
        <f>YEAR(Datos!$J1868)</f>
        <v>2016</v>
      </c>
      <c r="N1868" s="5" t="str">
        <f t="shared" si="89"/>
        <v>octubre</v>
      </c>
      <c r="O1868" s="5" t="str">
        <f>VLOOKUP(C1868,[2]!ProdManager[#Data],2,FALSE)</f>
        <v>Peter Stone</v>
      </c>
      <c r="P1868" s="5" t="e">
        <f>VLOOKUP(I1868,[1]!Countries[#Data],2,FALSE)</f>
        <v>#REF!</v>
      </c>
      <c r="Q1868" s="5" t="e">
        <f>VLOOKUP(I1868,[1]!Countries[#Data],3,FALSE)</f>
        <v>#REF!</v>
      </c>
    </row>
    <row r="1869" spans="1:17" x14ac:dyDescent="0.2">
      <c r="A1869" s="5">
        <v>10970</v>
      </c>
      <c r="B1869" s="5" t="s">
        <v>170</v>
      </c>
      <c r="C1869" s="5" t="s">
        <v>3</v>
      </c>
      <c r="D1869" s="5">
        <v>7</v>
      </c>
      <c r="E1869" s="5">
        <v>5.3900000000000006</v>
      </c>
      <c r="F1869" s="5">
        <v>40</v>
      </c>
      <c r="G1869" s="5" t="s">
        <v>177</v>
      </c>
      <c r="H1869" s="5" t="s">
        <v>125</v>
      </c>
      <c r="I1869" s="5" t="s">
        <v>126</v>
      </c>
      <c r="J1869" s="6">
        <v>42506</v>
      </c>
      <c r="K1869" s="7">
        <f t="shared" si="87"/>
        <v>280</v>
      </c>
      <c r="L1869" s="7">
        <f t="shared" si="88"/>
        <v>215.60000000000002</v>
      </c>
      <c r="M1869" s="4">
        <f>YEAR(Datos!$J1869)</f>
        <v>2016</v>
      </c>
      <c r="N1869" s="5" t="str">
        <f t="shared" si="89"/>
        <v>mayo</v>
      </c>
      <c r="O1869" s="5" t="str">
        <f>VLOOKUP(C1869,[2]!ProdManager[#Data],2,FALSE)</f>
        <v>Marc Caine</v>
      </c>
      <c r="P1869" s="5" t="e">
        <f>VLOOKUP(I1869,[1]!Countries[#Data],2,FALSE)</f>
        <v>#REF!</v>
      </c>
      <c r="Q1869" s="5" t="e">
        <f>VLOOKUP(I1869,[1]!Countries[#Data],3,FALSE)</f>
        <v>#REF!</v>
      </c>
    </row>
    <row r="1870" spans="1:17" x14ac:dyDescent="0.2">
      <c r="A1870" s="5">
        <v>10971</v>
      </c>
      <c r="B1870" s="5" t="s">
        <v>95</v>
      </c>
      <c r="C1870" s="5" t="s">
        <v>39</v>
      </c>
      <c r="D1870" s="5">
        <v>123.79</v>
      </c>
      <c r="E1870" s="5">
        <v>97.794100000000014</v>
      </c>
      <c r="F1870" s="5">
        <v>14</v>
      </c>
      <c r="G1870" s="5" t="s">
        <v>262</v>
      </c>
      <c r="H1870" s="5" t="s">
        <v>166</v>
      </c>
      <c r="I1870" s="5" t="s">
        <v>6</v>
      </c>
      <c r="J1870" s="6">
        <v>42579</v>
      </c>
      <c r="K1870" s="7">
        <f t="shared" si="87"/>
        <v>1733.0600000000002</v>
      </c>
      <c r="L1870" s="7">
        <f t="shared" si="88"/>
        <v>1369.1174000000001</v>
      </c>
      <c r="M1870" s="4">
        <f>YEAR(Datos!$J1870)</f>
        <v>2016</v>
      </c>
      <c r="N1870" s="5" t="str">
        <f t="shared" si="89"/>
        <v>julio</v>
      </c>
      <c r="O1870" s="5" t="str">
        <f>VLOOKUP(C1870,[2]!ProdManager[#Data],2,FALSE)</f>
        <v>John Matter</v>
      </c>
      <c r="P1870" s="5" t="e">
        <f>VLOOKUP(I1870,[1]!Countries[#Data],2,FALSE)</f>
        <v>#REF!</v>
      </c>
      <c r="Q1870" s="5" t="e">
        <f>VLOOKUP(I1870,[1]!Countries[#Data],3,FALSE)</f>
        <v>#REF!</v>
      </c>
    </row>
    <row r="1871" spans="1:17" x14ac:dyDescent="0.2">
      <c r="A1871" s="5">
        <v>10972</v>
      </c>
      <c r="B1871" s="5" t="s">
        <v>84</v>
      </c>
      <c r="C1871" s="5" t="s">
        <v>39</v>
      </c>
      <c r="D1871" s="5">
        <v>39</v>
      </c>
      <c r="E1871" s="5">
        <v>29.25</v>
      </c>
      <c r="F1871" s="5">
        <v>6</v>
      </c>
      <c r="G1871" s="5" t="s">
        <v>265</v>
      </c>
      <c r="H1871" s="5" t="s">
        <v>266</v>
      </c>
      <c r="I1871" s="5" t="s">
        <v>6</v>
      </c>
      <c r="J1871" s="6">
        <v>42473</v>
      </c>
      <c r="K1871" s="7">
        <f t="shared" si="87"/>
        <v>234</v>
      </c>
      <c r="L1871" s="7">
        <f t="shared" si="88"/>
        <v>175.5</v>
      </c>
      <c r="M1871" s="4">
        <f>YEAR(Datos!$J1871)</f>
        <v>2016</v>
      </c>
      <c r="N1871" s="5" t="str">
        <f t="shared" si="89"/>
        <v>abril</v>
      </c>
      <c r="O1871" s="5" t="str">
        <f>VLOOKUP(C1871,[2]!ProdManager[#Data],2,FALSE)</f>
        <v>John Matter</v>
      </c>
      <c r="P1871" s="5" t="e">
        <f>VLOOKUP(I1871,[1]!Countries[#Data],2,FALSE)</f>
        <v>#REF!</v>
      </c>
      <c r="Q1871" s="5" t="e">
        <f>VLOOKUP(I1871,[1]!Countries[#Data],3,FALSE)</f>
        <v>#REF!</v>
      </c>
    </row>
    <row r="1872" spans="1:17" x14ac:dyDescent="0.2">
      <c r="A1872" s="5">
        <v>10972</v>
      </c>
      <c r="B1872" s="5" t="s">
        <v>32</v>
      </c>
      <c r="C1872" s="5" t="s">
        <v>8</v>
      </c>
      <c r="D1872" s="5">
        <v>2.5</v>
      </c>
      <c r="E1872" s="5">
        <v>2.1</v>
      </c>
      <c r="F1872" s="5">
        <v>7</v>
      </c>
      <c r="G1872" s="5" t="s">
        <v>265</v>
      </c>
      <c r="H1872" s="5" t="s">
        <v>266</v>
      </c>
      <c r="I1872" s="5" t="s">
        <v>6</v>
      </c>
      <c r="J1872" s="6">
        <v>42454</v>
      </c>
      <c r="K1872" s="7">
        <f t="shared" si="87"/>
        <v>17.5</v>
      </c>
      <c r="L1872" s="7">
        <f t="shared" si="88"/>
        <v>14.700000000000001</v>
      </c>
      <c r="M1872" s="4">
        <f>YEAR(Datos!$J1872)</f>
        <v>2016</v>
      </c>
      <c r="N1872" s="5" t="str">
        <f t="shared" si="89"/>
        <v>marzo</v>
      </c>
      <c r="O1872" s="5" t="str">
        <f>VLOOKUP(C1872,[2]!ProdManager[#Data],2,FALSE)</f>
        <v>Peter Stone</v>
      </c>
      <c r="P1872" s="5" t="e">
        <f>VLOOKUP(I1872,[1]!Countries[#Data],2,FALSE)</f>
        <v>#REF!</v>
      </c>
      <c r="Q1872" s="5" t="e">
        <f>VLOOKUP(I1872,[1]!Countries[#Data],3,FALSE)</f>
        <v>#REF!</v>
      </c>
    </row>
    <row r="1873" spans="1:17" x14ac:dyDescent="0.2">
      <c r="A1873" s="5">
        <v>10973</v>
      </c>
      <c r="B1873" s="5" t="s">
        <v>182</v>
      </c>
      <c r="C1873" s="5" t="s">
        <v>28</v>
      </c>
      <c r="D1873" s="5">
        <v>31.23</v>
      </c>
      <c r="E1873" s="5">
        <v>20.611799999999999</v>
      </c>
      <c r="F1873" s="5">
        <v>5</v>
      </c>
      <c r="G1873" s="5" t="s">
        <v>265</v>
      </c>
      <c r="H1873" s="5" t="s">
        <v>266</v>
      </c>
      <c r="I1873" s="5" t="s">
        <v>6</v>
      </c>
      <c r="J1873" s="6">
        <v>42480</v>
      </c>
      <c r="K1873" s="7">
        <f t="shared" si="87"/>
        <v>156.15</v>
      </c>
      <c r="L1873" s="7">
        <f t="shared" si="88"/>
        <v>103.059</v>
      </c>
      <c r="M1873" s="4">
        <f>YEAR(Datos!$J1873)</f>
        <v>2016</v>
      </c>
      <c r="N1873" s="5" t="str">
        <f t="shared" si="89"/>
        <v>abril</v>
      </c>
      <c r="O1873" s="5" t="str">
        <f>VLOOKUP(C1873,[2]!ProdManager[#Data],2,FALSE)</f>
        <v>Lydia Sinn</v>
      </c>
      <c r="P1873" s="5" t="e">
        <f>VLOOKUP(I1873,[1]!Countries[#Data],2,FALSE)</f>
        <v>#REF!</v>
      </c>
      <c r="Q1873" s="5" t="e">
        <f>VLOOKUP(I1873,[1]!Countries[#Data],3,FALSE)</f>
        <v>#REF!</v>
      </c>
    </row>
    <row r="1874" spans="1:17" x14ac:dyDescent="0.2">
      <c r="A1874" s="5">
        <v>10973</v>
      </c>
      <c r="B1874" s="5" t="s">
        <v>21</v>
      </c>
      <c r="C1874" s="5" t="s">
        <v>22</v>
      </c>
      <c r="D1874" s="5">
        <v>9.65</v>
      </c>
      <c r="E1874" s="5">
        <v>6.7549999999999999</v>
      </c>
      <c r="F1874" s="5">
        <v>6</v>
      </c>
      <c r="G1874" s="5" t="s">
        <v>265</v>
      </c>
      <c r="H1874" s="5" t="s">
        <v>266</v>
      </c>
      <c r="I1874" s="5" t="s">
        <v>6</v>
      </c>
      <c r="J1874" s="6">
        <v>42654</v>
      </c>
      <c r="K1874" s="7">
        <f t="shared" si="87"/>
        <v>57.900000000000006</v>
      </c>
      <c r="L1874" s="7">
        <f t="shared" si="88"/>
        <v>40.53</v>
      </c>
      <c r="M1874" s="4">
        <f>YEAR(Datos!$J1874)</f>
        <v>2016</v>
      </c>
      <c r="N1874" s="5" t="str">
        <f t="shared" si="89"/>
        <v>octubre</v>
      </c>
      <c r="O1874" s="5" t="str">
        <f>VLOOKUP(C1874,[2]!ProdManager[#Data],2,FALSE)</f>
        <v>Peter Stone</v>
      </c>
      <c r="P1874" s="5" t="e">
        <f>VLOOKUP(I1874,[1]!Countries[#Data],2,FALSE)</f>
        <v>#REF!</v>
      </c>
      <c r="Q1874" s="5" t="e">
        <f>VLOOKUP(I1874,[1]!Countries[#Data],3,FALSE)</f>
        <v>#REF!</v>
      </c>
    </row>
    <row r="1875" spans="1:17" x14ac:dyDescent="0.2">
      <c r="A1875" s="5">
        <v>10973</v>
      </c>
      <c r="B1875" s="5" t="s">
        <v>122</v>
      </c>
      <c r="C1875" s="5" t="s">
        <v>36</v>
      </c>
      <c r="D1875" s="5">
        <v>7.75</v>
      </c>
      <c r="E1875" s="5">
        <v>6.8975</v>
      </c>
      <c r="F1875" s="5">
        <v>10</v>
      </c>
      <c r="G1875" s="5" t="s">
        <v>265</v>
      </c>
      <c r="H1875" s="5" t="s">
        <v>266</v>
      </c>
      <c r="I1875" s="5" t="s">
        <v>6</v>
      </c>
      <c r="J1875" s="6">
        <v>42455</v>
      </c>
      <c r="K1875" s="7">
        <f t="shared" si="87"/>
        <v>77.5</v>
      </c>
      <c r="L1875" s="7">
        <f t="shared" si="88"/>
        <v>68.974999999999994</v>
      </c>
      <c r="M1875" s="4">
        <f>YEAR(Datos!$J1875)</f>
        <v>2016</v>
      </c>
      <c r="N1875" s="5" t="str">
        <f t="shared" si="89"/>
        <v>marzo</v>
      </c>
      <c r="O1875" s="5" t="str">
        <f>VLOOKUP(C1875,[2]!ProdManager[#Data],2,FALSE)</f>
        <v>John Matter</v>
      </c>
      <c r="P1875" s="5" t="e">
        <f>VLOOKUP(I1875,[1]!Countries[#Data],2,FALSE)</f>
        <v>#REF!</v>
      </c>
      <c r="Q1875" s="5" t="e">
        <f>VLOOKUP(I1875,[1]!Countries[#Data],3,FALSE)</f>
        <v>#REF!</v>
      </c>
    </row>
    <row r="1876" spans="1:17" x14ac:dyDescent="0.2">
      <c r="A1876" s="5">
        <v>10974</v>
      </c>
      <c r="B1876" s="5" t="s">
        <v>118</v>
      </c>
      <c r="C1876" s="5" t="s">
        <v>17</v>
      </c>
      <c r="D1876" s="5">
        <v>43.9</v>
      </c>
      <c r="E1876" s="5">
        <v>36.436999999999998</v>
      </c>
      <c r="F1876" s="5">
        <v>10</v>
      </c>
      <c r="G1876" s="5" t="s">
        <v>101</v>
      </c>
      <c r="H1876" s="5" t="s">
        <v>102</v>
      </c>
      <c r="I1876" s="5" t="s">
        <v>77</v>
      </c>
      <c r="J1876" s="6">
        <v>42640</v>
      </c>
      <c r="K1876" s="7">
        <f t="shared" si="87"/>
        <v>439</v>
      </c>
      <c r="L1876" s="7">
        <f t="shared" si="88"/>
        <v>364.37</v>
      </c>
      <c r="M1876" s="4">
        <f>YEAR(Datos!$J1876)</f>
        <v>2016</v>
      </c>
      <c r="N1876" s="5" t="str">
        <f t="shared" si="89"/>
        <v>septiembre</v>
      </c>
      <c r="O1876" s="5" t="str">
        <f>VLOOKUP(C1876,[2]!ProdManager[#Data],2,FALSE)</f>
        <v>Lydia Sinn</v>
      </c>
      <c r="P1876" s="5" t="e">
        <f>VLOOKUP(I1876,[1]!Countries[#Data],2,FALSE)</f>
        <v>#REF!</v>
      </c>
      <c r="Q1876" s="5" t="e">
        <f>VLOOKUP(I1876,[1]!Countries[#Data],3,FALSE)</f>
        <v>#REF!</v>
      </c>
    </row>
    <row r="1877" spans="1:17" x14ac:dyDescent="0.2">
      <c r="A1877" s="5">
        <v>10975</v>
      </c>
      <c r="B1877" s="5" t="s">
        <v>194</v>
      </c>
      <c r="C1877" s="5" t="s">
        <v>17</v>
      </c>
      <c r="D1877" s="5">
        <v>40</v>
      </c>
      <c r="E1877" s="5">
        <v>32</v>
      </c>
      <c r="F1877" s="5">
        <v>16</v>
      </c>
      <c r="G1877" s="5" t="s">
        <v>222</v>
      </c>
      <c r="H1877" s="5" t="s">
        <v>223</v>
      </c>
      <c r="I1877" s="5" t="s">
        <v>187</v>
      </c>
      <c r="J1877" s="6">
        <v>42708</v>
      </c>
      <c r="K1877" s="7">
        <f t="shared" si="87"/>
        <v>640</v>
      </c>
      <c r="L1877" s="7">
        <f t="shared" si="88"/>
        <v>512</v>
      </c>
      <c r="M1877" s="4">
        <f>YEAR(Datos!$J1877)</f>
        <v>2016</v>
      </c>
      <c r="N1877" s="5" t="str">
        <f t="shared" si="89"/>
        <v>diciembre</v>
      </c>
      <c r="O1877" s="5" t="str">
        <f>VLOOKUP(C1877,[2]!ProdManager[#Data],2,FALSE)</f>
        <v>Lydia Sinn</v>
      </c>
      <c r="P1877" s="5" t="e">
        <f>VLOOKUP(I1877,[1]!Countries[#Data],2,FALSE)</f>
        <v>#REF!</v>
      </c>
      <c r="Q1877" s="5" t="e">
        <f>VLOOKUP(I1877,[1]!Countries[#Data],3,FALSE)</f>
        <v>#REF!</v>
      </c>
    </row>
    <row r="1878" spans="1:17" x14ac:dyDescent="0.2">
      <c r="A1878" s="5">
        <v>10975</v>
      </c>
      <c r="B1878" s="5" t="s">
        <v>122</v>
      </c>
      <c r="C1878" s="5" t="s">
        <v>36</v>
      </c>
      <c r="D1878" s="5">
        <v>7.75</v>
      </c>
      <c r="E1878" s="5">
        <v>6.82</v>
      </c>
      <c r="F1878" s="5">
        <v>10</v>
      </c>
      <c r="G1878" s="5" t="s">
        <v>222</v>
      </c>
      <c r="H1878" s="5" t="s">
        <v>223</v>
      </c>
      <c r="I1878" s="5" t="s">
        <v>187</v>
      </c>
      <c r="J1878" s="6">
        <v>42460</v>
      </c>
      <c r="K1878" s="7">
        <f t="shared" si="87"/>
        <v>77.5</v>
      </c>
      <c r="L1878" s="7">
        <f t="shared" si="88"/>
        <v>68.2</v>
      </c>
      <c r="M1878" s="4">
        <f>YEAR(Datos!$J1878)</f>
        <v>2016</v>
      </c>
      <c r="N1878" s="5" t="str">
        <f t="shared" si="89"/>
        <v>marzo</v>
      </c>
      <c r="O1878" s="5" t="str">
        <f>VLOOKUP(C1878,[2]!ProdManager[#Data],2,FALSE)</f>
        <v>John Matter</v>
      </c>
      <c r="P1878" s="5" t="e">
        <f>VLOOKUP(I1878,[1]!Countries[#Data],2,FALSE)</f>
        <v>#REF!</v>
      </c>
      <c r="Q1878" s="5" t="e">
        <f>VLOOKUP(I1878,[1]!Countries[#Data],3,FALSE)</f>
        <v>#REF!</v>
      </c>
    </row>
    <row r="1879" spans="1:17" x14ac:dyDescent="0.2">
      <c r="A1879" s="5">
        <v>10976</v>
      </c>
      <c r="B1879" s="5" t="s">
        <v>114</v>
      </c>
      <c r="C1879" s="5" t="s">
        <v>11</v>
      </c>
      <c r="D1879" s="5">
        <v>45.6</v>
      </c>
      <c r="E1879" s="5">
        <v>37.392000000000003</v>
      </c>
      <c r="F1879" s="5">
        <v>20</v>
      </c>
      <c r="G1879" s="5" t="s">
        <v>56</v>
      </c>
      <c r="H1879" s="5" t="s">
        <v>57</v>
      </c>
      <c r="I1879" s="5" t="s">
        <v>58</v>
      </c>
      <c r="J1879" s="6">
        <v>42444</v>
      </c>
      <c r="K1879" s="7">
        <f t="shared" si="87"/>
        <v>912</v>
      </c>
      <c r="L1879" s="7">
        <f t="shared" si="88"/>
        <v>747.84</v>
      </c>
      <c r="M1879" s="4">
        <f>YEAR(Datos!$J1879)</f>
        <v>2016</v>
      </c>
      <c r="N1879" s="5" t="str">
        <f t="shared" si="89"/>
        <v>marzo</v>
      </c>
      <c r="O1879" s="5" t="str">
        <f>VLOOKUP(C1879,[2]!ProdManager[#Data],2,FALSE)</f>
        <v>Marc Caine</v>
      </c>
      <c r="P1879" s="5" t="e">
        <f>VLOOKUP(I1879,[1]!Countries[#Data],2,FALSE)</f>
        <v>#REF!</v>
      </c>
      <c r="Q1879" s="5" t="e">
        <f>VLOOKUP(I1879,[1]!Countries[#Data],3,FALSE)</f>
        <v>#REF!</v>
      </c>
    </row>
    <row r="1880" spans="1:17" x14ac:dyDescent="0.2">
      <c r="A1880" s="5">
        <v>10977</v>
      </c>
      <c r="B1880" s="5" t="s">
        <v>35</v>
      </c>
      <c r="C1880" s="5" t="s">
        <v>36</v>
      </c>
      <c r="D1880" s="5">
        <v>18</v>
      </c>
      <c r="E1880" s="5">
        <v>16.38</v>
      </c>
      <c r="F1880" s="5">
        <v>30</v>
      </c>
      <c r="G1880" s="5" t="s">
        <v>81</v>
      </c>
      <c r="H1880" s="5" t="s">
        <v>82</v>
      </c>
      <c r="I1880" s="5" t="s">
        <v>83</v>
      </c>
      <c r="J1880" s="6">
        <v>42479</v>
      </c>
      <c r="K1880" s="7">
        <f t="shared" si="87"/>
        <v>540</v>
      </c>
      <c r="L1880" s="7">
        <f t="shared" si="88"/>
        <v>491.4</v>
      </c>
      <c r="M1880" s="4">
        <f>YEAR(Datos!$J1880)</f>
        <v>2016</v>
      </c>
      <c r="N1880" s="5" t="str">
        <f t="shared" si="89"/>
        <v>abril</v>
      </c>
      <c r="O1880" s="5" t="str">
        <f>VLOOKUP(C1880,[2]!ProdManager[#Data],2,FALSE)</f>
        <v>John Matter</v>
      </c>
      <c r="P1880" s="5" t="e">
        <f>VLOOKUP(I1880,[1]!Countries[#Data],2,FALSE)</f>
        <v>#REF!</v>
      </c>
      <c r="Q1880" s="5" t="e">
        <f>VLOOKUP(I1880,[1]!Countries[#Data],3,FALSE)</f>
        <v>#REF!</v>
      </c>
    </row>
    <row r="1881" spans="1:17" x14ac:dyDescent="0.2">
      <c r="A1881" s="5">
        <v>10977</v>
      </c>
      <c r="B1881" s="5" t="s">
        <v>188</v>
      </c>
      <c r="C1881" s="5" t="s">
        <v>28</v>
      </c>
      <c r="D1881" s="5">
        <v>9.5</v>
      </c>
      <c r="E1881" s="5">
        <v>6.3649999999999993</v>
      </c>
      <c r="F1881" s="5">
        <v>30</v>
      </c>
      <c r="G1881" s="5" t="s">
        <v>81</v>
      </c>
      <c r="H1881" s="5" t="s">
        <v>82</v>
      </c>
      <c r="I1881" s="5" t="s">
        <v>83</v>
      </c>
      <c r="J1881" s="6">
        <v>42715</v>
      </c>
      <c r="K1881" s="7">
        <f t="shared" si="87"/>
        <v>285</v>
      </c>
      <c r="L1881" s="7">
        <f t="shared" si="88"/>
        <v>190.95</v>
      </c>
      <c r="M1881" s="4">
        <f>YEAR(Datos!$J1881)</f>
        <v>2016</v>
      </c>
      <c r="N1881" s="5" t="str">
        <f t="shared" si="89"/>
        <v>diciembre</v>
      </c>
      <c r="O1881" s="5" t="str">
        <f>VLOOKUP(C1881,[2]!ProdManager[#Data],2,FALSE)</f>
        <v>Lydia Sinn</v>
      </c>
      <c r="P1881" s="5" t="e">
        <f>VLOOKUP(I1881,[1]!Countries[#Data],2,FALSE)</f>
        <v>#REF!</v>
      </c>
      <c r="Q1881" s="5" t="e">
        <f>VLOOKUP(I1881,[1]!Countries[#Data],3,FALSE)</f>
        <v>#REF!</v>
      </c>
    </row>
    <row r="1882" spans="1:17" x14ac:dyDescent="0.2">
      <c r="A1882" s="5">
        <v>10977</v>
      </c>
      <c r="B1882" s="5" t="s">
        <v>15</v>
      </c>
      <c r="C1882" s="5" t="s">
        <v>11</v>
      </c>
      <c r="D1882" s="5">
        <v>53</v>
      </c>
      <c r="E1882" s="5">
        <v>42.93</v>
      </c>
      <c r="F1882" s="5">
        <v>10</v>
      </c>
      <c r="G1882" s="5" t="s">
        <v>81</v>
      </c>
      <c r="H1882" s="5" t="s">
        <v>82</v>
      </c>
      <c r="I1882" s="5" t="s">
        <v>83</v>
      </c>
      <c r="J1882" s="6">
        <v>42557</v>
      </c>
      <c r="K1882" s="7">
        <f t="shared" si="87"/>
        <v>530</v>
      </c>
      <c r="L1882" s="7">
        <f t="shared" si="88"/>
        <v>429.3</v>
      </c>
      <c r="M1882" s="4">
        <f>YEAR(Datos!$J1882)</f>
        <v>2016</v>
      </c>
      <c r="N1882" s="5" t="str">
        <f t="shared" si="89"/>
        <v>julio</v>
      </c>
      <c r="O1882" s="5" t="str">
        <f>VLOOKUP(C1882,[2]!ProdManager[#Data],2,FALSE)</f>
        <v>Marc Caine</v>
      </c>
      <c r="P1882" s="5" t="e">
        <f>VLOOKUP(I1882,[1]!Countries[#Data],2,FALSE)</f>
        <v>#REF!</v>
      </c>
      <c r="Q1882" s="5" t="e">
        <f>VLOOKUP(I1882,[1]!Countries[#Data],3,FALSE)</f>
        <v>#REF!</v>
      </c>
    </row>
    <row r="1883" spans="1:17" x14ac:dyDescent="0.2">
      <c r="A1883" s="5">
        <v>10977</v>
      </c>
      <c r="B1883" s="5" t="s">
        <v>118</v>
      </c>
      <c r="C1883" s="5" t="s">
        <v>17</v>
      </c>
      <c r="D1883" s="5">
        <v>43.9</v>
      </c>
      <c r="E1883" s="5">
        <v>32.046999999999997</v>
      </c>
      <c r="F1883" s="5">
        <v>20</v>
      </c>
      <c r="G1883" s="5" t="s">
        <v>81</v>
      </c>
      <c r="H1883" s="5" t="s">
        <v>82</v>
      </c>
      <c r="I1883" s="5" t="s">
        <v>83</v>
      </c>
      <c r="J1883" s="6">
        <v>42605</v>
      </c>
      <c r="K1883" s="7">
        <f t="shared" si="87"/>
        <v>878</v>
      </c>
      <c r="L1883" s="7">
        <f t="shared" si="88"/>
        <v>640.93999999999994</v>
      </c>
      <c r="M1883" s="4">
        <f>YEAR(Datos!$J1883)</f>
        <v>2016</v>
      </c>
      <c r="N1883" s="5" t="str">
        <f t="shared" si="89"/>
        <v>agosto</v>
      </c>
      <c r="O1883" s="5" t="str">
        <f>VLOOKUP(C1883,[2]!ProdManager[#Data],2,FALSE)</f>
        <v>Lydia Sinn</v>
      </c>
      <c r="P1883" s="5" t="e">
        <f>VLOOKUP(I1883,[1]!Countries[#Data],2,FALSE)</f>
        <v>#REF!</v>
      </c>
      <c r="Q1883" s="5" t="e">
        <f>VLOOKUP(I1883,[1]!Countries[#Data],3,FALSE)</f>
        <v>#REF!</v>
      </c>
    </row>
    <row r="1884" spans="1:17" x14ac:dyDescent="0.2">
      <c r="A1884" s="5">
        <v>10978</v>
      </c>
      <c r="B1884" s="5" t="s">
        <v>91</v>
      </c>
      <c r="C1884" s="5" t="s">
        <v>22</v>
      </c>
      <c r="D1884" s="5">
        <v>18.399999999999999</v>
      </c>
      <c r="E1884" s="5">
        <v>14.904</v>
      </c>
      <c r="F1884" s="5">
        <v>10</v>
      </c>
      <c r="G1884" s="5" t="s">
        <v>250</v>
      </c>
      <c r="H1884" s="5" t="s">
        <v>251</v>
      </c>
      <c r="I1884" s="5" t="s">
        <v>31</v>
      </c>
      <c r="J1884" s="6">
        <v>42451</v>
      </c>
      <c r="K1884" s="7">
        <f t="shared" si="87"/>
        <v>184</v>
      </c>
      <c r="L1884" s="7">
        <f t="shared" si="88"/>
        <v>149.04</v>
      </c>
      <c r="M1884" s="4">
        <f>YEAR(Datos!$J1884)</f>
        <v>2016</v>
      </c>
      <c r="N1884" s="5" t="str">
        <f t="shared" si="89"/>
        <v>marzo</v>
      </c>
      <c r="O1884" s="5" t="str">
        <f>VLOOKUP(C1884,[2]!ProdManager[#Data],2,FALSE)</f>
        <v>Peter Stone</v>
      </c>
      <c r="P1884" s="5" t="e">
        <f>VLOOKUP(I1884,[1]!Countries[#Data],2,FALSE)</f>
        <v>#REF!</v>
      </c>
      <c r="Q1884" s="5" t="e">
        <f>VLOOKUP(I1884,[1]!Countries[#Data],3,FALSE)</f>
        <v>#REF!</v>
      </c>
    </row>
    <row r="1885" spans="1:17" x14ac:dyDescent="0.2">
      <c r="A1885" s="5">
        <v>10978</v>
      </c>
      <c r="B1885" s="5" t="s">
        <v>115</v>
      </c>
      <c r="C1885" s="5" t="s">
        <v>17</v>
      </c>
      <c r="D1885" s="5">
        <v>19.45</v>
      </c>
      <c r="E1885" s="5">
        <v>14.004</v>
      </c>
      <c r="F1885" s="5">
        <v>6</v>
      </c>
      <c r="G1885" s="5" t="s">
        <v>250</v>
      </c>
      <c r="H1885" s="5" t="s">
        <v>251</v>
      </c>
      <c r="I1885" s="5" t="s">
        <v>31</v>
      </c>
      <c r="J1885" s="6">
        <v>42690</v>
      </c>
      <c r="K1885" s="7">
        <f t="shared" si="87"/>
        <v>116.69999999999999</v>
      </c>
      <c r="L1885" s="7">
        <f t="shared" si="88"/>
        <v>84.024000000000001</v>
      </c>
      <c r="M1885" s="4">
        <f>YEAR(Datos!$J1885)</f>
        <v>2016</v>
      </c>
      <c r="N1885" s="5" t="str">
        <f t="shared" si="89"/>
        <v>noviembre</v>
      </c>
      <c r="O1885" s="5" t="str">
        <f>VLOOKUP(C1885,[2]!ProdManager[#Data],2,FALSE)</f>
        <v>Lydia Sinn</v>
      </c>
      <c r="P1885" s="5" t="e">
        <f>VLOOKUP(I1885,[1]!Countries[#Data],2,FALSE)</f>
        <v>#REF!</v>
      </c>
      <c r="Q1885" s="5" t="e">
        <f>VLOOKUP(I1885,[1]!Countries[#Data],3,FALSE)</f>
        <v>#REF!</v>
      </c>
    </row>
    <row r="1886" spans="1:17" x14ac:dyDescent="0.2">
      <c r="A1886" s="5">
        <v>10978</v>
      </c>
      <c r="B1886" s="5" t="s">
        <v>194</v>
      </c>
      <c r="C1886" s="5" t="s">
        <v>17</v>
      </c>
      <c r="D1886" s="5">
        <v>40</v>
      </c>
      <c r="E1886" s="5">
        <v>31.6</v>
      </c>
      <c r="F1886" s="5">
        <v>20</v>
      </c>
      <c r="G1886" s="5" t="s">
        <v>250</v>
      </c>
      <c r="H1886" s="5" t="s">
        <v>251</v>
      </c>
      <c r="I1886" s="5" t="s">
        <v>31</v>
      </c>
      <c r="J1886" s="6">
        <v>42717</v>
      </c>
      <c r="K1886" s="7">
        <f t="shared" si="87"/>
        <v>800</v>
      </c>
      <c r="L1886" s="7">
        <f t="shared" si="88"/>
        <v>632</v>
      </c>
      <c r="M1886" s="4">
        <f>YEAR(Datos!$J1886)</f>
        <v>2016</v>
      </c>
      <c r="N1886" s="5" t="str">
        <f t="shared" si="89"/>
        <v>diciembre</v>
      </c>
      <c r="O1886" s="5" t="str">
        <f>VLOOKUP(C1886,[2]!ProdManager[#Data],2,FALSE)</f>
        <v>Lydia Sinn</v>
      </c>
      <c r="P1886" s="5" t="e">
        <f>VLOOKUP(I1886,[1]!Countries[#Data],2,FALSE)</f>
        <v>#REF!</v>
      </c>
      <c r="Q1886" s="5" t="e">
        <f>VLOOKUP(I1886,[1]!Countries[#Data],3,FALSE)</f>
        <v>#REF!</v>
      </c>
    </row>
    <row r="1887" spans="1:17" x14ac:dyDescent="0.2">
      <c r="A1887" s="5">
        <v>10978</v>
      </c>
      <c r="B1887" s="5" t="s">
        <v>64</v>
      </c>
      <c r="C1887" s="5" t="s">
        <v>28</v>
      </c>
      <c r="D1887" s="5">
        <v>10</v>
      </c>
      <c r="E1887" s="5">
        <v>6.8999999999999995</v>
      </c>
      <c r="F1887" s="5">
        <v>40</v>
      </c>
      <c r="G1887" s="5" t="s">
        <v>250</v>
      </c>
      <c r="H1887" s="5" t="s">
        <v>251</v>
      </c>
      <c r="I1887" s="5" t="s">
        <v>31</v>
      </c>
      <c r="J1887" s="6">
        <v>42374</v>
      </c>
      <c r="K1887" s="7">
        <f t="shared" si="87"/>
        <v>400</v>
      </c>
      <c r="L1887" s="7">
        <f t="shared" si="88"/>
        <v>276</v>
      </c>
      <c r="M1887" s="4">
        <f>YEAR(Datos!$J1887)</f>
        <v>2016</v>
      </c>
      <c r="N1887" s="5" t="str">
        <f t="shared" si="89"/>
        <v>enero</v>
      </c>
      <c r="O1887" s="5" t="str">
        <f>VLOOKUP(C1887,[2]!ProdManager[#Data],2,FALSE)</f>
        <v>Lydia Sinn</v>
      </c>
      <c r="P1887" s="5" t="e">
        <f>VLOOKUP(I1887,[1]!Countries[#Data],2,FALSE)</f>
        <v>#REF!</v>
      </c>
      <c r="Q1887" s="5" t="e">
        <f>VLOOKUP(I1887,[1]!Countries[#Data],3,FALSE)</f>
        <v>#REF!</v>
      </c>
    </row>
    <row r="1888" spans="1:17" x14ac:dyDescent="0.2">
      <c r="A1888" s="5">
        <v>10979</v>
      </c>
      <c r="B1888" s="5" t="s">
        <v>78</v>
      </c>
      <c r="C1888" s="5" t="s">
        <v>11</v>
      </c>
      <c r="D1888" s="5">
        <v>30</v>
      </c>
      <c r="E1888" s="5">
        <v>23.400000000000002</v>
      </c>
      <c r="F1888" s="5">
        <v>18</v>
      </c>
      <c r="G1888" s="5" t="s">
        <v>59</v>
      </c>
      <c r="H1888" s="5" t="s">
        <v>60</v>
      </c>
      <c r="I1888" s="5" t="s">
        <v>61</v>
      </c>
      <c r="J1888" s="6">
        <v>42403</v>
      </c>
      <c r="K1888" s="7">
        <f t="shared" si="87"/>
        <v>540</v>
      </c>
      <c r="L1888" s="7">
        <f t="shared" si="88"/>
        <v>421.20000000000005</v>
      </c>
      <c r="M1888" s="4">
        <f>YEAR(Datos!$J1888)</f>
        <v>2016</v>
      </c>
      <c r="N1888" s="5" t="str">
        <f t="shared" si="89"/>
        <v>febrero</v>
      </c>
      <c r="O1888" s="5" t="str">
        <f>VLOOKUP(C1888,[2]!ProdManager[#Data],2,FALSE)</f>
        <v>Marc Caine</v>
      </c>
      <c r="P1888" s="5" t="e">
        <f>VLOOKUP(I1888,[1]!Countries[#Data],2,FALSE)</f>
        <v>#REF!</v>
      </c>
      <c r="Q1888" s="5" t="e">
        <f>VLOOKUP(I1888,[1]!Countries[#Data],3,FALSE)</f>
        <v>#REF!</v>
      </c>
    </row>
    <row r="1889" spans="1:17" x14ac:dyDescent="0.2">
      <c r="A1889" s="5">
        <v>10979</v>
      </c>
      <c r="B1889" s="5" t="s">
        <v>87</v>
      </c>
      <c r="C1889" s="5" t="s">
        <v>8</v>
      </c>
      <c r="D1889" s="5">
        <v>38</v>
      </c>
      <c r="E1889" s="5">
        <v>30.020000000000003</v>
      </c>
      <c r="F1889" s="5">
        <v>20</v>
      </c>
      <c r="G1889" s="5" t="s">
        <v>59</v>
      </c>
      <c r="H1889" s="5" t="s">
        <v>60</v>
      </c>
      <c r="I1889" s="5" t="s">
        <v>61</v>
      </c>
      <c r="J1889" s="6">
        <v>42471</v>
      </c>
      <c r="K1889" s="7">
        <f t="shared" si="87"/>
        <v>760</v>
      </c>
      <c r="L1889" s="7">
        <f t="shared" si="88"/>
        <v>600.40000000000009</v>
      </c>
      <c r="M1889" s="4">
        <f>YEAR(Datos!$J1889)</f>
        <v>2016</v>
      </c>
      <c r="N1889" s="5" t="str">
        <f t="shared" si="89"/>
        <v>abril</v>
      </c>
      <c r="O1889" s="5" t="str">
        <f>VLOOKUP(C1889,[2]!ProdManager[#Data],2,FALSE)</f>
        <v>Peter Stone</v>
      </c>
      <c r="P1889" s="5" t="e">
        <f>VLOOKUP(I1889,[1]!Countries[#Data],2,FALSE)</f>
        <v>#REF!</v>
      </c>
      <c r="Q1889" s="5" t="e">
        <f>VLOOKUP(I1889,[1]!Countries[#Data],3,FALSE)</f>
        <v>#REF!</v>
      </c>
    </row>
    <row r="1890" spans="1:17" x14ac:dyDescent="0.2">
      <c r="A1890" s="5">
        <v>10979</v>
      </c>
      <c r="B1890" s="5" t="s">
        <v>44</v>
      </c>
      <c r="C1890" s="5" t="s">
        <v>36</v>
      </c>
      <c r="D1890" s="5">
        <v>4.5</v>
      </c>
      <c r="E1890" s="5">
        <v>4.0949999999999998</v>
      </c>
      <c r="F1890" s="5">
        <v>80</v>
      </c>
      <c r="G1890" s="5" t="s">
        <v>59</v>
      </c>
      <c r="H1890" s="5" t="s">
        <v>60</v>
      </c>
      <c r="I1890" s="5" t="s">
        <v>61</v>
      </c>
      <c r="J1890" s="6">
        <v>42712</v>
      </c>
      <c r="K1890" s="7">
        <f t="shared" si="87"/>
        <v>360</v>
      </c>
      <c r="L1890" s="7">
        <f t="shared" si="88"/>
        <v>327.59999999999997</v>
      </c>
      <c r="M1890" s="4">
        <f>YEAR(Datos!$J1890)</f>
        <v>2016</v>
      </c>
      <c r="N1890" s="5" t="str">
        <f t="shared" si="89"/>
        <v>diciembre</v>
      </c>
      <c r="O1890" s="5" t="str">
        <f>VLOOKUP(C1890,[2]!ProdManager[#Data],2,FALSE)</f>
        <v>John Matter</v>
      </c>
      <c r="P1890" s="5" t="e">
        <f>VLOOKUP(I1890,[1]!Countries[#Data],2,FALSE)</f>
        <v>#REF!</v>
      </c>
      <c r="Q1890" s="5" t="e">
        <f>VLOOKUP(I1890,[1]!Countries[#Data],3,FALSE)</f>
        <v>#REF!</v>
      </c>
    </row>
    <row r="1891" spans="1:17" x14ac:dyDescent="0.2">
      <c r="A1891" s="5">
        <v>10979</v>
      </c>
      <c r="B1891" s="5" t="s">
        <v>55</v>
      </c>
      <c r="C1891" s="5" t="s">
        <v>28</v>
      </c>
      <c r="D1891" s="5">
        <v>43.9</v>
      </c>
      <c r="E1891" s="5">
        <v>28.535</v>
      </c>
      <c r="F1891" s="5">
        <v>30</v>
      </c>
      <c r="G1891" s="5" t="s">
        <v>59</v>
      </c>
      <c r="H1891" s="5" t="s">
        <v>60</v>
      </c>
      <c r="I1891" s="5" t="s">
        <v>61</v>
      </c>
      <c r="J1891" s="6">
        <v>42464</v>
      </c>
      <c r="K1891" s="7">
        <f t="shared" si="87"/>
        <v>1317</v>
      </c>
      <c r="L1891" s="7">
        <f t="shared" si="88"/>
        <v>856.05</v>
      </c>
      <c r="M1891" s="4">
        <f>YEAR(Datos!$J1891)</f>
        <v>2016</v>
      </c>
      <c r="N1891" s="5" t="str">
        <f t="shared" si="89"/>
        <v>abril</v>
      </c>
      <c r="O1891" s="5" t="str">
        <f>VLOOKUP(C1891,[2]!ProdManager[#Data],2,FALSE)</f>
        <v>Lydia Sinn</v>
      </c>
      <c r="P1891" s="5" t="e">
        <f>VLOOKUP(I1891,[1]!Countries[#Data],2,FALSE)</f>
        <v>#REF!</v>
      </c>
      <c r="Q1891" s="5" t="e">
        <f>VLOOKUP(I1891,[1]!Countries[#Data],3,FALSE)</f>
        <v>#REF!</v>
      </c>
    </row>
    <row r="1892" spans="1:17" x14ac:dyDescent="0.2">
      <c r="A1892" s="5">
        <v>10979</v>
      </c>
      <c r="B1892" s="5" t="s">
        <v>37</v>
      </c>
      <c r="C1892" s="5" t="s">
        <v>8</v>
      </c>
      <c r="D1892" s="5">
        <v>12.5</v>
      </c>
      <c r="E1892" s="5">
        <v>9.875</v>
      </c>
      <c r="F1892" s="5">
        <v>24</v>
      </c>
      <c r="G1892" s="5" t="s">
        <v>59</v>
      </c>
      <c r="H1892" s="5" t="s">
        <v>60</v>
      </c>
      <c r="I1892" s="5" t="s">
        <v>61</v>
      </c>
      <c r="J1892" s="6">
        <v>42573</v>
      </c>
      <c r="K1892" s="7">
        <f t="shared" si="87"/>
        <v>300</v>
      </c>
      <c r="L1892" s="7">
        <f t="shared" si="88"/>
        <v>237</v>
      </c>
      <c r="M1892" s="4">
        <f>YEAR(Datos!$J1892)</f>
        <v>2016</v>
      </c>
      <c r="N1892" s="5" t="str">
        <f t="shared" si="89"/>
        <v>julio</v>
      </c>
      <c r="O1892" s="5" t="str">
        <f>VLOOKUP(C1892,[2]!ProdManager[#Data],2,FALSE)</f>
        <v>Peter Stone</v>
      </c>
      <c r="P1892" s="5" t="e">
        <f>VLOOKUP(I1892,[1]!Countries[#Data],2,FALSE)</f>
        <v>#REF!</v>
      </c>
      <c r="Q1892" s="5" t="e">
        <f>VLOOKUP(I1892,[1]!Countries[#Data],3,FALSE)</f>
        <v>#REF!</v>
      </c>
    </row>
    <row r="1893" spans="1:17" x14ac:dyDescent="0.2">
      <c r="A1893" s="5">
        <v>10979</v>
      </c>
      <c r="B1893" s="5" t="s">
        <v>118</v>
      </c>
      <c r="C1893" s="5" t="s">
        <v>17</v>
      </c>
      <c r="D1893" s="5">
        <v>43.9</v>
      </c>
      <c r="E1893" s="5">
        <v>36.436999999999998</v>
      </c>
      <c r="F1893" s="5">
        <v>35</v>
      </c>
      <c r="G1893" s="5" t="s">
        <v>59</v>
      </c>
      <c r="H1893" s="5" t="s">
        <v>60</v>
      </c>
      <c r="I1893" s="5" t="s">
        <v>61</v>
      </c>
      <c r="J1893" s="6">
        <v>42575</v>
      </c>
      <c r="K1893" s="7">
        <f t="shared" si="87"/>
        <v>1536.5</v>
      </c>
      <c r="L1893" s="7">
        <f t="shared" si="88"/>
        <v>1275.2949999999998</v>
      </c>
      <c r="M1893" s="4">
        <f>YEAR(Datos!$J1893)</f>
        <v>2016</v>
      </c>
      <c r="N1893" s="5" t="str">
        <f t="shared" si="89"/>
        <v>julio</v>
      </c>
      <c r="O1893" s="5" t="str">
        <f>VLOOKUP(C1893,[2]!ProdManager[#Data],2,FALSE)</f>
        <v>Lydia Sinn</v>
      </c>
      <c r="P1893" s="5" t="e">
        <f>VLOOKUP(I1893,[1]!Countries[#Data],2,FALSE)</f>
        <v>#REF!</v>
      </c>
      <c r="Q1893" s="5" t="e">
        <f>VLOOKUP(I1893,[1]!Countries[#Data],3,FALSE)</f>
        <v>#REF!</v>
      </c>
    </row>
    <row r="1894" spans="1:17" x14ac:dyDescent="0.2">
      <c r="A1894" s="5">
        <v>10980</v>
      </c>
      <c r="B1894" s="5" t="s">
        <v>122</v>
      </c>
      <c r="C1894" s="5" t="s">
        <v>36</v>
      </c>
      <c r="D1894" s="5">
        <v>7.75</v>
      </c>
      <c r="E1894" s="5">
        <v>6.8975</v>
      </c>
      <c r="F1894" s="5">
        <v>40</v>
      </c>
      <c r="G1894" s="5" t="s">
        <v>81</v>
      </c>
      <c r="H1894" s="5" t="s">
        <v>82</v>
      </c>
      <c r="I1894" s="5" t="s">
        <v>83</v>
      </c>
      <c r="J1894" s="6">
        <v>42563</v>
      </c>
      <c r="K1894" s="7">
        <f t="shared" si="87"/>
        <v>310</v>
      </c>
      <c r="L1894" s="7">
        <f t="shared" si="88"/>
        <v>275.89999999999998</v>
      </c>
      <c r="M1894" s="4">
        <f>YEAR(Datos!$J1894)</f>
        <v>2016</v>
      </c>
      <c r="N1894" s="5" t="str">
        <f t="shared" si="89"/>
        <v>julio</v>
      </c>
      <c r="O1894" s="5" t="str">
        <f>VLOOKUP(C1894,[2]!ProdManager[#Data],2,FALSE)</f>
        <v>John Matter</v>
      </c>
      <c r="P1894" s="5" t="e">
        <f>VLOOKUP(I1894,[1]!Countries[#Data],2,FALSE)</f>
        <v>#REF!</v>
      </c>
      <c r="Q1894" s="5" t="e">
        <f>VLOOKUP(I1894,[1]!Countries[#Data],3,FALSE)</f>
        <v>#REF!</v>
      </c>
    </row>
    <row r="1895" spans="1:17" x14ac:dyDescent="0.2">
      <c r="A1895" s="5">
        <v>10981</v>
      </c>
      <c r="B1895" s="5" t="s">
        <v>181</v>
      </c>
      <c r="C1895" s="5" t="s">
        <v>36</v>
      </c>
      <c r="D1895" s="5">
        <v>263.5</v>
      </c>
      <c r="E1895" s="5">
        <v>237.15</v>
      </c>
      <c r="F1895" s="5">
        <v>60</v>
      </c>
      <c r="G1895" s="5" t="s">
        <v>18</v>
      </c>
      <c r="H1895" s="5" t="s">
        <v>19</v>
      </c>
      <c r="I1895" s="5" t="s">
        <v>20</v>
      </c>
      <c r="J1895" s="6">
        <v>42569</v>
      </c>
      <c r="K1895" s="7">
        <f t="shared" si="87"/>
        <v>15810</v>
      </c>
      <c r="L1895" s="7">
        <f t="shared" si="88"/>
        <v>14229</v>
      </c>
      <c r="M1895" s="4">
        <f>YEAR(Datos!$J1895)</f>
        <v>2016</v>
      </c>
      <c r="N1895" s="5" t="str">
        <f t="shared" si="89"/>
        <v>julio</v>
      </c>
      <c r="O1895" s="5" t="str">
        <f>VLOOKUP(C1895,[2]!ProdManager[#Data],2,FALSE)</f>
        <v>John Matter</v>
      </c>
      <c r="P1895" s="5" t="e">
        <f>VLOOKUP(I1895,[1]!Countries[#Data],2,FALSE)</f>
        <v>#REF!</v>
      </c>
      <c r="Q1895" s="5" t="e">
        <f>VLOOKUP(I1895,[1]!Countries[#Data],3,FALSE)</f>
        <v>#REF!</v>
      </c>
    </row>
    <row r="1896" spans="1:17" x14ac:dyDescent="0.2">
      <c r="A1896" s="5">
        <v>10982</v>
      </c>
      <c r="B1896" s="5" t="s">
        <v>100</v>
      </c>
      <c r="C1896" s="5" t="s">
        <v>36</v>
      </c>
      <c r="D1896" s="5">
        <v>46</v>
      </c>
      <c r="E1896" s="5">
        <v>41.4</v>
      </c>
      <c r="F1896" s="5">
        <v>9</v>
      </c>
      <c r="G1896" s="5" t="s">
        <v>222</v>
      </c>
      <c r="H1896" s="5" t="s">
        <v>223</v>
      </c>
      <c r="I1896" s="5" t="s">
        <v>187</v>
      </c>
      <c r="J1896" s="6">
        <v>42394</v>
      </c>
      <c r="K1896" s="7">
        <f t="shared" si="87"/>
        <v>414</v>
      </c>
      <c r="L1896" s="7">
        <f t="shared" si="88"/>
        <v>372.59999999999997</v>
      </c>
      <c r="M1896" s="4">
        <f>YEAR(Datos!$J1896)</f>
        <v>2016</v>
      </c>
      <c r="N1896" s="5" t="str">
        <f t="shared" si="89"/>
        <v>enero</v>
      </c>
      <c r="O1896" s="5" t="str">
        <f>VLOOKUP(C1896,[2]!ProdManager[#Data],2,FALSE)</f>
        <v>John Matter</v>
      </c>
      <c r="P1896" s="5" t="e">
        <f>VLOOKUP(I1896,[1]!Countries[#Data],2,FALSE)</f>
        <v>#REF!</v>
      </c>
      <c r="Q1896" s="5" t="e">
        <f>VLOOKUP(I1896,[1]!Countries[#Data],3,FALSE)</f>
        <v>#REF!</v>
      </c>
    </row>
    <row r="1897" spans="1:17" x14ac:dyDescent="0.2">
      <c r="A1897" s="5">
        <v>10982</v>
      </c>
      <c r="B1897" s="5" t="s">
        <v>78</v>
      </c>
      <c r="C1897" s="5" t="s">
        <v>11</v>
      </c>
      <c r="D1897" s="5">
        <v>30</v>
      </c>
      <c r="E1897" s="5">
        <v>23.700000000000003</v>
      </c>
      <c r="F1897" s="5">
        <v>20</v>
      </c>
      <c r="G1897" s="5" t="s">
        <v>222</v>
      </c>
      <c r="H1897" s="5" t="s">
        <v>223</v>
      </c>
      <c r="I1897" s="5" t="s">
        <v>187</v>
      </c>
      <c r="J1897" s="6">
        <v>42504</v>
      </c>
      <c r="K1897" s="7">
        <f t="shared" si="87"/>
        <v>600</v>
      </c>
      <c r="L1897" s="7">
        <f t="shared" si="88"/>
        <v>474.00000000000006</v>
      </c>
      <c r="M1897" s="4">
        <f>YEAR(Datos!$J1897)</f>
        <v>2016</v>
      </c>
      <c r="N1897" s="5" t="str">
        <f t="shared" si="89"/>
        <v>mayo</v>
      </c>
      <c r="O1897" s="5" t="str">
        <f>VLOOKUP(C1897,[2]!ProdManager[#Data],2,FALSE)</f>
        <v>Marc Caine</v>
      </c>
      <c r="P1897" s="5" t="e">
        <f>VLOOKUP(I1897,[1]!Countries[#Data],2,FALSE)</f>
        <v>#REF!</v>
      </c>
      <c r="Q1897" s="5" t="e">
        <f>VLOOKUP(I1897,[1]!Countries[#Data],3,FALSE)</f>
        <v>#REF!</v>
      </c>
    </row>
    <row r="1898" spans="1:17" x14ac:dyDescent="0.2">
      <c r="A1898" s="5">
        <v>10983</v>
      </c>
      <c r="B1898" s="5" t="s">
        <v>111</v>
      </c>
      <c r="C1898" s="5" t="s">
        <v>22</v>
      </c>
      <c r="D1898" s="5">
        <v>6</v>
      </c>
      <c r="E1898" s="5">
        <v>4.38</v>
      </c>
      <c r="F1898" s="5">
        <v>84</v>
      </c>
      <c r="G1898" s="5" t="s">
        <v>175</v>
      </c>
      <c r="H1898" s="5" t="s">
        <v>176</v>
      </c>
      <c r="I1898" s="5" t="s">
        <v>77</v>
      </c>
      <c r="J1898" s="6">
        <v>42413</v>
      </c>
      <c r="K1898" s="7">
        <f t="shared" si="87"/>
        <v>504</v>
      </c>
      <c r="L1898" s="7">
        <f t="shared" si="88"/>
        <v>367.92</v>
      </c>
      <c r="M1898" s="4">
        <f>YEAR(Datos!$J1898)</f>
        <v>2016</v>
      </c>
      <c r="N1898" s="5" t="str">
        <f t="shared" si="89"/>
        <v>febrero</v>
      </c>
      <c r="O1898" s="5" t="str">
        <f>VLOOKUP(C1898,[2]!ProdManager[#Data],2,FALSE)</f>
        <v>Peter Stone</v>
      </c>
      <c r="P1898" s="5" t="e">
        <f>VLOOKUP(I1898,[1]!Countries[#Data],2,FALSE)</f>
        <v>#REF!</v>
      </c>
      <c r="Q1898" s="5" t="e">
        <f>VLOOKUP(I1898,[1]!Countries[#Data],3,FALSE)</f>
        <v>#REF!</v>
      </c>
    </row>
    <row r="1899" spans="1:17" x14ac:dyDescent="0.2">
      <c r="A1899" s="5">
        <v>10983</v>
      </c>
      <c r="B1899" s="5" t="s">
        <v>26</v>
      </c>
      <c r="C1899" s="5" t="s">
        <v>3</v>
      </c>
      <c r="D1899" s="5">
        <v>19.5</v>
      </c>
      <c r="E1899" s="5">
        <v>16.184999999999999</v>
      </c>
      <c r="F1899" s="5">
        <v>15</v>
      </c>
      <c r="G1899" s="5" t="s">
        <v>175</v>
      </c>
      <c r="H1899" s="5" t="s">
        <v>176</v>
      </c>
      <c r="I1899" s="5" t="s">
        <v>77</v>
      </c>
      <c r="J1899" s="6">
        <v>42679</v>
      </c>
      <c r="K1899" s="7">
        <f t="shared" si="87"/>
        <v>292.5</v>
      </c>
      <c r="L1899" s="7">
        <f t="shared" si="88"/>
        <v>242.77499999999998</v>
      </c>
      <c r="M1899" s="4">
        <f>YEAR(Datos!$J1899)</f>
        <v>2016</v>
      </c>
      <c r="N1899" s="5" t="str">
        <f t="shared" si="89"/>
        <v>noviembre</v>
      </c>
      <c r="O1899" s="5" t="str">
        <f>VLOOKUP(C1899,[2]!ProdManager[#Data],2,FALSE)</f>
        <v>Marc Caine</v>
      </c>
      <c r="P1899" s="5" t="e">
        <f>VLOOKUP(I1899,[1]!Countries[#Data],2,FALSE)</f>
        <v>#REF!</v>
      </c>
      <c r="Q1899" s="5" t="e">
        <f>VLOOKUP(I1899,[1]!Countries[#Data],3,FALSE)</f>
        <v>#REF!</v>
      </c>
    </row>
    <row r="1900" spans="1:17" x14ac:dyDescent="0.2">
      <c r="A1900" s="5">
        <v>10984</v>
      </c>
      <c r="B1900" s="5" t="s">
        <v>49</v>
      </c>
      <c r="C1900" s="5" t="s">
        <v>28</v>
      </c>
      <c r="D1900" s="5">
        <v>17.45</v>
      </c>
      <c r="E1900" s="5">
        <v>11.516999999999998</v>
      </c>
      <c r="F1900" s="5">
        <v>55</v>
      </c>
      <c r="G1900" s="5" t="s">
        <v>175</v>
      </c>
      <c r="H1900" s="5" t="s">
        <v>176</v>
      </c>
      <c r="I1900" s="5" t="s">
        <v>77</v>
      </c>
      <c r="J1900" s="6">
        <v>42393</v>
      </c>
      <c r="K1900" s="7">
        <f t="shared" si="87"/>
        <v>959.75</v>
      </c>
      <c r="L1900" s="7">
        <f t="shared" si="88"/>
        <v>633.43499999999983</v>
      </c>
      <c r="M1900" s="4">
        <f>YEAR(Datos!$J1900)</f>
        <v>2016</v>
      </c>
      <c r="N1900" s="5" t="str">
        <f t="shared" si="89"/>
        <v>enero</v>
      </c>
      <c r="O1900" s="5" t="str">
        <f>VLOOKUP(C1900,[2]!ProdManager[#Data],2,FALSE)</f>
        <v>Lydia Sinn</v>
      </c>
      <c r="P1900" s="5" t="e">
        <f>VLOOKUP(I1900,[1]!Countries[#Data],2,FALSE)</f>
        <v>#REF!</v>
      </c>
      <c r="Q1900" s="5" t="e">
        <f>VLOOKUP(I1900,[1]!Countries[#Data],3,FALSE)</f>
        <v>#REF!</v>
      </c>
    </row>
    <row r="1901" spans="1:17" x14ac:dyDescent="0.2">
      <c r="A1901" s="5">
        <v>10984</v>
      </c>
      <c r="B1901" s="5" t="s">
        <v>44</v>
      </c>
      <c r="C1901" s="5" t="s">
        <v>36</v>
      </c>
      <c r="D1901" s="5">
        <v>4.5</v>
      </c>
      <c r="E1901" s="5">
        <v>4.05</v>
      </c>
      <c r="F1901" s="5">
        <v>20</v>
      </c>
      <c r="G1901" s="5" t="s">
        <v>175</v>
      </c>
      <c r="H1901" s="5" t="s">
        <v>176</v>
      </c>
      <c r="I1901" s="5" t="s">
        <v>77</v>
      </c>
      <c r="J1901" s="6">
        <v>42572</v>
      </c>
      <c r="K1901" s="7">
        <f t="shared" si="87"/>
        <v>90</v>
      </c>
      <c r="L1901" s="7">
        <f t="shared" si="88"/>
        <v>81</v>
      </c>
      <c r="M1901" s="4">
        <f>YEAR(Datos!$J1901)</f>
        <v>2016</v>
      </c>
      <c r="N1901" s="5" t="str">
        <f t="shared" si="89"/>
        <v>julio</v>
      </c>
      <c r="O1901" s="5" t="str">
        <f>VLOOKUP(C1901,[2]!ProdManager[#Data],2,FALSE)</f>
        <v>John Matter</v>
      </c>
      <c r="P1901" s="5" t="e">
        <f>VLOOKUP(I1901,[1]!Countries[#Data],2,FALSE)</f>
        <v>#REF!</v>
      </c>
      <c r="Q1901" s="5" t="e">
        <f>VLOOKUP(I1901,[1]!Countries[#Data],3,FALSE)</f>
        <v>#REF!</v>
      </c>
    </row>
    <row r="1902" spans="1:17" x14ac:dyDescent="0.2">
      <c r="A1902" s="5">
        <v>10984</v>
      </c>
      <c r="B1902" s="5" t="s">
        <v>50</v>
      </c>
      <c r="C1902" s="5" t="s">
        <v>22</v>
      </c>
      <c r="D1902" s="5">
        <v>19</v>
      </c>
      <c r="E1902" s="5">
        <v>14.44</v>
      </c>
      <c r="F1902" s="5">
        <v>40</v>
      </c>
      <c r="G1902" s="5" t="s">
        <v>175</v>
      </c>
      <c r="H1902" s="5" t="s">
        <v>176</v>
      </c>
      <c r="I1902" s="5" t="s">
        <v>77</v>
      </c>
      <c r="J1902" s="6">
        <v>42601</v>
      </c>
      <c r="K1902" s="7">
        <f t="shared" si="87"/>
        <v>760</v>
      </c>
      <c r="L1902" s="7">
        <f t="shared" si="88"/>
        <v>577.6</v>
      </c>
      <c r="M1902" s="4">
        <f>YEAR(Datos!$J1902)</f>
        <v>2016</v>
      </c>
      <c r="N1902" s="5" t="str">
        <f t="shared" si="89"/>
        <v>agosto</v>
      </c>
      <c r="O1902" s="5" t="str">
        <f>VLOOKUP(C1902,[2]!ProdManager[#Data],2,FALSE)</f>
        <v>Peter Stone</v>
      </c>
      <c r="P1902" s="5" t="e">
        <f>VLOOKUP(I1902,[1]!Countries[#Data],2,FALSE)</f>
        <v>#REF!</v>
      </c>
      <c r="Q1902" s="5" t="e">
        <f>VLOOKUP(I1902,[1]!Countries[#Data],3,FALSE)</f>
        <v>#REF!</v>
      </c>
    </row>
    <row r="1903" spans="1:17" x14ac:dyDescent="0.2">
      <c r="A1903" s="5">
        <v>10985</v>
      </c>
      <c r="B1903" s="5" t="s">
        <v>63</v>
      </c>
      <c r="C1903" s="5" t="s">
        <v>8</v>
      </c>
      <c r="D1903" s="5">
        <v>32</v>
      </c>
      <c r="E1903" s="5">
        <v>24.96</v>
      </c>
      <c r="F1903" s="5">
        <v>35</v>
      </c>
      <c r="G1903" s="5" t="s">
        <v>149</v>
      </c>
      <c r="H1903" s="5" t="s">
        <v>150</v>
      </c>
      <c r="I1903" s="5" t="s">
        <v>151</v>
      </c>
      <c r="J1903" s="6">
        <v>42417</v>
      </c>
      <c r="K1903" s="7">
        <f t="shared" si="87"/>
        <v>1120</v>
      </c>
      <c r="L1903" s="7">
        <f t="shared" si="88"/>
        <v>873.6</v>
      </c>
      <c r="M1903" s="4">
        <f>YEAR(Datos!$J1903)</f>
        <v>2016</v>
      </c>
      <c r="N1903" s="5" t="str">
        <f t="shared" si="89"/>
        <v>febrero</v>
      </c>
      <c r="O1903" s="5" t="str">
        <f>VLOOKUP(C1903,[2]!ProdManager[#Data],2,FALSE)</f>
        <v>Peter Stone</v>
      </c>
      <c r="P1903" s="5" t="e">
        <f>VLOOKUP(I1903,[1]!Countries[#Data],2,FALSE)</f>
        <v>#REF!</v>
      </c>
      <c r="Q1903" s="5" t="e">
        <f>VLOOKUP(I1903,[1]!Countries[#Data],3,FALSE)</f>
        <v>#REF!</v>
      </c>
    </row>
    <row r="1904" spans="1:17" x14ac:dyDescent="0.2">
      <c r="A1904" s="5">
        <v>10985</v>
      </c>
      <c r="B1904" s="5" t="s">
        <v>49</v>
      </c>
      <c r="C1904" s="5" t="s">
        <v>28</v>
      </c>
      <c r="D1904" s="5">
        <v>17.45</v>
      </c>
      <c r="E1904" s="5">
        <v>11.342499999999999</v>
      </c>
      <c r="F1904" s="5">
        <v>36</v>
      </c>
      <c r="G1904" s="5" t="s">
        <v>149</v>
      </c>
      <c r="H1904" s="5" t="s">
        <v>150</v>
      </c>
      <c r="I1904" s="5" t="s">
        <v>151</v>
      </c>
      <c r="J1904" s="6">
        <v>42562</v>
      </c>
      <c r="K1904" s="7">
        <f t="shared" si="87"/>
        <v>628.19999999999993</v>
      </c>
      <c r="L1904" s="7">
        <f t="shared" si="88"/>
        <v>408.33</v>
      </c>
      <c r="M1904" s="4">
        <f>YEAR(Datos!$J1904)</f>
        <v>2016</v>
      </c>
      <c r="N1904" s="5" t="str">
        <f t="shared" si="89"/>
        <v>julio</v>
      </c>
      <c r="O1904" s="5" t="str">
        <f>VLOOKUP(C1904,[2]!ProdManager[#Data],2,FALSE)</f>
        <v>Lydia Sinn</v>
      </c>
      <c r="P1904" s="5" t="e">
        <f>VLOOKUP(I1904,[1]!Countries[#Data],2,FALSE)</f>
        <v>#REF!</v>
      </c>
      <c r="Q1904" s="5" t="e">
        <f>VLOOKUP(I1904,[1]!Countries[#Data],3,FALSE)</f>
        <v>#REF!</v>
      </c>
    </row>
    <row r="1905" spans="1:17" x14ac:dyDescent="0.2">
      <c r="A1905" s="5">
        <v>10985</v>
      </c>
      <c r="B1905" s="5" t="s">
        <v>147</v>
      </c>
      <c r="C1905" s="5" t="s">
        <v>22</v>
      </c>
      <c r="D1905" s="5">
        <v>62.5</v>
      </c>
      <c r="E1905" s="5">
        <v>50</v>
      </c>
      <c r="F1905" s="5">
        <v>8</v>
      </c>
      <c r="G1905" s="5" t="s">
        <v>149</v>
      </c>
      <c r="H1905" s="5" t="s">
        <v>150</v>
      </c>
      <c r="I1905" s="5" t="s">
        <v>151</v>
      </c>
      <c r="J1905" s="6">
        <v>42496</v>
      </c>
      <c r="K1905" s="7">
        <f t="shared" si="87"/>
        <v>500</v>
      </c>
      <c r="L1905" s="7">
        <f t="shared" si="88"/>
        <v>400</v>
      </c>
      <c r="M1905" s="4">
        <f>YEAR(Datos!$J1905)</f>
        <v>2016</v>
      </c>
      <c r="N1905" s="5" t="str">
        <f t="shared" si="89"/>
        <v>mayo</v>
      </c>
      <c r="O1905" s="5" t="str">
        <f>VLOOKUP(C1905,[2]!ProdManager[#Data],2,FALSE)</f>
        <v>Peter Stone</v>
      </c>
      <c r="P1905" s="5" t="e">
        <f>VLOOKUP(I1905,[1]!Countries[#Data],2,FALSE)</f>
        <v>#REF!</v>
      </c>
      <c r="Q1905" s="5" t="e">
        <f>VLOOKUP(I1905,[1]!Countries[#Data],3,FALSE)</f>
        <v>#REF!</v>
      </c>
    </row>
    <row r="1906" spans="1:17" x14ac:dyDescent="0.2">
      <c r="A1906" s="5">
        <v>10986</v>
      </c>
      <c r="B1906" s="5" t="s">
        <v>9</v>
      </c>
      <c r="C1906" s="5" t="s">
        <v>8</v>
      </c>
      <c r="D1906" s="5">
        <v>21</v>
      </c>
      <c r="E1906" s="5">
        <v>16.170000000000002</v>
      </c>
      <c r="F1906" s="5">
        <v>30</v>
      </c>
      <c r="G1906" s="5" t="s">
        <v>229</v>
      </c>
      <c r="H1906" s="5" t="s">
        <v>230</v>
      </c>
      <c r="I1906" s="5" t="s">
        <v>231</v>
      </c>
      <c r="J1906" s="6">
        <v>42700</v>
      </c>
      <c r="K1906" s="7">
        <f t="shared" si="87"/>
        <v>630</v>
      </c>
      <c r="L1906" s="7">
        <f t="shared" si="88"/>
        <v>485.1</v>
      </c>
      <c r="M1906" s="4">
        <f>YEAR(Datos!$J1906)</f>
        <v>2016</v>
      </c>
      <c r="N1906" s="5" t="str">
        <f t="shared" si="89"/>
        <v>noviembre</v>
      </c>
      <c r="O1906" s="5" t="str">
        <f>VLOOKUP(C1906,[2]!ProdManager[#Data],2,FALSE)</f>
        <v>Peter Stone</v>
      </c>
      <c r="P1906" s="5" t="e">
        <f>VLOOKUP(I1906,[1]!Countries[#Data],2,FALSE)</f>
        <v>#REF!</v>
      </c>
      <c r="Q1906" s="5" t="e">
        <f>VLOOKUP(I1906,[1]!Countries[#Data],3,FALSE)</f>
        <v>#REF!</v>
      </c>
    </row>
    <row r="1907" spans="1:17" x14ac:dyDescent="0.2">
      <c r="A1907" s="5">
        <v>10986</v>
      </c>
      <c r="B1907" s="5" t="s">
        <v>27</v>
      </c>
      <c r="C1907" s="5" t="s">
        <v>28</v>
      </c>
      <c r="D1907" s="5">
        <v>81</v>
      </c>
      <c r="E1907" s="5">
        <v>55.08</v>
      </c>
      <c r="F1907" s="5">
        <v>15</v>
      </c>
      <c r="G1907" s="5" t="s">
        <v>229</v>
      </c>
      <c r="H1907" s="5" t="s">
        <v>230</v>
      </c>
      <c r="I1907" s="5" t="s">
        <v>231</v>
      </c>
      <c r="J1907" s="6">
        <v>42728</v>
      </c>
      <c r="K1907" s="7">
        <f t="shared" si="87"/>
        <v>1215</v>
      </c>
      <c r="L1907" s="7">
        <f t="shared" si="88"/>
        <v>826.19999999999993</v>
      </c>
      <c r="M1907" s="4">
        <f>YEAR(Datos!$J1907)</f>
        <v>2016</v>
      </c>
      <c r="N1907" s="5" t="str">
        <f t="shared" si="89"/>
        <v>diciembre</v>
      </c>
      <c r="O1907" s="5" t="str">
        <f>VLOOKUP(C1907,[2]!ProdManager[#Data],2,FALSE)</f>
        <v>Lydia Sinn</v>
      </c>
      <c r="P1907" s="5" t="e">
        <f>VLOOKUP(I1907,[1]!Countries[#Data],2,FALSE)</f>
        <v>#REF!</v>
      </c>
      <c r="Q1907" s="5" t="e">
        <f>VLOOKUP(I1907,[1]!Countries[#Data],3,FALSE)</f>
        <v>#REF!</v>
      </c>
    </row>
    <row r="1908" spans="1:17" x14ac:dyDescent="0.2">
      <c r="A1908" s="5">
        <v>10986</v>
      </c>
      <c r="B1908" s="5" t="s">
        <v>94</v>
      </c>
      <c r="C1908" s="5" t="s">
        <v>36</v>
      </c>
      <c r="D1908" s="5">
        <v>18</v>
      </c>
      <c r="E1908" s="5">
        <v>15.84</v>
      </c>
      <c r="F1908" s="5">
        <v>10</v>
      </c>
      <c r="G1908" s="5" t="s">
        <v>229</v>
      </c>
      <c r="H1908" s="5" t="s">
        <v>230</v>
      </c>
      <c r="I1908" s="5" t="s">
        <v>231</v>
      </c>
      <c r="J1908" s="6">
        <v>42702</v>
      </c>
      <c r="K1908" s="7">
        <f t="shared" si="87"/>
        <v>180</v>
      </c>
      <c r="L1908" s="7">
        <f t="shared" si="88"/>
        <v>158.4</v>
      </c>
      <c r="M1908" s="4">
        <f>YEAR(Datos!$J1908)</f>
        <v>2016</v>
      </c>
      <c r="N1908" s="5" t="str">
        <f t="shared" si="89"/>
        <v>noviembre</v>
      </c>
      <c r="O1908" s="5" t="str">
        <f>VLOOKUP(C1908,[2]!ProdManager[#Data],2,FALSE)</f>
        <v>John Matter</v>
      </c>
      <c r="P1908" s="5" t="e">
        <f>VLOOKUP(I1908,[1]!Countries[#Data],2,FALSE)</f>
        <v>#REF!</v>
      </c>
      <c r="Q1908" s="5" t="e">
        <f>VLOOKUP(I1908,[1]!Countries[#Data],3,FALSE)</f>
        <v>#REF!</v>
      </c>
    </row>
    <row r="1909" spans="1:17" x14ac:dyDescent="0.2">
      <c r="A1909" s="5">
        <v>10986</v>
      </c>
      <c r="B1909" s="5" t="s">
        <v>54</v>
      </c>
      <c r="C1909" s="5" t="s">
        <v>17</v>
      </c>
      <c r="D1909" s="5">
        <v>13</v>
      </c>
      <c r="E1909" s="5">
        <v>9.49</v>
      </c>
      <c r="F1909" s="5">
        <v>15</v>
      </c>
      <c r="G1909" s="5" t="s">
        <v>229</v>
      </c>
      <c r="H1909" s="5" t="s">
        <v>230</v>
      </c>
      <c r="I1909" s="5" t="s">
        <v>231</v>
      </c>
      <c r="J1909" s="6">
        <v>42499</v>
      </c>
      <c r="K1909" s="7">
        <f t="shared" si="87"/>
        <v>195</v>
      </c>
      <c r="L1909" s="7">
        <f t="shared" si="88"/>
        <v>142.35</v>
      </c>
      <c r="M1909" s="4">
        <f>YEAR(Datos!$J1909)</f>
        <v>2016</v>
      </c>
      <c r="N1909" s="5" t="str">
        <f t="shared" si="89"/>
        <v>mayo</v>
      </c>
      <c r="O1909" s="5" t="str">
        <f>VLOOKUP(C1909,[2]!ProdManager[#Data],2,FALSE)</f>
        <v>Lydia Sinn</v>
      </c>
      <c r="P1909" s="5" t="e">
        <f>VLOOKUP(I1909,[1]!Countries[#Data],2,FALSE)</f>
        <v>#REF!</v>
      </c>
      <c r="Q1909" s="5" t="e">
        <f>VLOOKUP(I1909,[1]!Countries[#Data],3,FALSE)</f>
        <v>#REF!</v>
      </c>
    </row>
    <row r="1910" spans="1:17" x14ac:dyDescent="0.2">
      <c r="A1910" s="5">
        <v>10987</v>
      </c>
      <c r="B1910" s="5" t="s">
        <v>100</v>
      </c>
      <c r="C1910" s="5" t="s">
        <v>36</v>
      </c>
      <c r="D1910" s="5">
        <v>46</v>
      </c>
      <c r="E1910" s="5">
        <v>40.479999999999997</v>
      </c>
      <c r="F1910" s="5">
        <v>6</v>
      </c>
      <c r="G1910" s="5" t="s">
        <v>206</v>
      </c>
      <c r="H1910" s="5" t="s">
        <v>141</v>
      </c>
      <c r="I1910" s="5" t="s">
        <v>142</v>
      </c>
      <c r="J1910" s="6">
        <v>42415</v>
      </c>
      <c r="K1910" s="7">
        <f t="shared" si="87"/>
        <v>276</v>
      </c>
      <c r="L1910" s="7">
        <f t="shared" si="88"/>
        <v>242.88</v>
      </c>
      <c r="M1910" s="4">
        <f>YEAR(Datos!$J1910)</f>
        <v>2016</v>
      </c>
      <c r="N1910" s="5" t="str">
        <f t="shared" si="89"/>
        <v>febrero</v>
      </c>
      <c r="O1910" s="5" t="str">
        <f>VLOOKUP(C1910,[2]!ProdManager[#Data],2,FALSE)</f>
        <v>John Matter</v>
      </c>
      <c r="P1910" s="5" t="e">
        <f>VLOOKUP(I1910,[1]!Countries[#Data],2,FALSE)</f>
        <v>#REF!</v>
      </c>
      <c r="Q1910" s="5" t="e">
        <f>VLOOKUP(I1910,[1]!Countries[#Data],3,FALSE)</f>
        <v>#REF!</v>
      </c>
    </row>
    <row r="1911" spans="1:17" x14ac:dyDescent="0.2">
      <c r="A1911" s="5">
        <v>10987</v>
      </c>
      <c r="B1911" s="5" t="s">
        <v>7</v>
      </c>
      <c r="C1911" s="5" t="s">
        <v>8</v>
      </c>
      <c r="D1911" s="5">
        <v>34.799999999999997</v>
      </c>
      <c r="E1911" s="5">
        <v>26.447999999999997</v>
      </c>
      <c r="F1911" s="5">
        <v>20</v>
      </c>
      <c r="G1911" s="5" t="s">
        <v>206</v>
      </c>
      <c r="H1911" s="5" t="s">
        <v>141</v>
      </c>
      <c r="I1911" s="5" t="s">
        <v>142</v>
      </c>
      <c r="J1911" s="6">
        <v>42594</v>
      </c>
      <c r="K1911" s="7">
        <f t="shared" si="87"/>
        <v>696</v>
      </c>
      <c r="L1911" s="7">
        <f t="shared" si="88"/>
        <v>528.95999999999992</v>
      </c>
      <c r="M1911" s="4">
        <f>YEAR(Datos!$J1911)</f>
        <v>2016</v>
      </c>
      <c r="N1911" s="5" t="str">
        <f t="shared" si="89"/>
        <v>agosto</v>
      </c>
      <c r="O1911" s="5" t="str">
        <f>VLOOKUP(C1911,[2]!ProdManager[#Data],2,FALSE)</f>
        <v>Peter Stone</v>
      </c>
      <c r="P1911" s="5" t="e">
        <f>VLOOKUP(I1911,[1]!Countries[#Data],2,FALSE)</f>
        <v>#REF!</v>
      </c>
      <c r="Q1911" s="5" t="e">
        <f>VLOOKUP(I1911,[1]!Countries[#Data],3,FALSE)</f>
        <v>#REF!</v>
      </c>
    </row>
    <row r="1912" spans="1:17" x14ac:dyDescent="0.2">
      <c r="A1912" s="5">
        <v>10987</v>
      </c>
      <c r="B1912" s="5" t="s">
        <v>78</v>
      </c>
      <c r="C1912" s="5" t="s">
        <v>11</v>
      </c>
      <c r="D1912" s="5">
        <v>30</v>
      </c>
      <c r="E1912" s="5">
        <v>22.8</v>
      </c>
      <c r="F1912" s="5">
        <v>60</v>
      </c>
      <c r="G1912" s="5" t="s">
        <v>206</v>
      </c>
      <c r="H1912" s="5" t="s">
        <v>141</v>
      </c>
      <c r="I1912" s="5" t="s">
        <v>142</v>
      </c>
      <c r="J1912" s="6">
        <v>42666</v>
      </c>
      <c r="K1912" s="7">
        <f t="shared" si="87"/>
        <v>1800</v>
      </c>
      <c r="L1912" s="7">
        <f t="shared" si="88"/>
        <v>1368</v>
      </c>
      <c r="M1912" s="4">
        <f>YEAR(Datos!$J1912)</f>
        <v>2016</v>
      </c>
      <c r="N1912" s="5" t="str">
        <f t="shared" si="89"/>
        <v>octubre</v>
      </c>
      <c r="O1912" s="5" t="str">
        <f>VLOOKUP(C1912,[2]!ProdManager[#Data],2,FALSE)</f>
        <v>Marc Caine</v>
      </c>
      <c r="P1912" s="5" t="e">
        <f>VLOOKUP(I1912,[1]!Countries[#Data],2,FALSE)</f>
        <v>#REF!</v>
      </c>
      <c r="Q1912" s="5" t="e">
        <f>VLOOKUP(I1912,[1]!Countries[#Data],3,FALSE)</f>
        <v>#REF!</v>
      </c>
    </row>
    <row r="1913" spans="1:17" x14ac:dyDescent="0.2">
      <c r="A1913" s="5">
        <v>10988</v>
      </c>
      <c r="B1913" s="5" t="s">
        <v>71</v>
      </c>
      <c r="C1913" s="5" t="s">
        <v>28</v>
      </c>
      <c r="D1913" s="5">
        <v>49.3</v>
      </c>
      <c r="E1913" s="5">
        <v>32.045000000000002</v>
      </c>
      <c r="F1913" s="5">
        <v>40</v>
      </c>
      <c r="G1913" s="5" t="s">
        <v>75</v>
      </c>
      <c r="H1913" s="5" t="s">
        <v>76</v>
      </c>
      <c r="I1913" s="5" t="s">
        <v>77</v>
      </c>
      <c r="J1913" s="6">
        <v>42646</v>
      </c>
      <c r="K1913" s="7">
        <f t="shared" si="87"/>
        <v>1972</v>
      </c>
      <c r="L1913" s="7">
        <f t="shared" si="88"/>
        <v>1281.8000000000002</v>
      </c>
      <c r="M1913" s="4">
        <f>YEAR(Datos!$J1913)</f>
        <v>2016</v>
      </c>
      <c r="N1913" s="5" t="str">
        <f t="shared" si="89"/>
        <v>octubre</v>
      </c>
      <c r="O1913" s="5" t="str">
        <f>VLOOKUP(C1913,[2]!ProdManager[#Data],2,FALSE)</f>
        <v>Lydia Sinn</v>
      </c>
      <c r="P1913" s="5" t="e">
        <f>VLOOKUP(I1913,[1]!Countries[#Data],2,FALSE)</f>
        <v>#REF!</v>
      </c>
      <c r="Q1913" s="5" t="e">
        <f>VLOOKUP(I1913,[1]!Countries[#Data],3,FALSE)</f>
        <v>#REF!</v>
      </c>
    </row>
    <row r="1914" spans="1:17" x14ac:dyDescent="0.2">
      <c r="A1914" s="5">
        <v>10988</v>
      </c>
      <c r="B1914" s="5" t="s">
        <v>78</v>
      </c>
      <c r="C1914" s="5" t="s">
        <v>11</v>
      </c>
      <c r="D1914" s="5">
        <v>30</v>
      </c>
      <c r="E1914" s="5">
        <v>23.700000000000003</v>
      </c>
      <c r="F1914" s="5">
        <v>60</v>
      </c>
      <c r="G1914" s="5" t="s">
        <v>75</v>
      </c>
      <c r="H1914" s="5" t="s">
        <v>76</v>
      </c>
      <c r="I1914" s="5" t="s">
        <v>77</v>
      </c>
      <c r="J1914" s="6">
        <v>42588</v>
      </c>
      <c r="K1914" s="7">
        <f t="shared" si="87"/>
        <v>1800</v>
      </c>
      <c r="L1914" s="7">
        <f t="shared" si="88"/>
        <v>1422.0000000000002</v>
      </c>
      <c r="M1914" s="4">
        <f>YEAR(Datos!$J1914)</f>
        <v>2016</v>
      </c>
      <c r="N1914" s="5" t="str">
        <f t="shared" si="89"/>
        <v>agosto</v>
      </c>
      <c r="O1914" s="5" t="str">
        <f>VLOOKUP(C1914,[2]!ProdManager[#Data],2,FALSE)</f>
        <v>Marc Caine</v>
      </c>
      <c r="P1914" s="5" t="e">
        <f>VLOOKUP(I1914,[1]!Countries[#Data],2,FALSE)</f>
        <v>#REF!</v>
      </c>
      <c r="Q1914" s="5" t="e">
        <f>VLOOKUP(I1914,[1]!Countries[#Data],3,FALSE)</f>
        <v>#REF!</v>
      </c>
    </row>
    <row r="1915" spans="1:17" x14ac:dyDescent="0.2">
      <c r="A1915" s="5">
        <v>10989</v>
      </c>
      <c r="B1915" s="5" t="s">
        <v>163</v>
      </c>
      <c r="C1915" s="5" t="s">
        <v>17</v>
      </c>
      <c r="D1915" s="5">
        <v>25</v>
      </c>
      <c r="E1915" s="5">
        <v>17.75</v>
      </c>
      <c r="F1915" s="5">
        <v>40</v>
      </c>
      <c r="G1915" s="5" t="s">
        <v>73</v>
      </c>
      <c r="H1915" s="5" t="s">
        <v>19</v>
      </c>
      <c r="I1915" s="5" t="s">
        <v>20</v>
      </c>
      <c r="J1915" s="6">
        <v>42380</v>
      </c>
      <c r="K1915" s="7">
        <f t="shared" si="87"/>
        <v>1000</v>
      </c>
      <c r="L1915" s="7">
        <f t="shared" si="88"/>
        <v>710</v>
      </c>
      <c r="M1915" s="4">
        <f>YEAR(Datos!$J1915)</f>
        <v>2016</v>
      </c>
      <c r="N1915" s="5" t="str">
        <f t="shared" si="89"/>
        <v>enero</v>
      </c>
      <c r="O1915" s="5" t="str">
        <f>VLOOKUP(C1915,[2]!ProdManager[#Data],2,FALSE)</f>
        <v>Lydia Sinn</v>
      </c>
      <c r="P1915" s="5" t="e">
        <f>VLOOKUP(I1915,[1]!Countries[#Data],2,FALSE)</f>
        <v>#REF!</v>
      </c>
      <c r="Q1915" s="5" t="e">
        <f>VLOOKUP(I1915,[1]!Countries[#Data],3,FALSE)</f>
        <v>#REF!</v>
      </c>
    </row>
    <row r="1916" spans="1:17" x14ac:dyDescent="0.2">
      <c r="A1916" s="5">
        <v>10989</v>
      </c>
      <c r="B1916" s="5" t="s">
        <v>9</v>
      </c>
      <c r="C1916" s="5" t="s">
        <v>8</v>
      </c>
      <c r="D1916" s="5">
        <v>21</v>
      </c>
      <c r="E1916" s="5">
        <v>17.010000000000002</v>
      </c>
      <c r="F1916" s="5">
        <v>15</v>
      </c>
      <c r="G1916" s="5" t="s">
        <v>73</v>
      </c>
      <c r="H1916" s="5" t="s">
        <v>19</v>
      </c>
      <c r="I1916" s="5" t="s">
        <v>20</v>
      </c>
      <c r="J1916" s="6">
        <v>42582</v>
      </c>
      <c r="K1916" s="7">
        <f t="shared" si="87"/>
        <v>315</v>
      </c>
      <c r="L1916" s="7">
        <f t="shared" si="88"/>
        <v>255.15000000000003</v>
      </c>
      <c r="M1916" s="4">
        <f>YEAR(Datos!$J1916)</f>
        <v>2016</v>
      </c>
      <c r="N1916" s="5" t="str">
        <f t="shared" si="89"/>
        <v>julio</v>
      </c>
      <c r="O1916" s="5" t="str">
        <f>VLOOKUP(C1916,[2]!ProdManager[#Data],2,FALSE)</f>
        <v>Peter Stone</v>
      </c>
      <c r="P1916" s="5" t="e">
        <f>VLOOKUP(I1916,[1]!Countries[#Data],2,FALSE)</f>
        <v>#REF!</v>
      </c>
      <c r="Q1916" s="5" t="e">
        <f>VLOOKUP(I1916,[1]!Countries[#Data],3,FALSE)</f>
        <v>#REF!</v>
      </c>
    </row>
    <row r="1917" spans="1:17" x14ac:dyDescent="0.2">
      <c r="A1917" s="5">
        <v>10989</v>
      </c>
      <c r="B1917" s="5" t="s">
        <v>21</v>
      </c>
      <c r="C1917" s="5" t="s">
        <v>22</v>
      </c>
      <c r="D1917" s="5">
        <v>9.65</v>
      </c>
      <c r="E1917" s="5">
        <v>7.9130000000000011</v>
      </c>
      <c r="F1917" s="5">
        <v>4</v>
      </c>
      <c r="G1917" s="5" t="s">
        <v>73</v>
      </c>
      <c r="H1917" s="5" t="s">
        <v>19</v>
      </c>
      <c r="I1917" s="5" t="s">
        <v>20</v>
      </c>
      <c r="J1917" s="6">
        <v>42587</v>
      </c>
      <c r="K1917" s="7">
        <f t="shared" si="87"/>
        <v>38.6</v>
      </c>
      <c r="L1917" s="7">
        <f t="shared" si="88"/>
        <v>31.652000000000005</v>
      </c>
      <c r="M1917" s="4">
        <f>YEAR(Datos!$J1917)</f>
        <v>2016</v>
      </c>
      <c r="N1917" s="5" t="str">
        <f t="shared" si="89"/>
        <v>agosto</v>
      </c>
      <c r="O1917" s="5" t="str">
        <f>VLOOKUP(C1917,[2]!ProdManager[#Data],2,FALSE)</f>
        <v>Peter Stone</v>
      </c>
      <c r="P1917" s="5" t="e">
        <f>VLOOKUP(I1917,[1]!Countries[#Data],2,FALSE)</f>
        <v>#REF!</v>
      </c>
      <c r="Q1917" s="5" t="e">
        <f>VLOOKUP(I1917,[1]!Countries[#Data],3,FALSE)</f>
        <v>#REF!</v>
      </c>
    </row>
    <row r="1918" spans="1:17" x14ac:dyDescent="0.2">
      <c r="A1918" s="5">
        <v>10990</v>
      </c>
      <c r="B1918" s="5" t="s">
        <v>38</v>
      </c>
      <c r="C1918" s="5" t="s">
        <v>39</v>
      </c>
      <c r="D1918" s="5">
        <v>24</v>
      </c>
      <c r="E1918" s="5">
        <v>18.96</v>
      </c>
      <c r="F1918" s="5">
        <v>65</v>
      </c>
      <c r="G1918" s="5" t="s">
        <v>59</v>
      </c>
      <c r="H1918" s="5" t="s">
        <v>60</v>
      </c>
      <c r="I1918" s="5" t="s">
        <v>61</v>
      </c>
      <c r="J1918" s="6">
        <v>42386</v>
      </c>
      <c r="K1918" s="7">
        <f t="shared" si="87"/>
        <v>1560</v>
      </c>
      <c r="L1918" s="7">
        <f t="shared" si="88"/>
        <v>1232.4000000000001</v>
      </c>
      <c r="M1918" s="4">
        <f>YEAR(Datos!$J1918)</f>
        <v>2016</v>
      </c>
      <c r="N1918" s="5" t="str">
        <f t="shared" si="89"/>
        <v>enero</v>
      </c>
      <c r="O1918" s="5" t="str">
        <f>VLOOKUP(C1918,[2]!ProdManager[#Data],2,FALSE)</f>
        <v>John Matter</v>
      </c>
      <c r="P1918" s="5" t="e">
        <f>VLOOKUP(I1918,[1]!Countries[#Data],2,FALSE)</f>
        <v>#REF!</v>
      </c>
      <c r="Q1918" s="5" t="e">
        <f>VLOOKUP(I1918,[1]!Countries[#Data],3,FALSE)</f>
        <v>#REF!</v>
      </c>
    </row>
    <row r="1919" spans="1:17" x14ac:dyDescent="0.2">
      <c r="A1919" s="5">
        <v>10990</v>
      </c>
      <c r="B1919" s="5" t="s">
        <v>133</v>
      </c>
      <c r="C1919" s="5" t="s">
        <v>36</v>
      </c>
      <c r="D1919" s="5">
        <v>14</v>
      </c>
      <c r="E1919" s="5">
        <v>12.6</v>
      </c>
      <c r="F1919" s="5">
        <v>60</v>
      </c>
      <c r="G1919" s="5" t="s">
        <v>59</v>
      </c>
      <c r="H1919" s="5" t="s">
        <v>60</v>
      </c>
      <c r="I1919" s="5" t="s">
        <v>61</v>
      </c>
      <c r="J1919" s="6">
        <v>42629</v>
      </c>
      <c r="K1919" s="7">
        <f t="shared" si="87"/>
        <v>840</v>
      </c>
      <c r="L1919" s="7">
        <f t="shared" si="88"/>
        <v>756</v>
      </c>
      <c r="M1919" s="4">
        <f>YEAR(Datos!$J1919)</f>
        <v>2016</v>
      </c>
      <c r="N1919" s="5" t="str">
        <f t="shared" si="89"/>
        <v>septiembre</v>
      </c>
      <c r="O1919" s="5" t="str">
        <f>VLOOKUP(C1919,[2]!ProdManager[#Data],2,FALSE)</f>
        <v>John Matter</v>
      </c>
      <c r="P1919" s="5" t="e">
        <f>VLOOKUP(I1919,[1]!Countries[#Data],2,FALSE)</f>
        <v>#REF!</v>
      </c>
      <c r="Q1919" s="5" t="e">
        <f>VLOOKUP(I1919,[1]!Countries[#Data],3,FALSE)</f>
        <v>#REF!</v>
      </c>
    </row>
    <row r="1920" spans="1:17" x14ac:dyDescent="0.2">
      <c r="A1920" s="5">
        <v>10990</v>
      </c>
      <c r="B1920" s="5" t="s">
        <v>64</v>
      </c>
      <c r="C1920" s="5" t="s">
        <v>28</v>
      </c>
      <c r="D1920" s="5">
        <v>10</v>
      </c>
      <c r="E1920" s="5">
        <v>7</v>
      </c>
      <c r="F1920" s="5">
        <v>65</v>
      </c>
      <c r="G1920" s="5" t="s">
        <v>59</v>
      </c>
      <c r="H1920" s="5" t="s">
        <v>60</v>
      </c>
      <c r="I1920" s="5" t="s">
        <v>61</v>
      </c>
      <c r="J1920" s="6">
        <v>42688</v>
      </c>
      <c r="K1920" s="7">
        <f t="shared" si="87"/>
        <v>650</v>
      </c>
      <c r="L1920" s="7">
        <f t="shared" si="88"/>
        <v>455</v>
      </c>
      <c r="M1920" s="4">
        <f>YEAR(Datos!$J1920)</f>
        <v>2016</v>
      </c>
      <c r="N1920" s="5" t="str">
        <f t="shared" si="89"/>
        <v>noviembre</v>
      </c>
      <c r="O1920" s="5" t="str">
        <f>VLOOKUP(C1920,[2]!ProdManager[#Data],2,FALSE)</f>
        <v>Lydia Sinn</v>
      </c>
      <c r="P1920" s="5" t="e">
        <f>VLOOKUP(I1920,[1]!Countries[#Data],2,FALSE)</f>
        <v>#REF!</v>
      </c>
      <c r="Q1920" s="5" t="e">
        <f>VLOOKUP(I1920,[1]!Countries[#Data],3,FALSE)</f>
        <v>#REF!</v>
      </c>
    </row>
    <row r="1921" spans="1:17" x14ac:dyDescent="0.2">
      <c r="A1921" s="5">
        <v>10990</v>
      </c>
      <c r="B1921" s="5" t="s">
        <v>232</v>
      </c>
      <c r="C1921" s="5" t="s">
        <v>17</v>
      </c>
      <c r="D1921" s="5">
        <v>28.5</v>
      </c>
      <c r="E1921" s="5">
        <v>22.23</v>
      </c>
      <c r="F1921" s="5">
        <v>66</v>
      </c>
      <c r="G1921" s="5" t="s">
        <v>59</v>
      </c>
      <c r="H1921" s="5" t="s">
        <v>60</v>
      </c>
      <c r="I1921" s="5" t="s">
        <v>61</v>
      </c>
      <c r="J1921" s="6">
        <v>42452</v>
      </c>
      <c r="K1921" s="7">
        <f t="shared" si="87"/>
        <v>1881</v>
      </c>
      <c r="L1921" s="7">
        <f t="shared" si="88"/>
        <v>1467.18</v>
      </c>
      <c r="M1921" s="4">
        <f>YEAR(Datos!$J1921)</f>
        <v>2016</v>
      </c>
      <c r="N1921" s="5" t="str">
        <f t="shared" si="89"/>
        <v>marzo</v>
      </c>
      <c r="O1921" s="5" t="str">
        <f>VLOOKUP(C1921,[2]!ProdManager[#Data],2,FALSE)</f>
        <v>Lydia Sinn</v>
      </c>
      <c r="P1921" s="5" t="e">
        <f>VLOOKUP(I1921,[1]!Countries[#Data],2,FALSE)</f>
        <v>#REF!</v>
      </c>
      <c r="Q1921" s="5" t="e">
        <f>VLOOKUP(I1921,[1]!Countries[#Data],3,FALSE)</f>
        <v>#REF!</v>
      </c>
    </row>
    <row r="1922" spans="1:17" x14ac:dyDescent="0.2">
      <c r="A1922" s="5">
        <v>10991</v>
      </c>
      <c r="B1922" s="5" t="s">
        <v>48</v>
      </c>
      <c r="C1922" s="5" t="s">
        <v>36</v>
      </c>
      <c r="D1922" s="5">
        <v>19</v>
      </c>
      <c r="E1922" s="5">
        <v>17.29</v>
      </c>
      <c r="F1922" s="5">
        <v>50</v>
      </c>
      <c r="G1922" s="5" t="s">
        <v>103</v>
      </c>
      <c r="H1922" s="5" t="s">
        <v>104</v>
      </c>
      <c r="I1922" s="5" t="s">
        <v>14</v>
      </c>
      <c r="J1922" s="6">
        <v>42502</v>
      </c>
      <c r="K1922" s="7">
        <f t="shared" si="87"/>
        <v>950</v>
      </c>
      <c r="L1922" s="7">
        <f t="shared" si="88"/>
        <v>864.5</v>
      </c>
      <c r="M1922" s="4">
        <f>YEAR(Datos!$J1922)</f>
        <v>2016</v>
      </c>
      <c r="N1922" s="5" t="str">
        <f t="shared" si="89"/>
        <v>mayo</v>
      </c>
      <c r="O1922" s="5" t="str">
        <f>VLOOKUP(C1922,[2]!ProdManager[#Data],2,FALSE)</f>
        <v>John Matter</v>
      </c>
      <c r="P1922" s="5" t="e">
        <f>VLOOKUP(I1922,[1]!Countries[#Data],2,FALSE)</f>
        <v>#REF!</v>
      </c>
      <c r="Q1922" s="5" t="e">
        <f>VLOOKUP(I1922,[1]!Countries[#Data],3,FALSE)</f>
        <v>#REF!</v>
      </c>
    </row>
    <row r="1923" spans="1:17" x14ac:dyDescent="0.2">
      <c r="A1923" s="5">
        <v>10991</v>
      </c>
      <c r="B1923" s="5" t="s">
        <v>72</v>
      </c>
      <c r="C1923" s="5" t="s">
        <v>36</v>
      </c>
      <c r="D1923" s="5">
        <v>15</v>
      </c>
      <c r="E1923" s="5">
        <v>13.65</v>
      </c>
      <c r="F1923" s="5">
        <v>20</v>
      </c>
      <c r="G1923" s="5" t="s">
        <v>103</v>
      </c>
      <c r="H1923" s="5" t="s">
        <v>104</v>
      </c>
      <c r="I1923" s="5" t="s">
        <v>14</v>
      </c>
      <c r="J1923" s="6">
        <v>42633</v>
      </c>
      <c r="K1923" s="7">
        <f t="shared" ref="K1923:K1986" si="90">D1923*F1923</f>
        <v>300</v>
      </c>
      <c r="L1923" s="7">
        <f t="shared" ref="L1923:L1986" si="91">E1923*F1923</f>
        <v>273</v>
      </c>
      <c r="M1923" s="4">
        <f>YEAR(Datos!$J1923)</f>
        <v>2016</v>
      </c>
      <c r="N1923" s="5" t="str">
        <f t="shared" ref="N1923:N1986" si="92">TEXT(J1923,"mmmm")</f>
        <v>septiembre</v>
      </c>
      <c r="O1923" s="5" t="str">
        <f>VLOOKUP(C1923,[2]!ProdManager[#Data],2,FALSE)</f>
        <v>John Matter</v>
      </c>
      <c r="P1923" s="5" t="e">
        <f>VLOOKUP(I1923,[1]!Countries[#Data],2,FALSE)</f>
        <v>#REF!</v>
      </c>
      <c r="Q1923" s="5" t="e">
        <f>VLOOKUP(I1923,[1]!Countries[#Data],3,FALSE)</f>
        <v>#REF!</v>
      </c>
    </row>
    <row r="1924" spans="1:17" x14ac:dyDescent="0.2">
      <c r="A1924" s="5">
        <v>10991</v>
      </c>
      <c r="B1924" s="5" t="s">
        <v>94</v>
      </c>
      <c r="C1924" s="5" t="s">
        <v>36</v>
      </c>
      <c r="D1924" s="5">
        <v>18</v>
      </c>
      <c r="E1924" s="5">
        <v>15.84</v>
      </c>
      <c r="F1924" s="5">
        <v>90</v>
      </c>
      <c r="G1924" s="5" t="s">
        <v>103</v>
      </c>
      <c r="H1924" s="5" t="s">
        <v>104</v>
      </c>
      <c r="I1924" s="5" t="s">
        <v>14</v>
      </c>
      <c r="J1924" s="6">
        <v>42545</v>
      </c>
      <c r="K1924" s="7">
        <f t="shared" si="90"/>
        <v>1620</v>
      </c>
      <c r="L1924" s="7">
        <f t="shared" si="91"/>
        <v>1425.6</v>
      </c>
      <c r="M1924" s="4">
        <f>YEAR(Datos!$J1924)</f>
        <v>2016</v>
      </c>
      <c r="N1924" s="5" t="str">
        <f t="shared" si="92"/>
        <v>junio</v>
      </c>
      <c r="O1924" s="5" t="str">
        <f>VLOOKUP(C1924,[2]!ProdManager[#Data],2,FALSE)</f>
        <v>John Matter</v>
      </c>
      <c r="P1924" s="5" t="e">
        <f>VLOOKUP(I1924,[1]!Countries[#Data],2,FALSE)</f>
        <v>#REF!</v>
      </c>
      <c r="Q1924" s="5" t="e">
        <f>VLOOKUP(I1924,[1]!Countries[#Data],3,FALSE)</f>
        <v>#REF!</v>
      </c>
    </row>
    <row r="1925" spans="1:17" x14ac:dyDescent="0.2">
      <c r="A1925" s="5">
        <v>10992</v>
      </c>
      <c r="B1925" s="5" t="s">
        <v>7</v>
      </c>
      <c r="C1925" s="5" t="s">
        <v>8</v>
      </c>
      <c r="D1925" s="5">
        <v>34.799999999999997</v>
      </c>
      <c r="E1925" s="5">
        <v>28.883999999999997</v>
      </c>
      <c r="F1925" s="5">
        <v>2</v>
      </c>
      <c r="G1925" s="5" t="s">
        <v>164</v>
      </c>
      <c r="H1925" s="5" t="s">
        <v>160</v>
      </c>
      <c r="I1925" s="5" t="s">
        <v>77</v>
      </c>
      <c r="J1925" s="6">
        <v>42701</v>
      </c>
      <c r="K1925" s="7">
        <f t="shared" si="90"/>
        <v>69.599999999999994</v>
      </c>
      <c r="L1925" s="7">
        <f t="shared" si="91"/>
        <v>57.767999999999994</v>
      </c>
      <c r="M1925" s="4">
        <f>YEAR(Datos!$J1925)</f>
        <v>2016</v>
      </c>
      <c r="N1925" s="5" t="str">
        <f t="shared" si="92"/>
        <v>noviembre</v>
      </c>
      <c r="O1925" s="5" t="str">
        <f>VLOOKUP(C1925,[2]!ProdManager[#Data],2,FALSE)</f>
        <v>Peter Stone</v>
      </c>
      <c r="P1925" s="5" t="e">
        <f>VLOOKUP(I1925,[1]!Countries[#Data],2,FALSE)</f>
        <v>#REF!</v>
      </c>
      <c r="Q1925" s="5" t="e">
        <f>VLOOKUP(I1925,[1]!Countries[#Data],3,FALSE)</f>
        <v>#REF!</v>
      </c>
    </row>
    <row r="1926" spans="1:17" x14ac:dyDescent="0.2">
      <c r="A1926" s="5">
        <v>10993</v>
      </c>
      <c r="B1926" s="5" t="s">
        <v>21</v>
      </c>
      <c r="C1926" s="5" t="s">
        <v>22</v>
      </c>
      <c r="D1926" s="5">
        <v>9.65</v>
      </c>
      <c r="E1926" s="5">
        <v>7.7200000000000006</v>
      </c>
      <c r="F1926" s="5">
        <v>35</v>
      </c>
      <c r="G1926" s="5" t="s">
        <v>81</v>
      </c>
      <c r="H1926" s="5" t="s">
        <v>82</v>
      </c>
      <c r="I1926" s="5" t="s">
        <v>83</v>
      </c>
      <c r="J1926" s="6">
        <v>42590</v>
      </c>
      <c r="K1926" s="7">
        <f t="shared" si="90"/>
        <v>337.75</v>
      </c>
      <c r="L1926" s="7">
        <f t="shared" si="91"/>
        <v>270.20000000000005</v>
      </c>
      <c r="M1926" s="4">
        <f>YEAR(Datos!$J1926)</f>
        <v>2016</v>
      </c>
      <c r="N1926" s="5" t="str">
        <f t="shared" si="92"/>
        <v>agosto</v>
      </c>
      <c r="O1926" s="5" t="str">
        <f>VLOOKUP(C1926,[2]!ProdManager[#Data],2,FALSE)</f>
        <v>Peter Stone</v>
      </c>
      <c r="P1926" s="5" t="e">
        <f>VLOOKUP(I1926,[1]!Countries[#Data],2,FALSE)</f>
        <v>#REF!</v>
      </c>
      <c r="Q1926" s="5" t="e">
        <f>VLOOKUP(I1926,[1]!Countries[#Data],3,FALSE)</f>
        <v>#REF!</v>
      </c>
    </row>
    <row r="1927" spans="1:17" x14ac:dyDescent="0.2">
      <c r="A1927" s="5">
        <v>10993</v>
      </c>
      <c r="B1927" s="5" t="s">
        <v>95</v>
      </c>
      <c r="C1927" s="5" t="s">
        <v>39</v>
      </c>
      <c r="D1927" s="5">
        <v>123.79</v>
      </c>
      <c r="E1927" s="5">
        <v>101.50780000000002</v>
      </c>
      <c r="F1927" s="5">
        <v>50</v>
      </c>
      <c r="G1927" s="5" t="s">
        <v>81</v>
      </c>
      <c r="H1927" s="5" t="s">
        <v>82</v>
      </c>
      <c r="I1927" s="5" t="s">
        <v>83</v>
      </c>
      <c r="J1927" s="6">
        <v>42403</v>
      </c>
      <c r="K1927" s="7">
        <f t="shared" si="90"/>
        <v>6189.5</v>
      </c>
      <c r="L1927" s="7">
        <f t="shared" si="91"/>
        <v>5075.3900000000012</v>
      </c>
      <c r="M1927" s="4">
        <f>YEAR(Datos!$J1927)</f>
        <v>2016</v>
      </c>
      <c r="N1927" s="5" t="str">
        <f t="shared" si="92"/>
        <v>febrero</v>
      </c>
      <c r="O1927" s="5" t="str">
        <f>VLOOKUP(C1927,[2]!ProdManager[#Data],2,FALSE)</f>
        <v>John Matter</v>
      </c>
      <c r="P1927" s="5" t="e">
        <f>VLOOKUP(I1927,[1]!Countries[#Data],2,FALSE)</f>
        <v>#REF!</v>
      </c>
      <c r="Q1927" s="5" t="e">
        <f>VLOOKUP(I1927,[1]!Countries[#Data],3,FALSE)</f>
        <v>#REF!</v>
      </c>
    </row>
    <row r="1928" spans="1:17" x14ac:dyDescent="0.2">
      <c r="A1928" s="5">
        <v>10994</v>
      </c>
      <c r="B1928" s="5" t="s">
        <v>45</v>
      </c>
      <c r="C1928" s="5" t="s">
        <v>8</v>
      </c>
      <c r="D1928" s="5">
        <v>55</v>
      </c>
      <c r="E1928" s="5">
        <v>42.9</v>
      </c>
      <c r="F1928" s="5">
        <v>18</v>
      </c>
      <c r="G1928" s="5" t="s">
        <v>210</v>
      </c>
      <c r="H1928" s="5" t="s">
        <v>211</v>
      </c>
      <c r="I1928" s="5" t="s">
        <v>193</v>
      </c>
      <c r="J1928" s="6">
        <v>42503</v>
      </c>
      <c r="K1928" s="7">
        <f t="shared" si="90"/>
        <v>990</v>
      </c>
      <c r="L1928" s="7">
        <f t="shared" si="91"/>
        <v>772.19999999999993</v>
      </c>
      <c r="M1928" s="4">
        <f>YEAR(Datos!$J1928)</f>
        <v>2016</v>
      </c>
      <c r="N1928" s="5" t="str">
        <f t="shared" si="92"/>
        <v>mayo</v>
      </c>
      <c r="O1928" s="5" t="str">
        <f>VLOOKUP(C1928,[2]!ProdManager[#Data],2,FALSE)</f>
        <v>Peter Stone</v>
      </c>
      <c r="P1928" s="5" t="e">
        <f>VLOOKUP(I1928,[1]!Countries[#Data],2,FALSE)</f>
        <v>#REF!</v>
      </c>
      <c r="Q1928" s="5" t="e">
        <f>VLOOKUP(I1928,[1]!Countries[#Data],3,FALSE)</f>
        <v>#REF!</v>
      </c>
    </row>
    <row r="1929" spans="1:17" x14ac:dyDescent="0.2">
      <c r="A1929" s="5">
        <v>10995</v>
      </c>
      <c r="B1929" s="5" t="s">
        <v>33</v>
      </c>
      <c r="C1929" s="5" t="s">
        <v>8</v>
      </c>
      <c r="D1929" s="5">
        <v>34</v>
      </c>
      <c r="E1929" s="5">
        <v>27.540000000000003</v>
      </c>
      <c r="F1929" s="5">
        <v>4</v>
      </c>
      <c r="G1929" s="5" t="s">
        <v>171</v>
      </c>
      <c r="H1929" s="5" t="s">
        <v>66</v>
      </c>
      <c r="I1929" s="5" t="s">
        <v>67</v>
      </c>
      <c r="J1929" s="6">
        <v>42462</v>
      </c>
      <c r="K1929" s="7">
        <f t="shared" si="90"/>
        <v>136</v>
      </c>
      <c r="L1929" s="7">
        <f t="shared" si="91"/>
        <v>110.16000000000001</v>
      </c>
      <c r="M1929" s="4">
        <f>YEAR(Datos!$J1929)</f>
        <v>2016</v>
      </c>
      <c r="N1929" s="5" t="str">
        <f t="shared" si="92"/>
        <v>abril</v>
      </c>
      <c r="O1929" s="5" t="str">
        <f>VLOOKUP(C1929,[2]!ProdManager[#Data],2,FALSE)</f>
        <v>Peter Stone</v>
      </c>
      <c r="P1929" s="5" t="e">
        <f>VLOOKUP(I1929,[1]!Countries[#Data],2,FALSE)</f>
        <v>#REF!</v>
      </c>
      <c r="Q1929" s="5" t="e">
        <f>VLOOKUP(I1929,[1]!Countries[#Data],3,FALSE)</f>
        <v>#REF!</v>
      </c>
    </row>
    <row r="1930" spans="1:17" x14ac:dyDescent="0.2">
      <c r="A1930" s="5">
        <v>10995</v>
      </c>
      <c r="B1930" s="5" t="s">
        <v>15</v>
      </c>
      <c r="C1930" s="5" t="s">
        <v>11</v>
      </c>
      <c r="D1930" s="5">
        <v>53</v>
      </c>
      <c r="E1930" s="5">
        <v>43.46</v>
      </c>
      <c r="F1930" s="5">
        <v>20</v>
      </c>
      <c r="G1930" s="5" t="s">
        <v>171</v>
      </c>
      <c r="H1930" s="5" t="s">
        <v>66</v>
      </c>
      <c r="I1930" s="5" t="s">
        <v>67</v>
      </c>
      <c r="J1930" s="6">
        <v>42397</v>
      </c>
      <c r="K1930" s="7">
        <f t="shared" si="90"/>
        <v>1060</v>
      </c>
      <c r="L1930" s="7">
        <f t="shared" si="91"/>
        <v>869.2</v>
      </c>
      <c r="M1930" s="4">
        <f>YEAR(Datos!$J1930)</f>
        <v>2016</v>
      </c>
      <c r="N1930" s="5" t="str">
        <f t="shared" si="92"/>
        <v>enero</v>
      </c>
      <c r="O1930" s="5" t="str">
        <f>VLOOKUP(C1930,[2]!ProdManager[#Data],2,FALSE)</f>
        <v>Marc Caine</v>
      </c>
      <c r="P1930" s="5" t="e">
        <f>VLOOKUP(I1930,[1]!Countries[#Data],2,FALSE)</f>
        <v>#REF!</v>
      </c>
      <c r="Q1930" s="5" t="e">
        <f>VLOOKUP(I1930,[1]!Countries[#Data],3,FALSE)</f>
        <v>#REF!</v>
      </c>
    </row>
    <row r="1931" spans="1:17" x14ac:dyDescent="0.2">
      <c r="A1931" s="5">
        <v>10996</v>
      </c>
      <c r="B1931" s="5" t="s">
        <v>2</v>
      </c>
      <c r="C1931" s="5" t="s">
        <v>3</v>
      </c>
      <c r="D1931" s="5">
        <v>14</v>
      </c>
      <c r="E1931" s="5">
        <v>11.06</v>
      </c>
      <c r="F1931" s="5">
        <v>40</v>
      </c>
      <c r="G1931" s="5" t="s">
        <v>103</v>
      </c>
      <c r="H1931" s="5" t="s">
        <v>104</v>
      </c>
      <c r="I1931" s="5" t="s">
        <v>14</v>
      </c>
      <c r="J1931" s="6">
        <v>42531</v>
      </c>
      <c r="K1931" s="7">
        <f t="shared" si="90"/>
        <v>560</v>
      </c>
      <c r="L1931" s="7">
        <f t="shared" si="91"/>
        <v>442.40000000000003</v>
      </c>
      <c r="M1931" s="4">
        <f>YEAR(Datos!$J1931)</f>
        <v>2016</v>
      </c>
      <c r="N1931" s="5" t="str">
        <f t="shared" si="92"/>
        <v>junio</v>
      </c>
      <c r="O1931" s="5" t="str">
        <f>VLOOKUP(C1931,[2]!ProdManager[#Data],2,FALSE)</f>
        <v>Marc Caine</v>
      </c>
      <c r="P1931" s="5" t="e">
        <f>VLOOKUP(I1931,[1]!Countries[#Data],2,FALSE)</f>
        <v>#REF!</v>
      </c>
      <c r="Q1931" s="5" t="e">
        <f>VLOOKUP(I1931,[1]!Countries[#Data],3,FALSE)</f>
        <v>#REF!</v>
      </c>
    </row>
    <row r="1932" spans="1:17" x14ac:dyDescent="0.2">
      <c r="A1932" s="5">
        <v>10997</v>
      </c>
      <c r="B1932" s="5" t="s">
        <v>63</v>
      </c>
      <c r="C1932" s="5" t="s">
        <v>8</v>
      </c>
      <c r="D1932" s="5">
        <v>32</v>
      </c>
      <c r="E1932" s="5">
        <v>24.64</v>
      </c>
      <c r="F1932" s="5">
        <v>50</v>
      </c>
      <c r="G1932" s="5" t="s">
        <v>128</v>
      </c>
      <c r="H1932" s="5" t="s">
        <v>129</v>
      </c>
      <c r="I1932" s="5" t="s">
        <v>58</v>
      </c>
      <c r="J1932" s="6">
        <v>42540</v>
      </c>
      <c r="K1932" s="7">
        <f t="shared" si="90"/>
        <v>1600</v>
      </c>
      <c r="L1932" s="7">
        <f t="shared" si="91"/>
        <v>1232</v>
      </c>
      <c r="M1932" s="4">
        <f>YEAR(Datos!$J1932)</f>
        <v>2016</v>
      </c>
      <c r="N1932" s="5" t="str">
        <f t="shared" si="92"/>
        <v>junio</v>
      </c>
      <c r="O1932" s="5" t="str">
        <f>VLOOKUP(C1932,[2]!ProdManager[#Data],2,FALSE)</f>
        <v>Peter Stone</v>
      </c>
      <c r="P1932" s="5" t="e">
        <f>VLOOKUP(I1932,[1]!Countries[#Data],2,FALSE)</f>
        <v>#REF!</v>
      </c>
      <c r="Q1932" s="5" t="e">
        <f>VLOOKUP(I1932,[1]!Countries[#Data],3,FALSE)</f>
        <v>#REF!</v>
      </c>
    </row>
    <row r="1933" spans="1:17" x14ac:dyDescent="0.2">
      <c r="A1933" s="5">
        <v>10997</v>
      </c>
      <c r="B1933" s="5" t="s">
        <v>134</v>
      </c>
      <c r="C1933" s="5" t="s">
        <v>22</v>
      </c>
      <c r="D1933" s="5">
        <v>12</v>
      </c>
      <c r="E1933" s="5">
        <v>9</v>
      </c>
      <c r="F1933" s="5">
        <v>20</v>
      </c>
      <c r="G1933" s="5" t="s">
        <v>128</v>
      </c>
      <c r="H1933" s="5" t="s">
        <v>129</v>
      </c>
      <c r="I1933" s="5" t="s">
        <v>58</v>
      </c>
      <c r="J1933" s="6">
        <v>42505</v>
      </c>
      <c r="K1933" s="7">
        <f t="shared" si="90"/>
        <v>240</v>
      </c>
      <c r="L1933" s="7">
        <f t="shared" si="91"/>
        <v>180</v>
      </c>
      <c r="M1933" s="4">
        <f>YEAR(Datos!$J1933)</f>
        <v>2016</v>
      </c>
      <c r="N1933" s="5" t="str">
        <f t="shared" si="92"/>
        <v>mayo</v>
      </c>
      <c r="O1933" s="5" t="str">
        <f>VLOOKUP(C1933,[2]!ProdManager[#Data],2,FALSE)</f>
        <v>Peter Stone</v>
      </c>
      <c r="P1933" s="5" t="e">
        <f>VLOOKUP(I1933,[1]!Countries[#Data],2,FALSE)</f>
        <v>#REF!</v>
      </c>
      <c r="Q1933" s="5" t="e">
        <f>VLOOKUP(I1933,[1]!Countries[#Data],3,FALSE)</f>
        <v>#REF!</v>
      </c>
    </row>
    <row r="1934" spans="1:17" x14ac:dyDescent="0.2">
      <c r="A1934" s="5">
        <v>10997</v>
      </c>
      <c r="B1934" s="5" t="s">
        <v>170</v>
      </c>
      <c r="C1934" s="5" t="s">
        <v>3</v>
      </c>
      <c r="D1934" s="5">
        <v>7</v>
      </c>
      <c r="E1934" s="5">
        <v>5.95</v>
      </c>
      <c r="F1934" s="5">
        <v>20</v>
      </c>
      <c r="G1934" s="5" t="s">
        <v>128</v>
      </c>
      <c r="H1934" s="5" t="s">
        <v>129</v>
      </c>
      <c r="I1934" s="5" t="s">
        <v>58</v>
      </c>
      <c r="J1934" s="6">
        <v>42618</v>
      </c>
      <c r="K1934" s="7">
        <f t="shared" si="90"/>
        <v>140</v>
      </c>
      <c r="L1934" s="7">
        <f t="shared" si="91"/>
        <v>119</v>
      </c>
      <c r="M1934" s="4">
        <f>YEAR(Datos!$J1934)</f>
        <v>2016</v>
      </c>
      <c r="N1934" s="5" t="str">
        <f t="shared" si="92"/>
        <v>septiembre</v>
      </c>
      <c r="O1934" s="5" t="str">
        <f>VLOOKUP(C1934,[2]!ProdManager[#Data],2,FALSE)</f>
        <v>Marc Caine</v>
      </c>
      <c r="P1934" s="5" t="e">
        <f>VLOOKUP(I1934,[1]!Countries[#Data],2,FALSE)</f>
        <v>#REF!</v>
      </c>
      <c r="Q1934" s="5" t="e">
        <f>VLOOKUP(I1934,[1]!Countries[#Data],3,FALSE)</f>
        <v>#REF!</v>
      </c>
    </row>
    <row r="1935" spans="1:17" x14ac:dyDescent="0.2">
      <c r="A1935" s="5">
        <v>10998</v>
      </c>
      <c r="B1935" s="5" t="s">
        <v>43</v>
      </c>
      <c r="C1935" s="5" t="s">
        <v>11</v>
      </c>
      <c r="D1935" s="5">
        <v>10</v>
      </c>
      <c r="E1935" s="5">
        <v>8.2000000000000011</v>
      </c>
      <c r="F1935" s="5">
        <v>20</v>
      </c>
      <c r="G1935" s="5" t="s">
        <v>213</v>
      </c>
      <c r="H1935" s="5" t="s">
        <v>214</v>
      </c>
      <c r="I1935" s="5" t="s">
        <v>215</v>
      </c>
      <c r="J1935" s="6">
        <v>42689</v>
      </c>
      <c r="K1935" s="7">
        <f t="shared" si="90"/>
        <v>200</v>
      </c>
      <c r="L1935" s="7">
        <f t="shared" si="91"/>
        <v>164.00000000000003</v>
      </c>
      <c r="M1935" s="4">
        <f>YEAR(Datos!$J1935)</f>
        <v>2016</v>
      </c>
      <c r="N1935" s="5" t="str">
        <f t="shared" si="92"/>
        <v>noviembre</v>
      </c>
      <c r="O1935" s="5" t="str">
        <f>VLOOKUP(C1935,[2]!ProdManager[#Data],2,FALSE)</f>
        <v>Marc Caine</v>
      </c>
      <c r="P1935" s="5" t="e">
        <f>VLOOKUP(I1935,[1]!Countries[#Data],2,FALSE)</f>
        <v>#REF!</v>
      </c>
      <c r="Q1935" s="5" t="e">
        <f>VLOOKUP(I1935,[1]!Countries[#Data],3,FALSE)</f>
        <v>#REF!</v>
      </c>
    </row>
    <row r="1936" spans="1:17" x14ac:dyDescent="0.2">
      <c r="A1936" s="5">
        <v>10998</v>
      </c>
      <c r="B1936" s="5" t="s">
        <v>232</v>
      </c>
      <c r="C1936" s="5" t="s">
        <v>17</v>
      </c>
      <c r="D1936" s="5">
        <v>28.5</v>
      </c>
      <c r="E1936" s="5">
        <v>23.654999999999998</v>
      </c>
      <c r="F1936" s="5">
        <v>7</v>
      </c>
      <c r="G1936" s="5" t="s">
        <v>213</v>
      </c>
      <c r="H1936" s="5" t="s">
        <v>214</v>
      </c>
      <c r="I1936" s="5" t="s">
        <v>215</v>
      </c>
      <c r="J1936" s="6">
        <v>42433</v>
      </c>
      <c r="K1936" s="7">
        <f t="shared" si="90"/>
        <v>199.5</v>
      </c>
      <c r="L1936" s="7">
        <f t="shared" si="91"/>
        <v>165.58499999999998</v>
      </c>
      <c r="M1936" s="4">
        <f>YEAR(Datos!$J1936)</f>
        <v>2016</v>
      </c>
      <c r="N1936" s="5" t="str">
        <f t="shared" si="92"/>
        <v>marzo</v>
      </c>
      <c r="O1936" s="5" t="str">
        <f>VLOOKUP(C1936,[2]!ProdManager[#Data],2,FALSE)</f>
        <v>Lydia Sinn</v>
      </c>
      <c r="P1936" s="5" t="e">
        <f>VLOOKUP(I1936,[1]!Countries[#Data],2,FALSE)</f>
        <v>#REF!</v>
      </c>
      <c r="Q1936" s="5" t="e">
        <f>VLOOKUP(I1936,[1]!Countries[#Data],3,FALSE)</f>
        <v>#REF!</v>
      </c>
    </row>
    <row r="1937" spans="1:17" x14ac:dyDescent="0.2">
      <c r="A1937" s="5">
        <v>10998</v>
      </c>
      <c r="B1937" s="5" t="s">
        <v>44</v>
      </c>
      <c r="C1937" s="5" t="s">
        <v>36</v>
      </c>
      <c r="D1937" s="5">
        <v>4.5</v>
      </c>
      <c r="E1937" s="5">
        <v>4.0049999999999999</v>
      </c>
      <c r="F1937" s="5">
        <v>12</v>
      </c>
      <c r="G1937" s="5" t="s">
        <v>213</v>
      </c>
      <c r="H1937" s="5" t="s">
        <v>214</v>
      </c>
      <c r="I1937" s="5" t="s">
        <v>215</v>
      </c>
      <c r="J1937" s="6">
        <v>42581</v>
      </c>
      <c r="K1937" s="7">
        <f t="shared" si="90"/>
        <v>54</v>
      </c>
      <c r="L1937" s="7">
        <f t="shared" si="91"/>
        <v>48.06</v>
      </c>
      <c r="M1937" s="4">
        <f>YEAR(Datos!$J1937)</f>
        <v>2016</v>
      </c>
      <c r="N1937" s="5" t="str">
        <f t="shared" si="92"/>
        <v>julio</v>
      </c>
      <c r="O1937" s="5" t="str">
        <f>VLOOKUP(C1937,[2]!ProdManager[#Data],2,FALSE)</f>
        <v>John Matter</v>
      </c>
      <c r="P1937" s="5" t="e">
        <f>VLOOKUP(I1937,[1]!Countries[#Data],2,FALSE)</f>
        <v>#REF!</v>
      </c>
      <c r="Q1937" s="5" t="e">
        <f>VLOOKUP(I1937,[1]!Countries[#Data],3,FALSE)</f>
        <v>#REF!</v>
      </c>
    </row>
    <row r="1938" spans="1:17" x14ac:dyDescent="0.2">
      <c r="A1938" s="5">
        <v>10998</v>
      </c>
      <c r="B1938" s="5" t="s">
        <v>122</v>
      </c>
      <c r="C1938" s="5" t="s">
        <v>36</v>
      </c>
      <c r="D1938" s="5">
        <v>7.75</v>
      </c>
      <c r="E1938" s="5">
        <v>6.8975</v>
      </c>
      <c r="F1938" s="5">
        <v>30</v>
      </c>
      <c r="G1938" s="5" t="s">
        <v>213</v>
      </c>
      <c r="H1938" s="5" t="s">
        <v>214</v>
      </c>
      <c r="I1938" s="5" t="s">
        <v>215</v>
      </c>
      <c r="J1938" s="6">
        <v>42470</v>
      </c>
      <c r="K1938" s="7">
        <f t="shared" si="90"/>
        <v>232.5</v>
      </c>
      <c r="L1938" s="7">
        <f t="shared" si="91"/>
        <v>206.92500000000001</v>
      </c>
      <c r="M1938" s="4">
        <f>YEAR(Datos!$J1938)</f>
        <v>2016</v>
      </c>
      <c r="N1938" s="5" t="str">
        <f t="shared" si="92"/>
        <v>abril</v>
      </c>
      <c r="O1938" s="5" t="str">
        <f>VLOOKUP(C1938,[2]!ProdManager[#Data],2,FALSE)</f>
        <v>John Matter</v>
      </c>
      <c r="P1938" s="5" t="e">
        <f>VLOOKUP(I1938,[1]!Countries[#Data],2,FALSE)</f>
        <v>#REF!</v>
      </c>
      <c r="Q1938" s="5" t="e">
        <f>VLOOKUP(I1938,[1]!Countries[#Data],3,FALSE)</f>
        <v>#REF!</v>
      </c>
    </row>
    <row r="1939" spans="1:17" x14ac:dyDescent="0.2">
      <c r="A1939" s="5">
        <v>10999</v>
      </c>
      <c r="B1939" s="5" t="s">
        <v>21</v>
      </c>
      <c r="C1939" s="5" t="s">
        <v>22</v>
      </c>
      <c r="D1939" s="5">
        <v>9.65</v>
      </c>
      <c r="E1939" s="5">
        <v>7.4305000000000003</v>
      </c>
      <c r="F1939" s="5">
        <v>20</v>
      </c>
      <c r="G1939" s="5" t="s">
        <v>69</v>
      </c>
      <c r="H1939" s="5" t="s">
        <v>70</v>
      </c>
      <c r="I1939" s="5" t="s">
        <v>14</v>
      </c>
      <c r="J1939" s="6">
        <v>42424</v>
      </c>
      <c r="K1939" s="7">
        <f t="shared" si="90"/>
        <v>193</v>
      </c>
      <c r="L1939" s="7">
        <f t="shared" si="91"/>
        <v>148.61000000000001</v>
      </c>
      <c r="M1939" s="4">
        <f>YEAR(Datos!$J1939)</f>
        <v>2016</v>
      </c>
      <c r="N1939" s="5" t="str">
        <f t="shared" si="92"/>
        <v>febrero</v>
      </c>
      <c r="O1939" s="5" t="str">
        <f>VLOOKUP(C1939,[2]!ProdManager[#Data],2,FALSE)</f>
        <v>Peter Stone</v>
      </c>
      <c r="P1939" s="5" t="e">
        <f>VLOOKUP(I1939,[1]!Countries[#Data],2,FALSE)</f>
        <v>#REF!</v>
      </c>
      <c r="Q1939" s="5" t="e">
        <f>VLOOKUP(I1939,[1]!Countries[#Data],3,FALSE)</f>
        <v>#REF!</v>
      </c>
    </row>
    <row r="1940" spans="1:17" x14ac:dyDescent="0.2">
      <c r="A1940" s="5">
        <v>10999</v>
      </c>
      <c r="B1940" s="5" t="s">
        <v>15</v>
      </c>
      <c r="C1940" s="5" t="s">
        <v>11</v>
      </c>
      <c r="D1940" s="5">
        <v>53</v>
      </c>
      <c r="E1940" s="5">
        <v>42.400000000000006</v>
      </c>
      <c r="F1940" s="5">
        <v>15</v>
      </c>
      <c r="G1940" s="5" t="s">
        <v>69</v>
      </c>
      <c r="H1940" s="5" t="s">
        <v>70</v>
      </c>
      <c r="I1940" s="5" t="s">
        <v>14</v>
      </c>
      <c r="J1940" s="6">
        <v>42532</v>
      </c>
      <c r="K1940" s="7">
        <f t="shared" si="90"/>
        <v>795</v>
      </c>
      <c r="L1940" s="7">
        <f t="shared" si="91"/>
        <v>636.00000000000011</v>
      </c>
      <c r="M1940" s="4">
        <f>YEAR(Datos!$J1940)</f>
        <v>2016</v>
      </c>
      <c r="N1940" s="5" t="str">
        <f t="shared" si="92"/>
        <v>junio</v>
      </c>
      <c r="O1940" s="5" t="str">
        <f>VLOOKUP(C1940,[2]!ProdManager[#Data],2,FALSE)</f>
        <v>Marc Caine</v>
      </c>
      <c r="P1940" s="5" t="e">
        <f>VLOOKUP(I1940,[1]!Countries[#Data],2,FALSE)</f>
        <v>#REF!</v>
      </c>
      <c r="Q1940" s="5" t="e">
        <f>VLOOKUP(I1940,[1]!Countries[#Data],3,FALSE)</f>
        <v>#REF!</v>
      </c>
    </row>
    <row r="1941" spans="1:17" x14ac:dyDescent="0.2">
      <c r="A1941" s="5">
        <v>10999</v>
      </c>
      <c r="B1941" s="5" t="s">
        <v>54</v>
      </c>
      <c r="C1941" s="5" t="s">
        <v>17</v>
      </c>
      <c r="D1941" s="5">
        <v>13</v>
      </c>
      <c r="E1941" s="5">
        <v>9.8800000000000008</v>
      </c>
      <c r="F1941" s="5">
        <v>21</v>
      </c>
      <c r="G1941" s="5" t="s">
        <v>69</v>
      </c>
      <c r="H1941" s="5" t="s">
        <v>70</v>
      </c>
      <c r="I1941" s="5" t="s">
        <v>14</v>
      </c>
      <c r="J1941" s="6">
        <v>42639</v>
      </c>
      <c r="K1941" s="7">
        <f t="shared" si="90"/>
        <v>273</v>
      </c>
      <c r="L1941" s="7">
        <f t="shared" si="91"/>
        <v>207.48000000000002</v>
      </c>
      <c r="M1941" s="4">
        <f>YEAR(Datos!$J1941)</f>
        <v>2016</v>
      </c>
      <c r="N1941" s="5" t="str">
        <f t="shared" si="92"/>
        <v>septiembre</v>
      </c>
      <c r="O1941" s="5" t="str">
        <f>VLOOKUP(C1941,[2]!ProdManager[#Data],2,FALSE)</f>
        <v>Lydia Sinn</v>
      </c>
      <c r="P1941" s="5" t="e">
        <f>VLOOKUP(I1941,[1]!Countries[#Data],2,FALSE)</f>
        <v>#REF!</v>
      </c>
      <c r="Q1941" s="5" t="e">
        <f>VLOOKUP(I1941,[1]!Countries[#Data],3,FALSE)</f>
        <v>#REF!</v>
      </c>
    </row>
    <row r="1942" spans="1:17" x14ac:dyDescent="0.2">
      <c r="A1942" s="5">
        <v>11000</v>
      </c>
      <c r="B1942" s="5" t="s">
        <v>54</v>
      </c>
      <c r="C1942" s="5" t="s">
        <v>17</v>
      </c>
      <c r="D1942" s="5">
        <v>13</v>
      </c>
      <c r="E1942" s="5">
        <v>10.92</v>
      </c>
      <c r="F1942" s="5">
        <v>30</v>
      </c>
      <c r="G1942" s="5" t="s">
        <v>75</v>
      </c>
      <c r="H1942" s="5" t="s">
        <v>76</v>
      </c>
      <c r="I1942" s="5" t="s">
        <v>77</v>
      </c>
      <c r="J1942" s="6">
        <v>42542</v>
      </c>
      <c r="K1942" s="7">
        <f t="shared" si="90"/>
        <v>390</v>
      </c>
      <c r="L1942" s="7">
        <f t="shared" si="91"/>
        <v>327.60000000000002</v>
      </c>
      <c r="M1942" s="4">
        <f>YEAR(Datos!$J1942)</f>
        <v>2016</v>
      </c>
      <c r="N1942" s="5" t="str">
        <f t="shared" si="92"/>
        <v>junio</v>
      </c>
      <c r="O1942" s="5" t="str">
        <f>VLOOKUP(C1942,[2]!ProdManager[#Data],2,FALSE)</f>
        <v>Lydia Sinn</v>
      </c>
      <c r="P1942" s="5" t="e">
        <f>VLOOKUP(I1942,[1]!Countries[#Data],2,FALSE)</f>
        <v>#REF!</v>
      </c>
      <c r="Q1942" s="5" t="e">
        <f>VLOOKUP(I1942,[1]!Countries[#Data],3,FALSE)</f>
        <v>#REF!</v>
      </c>
    </row>
    <row r="1943" spans="1:17" x14ac:dyDescent="0.2">
      <c r="A1943" s="5">
        <v>11000</v>
      </c>
      <c r="B1943" s="5" t="s">
        <v>162</v>
      </c>
      <c r="C1943" s="5" t="s">
        <v>17</v>
      </c>
      <c r="D1943" s="5">
        <v>22</v>
      </c>
      <c r="E1943" s="5">
        <v>18.040000000000003</v>
      </c>
      <c r="F1943" s="5">
        <v>25</v>
      </c>
      <c r="G1943" s="5" t="s">
        <v>75</v>
      </c>
      <c r="H1943" s="5" t="s">
        <v>76</v>
      </c>
      <c r="I1943" s="5" t="s">
        <v>77</v>
      </c>
      <c r="J1943" s="6">
        <v>42651</v>
      </c>
      <c r="K1943" s="7">
        <f t="shared" si="90"/>
        <v>550</v>
      </c>
      <c r="L1943" s="7">
        <f t="shared" si="91"/>
        <v>451.00000000000006</v>
      </c>
      <c r="M1943" s="4">
        <f>YEAR(Datos!$J1943)</f>
        <v>2016</v>
      </c>
      <c r="N1943" s="5" t="str">
        <f t="shared" si="92"/>
        <v>octubre</v>
      </c>
      <c r="O1943" s="5" t="str">
        <f>VLOOKUP(C1943,[2]!ProdManager[#Data],2,FALSE)</f>
        <v>Lydia Sinn</v>
      </c>
      <c r="P1943" s="5" t="e">
        <f>VLOOKUP(I1943,[1]!Countries[#Data],2,FALSE)</f>
        <v>#REF!</v>
      </c>
      <c r="Q1943" s="5" t="e">
        <f>VLOOKUP(I1943,[1]!Countries[#Data],3,FALSE)</f>
        <v>#REF!</v>
      </c>
    </row>
    <row r="1944" spans="1:17" x14ac:dyDescent="0.2">
      <c r="A1944" s="5">
        <v>11000</v>
      </c>
      <c r="B1944" s="5" t="s">
        <v>44</v>
      </c>
      <c r="C1944" s="5" t="s">
        <v>36</v>
      </c>
      <c r="D1944" s="5">
        <v>4.5</v>
      </c>
      <c r="E1944" s="5">
        <v>4.05</v>
      </c>
      <c r="F1944" s="5">
        <v>30</v>
      </c>
      <c r="G1944" s="5" t="s">
        <v>75</v>
      </c>
      <c r="H1944" s="5" t="s">
        <v>76</v>
      </c>
      <c r="I1944" s="5" t="s">
        <v>77</v>
      </c>
      <c r="J1944" s="6">
        <v>42512</v>
      </c>
      <c r="K1944" s="7">
        <f t="shared" si="90"/>
        <v>135</v>
      </c>
      <c r="L1944" s="7">
        <f t="shared" si="91"/>
        <v>121.5</v>
      </c>
      <c r="M1944" s="4">
        <f>YEAR(Datos!$J1944)</f>
        <v>2016</v>
      </c>
      <c r="N1944" s="5" t="str">
        <f t="shared" si="92"/>
        <v>mayo</v>
      </c>
      <c r="O1944" s="5" t="str">
        <f>VLOOKUP(C1944,[2]!ProdManager[#Data],2,FALSE)</f>
        <v>John Matter</v>
      </c>
      <c r="P1944" s="5" t="e">
        <f>VLOOKUP(I1944,[1]!Countries[#Data],2,FALSE)</f>
        <v>#REF!</v>
      </c>
      <c r="Q1944" s="5" t="e">
        <f>VLOOKUP(I1944,[1]!Countries[#Data],3,FALSE)</f>
        <v>#REF!</v>
      </c>
    </row>
    <row r="1945" spans="1:17" x14ac:dyDescent="0.2">
      <c r="A1945" s="5">
        <v>11001</v>
      </c>
      <c r="B1945" s="5" t="s">
        <v>38</v>
      </c>
      <c r="C1945" s="5" t="s">
        <v>39</v>
      </c>
      <c r="D1945" s="5">
        <v>24</v>
      </c>
      <c r="E1945" s="5">
        <v>19.200000000000003</v>
      </c>
      <c r="F1945" s="5">
        <v>6</v>
      </c>
      <c r="G1945" s="5" t="s">
        <v>81</v>
      </c>
      <c r="H1945" s="5" t="s">
        <v>82</v>
      </c>
      <c r="I1945" s="5" t="s">
        <v>83</v>
      </c>
      <c r="J1945" s="6">
        <v>42591</v>
      </c>
      <c r="K1945" s="7">
        <f t="shared" si="90"/>
        <v>144</v>
      </c>
      <c r="L1945" s="7">
        <f t="shared" si="91"/>
        <v>115.20000000000002</v>
      </c>
      <c r="M1945" s="4">
        <f>YEAR(Datos!$J1945)</f>
        <v>2016</v>
      </c>
      <c r="N1945" s="5" t="str">
        <f t="shared" si="92"/>
        <v>agosto</v>
      </c>
      <c r="O1945" s="5" t="str">
        <f>VLOOKUP(C1945,[2]!ProdManager[#Data],2,FALSE)</f>
        <v>John Matter</v>
      </c>
      <c r="P1945" s="5" t="e">
        <f>VLOOKUP(I1945,[1]!Countries[#Data],2,FALSE)</f>
        <v>#REF!</v>
      </c>
      <c r="Q1945" s="5" t="e">
        <f>VLOOKUP(I1945,[1]!Countries[#Data],3,FALSE)</f>
        <v>#REF!</v>
      </c>
    </row>
    <row r="1946" spans="1:17" x14ac:dyDescent="0.2">
      <c r="A1946" s="5">
        <v>11001</v>
      </c>
      <c r="B1946" s="5" t="s">
        <v>134</v>
      </c>
      <c r="C1946" s="5" t="s">
        <v>22</v>
      </c>
      <c r="D1946" s="5">
        <v>12</v>
      </c>
      <c r="E1946" s="5">
        <v>8.879999999999999</v>
      </c>
      <c r="F1946" s="5">
        <v>25</v>
      </c>
      <c r="G1946" s="5" t="s">
        <v>81</v>
      </c>
      <c r="H1946" s="5" t="s">
        <v>82</v>
      </c>
      <c r="I1946" s="5" t="s">
        <v>83</v>
      </c>
      <c r="J1946" s="6">
        <v>42413</v>
      </c>
      <c r="K1946" s="7">
        <f t="shared" si="90"/>
        <v>300</v>
      </c>
      <c r="L1946" s="7">
        <f t="shared" si="91"/>
        <v>221.99999999999997</v>
      </c>
      <c r="M1946" s="4">
        <f>YEAR(Datos!$J1946)</f>
        <v>2016</v>
      </c>
      <c r="N1946" s="5" t="str">
        <f t="shared" si="92"/>
        <v>febrero</v>
      </c>
      <c r="O1946" s="5" t="str">
        <f>VLOOKUP(C1946,[2]!ProdManager[#Data],2,FALSE)</f>
        <v>Peter Stone</v>
      </c>
      <c r="P1946" s="5" t="e">
        <f>VLOOKUP(I1946,[1]!Countries[#Data],2,FALSE)</f>
        <v>#REF!</v>
      </c>
      <c r="Q1946" s="5" t="e">
        <f>VLOOKUP(I1946,[1]!Countries[#Data],3,FALSE)</f>
        <v>#REF!</v>
      </c>
    </row>
    <row r="1947" spans="1:17" x14ac:dyDescent="0.2">
      <c r="A1947" s="5">
        <v>11001</v>
      </c>
      <c r="B1947" s="5" t="s">
        <v>78</v>
      </c>
      <c r="C1947" s="5" t="s">
        <v>11</v>
      </c>
      <c r="D1947" s="5">
        <v>30</v>
      </c>
      <c r="E1947" s="5">
        <v>24.3</v>
      </c>
      <c r="F1947" s="5">
        <v>60</v>
      </c>
      <c r="G1947" s="5" t="s">
        <v>81</v>
      </c>
      <c r="H1947" s="5" t="s">
        <v>82</v>
      </c>
      <c r="I1947" s="5" t="s">
        <v>83</v>
      </c>
      <c r="J1947" s="6">
        <v>42576</v>
      </c>
      <c r="K1947" s="7">
        <f t="shared" si="90"/>
        <v>1800</v>
      </c>
      <c r="L1947" s="7">
        <f t="shared" si="91"/>
        <v>1458</v>
      </c>
      <c r="M1947" s="4">
        <f>YEAR(Datos!$J1947)</f>
        <v>2016</v>
      </c>
      <c r="N1947" s="5" t="str">
        <f t="shared" si="92"/>
        <v>julio</v>
      </c>
      <c r="O1947" s="5" t="str">
        <f>VLOOKUP(C1947,[2]!ProdManager[#Data],2,FALSE)</f>
        <v>Marc Caine</v>
      </c>
      <c r="P1947" s="5" t="e">
        <f>VLOOKUP(I1947,[1]!Countries[#Data],2,FALSE)</f>
        <v>#REF!</v>
      </c>
      <c r="Q1947" s="5" t="e">
        <f>VLOOKUP(I1947,[1]!Countries[#Data],3,FALSE)</f>
        <v>#REF!</v>
      </c>
    </row>
    <row r="1948" spans="1:17" x14ac:dyDescent="0.2">
      <c r="A1948" s="5">
        <v>11001</v>
      </c>
      <c r="B1948" s="5" t="s">
        <v>25</v>
      </c>
      <c r="C1948" s="5" t="s">
        <v>3</v>
      </c>
      <c r="D1948" s="5">
        <v>21</v>
      </c>
      <c r="E1948" s="5">
        <v>17.010000000000002</v>
      </c>
      <c r="F1948" s="5">
        <v>25</v>
      </c>
      <c r="G1948" s="5" t="s">
        <v>81</v>
      </c>
      <c r="H1948" s="5" t="s">
        <v>82</v>
      </c>
      <c r="I1948" s="5" t="s">
        <v>83</v>
      </c>
      <c r="J1948" s="6">
        <v>42425</v>
      </c>
      <c r="K1948" s="7">
        <f t="shared" si="90"/>
        <v>525</v>
      </c>
      <c r="L1948" s="7">
        <f t="shared" si="91"/>
        <v>425.25000000000006</v>
      </c>
      <c r="M1948" s="4">
        <f>YEAR(Datos!$J1948)</f>
        <v>2016</v>
      </c>
      <c r="N1948" s="5" t="str">
        <f t="shared" si="92"/>
        <v>febrero</v>
      </c>
      <c r="O1948" s="5" t="str">
        <f>VLOOKUP(C1948,[2]!ProdManager[#Data],2,FALSE)</f>
        <v>Marc Caine</v>
      </c>
      <c r="P1948" s="5" t="e">
        <f>VLOOKUP(I1948,[1]!Countries[#Data],2,FALSE)</f>
        <v>#REF!</v>
      </c>
      <c r="Q1948" s="5" t="e">
        <f>VLOOKUP(I1948,[1]!Countries[#Data],3,FALSE)</f>
        <v>#REF!</v>
      </c>
    </row>
    <row r="1949" spans="1:17" x14ac:dyDescent="0.2">
      <c r="A1949" s="5">
        <v>11002</v>
      </c>
      <c r="B1949" s="5" t="s">
        <v>38</v>
      </c>
      <c r="C1949" s="5" t="s">
        <v>39</v>
      </c>
      <c r="D1949" s="5">
        <v>24</v>
      </c>
      <c r="E1949" s="5">
        <v>18</v>
      </c>
      <c r="F1949" s="5">
        <v>40</v>
      </c>
      <c r="G1949" s="5" t="s">
        <v>175</v>
      </c>
      <c r="H1949" s="5" t="s">
        <v>176</v>
      </c>
      <c r="I1949" s="5" t="s">
        <v>77</v>
      </c>
      <c r="J1949" s="6">
        <v>42729</v>
      </c>
      <c r="K1949" s="7">
        <f t="shared" si="90"/>
        <v>960</v>
      </c>
      <c r="L1949" s="7">
        <f t="shared" si="91"/>
        <v>720</v>
      </c>
      <c r="M1949" s="4">
        <f>YEAR(Datos!$J1949)</f>
        <v>2016</v>
      </c>
      <c r="N1949" s="5" t="str">
        <f t="shared" si="92"/>
        <v>diciembre</v>
      </c>
      <c r="O1949" s="5" t="str">
        <f>VLOOKUP(C1949,[2]!ProdManager[#Data],2,FALSE)</f>
        <v>John Matter</v>
      </c>
      <c r="P1949" s="5" t="e">
        <f>VLOOKUP(I1949,[1]!Countries[#Data],2,FALSE)</f>
        <v>#REF!</v>
      </c>
      <c r="Q1949" s="5" t="e">
        <f>VLOOKUP(I1949,[1]!Countries[#Data],3,FALSE)</f>
        <v>#REF!</v>
      </c>
    </row>
    <row r="1950" spans="1:17" x14ac:dyDescent="0.2">
      <c r="A1950" s="5">
        <v>11002</v>
      </c>
      <c r="B1950" s="5" t="s">
        <v>111</v>
      </c>
      <c r="C1950" s="5" t="s">
        <v>22</v>
      </c>
      <c r="D1950" s="5">
        <v>6</v>
      </c>
      <c r="E1950" s="5">
        <v>4.8000000000000007</v>
      </c>
      <c r="F1950" s="5">
        <v>56</v>
      </c>
      <c r="G1950" s="5" t="s">
        <v>175</v>
      </c>
      <c r="H1950" s="5" t="s">
        <v>176</v>
      </c>
      <c r="I1950" s="5" t="s">
        <v>77</v>
      </c>
      <c r="J1950" s="6">
        <v>42502</v>
      </c>
      <c r="K1950" s="7">
        <f t="shared" si="90"/>
        <v>336</v>
      </c>
      <c r="L1950" s="7">
        <f t="shared" si="91"/>
        <v>268.80000000000007</v>
      </c>
      <c r="M1950" s="4">
        <f>YEAR(Datos!$J1950)</f>
        <v>2016</v>
      </c>
      <c r="N1950" s="5" t="str">
        <f t="shared" si="92"/>
        <v>mayo</v>
      </c>
      <c r="O1950" s="5" t="str">
        <f>VLOOKUP(C1950,[2]!ProdManager[#Data],2,FALSE)</f>
        <v>Peter Stone</v>
      </c>
      <c r="P1950" s="5" t="e">
        <f>VLOOKUP(I1950,[1]!Countries[#Data],2,FALSE)</f>
        <v>#REF!</v>
      </c>
      <c r="Q1950" s="5" t="e">
        <f>VLOOKUP(I1950,[1]!Countries[#Data],3,FALSE)</f>
        <v>#REF!</v>
      </c>
    </row>
    <row r="1951" spans="1:17" x14ac:dyDescent="0.2">
      <c r="A1951" s="5">
        <v>11002</v>
      </c>
      <c r="B1951" s="5" t="s">
        <v>74</v>
      </c>
      <c r="C1951" s="5" t="s">
        <v>36</v>
      </c>
      <c r="D1951" s="5">
        <v>18</v>
      </c>
      <c r="E1951" s="5">
        <v>16.38</v>
      </c>
      <c r="F1951" s="5">
        <v>15</v>
      </c>
      <c r="G1951" s="5" t="s">
        <v>175</v>
      </c>
      <c r="H1951" s="5" t="s">
        <v>176</v>
      </c>
      <c r="I1951" s="5" t="s">
        <v>77</v>
      </c>
      <c r="J1951" s="6">
        <v>42571</v>
      </c>
      <c r="K1951" s="7">
        <f t="shared" si="90"/>
        <v>270</v>
      </c>
      <c r="L1951" s="7">
        <f t="shared" si="91"/>
        <v>245.7</v>
      </c>
      <c r="M1951" s="4">
        <f>YEAR(Datos!$J1951)</f>
        <v>2016</v>
      </c>
      <c r="N1951" s="5" t="str">
        <f t="shared" si="92"/>
        <v>julio</v>
      </c>
      <c r="O1951" s="5" t="str">
        <f>VLOOKUP(C1951,[2]!ProdManager[#Data],2,FALSE)</f>
        <v>John Matter</v>
      </c>
      <c r="P1951" s="5" t="e">
        <f>VLOOKUP(I1951,[1]!Countries[#Data],2,FALSE)</f>
        <v>#REF!</v>
      </c>
      <c r="Q1951" s="5" t="e">
        <f>VLOOKUP(I1951,[1]!Countries[#Data],3,FALSE)</f>
        <v>#REF!</v>
      </c>
    </row>
    <row r="1952" spans="1:17" x14ac:dyDescent="0.2">
      <c r="A1952" s="5">
        <v>11002</v>
      </c>
      <c r="B1952" s="5" t="s">
        <v>2</v>
      </c>
      <c r="C1952" s="5" t="s">
        <v>3</v>
      </c>
      <c r="D1952" s="5">
        <v>14</v>
      </c>
      <c r="E1952" s="5">
        <v>10.780000000000001</v>
      </c>
      <c r="F1952" s="5">
        <v>24</v>
      </c>
      <c r="G1952" s="5" t="s">
        <v>175</v>
      </c>
      <c r="H1952" s="5" t="s">
        <v>176</v>
      </c>
      <c r="I1952" s="5" t="s">
        <v>77</v>
      </c>
      <c r="J1952" s="6">
        <v>42659</v>
      </c>
      <c r="K1952" s="7">
        <f t="shared" si="90"/>
        <v>336</v>
      </c>
      <c r="L1952" s="7">
        <f t="shared" si="91"/>
        <v>258.72000000000003</v>
      </c>
      <c r="M1952" s="4">
        <f>YEAR(Datos!$J1952)</f>
        <v>2016</v>
      </c>
      <c r="N1952" s="5" t="str">
        <f t="shared" si="92"/>
        <v>octubre</v>
      </c>
      <c r="O1952" s="5" t="str">
        <f>VLOOKUP(C1952,[2]!ProdManager[#Data],2,FALSE)</f>
        <v>Marc Caine</v>
      </c>
      <c r="P1952" s="5" t="e">
        <f>VLOOKUP(I1952,[1]!Countries[#Data],2,FALSE)</f>
        <v>#REF!</v>
      </c>
      <c r="Q1952" s="5" t="e">
        <f>VLOOKUP(I1952,[1]!Countries[#Data],3,FALSE)</f>
        <v>#REF!</v>
      </c>
    </row>
    <row r="1953" spans="1:17" x14ac:dyDescent="0.2">
      <c r="A1953" s="5">
        <v>11003</v>
      </c>
      <c r="B1953" s="5" t="s">
        <v>170</v>
      </c>
      <c r="C1953" s="5" t="s">
        <v>3</v>
      </c>
      <c r="D1953" s="5">
        <v>7</v>
      </c>
      <c r="E1953" s="5">
        <v>5.46</v>
      </c>
      <c r="F1953" s="5">
        <v>10</v>
      </c>
      <c r="G1953" s="5" t="s">
        <v>258</v>
      </c>
      <c r="H1953" s="5" t="s">
        <v>259</v>
      </c>
      <c r="I1953" s="5" t="s">
        <v>77</v>
      </c>
      <c r="J1953" s="6">
        <v>42626</v>
      </c>
      <c r="K1953" s="7">
        <f t="shared" si="90"/>
        <v>70</v>
      </c>
      <c r="L1953" s="7">
        <f t="shared" si="91"/>
        <v>54.6</v>
      </c>
      <c r="M1953" s="4">
        <f>YEAR(Datos!$J1953)</f>
        <v>2016</v>
      </c>
      <c r="N1953" s="5" t="str">
        <f t="shared" si="92"/>
        <v>septiembre</v>
      </c>
      <c r="O1953" s="5" t="str">
        <f>VLOOKUP(C1953,[2]!ProdManager[#Data],2,FALSE)</f>
        <v>Marc Caine</v>
      </c>
      <c r="P1953" s="5" t="e">
        <f>VLOOKUP(I1953,[1]!Countries[#Data],2,FALSE)</f>
        <v>#REF!</v>
      </c>
      <c r="Q1953" s="5" t="e">
        <f>VLOOKUP(I1953,[1]!Countries[#Data],3,FALSE)</f>
        <v>#REF!</v>
      </c>
    </row>
    <row r="1954" spans="1:17" x14ac:dyDescent="0.2">
      <c r="A1954" s="5">
        <v>11003</v>
      </c>
      <c r="B1954" s="5" t="s">
        <v>131</v>
      </c>
      <c r="C1954" s="5" t="s">
        <v>36</v>
      </c>
      <c r="D1954" s="5">
        <v>18</v>
      </c>
      <c r="E1954" s="5">
        <v>15.84</v>
      </c>
      <c r="F1954" s="5">
        <v>4</v>
      </c>
      <c r="G1954" s="5" t="s">
        <v>258</v>
      </c>
      <c r="H1954" s="5" t="s">
        <v>259</v>
      </c>
      <c r="I1954" s="5" t="s">
        <v>77</v>
      </c>
      <c r="J1954" s="6">
        <v>42722</v>
      </c>
      <c r="K1954" s="7">
        <f t="shared" si="90"/>
        <v>72</v>
      </c>
      <c r="L1954" s="7">
        <f t="shared" si="91"/>
        <v>63.36</v>
      </c>
      <c r="M1954" s="4">
        <f>YEAR(Datos!$J1954)</f>
        <v>2016</v>
      </c>
      <c r="N1954" s="5" t="str">
        <f t="shared" si="92"/>
        <v>diciembre</v>
      </c>
      <c r="O1954" s="5" t="str">
        <f>VLOOKUP(C1954,[2]!ProdManager[#Data],2,FALSE)</f>
        <v>John Matter</v>
      </c>
      <c r="P1954" s="5" t="e">
        <f>VLOOKUP(I1954,[1]!Countries[#Data],2,FALSE)</f>
        <v>#REF!</v>
      </c>
      <c r="Q1954" s="5" t="e">
        <f>VLOOKUP(I1954,[1]!Countries[#Data],3,FALSE)</f>
        <v>#REF!</v>
      </c>
    </row>
    <row r="1955" spans="1:17" x14ac:dyDescent="0.2">
      <c r="A1955" s="5">
        <v>11003</v>
      </c>
      <c r="B1955" s="5" t="s">
        <v>91</v>
      </c>
      <c r="C1955" s="5" t="s">
        <v>22</v>
      </c>
      <c r="D1955" s="5">
        <v>18.399999999999999</v>
      </c>
      <c r="E1955" s="5">
        <v>12.879999999999999</v>
      </c>
      <c r="F1955" s="5">
        <v>10</v>
      </c>
      <c r="G1955" s="5" t="s">
        <v>258</v>
      </c>
      <c r="H1955" s="5" t="s">
        <v>259</v>
      </c>
      <c r="I1955" s="5" t="s">
        <v>77</v>
      </c>
      <c r="J1955" s="6">
        <v>42485</v>
      </c>
      <c r="K1955" s="7">
        <f t="shared" si="90"/>
        <v>184</v>
      </c>
      <c r="L1955" s="7">
        <f t="shared" si="91"/>
        <v>128.79999999999998</v>
      </c>
      <c r="M1955" s="4">
        <f>YEAR(Datos!$J1955)</f>
        <v>2016</v>
      </c>
      <c r="N1955" s="5" t="str">
        <f t="shared" si="92"/>
        <v>abril</v>
      </c>
      <c r="O1955" s="5" t="str">
        <f>VLOOKUP(C1955,[2]!ProdManager[#Data],2,FALSE)</f>
        <v>Peter Stone</v>
      </c>
      <c r="P1955" s="5" t="e">
        <f>VLOOKUP(I1955,[1]!Countries[#Data],2,FALSE)</f>
        <v>#REF!</v>
      </c>
      <c r="Q1955" s="5" t="e">
        <f>VLOOKUP(I1955,[1]!Countries[#Data],3,FALSE)</f>
        <v>#REF!</v>
      </c>
    </row>
    <row r="1956" spans="1:17" x14ac:dyDescent="0.2">
      <c r="A1956" s="5">
        <v>11004</v>
      </c>
      <c r="B1956" s="5" t="s">
        <v>182</v>
      </c>
      <c r="C1956" s="5" t="s">
        <v>28</v>
      </c>
      <c r="D1956" s="5">
        <v>31.23</v>
      </c>
      <c r="E1956" s="5">
        <v>20.611799999999999</v>
      </c>
      <c r="F1956" s="5">
        <v>6</v>
      </c>
      <c r="G1956" s="5" t="s">
        <v>250</v>
      </c>
      <c r="H1956" s="5" t="s">
        <v>251</v>
      </c>
      <c r="I1956" s="5" t="s">
        <v>31</v>
      </c>
      <c r="J1956" s="6">
        <v>42508</v>
      </c>
      <c r="K1956" s="7">
        <f t="shared" si="90"/>
        <v>187.38</v>
      </c>
      <c r="L1956" s="7">
        <f t="shared" si="91"/>
        <v>123.67079999999999</v>
      </c>
      <c r="M1956" s="4">
        <f>YEAR(Datos!$J1956)</f>
        <v>2016</v>
      </c>
      <c r="N1956" s="5" t="str">
        <f t="shared" si="92"/>
        <v>mayo</v>
      </c>
      <c r="O1956" s="5" t="str">
        <f>VLOOKUP(C1956,[2]!ProdManager[#Data],2,FALSE)</f>
        <v>Lydia Sinn</v>
      </c>
      <c r="P1956" s="5" t="e">
        <f>VLOOKUP(I1956,[1]!Countries[#Data],2,FALSE)</f>
        <v>#REF!</v>
      </c>
      <c r="Q1956" s="5" t="e">
        <f>VLOOKUP(I1956,[1]!Countries[#Data],3,FALSE)</f>
        <v>#REF!</v>
      </c>
    </row>
    <row r="1957" spans="1:17" x14ac:dyDescent="0.2">
      <c r="A1957" s="5">
        <v>11004</v>
      </c>
      <c r="B1957" s="5" t="s">
        <v>94</v>
      </c>
      <c r="C1957" s="5" t="s">
        <v>36</v>
      </c>
      <c r="D1957" s="5">
        <v>18</v>
      </c>
      <c r="E1957" s="5">
        <v>16.2</v>
      </c>
      <c r="F1957" s="5">
        <v>6</v>
      </c>
      <c r="G1957" s="5" t="s">
        <v>250</v>
      </c>
      <c r="H1957" s="5" t="s">
        <v>251</v>
      </c>
      <c r="I1957" s="5" t="s">
        <v>31</v>
      </c>
      <c r="J1957" s="6">
        <v>42389</v>
      </c>
      <c r="K1957" s="7">
        <f t="shared" si="90"/>
        <v>108</v>
      </c>
      <c r="L1957" s="7">
        <f t="shared" si="91"/>
        <v>97.199999999999989</v>
      </c>
      <c r="M1957" s="4">
        <f>YEAR(Datos!$J1957)</f>
        <v>2016</v>
      </c>
      <c r="N1957" s="5" t="str">
        <f t="shared" si="92"/>
        <v>enero</v>
      </c>
      <c r="O1957" s="5" t="str">
        <f>VLOOKUP(C1957,[2]!ProdManager[#Data],2,FALSE)</f>
        <v>John Matter</v>
      </c>
      <c r="P1957" s="5" t="e">
        <f>VLOOKUP(I1957,[1]!Countries[#Data],2,FALSE)</f>
        <v>#REF!</v>
      </c>
      <c r="Q1957" s="5" t="e">
        <f>VLOOKUP(I1957,[1]!Countries[#Data],3,FALSE)</f>
        <v>#REF!</v>
      </c>
    </row>
    <row r="1958" spans="1:17" x14ac:dyDescent="0.2">
      <c r="A1958" s="5">
        <v>11005</v>
      </c>
      <c r="B1958" s="5" t="s">
        <v>131</v>
      </c>
      <c r="C1958" s="5" t="s">
        <v>36</v>
      </c>
      <c r="D1958" s="5">
        <v>18</v>
      </c>
      <c r="E1958" s="5">
        <v>16.560000000000002</v>
      </c>
      <c r="F1958" s="5">
        <v>2</v>
      </c>
      <c r="G1958" s="5" t="s">
        <v>256</v>
      </c>
      <c r="H1958" s="5" t="s">
        <v>257</v>
      </c>
      <c r="I1958" s="5" t="s">
        <v>90</v>
      </c>
      <c r="J1958" s="6">
        <v>42483</v>
      </c>
      <c r="K1958" s="7">
        <f t="shared" si="90"/>
        <v>36</v>
      </c>
      <c r="L1958" s="7">
        <f t="shared" si="91"/>
        <v>33.120000000000005</v>
      </c>
      <c r="M1958" s="4">
        <f>YEAR(Datos!$J1958)</f>
        <v>2016</v>
      </c>
      <c r="N1958" s="5" t="str">
        <f t="shared" si="92"/>
        <v>abril</v>
      </c>
      <c r="O1958" s="5" t="str">
        <f>VLOOKUP(C1958,[2]!ProdManager[#Data],2,FALSE)</f>
        <v>John Matter</v>
      </c>
      <c r="P1958" s="5" t="e">
        <f>VLOOKUP(I1958,[1]!Countries[#Data],2,FALSE)</f>
        <v>#REF!</v>
      </c>
      <c r="Q1958" s="5" t="e">
        <f>VLOOKUP(I1958,[1]!Countries[#Data],3,FALSE)</f>
        <v>#REF!</v>
      </c>
    </row>
    <row r="1959" spans="1:17" x14ac:dyDescent="0.2">
      <c r="A1959" s="5">
        <v>11005</v>
      </c>
      <c r="B1959" s="5" t="s">
        <v>45</v>
      </c>
      <c r="C1959" s="5" t="s">
        <v>8</v>
      </c>
      <c r="D1959" s="5">
        <v>55</v>
      </c>
      <c r="E1959" s="5">
        <v>45.1</v>
      </c>
      <c r="F1959" s="5">
        <v>10</v>
      </c>
      <c r="G1959" s="5" t="s">
        <v>256</v>
      </c>
      <c r="H1959" s="5" t="s">
        <v>257</v>
      </c>
      <c r="I1959" s="5" t="s">
        <v>90</v>
      </c>
      <c r="J1959" s="6">
        <v>42636</v>
      </c>
      <c r="K1959" s="7">
        <f t="shared" si="90"/>
        <v>550</v>
      </c>
      <c r="L1959" s="7">
        <f t="shared" si="91"/>
        <v>451</v>
      </c>
      <c r="M1959" s="4">
        <f>YEAR(Datos!$J1959)</f>
        <v>2016</v>
      </c>
      <c r="N1959" s="5" t="str">
        <f t="shared" si="92"/>
        <v>septiembre</v>
      </c>
      <c r="O1959" s="5" t="str">
        <f>VLOOKUP(C1959,[2]!ProdManager[#Data],2,FALSE)</f>
        <v>Peter Stone</v>
      </c>
      <c r="P1959" s="5" t="e">
        <f>VLOOKUP(I1959,[1]!Countries[#Data],2,FALSE)</f>
        <v>#REF!</v>
      </c>
      <c r="Q1959" s="5" t="e">
        <f>VLOOKUP(I1959,[1]!Countries[#Data],3,FALSE)</f>
        <v>#REF!</v>
      </c>
    </row>
    <row r="1960" spans="1:17" x14ac:dyDescent="0.2">
      <c r="A1960" s="5">
        <v>11006</v>
      </c>
      <c r="B1960" s="5" t="s">
        <v>95</v>
      </c>
      <c r="C1960" s="5" t="s">
        <v>39</v>
      </c>
      <c r="D1960" s="5">
        <v>123.79</v>
      </c>
      <c r="E1960" s="5">
        <v>94.080400000000012</v>
      </c>
      <c r="F1960" s="5">
        <v>2</v>
      </c>
      <c r="G1960" s="5" t="s">
        <v>248</v>
      </c>
      <c r="H1960" s="5" t="s">
        <v>249</v>
      </c>
      <c r="I1960" s="5" t="s">
        <v>77</v>
      </c>
      <c r="J1960" s="6">
        <v>42726</v>
      </c>
      <c r="K1960" s="7">
        <f t="shared" si="90"/>
        <v>247.58</v>
      </c>
      <c r="L1960" s="7">
        <f t="shared" si="91"/>
        <v>188.16080000000002</v>
      </c>
      <c r="M1960" s="4">
        <f>YEAR(Datos!$J1960)</f>
        <v>2016</v>
      </c>
      <c r="N1960" s="5" t="str">
        <f t="shared" si="92"/>
        <v>diciembre</v>
      </c>
      <c r="O1960" s="5" t="str">
        <f>VLOOKUP(C1960,[2]!ProdManager[#Data],2,FALSE)</f>
        <v>John Matter</v>
      </c>
      <c r="P1960" s="5" t="e">
        <f>VLOOKUP(I1960,[1]!Countries[#Data],2,FALSE)</f>
        <v>#REF!</v>
      </c>
      <c r="Q1960" s="5" t="e">
        <f>VLOOKUP(I1960,[1]!Countries[#Data],3,FALSE)</f>
        <v>#REF!</v>
      </c>
    </row>
    <row r="1961" spans="1:17" x14ac:dyDescent="0.2">
      <c r="A1961" s="5">
        <v>11006</v>
      </c>
      <c r="B1961" s="5" t="s">
        <v>131</v>
      </c>
      <c r="C1961" s="5" t="s">
        <v>36</v>
      </c>
      <c r="D1961" s="5">
        <v>18</v>
      </c>
      <c r="E1961" s="5">
        <v>15.84</v>
      </c>
      <c r="F1961" s="5">
        <v>8</v>
      </c>
      <c r="G1961" s="5" t="s">
        <v>248</v>
      </c>
      <c r="H1961" s="5" t="s">
        <v>249</v>
      </c>
      <c r="I1961" s="5" t="s">
        <v>77</v>
      </c>
      <c r="J1961" s="6">
        <v>42563</v>
      </c>
      <c r="K1961" s="7">
        <f t="shared" si="90"/>
        <v>144</v>
      </c>
      <c r="L1961" s="7">
        <f t="shared" si="91"/>
        <v>126.72</v>
      </c>
      <c r="M1961" s="4">
        <f>YEAR(Datos!$J1961)</f>
        <v>2016</v>
      </c>
      <c r="N1961" s="5" t="str">
        <f t="shared" si="92"/>
        <v>julio</v>
      </c>
      <c r="O1961" s="5" t="str">
        <f>VLOOKUP(C1961,[2]!ProdManager[#Data],2,FALSE)</f>
        <v>John Matter</v>
      </c>
      <c r="P1961" s="5" t="e">
        <f>VLOOKUP(I1961,[1]!Countries[#Data],2,FALSE)</f>
        <v>#REF!</v>
      </c>
      <c r="Q1961" s="5" t="e">
        <f>VLOOKUP(I1961,[1]!Countries[#Data],3,FALSE)</f>
        <v>#REF!</v>
      </c>
    </row>
    <row r="1962" spans="1:17" x14ac:dyDescent="0.2">
      <c r="A1962" s="5">
        <v>11007</v>
      </c>
      <c r="B1962" s="5" t="s">
        <v>2</v>
      </c>
      <c r="C1962" s="5" t="s">
        <v>3</v>
      </c>
      <c r="D1962" s="5">
        <v>14</v>
      </c>
      <c r="E1962" s="5">
        <v>11.9</v>
      </c>
      <c r="F1962" s="5">
        <v>14</v>
      </c>
      <c r="G1962" s="5" t="s">
        <v>189</v>
      </c>
      <c r="H1962" s="5" t="s">
        <v>179</v>
      </c>
      <c r="I1962" s="5" t="s">
        <v>180</v>
      </c>
      <c r="J1962" s="6">
        <v>42562</v>
      </c>
      <c r="K1962" s="7">
        <f t="shared" si="90"/>
        <v>196</v>
      </c>
      <c r="L1962" s="7">
        <f t="shared" si="91"/>
        <v>166.6</v>
      </c>
      <c r="M1962" s="4">
        <f>YEAR(Datos!$J1962)</f>
        <v>2016</v>
      </c>
      <c r="N1962" s="5" t="str">
        <f t="shared" si="92"/>
        <v>julio</v>
      </c>
      <c r="O1962" s="5" t="str">
        <f>VLOOKUP(C1962,[2]!ProdManager[#Data],2,FALSE)</f>
        <v>Marc Caine</v>
      </c>
      <c r="P1962" s="5" t="e">
        <f>VLOOKUP(I1962,[1]!Countries[#Data],2,FALSE)</f>
        <v>#REF!</v>
      </c>
      <c r="Q1962" s="5" t="e">
        <f>VLOOKUP(I1962,[1]!Countries[#Data],3,FALSE)</f>
        <v>#REF!</v>
      </c>
    </row>
    <row r="1963" spans="1:17" x14ac:dyDescent="0.2">
      <c r="A1963" s="5">
        <v>11007</v>
      </c>
      <c r="B1963" s="5" t="s">
        <v>194</v>
      </c>
      <c r="C1963" s="5" t="s">
        <v>17</v>
      </c>
      <c r="D1963" s="5">
        <v>40</v>
      </c>
      <c r="E1963" s="5">
        <v>28.799999999999997</v>
      </c>
      <c r="F1963" s="5">
        <v>30</v>
      </c>
      <c r="G1963" s="5" t="s">
        <v>189</v>
      </c>
      <c r="H1963" s="5" t="s">
        <v>179</v>
      </c>
      <c r="I1963" s="5" t="s">
        <v>180</v>
      </c>
      <c r="J1963" s="6">
        <v>42675</v>
      </c>
      <c r="K1963" s="7">
        <f t="shared" si="90"/>
        <v>1200</v>
      </c>
      <c r="L1963" s="7">
        <f t="shared" si="91"/>
        <v>863.99999999999989</v>
      </c>
      <c r="M1963" s="4">
        <f>YEAR(Datos!$J1963)</f>
        <v>2016</v>
      </c>
      <c r="N1963" s="5" t="str">
        <f t="shared" si="92"/>
        <v>noviembre</v>
      </c>
      <c r="O1963" s="5" t="str">
        <f>VLOOKUP(C1963,[2]!ProdManager[#Data],2,FALSE)</f>
        <v>Lydia Sinn</v>
      </c>
      <c r="P1963" s="5" t="e">
        <f>VLOOKUP(I1963,[1]!Countries[#Data],2,FALSE)</f>
        <v>#REF!</v>
      </c>
      <c r="Q1963" s="5" t="e">
        <f>VLOOKUP(I1963,[1]!Countries[#Data],3,FALSE)</f>
        <v>#REF!</v>
      </c>
    </row>
    <row r="1964" spans="1:17" x14ac:dyDescent="0.2">
      <c r="A1964" s="5">
        <v>11007</v>
      </c>
      <c r="B1964" s="5" t="s">
        <v>95</v>
      </c>
      <c r="C1964" s="5" t="s">
        <v>39</v>
      </c>
      <c r="D1964" s="5">
        <v>123.79</v>
      </c>
      <c r="E1964" s="5">
        <v>97.794100000000014</v>
      </c>
      <c r="F1964" s="5">
        <v>10</v>
      </c>
      <c r="G1964" s="5" t="s">
        <v>189</v>
      </c>
      <c r="H1964" s="5" t="s">
        <v>179</v>
      </c>
      <c r="I1964" s="5" t="s">
        <v>180</v>
      </c>
      <c r="J1964" s="6">
        <v>42422</v>
      </c>
      <c r="K1964" s="7">
        <f t="shared" si="90"/>
        <v>1237.9000000000001</v>
      </c>
      <c r="L1964" s="7">
        <f t="shared" si="91"/>
        <v>977.94100000000014</v>
      </c>
      <c r="M1964" s="4">
        <f>YEAR(Datos!$J1964)</f>
        <v>2016</v>
      </c>
      <c r="N1964" s="5" t="str">
        <f t="shared" si="92"/>
        <v>febrero</v>
      </c>
      <c r="O1964" s="5" t="str">
        <f>VLOOKUP(C1964,[2]!ProdManager[#Data],2,FALSE)</f>
        <v>John Matter</v>
      </c>
      <c r="P1964" s="5" t="e">
        <f>VLOOKUP(I1964,[1]!Countries[#Data],2,FALSE)</f>
        <v>#REF!</v>
      </c>
      <c r="Q1964" s="5" t="e">
        <f>VLOOKUP(I1964,[1]!Countries[#Data],3,FALSE)</f>
        <v>#REF!</v>
      </c>
    </row>
    <row r="1965" spans="1:17" x14ac:dyDescent="0.2">
      <c r="A1965" s="5">
        <v>11008</v>
      </c>
      <c r="B1965" s="5" t="s">
        <v>114</v>
      </c>
      <c r="C1965" s="5" t="s">
        <v>11</v>
      </c>
      <c r="D1965" s="5">
        <v>45.6</v>
      </c>
      <c r="E1965" s="5">
        <v>36.480000000000004</v>
      </c>
      <c r="F1965" s="5">
        <v>70</v>
      </c>
      <c r="G1965" s="5" t="s">
        <v>59</v>
      </c>
      <c r="H1965" s="5" t="s">
        <v>60</v>
      </c>
      <c r="I1965" s="5" t="s">
        <v>61</v>
      </c>
      <c r="J1965" s="6">
        <v>42499</v>
      </c>
      <c r="K1965" s="7">
        <f t="shared" si="90"/>
        <v>3192</v>
      </c>
      <c r="L1965" s="7">
        <f t="shared" si="91"/>
        <v>2553.6000000000004</v>
      </c>
      <c r="M1965" s="4">
        <f>YEAR(Datos!$J1965)</f>
        <v>2016</v>
      </c>
      <c r="N1965" s="5" t="str">
        <f t="shared" si="92"/>
        <v>mayo</v>
      </c>
      <c r="O1965" s="5" t="str">
        <f>VLOOKUP(C1965,[2]!ProdManager[#Data],2,FALSE)</f>
        <v>Marc Caine</v>
      </c>
      <c r="P1965" s="5" t="e">
        <f>VLOOKUP(I1965,[1]!Countries[#Data],2,FALSE)</f>
        <v>#REF!</v>
      </c>
      <c r="Q1965" s="5" t="e">
        <f>VLOOKUP(I1965,[1]!Countries[#Data],3,FALSE)</f>
        <v>#REF!</v>
      </c>
    </row>
    <row r="1966" spans="1:17" x14ac:dyDescent="0.2">
      <c r="A1966" s="5">
        <v>11008</v>
      </c>
      <c r="B1966" s="5" t="s">
        <v>133</v>
      </c>
      <c r="C1966" s="5" t="s">
        <v>36</v>
      </c>
      <c r="D1966" s="5">
        <v>14</v>
      </c>
      <c r="E1966" s="5">
        <v>12.6</v>
      </c>
      <c r="F1966" s="5">
        <v>90</v>
      </c>
      <c r="G1966" s="5" t="s">
        <v>59</v>
      </c>
      <c r="H1966" s="5" t="s">
        <v>60</v>
      </c>
      <c r="I1966" s="5" t="s">
        <v>61</v>
      </c>
      <c r="J1966" s="6">
        <v>42465</v>
      </c>
      <c r="K1966" s="7">
        <f t="shared" si="90"/>
        <v>1260</v>
      </c>
      <c r="L1966" s="7">
        <f t="shared" si="91"/>
        <v>1134</v>
      </c>
      <c r="M1966" s="4">
        <f>YEAR(Datos!$J1966)</f>
        <v>2016</v>
      </c>
      <c r="N1966" s="5" t="str">
        <f t="shared" si="92"/>
        <v>abril</v>
      </c>
      <c r="O1966" s="5" t="str">
        <f>VLOOKUP(C1966,[2]!ProdManager[#Data],2,FALSE)</f>
        <v>John Matter</v>
      </c>
      <c r="P1966" s="5" t="e">
        <f>VLOOKUP(I1966,[1]!Countries[#Data],2,FALSE)</f>
        <v>#REF!</v>
      </c>
      <c r="Q1966" s="5" t="e">
        <f>VLOOKUP(I1966,[1]!Countries[#Data],3,FALSE)</f>
        <v>#REF!</v>
      </c>
    </row>
    <row r="1967" spans="1:17" x14ac:dyDescent="0.2">
      <c r="A1967" s="5">
        <v>11008</v>
      </c>
      <c r="B1967" s="5" t="s">
        <v>106</v>
      </c>
      <c r="C1967" s="5" t="s">
        <v>8</v>
      </c>
      <c r="D1967" s="5">
        <v>21.5</v>
      </c>
      <c r="E1967" s="5">
        <v>16.125</v>
      </c>
      <c r="F1967" s="5">
        <v>21</v>
      </c>
      <c r="G1967" s="5" t="s">
        <v>59</v>
      </c>
      <c r="H1967" s="5" t="s">
        <v>60</v>
      </c>
      <c r="I1967" s="5" t="s">
        <v>61</v>
      </c>
      <c r="J1967" s="6">
        <v>42442</v>
      </c>
      <c r="K1967" s="7">
        <f t="shared" si="90"/>
        <v>451.5</v>
      </c>
      <c r="L1967" s="7">
        <f t="shared" si="91"/>
        <v>338.625</v>
      </c>
      <c r="M1967" s="4">
        <f>YEAR(Datos!$J1967)</f>
        <v>2016</v>
      </c>
      <c r="N1967" s="5" t="str">
        <f t="shared" si="92"/>
        <v>marzo</v>
      </c>
      <c r="O1967" s="5" t="str">
        <f>VLOOKUP(C1967,[2]!ProdManager[#Data],2,FALSE)</f>
        <v>Peter Stone</v>
      </c>
      <c r="P1967" s="5" t="e">
        <f>VLOOKUP(I1967,[1]!Countries[#Data],2,FALSE)</f>
        <v>#REF!</v>
      </c>
      <c r="Q1967" s="5" t="e">
        <f>VLOOKUP(I1967,[1]!Countries[#Data],3,FALSE)</f>
        <v>#REF!</v>
      </c>
    </row>
    <row r="1968" spans="1:17" x14ac:dyDescent="0.2">
      <c r="A1968" s="5">
        <v>11009</v>
      </c>
      <c r="B1968" s="5" t="s">
        <v>33</v>
      </c>
      <c r="C1968" s="5" t="s">
        <v>8</v>
      </c>
      <c r="D1968" s="5">
        <v>34</v>
      </c>
      <c r="E1968" s="5">
        <v>27.540000000000003</v>
      </c>
      <c r="F1968" s="5">
        <v>9</v>
      </c>
      <c r="G1968" s="5" t="s">
        <v>155</v>
      </c>
      <c r="H1968" s="5" t="s">
        <v>156</v>
      </c>
      <c r="I1968" s="5" t="s">
        <v>126</v>
      </c>
      <c r="J1968" s="6">
        <v>42504</v>
      </c>
      <c r="K1968" s="7">
        <f t="shared" si="90"/>
        <v>306</v>
      </c>
      <c r="L1968" s="7">
        <f t="shared" si="91"/>
        <v>247.86</v>
      </c>
      <c r="M1968" s="4">
        <f>YEAR(Datos!$J1968)</f>
        <v>2016</v>
      </c>
      <c r="N1968" s="5" t="str">
        <f t="shared" si="92"/>
        <v>mayo</v>
      </c>
      <c r="O1968" s="5" t="str">
        <f>VLOOKUP(C1968,[2]!ProdManager[#Data],2,FALSE)</f>
        <v>Peter Stone</v>
      </c>
      <c r="P1968" s="5" t="e">
        <f>VLOOKUP(I1968,[1]!Countries[#Data],2,FALSE)</f>
        <v>#REF!</v>
      </c>
      <c r="Q1968" s="5" t="e">
        <f>VLOOKUP(I1968,[1]!Countries[#Data],3,FALSE)</f>
        <v>#REF!</v>
      </c>
    </row>
    <row r="1969" spans="1:17" x14ac:dyDescent="0.2">
      <c r="A1969" s="5">
        <v>11009</v>
      </c>
      <c r="B1969" s="5" t="s">
        <v>44</v>
      </c>
      <c r="C1969" s="5" t="s">
        <v>36</v>
      </c>
      <c r="D1969" s="5">
        <v>4.5</v>
      </c>
      <c r="E1969" s="5">
        <v>3.96</v>
      </c>
      <c r="F1969" s="5">
        <v>12</v>
      </c>
      <c r="G1969" s="5" t="s">
        <v>155</v>
      </c>
      <c r="H1969" s="5" t="s">
        <v>156</v>
      </c>
      <c r="I1969" s="5" t="s">
        <v>126</v>
      </c>
      <c r="J1969" s="6">
        <v>42628</v>
      </c>
      <c r="K1969" s="7">
        <f t="shared" si="90"/>
        <v>54</v>
      </c>
      <c r="L1969" s="7">
        <f t="shared" si="91"/>
        <v>47.519999999999996</v>
      </c>
      <c r="M1969" s="4">
        <f>YEAR(Datos!$J1969)</f>
        <v>2016</v>
      </c>
      <c r="N1969" s="5" t="str">
        <f t="shared" si="92"/>
        <v>septiembre</v>
      </c>
      <c r="O1969" s="5" t="str">
        <f>VLOOKUP(C1969,[2]!ProdManager[#Data],2,FALSE)</f>
        <v>John Matter</v>
      </c>
      <c r="P1969" s="5" t="e">
        <f>VLOOKUP(I1969,[1]!Countries[#Data],2,FALSE)</f>
        <v>#REF!</v>
      </c>
      <c r="Q1969" s="5" t="e">
        <f>VLOOKUP(I1969,[1]!Countries[#Data],3,FALSE)</f>
        <v>#REF!</v>
      </c>
    </row>
    <row r="1970" spans="1:17" x14ac:dyDescent="0.2">
      <c r="A1970" s="5">
        <v>11009</v>
      </c>
      <c r="B1970" s="5" t="s">
        <v>50</v>
      </c>
      <c r="C1970" s="5" t="s">
        <v>22</v>
      </c>
      <c r="D1970" s="5">
        <v>19</v>
      </c>
      <c r="E1970" s="5">
        <v>13.489999999999998</v>
      </c>
      <c r="F1970" s="5">
        <v>18</v>
      </c>
      <c r="G1970" s="5" t="s">
        <v>155</v>
      </c>
      <c r="H1970" s="5" t="s">
        <v>156</v>
      </c>
      <c r="I1970" s="5" t="s">
        <v>126</v>
      </c>
      <c r="J1970" s="6">
        <v>42456</v>
      </c>
      <c r="K1970" s="7">
        <f t="shared" si="90"/>
        <v>342</v>
      </c>
      <c r="L1970" s="7">
        <f t="shared" si="91"/>
        <v>242.81999999999996</v>
      </c>
      <c r="M1970" s="4">
        <f>YEAR(Datos!$J1970)</f>
        <v>2016</v>
      </c>
      <c r="N1970" s="5" t="str">
        <f t="shared" si="92"/>
        <v>marzo</v>
      </c>
      <c r="O1970" s="5" t="str">
        <f>VLOOKUP(C1970,[2]!ProdManager[#Data],2,FALSE)</f>
        <v>Peter Stone</v>
      </c>
      <c r="P1970" s="5" t="e">
        <f>VLOOKUP(I1970,[1]!Countries[#Data],2,FALSE)</f>
        <v>#REF!</v>
      </c>
      <c r="Q1970" s="5" t="e">
        <f>VLOOKUP(I1970,[1]!Countries[#Data],3,FALSE)</f>
        <v>#REF!</v>
      </c>
    </row>
    <row r="1971" spans="1:17" x14ac:dyDescent="0.2">
      <c r="A1971" s="5">
        <v>11010</v>
      </c>
      <c r="B1971" s="5" t="s">
        <v>78</v>
      </c>
      <c r="C1971" s="5" t="s">
        <v>11</v>
      </c>
      <c r="D1971" s="5">
        <v>30</v>
      </c>
      <c r="E1971" s="5">
        <v>24</v>
      </c>
      <c r="F1971" s="5">
        <v>20</v>
      </c>
      <c r="G1971" s="5" t="s">
        <v>136</v>
      </c>
      <c r="H1971" s="5" t="s">
        <v>137</v>
      </c>
      <c r="I1971" s="5" t="s">
        <v>109</v>
      </c>
      <c r="J1971" s="6">
        <v>42370</v>
      </c>
      <c r="K1971" s="7">
        <f t="shared" si="90"/>
        <v>600</v>
      </c>
      <c r="L1971" s="7">
        <f t="shared" si="91"/>
        <v>480</v>
      </c>
      <c r="M1971" s="4">
        <f>YEAR(Datos!$J1971)</f>
        <v>2016</v>
      </c>
      <c r="N1971" s="5" t="str">
        <f t="shared" si="92"/>
        <v>enero</v>
      </c>
      <c r="O1971" s="5" t="str">
        <f>VLOOKUP(C1971,[2]!ProdManager[#Data],2,FALSE)</f>
        <v>Marc Caine</v>
      </c>
      <c r="P1971" s="5" t="e">
        <f>VLOOKUP(I1971,[1]!Countries[#Data],2,FALSE)</f>
        <v>#REF!</v>
      </c>
      <c r="Q1971" s="5" t="e">
        <f>VLOOKUP(I1971,[1]!Countries[#Data],3,FALSE)</f>
        <v>#REF!</v>
      </c>
    </row>
    <row r="1972" spans="1:17" x14ac:dyDescent="0.2">
      <c r="A1972" s="5">
        <v>11010</v>
      </c>
      <c r="B1972" s="5" t="s">
        <v>44</v>
      </c>
      <c r="C1972" s="5" t="s">
        <v>36</v>
      </c>
      <c r="D1972" s="5">
        <v>4.5</v>
      </c>
      <c r="E1972" s="5">
        <v>4.05</v>
      </c>
      <c r="F1972" s="5">
        <v>10</v>
      </c>
      <c r="G1972" s="5" t="s">
        <v>136</v>
      </c>
      <c r="H1972" s="5" t="s">
        <v>137</v>
      </c>
      <c r="I1972" s="5" t="s">
        <v>109</v>
      </c>
      <c r="J1972" s="6">
        <v>42607</v>
      </c>
      <c r="K1972" s="7">
        <f t="shared" si="90"/>
        <v>45</v>
      </c>
      <c r="L1972" s="7">
        <f t="shared" si="91"/>
        <v>40.5</v>
      </c>
      <c r="M1972" s="4">
        <f>YEAR(Datos!$J1972)</f>
        <v>2016</v>
      </c>
      <c r="N1972" s="5" t="str">
        <f t="shared" si="92"/>
        <v>agosto</v>
      </c>
      <c r="O1972" s="5" t="str">
        <f>VLOOKUP(C1972,[2]!ProdManager[#Data],2,FALSE)</f>
        <v>John Matter</v>
      </c>
      <c r="P1972" s="5" t="e">
        <f>VLOOKUP(I1972,[1]!Countries[#Data],2,FALSE)</f>
        <v>#REF!</v>
      </c>
      <c r="Q1972" s="5" t="e">
        <f>VLOOKUP(I1972,[1]!Countries[#Data],3,FALSE)</f>
        <v>#REF!</v>
      </c>
    </row>
    <row r="1973" spans="1:17" x14ac:dyDescent="0.2">
      <c r="A1973" s="5">
        <v>11011</v>
      </c>
      <c r="B1973" s="5" t="s">
        <v>167</v>
      </c>
      <c r="C1973" s="5" t="s">
        <v>22</v>
      </c>
      <c r="D1973" s="5">
        <v>13.25</v>
      </c>
      <c r="E1973" s="5">
        <v>9.2749999999999986</v>
      </c>
      <c r="F1973" s="5">
        <v>40</v>
      </c>
      <c r="G1973" s="5" t="s">
        <v>260</v>
      </c>
      <c r="H1973" s="5" t="s">
        <v>261</v>
      </c>
      <c r="I1973" s="5" t="s">
        <v>14</v>
      </c>
      <c r="J1973" s="6">
        <v>42638</v>
      </c>
      <c r="K1973" s="7">
        <f t="shared" si="90"/>
        <v>530</v>
      </c>
      <c r="L1973" s="7">
        <f t="shared" si="91"/>
        <v>370.99999999999994</v>
      </c>
      <c r="M1973" s="4">
        <f>YEAR(Datos!$J1973)</f>
        <v>2016</v>
      </c>
      <c r="N1973" s="5" t="str">
        <f t="shared" si="92"/>
        <v>septiembre</v>
      </c>
      <c r="O1973" s="5" t="str">
        <f>VLOOKUP(C1973,[2]!ProdManager[#Data],2,FALSE)</f>
        <v>Peter Stone</v>
      </c>
      <c r="P1973" s="5" t="e">
        <f>VLOOKUP(I1973,[1]!Countries[#Data],2,FALSE)</f>
        <v>#REF!</v>
      </c>
      <c r="Q1973" s="5" t="e">
        <f>VLOOKUP(I1973,[1]!Countries[#Data],3,FALSE)</f>
        <v>#REF!</v>
      </c>
    </row>
    <row r="1974" spans="1:17" x14ac:dyDescent="0.2">
      <c r="A1974" s="5">
        <v>11011</v>
      </c>
      <c r="B1974" s="5" t="s">
        <v>106</v>
      </c>
      <c r="C1974" s="5" t="s">
        <v>8</v>
      </c>
      <c r="D1974" s="5">
        <v>21.5</v>
      </c>
      <c r="E1974" s="5">
        <v>17.2</v>
      </c>
      <c r="F1974" s="5">
        <v>20</v>
      </c>
      <c r="G1974" s="5" t="s">
        <v>260</v>
      </c>
      <c r="H1974" s="5" t="s">
        <v>261</v>
      </c>
      <c r="I1974" s="5" t="s">
        <v>14</v>
      </c>
      <c r="J1974" s="6">
        <v>42523</v>
      </c>
      <c r="K1974" s="7">
        <f t="shared" si="90"/>
        <v>430</v>
      </c>
      <c r="L1974" s="7">
        <f t="shared" si="91"/>
        <v>344</v>
      </c>
      <c r="M1974" s="4">
        <f>YEAR(Datos!$J1974)</f>
        <v>2016</v>
      </c>
      <c r="N1974" s="5" t="str">
        <f t="shared" si="92"/>
        <v>junio</v>
      </c>
      <c r="O1974" s="5" t="str">
        <f>VLOOKUP(C1974,[2]!ProdManager[#Data],2,FALSE)</f>
        <v>Peter Stone</v>
      </c>
      <c r="P1974" s="5" t="e">
        <f>VLOOKUP(I1974,[1]!Countries[#Data],2,FALSE)</f>
        <v>#REF!</v>
      </c>
      <c r="Q1974" s="5" t="e">
        <f>VLOOKUP(I1974,[1]!Countries[#Data],3,FALSE)</f>
        <v>#REF!</v>
      </c>
    </row>
    <row r="1975" spans="1:17" x14ac:dyDescent="0.2">
      <c r="A1975" s="5">
        <v>11012</v>
      </c>
      <c r="B1975" s="5" t="s">
        <v>123</v>
      </c>
      <c r="C1975" s="5" t="s">
        <v>28</v>
      </c>
      <c r="D1975" s="5">
        <v>9.1999999999999993</v>
      </c>
      <c r="E1975" s="5">
        <v>6.4399999999999995</v>
      </c>
      <c r="F1975" s="5">
        <v>50</v>
      </c>
      <c r="G1975" s="5" t="s">
        <v>92</v>
      </c>
      <c r="H1975" s="5" t="s">
        <v>93</v>
      </c>
      <c r="I1975" s="5" t="s">
        <v>14</v>
      </c>
      <c r="J1975" s="6">
        <v>42716</v>
      </c>
      <c r="K1975" s="7">
        <f t="shared" si="90"/>
        <v>459.99999999999994</v>
      </c>
      <c r="L1975" s="7">
        <f t="shared" si="91"/>
        <v>322</v>
      </c>
      <c r="M1975" s="4">
        <f>YEAR(Datos!$J1975)</f>
        <v>2016</v>
      </c>
      <c r="N1975" s="5" t="str">
        <f t="shared" si="92"/>
        <v>diciembre</v>
      </c>
      <c r="O1975" s="5" t="str">
        <f>VLOOKUP(C1975,[2]!ProdManager[#Data],2,FALSE)</f>
        <v>Lydia Sinn</v>
      </c>
      <c r="P1975" s="5" t="e">
        <f>VLOOKUP(I1975,[1]!Countries[#Data],2,FALSE)</f>
        <v>#REF!</v>
      </c>
      <c r="Q1975" s="5" t="e">
        <f>VLOOKUP(I1975,[1]!Countries[#Data],3,FALSE)</f>
        <v>#REF!</v>
      </c>
    </row>
    <row r="1976" spans="1:17" x14ac:dyDescent="0.2">
      <c r="A1976" s="5">
        <v>11012</v>
      </c>
      <c r="B1976" s="5" t="s">
        <v>33</v>
      </c>
      <c r="C1976" s="5" t="s">
        <v>8</v>
      </c>
      <c r="D1976" s="5">
        <v>34</v>
      </c>
      <c r="E1976" s="5">
        <v>27.880000000000003</v>
      </c>
      <c r="F1976" s="5">
        <v>36</v>
      </c>
      <c r="G1976" s="5" t="s">
        <v>92</v>
      </c>
      <c r="H1976" s="5" t="s">
        <v>93</v>
      </c>
      <c r="I1976" s="5" t="s">
        <v>14</v>
      </c>
      <c r="J1976" s="6">
        <v>42443</v>
      </c>
      <c r="K1976" s="7">
        <f t="shared" si="90"/>
        <v>1224</v>
      </c>
      <c r="L1976" s="7">
        <f t="shared" si="91"/>
        <v>1003.6800000000001</v>
      </c>
      <c r="M1976" s="4">
        <f>YEAR(Datos!$J1976)</f>
        <v>2016</v>
      </c>
      <c r="N1976" s="5" t="str">
        <f t="shared" si="92"/>
        <v>marzo</v>
      </c>
      <c r="O1976" s="5" t="str">
        <f>VLOOKUP(C1976,[2]!ProdManager[#Data],2,FALSE)</f>
        <v>Peter Stone</v>
      </c>
      <c r="P1976" s="5" t="e">
        <f>VLOOKUP(I1976,[1]!Countries[#Data],2,FALSE)</f>
        <v>#REF!</v>
      </c>
      <c r="Q1976" s="5" t="e">
        <f>VLOOKUP(I1976,[1]!Countries[#Data],3,FALSE)</f>
        <v>#REF!</v>
      </c>
    </row>
    <row r="1977" spans="1:17" x14ac:dyDescent="0.2">
      <c r="A1977" s="5">
        <v>11012</v>
      </c>
      <c r="B1977" s="5" t="s">
        <v>106</v>
      </c>
      <c r="C1977" s="5" t="s">
        <v>8</v>
      </c>
      <c r="D1977" s="5">
        <v>21.5</v>
      </c>
      <c r="E1977" s="5">
        <v>16.555</v>
      </c>
      <c r="F1977" s="5">
        <v>60</v>
      </c>
      <c r="G1977" s="5" t="s">
        <v>92</v>
      </c>
      <c r="H1977" s="5" t="s">
        <v>93</v>
      </c>
      <c r="I1977" s="5" t="s">
        <v>14</v>
      </c>
      <c r="J1977" s="6">
        <v>42442</v>
      </c>
      <c r="K1977" s="7">
        <f t="shared" si="90"/>
        <v>1290</v>
      </c>
      <c r="L1977" s="7">
        <f t="shared" si="91"/>
        <v>993.3</v>
      </c>
      <c r="M1977" s="4">
        <f>YEAR(Datos!$J1977)</f>
        <v>2016</v>
      </c>
      <c r="N1977" s="5" t="str">
        <f t="shared" si="92"/>
        <v>marzo</v>
      </c>
      <c r="O1977" s="5" t="str">
        <f>VLOOKUP(C1977,[2]!ProdManager[#Data],2,FALSE)</f>
        <v>Peter Stone</v>
      </c>
      <c r="P1977" s="5" t="e">
        <f>VLOOKUP(I1977,[1]!Countries[#Data],2,FALSE)</f>
        <v>#REF!</v>
      </c>
      <c r="Q1977" s="5" t="e">
        <f>VLOOKUP(I1977,[1]!Countries[#Data],3,FALSE)</f>
        <v>#REF!</v>
      </c>
    </row>
    <row r="1978" spans="1:17" x14ac:dyDescent="0.2">
      <c r="A1978" s="5">
        <v>11013</v>
      </c>
      <c r="B1978" s="5" t="s">
        <v>190</v>
      </c>
      <c r="C1978" s="5" t="s">
        <v>3</v>
      </c>
      <c r="D1978" s="5">
        <v>9</v>
      </c>
      <c r="E1978" s="5">
        <v>6.75</v>
      </c>
      <c r="F1978" s="5">
        <v>10</v>
      </c>
      <c r="G1978" s="5" t="s">
        <v>124</v>
      </c>
      <c r="H1978" s="5" t="s">
        <v>125</v>
      </c>
      <c r="I1978" s="5" t="s">
        <v>126</v>
      </c>
      <c r="J1978" s="6">
        <v>42510</v>
      </c>
      <c r="K1978" s="7">
        <f t="shared" si="90"/>
        <v>90</v>
      </c>
      <c r="L1978" s="7">
        <f t="shared" si="91"/>
        <v>67.5</v>
      </c>
      <c r="M1978" s="4">
        <f>YEAR(Datos!$J1978)</f>
        <v>2016</v>
      </c>
      <c r="N1978" s="5" t="str">
        <f t="shared" si="92"/>
        <v>mayo</v>
      </c>
      <c r="O1978" s="5" t="str">
        <f>VLOOKUP(C1978,[2]!ProdManager[#Data],2,FALSE)</f>
        <v>Marc Caine</v>
      </c>
      <c r="P1978" s="5" t="e">
        <f>VLOOKUP(I1978,[1]!Countries[#Data],2,FALSE)</f>
        <v>#REF!</v>
      </c>
      <c r="Q1978" s="5" t="e">
        <f>VLOOKUP(I1978,[1]!Countries[#Data],3,FALSE)</f>
        <v>#REF!</v>
      </c>
    </row>
    <row r="1979" spans="1:17" x14ac:dyDescent="0.2">
      <c r="A1979" s="5">
        <v>11013</v>
      </c>
      <c r="B1979" s="5" t="s">
        <v>135</v>
      </c>
      <c r="C1979" s="5" t="s">
        <v>28</v>
      </c>
      <c r="D1979" s="5">
        <v>12.5</v>
      </c>
      <c r="E1979" s="5">
        <v>8.5</v>
      </c>
      <c r="F1979" s="5">
        <v>2</v>
      </c>
      <c r="G1979" s="5" t="s">
        <v>124</v>
      </c>
      <c r="H1979" s="5" t="s">
        <v>125</v>
      </c>
      <c r="I1979" s="5" t="s">
        <v>126</v>
      </c>
      <c r="J1979" s="6">
        <v>42545</v>
      </c>
      <c r="K1979" s="7">
        <f t="shared" si="90"/>
        <v>25</v>
      </c>
      <c r="L1979" s="7">
        <f t="shared" si="91"/>
        <v>17</v>
      </c>
      <c r="M1979" s="4">
        <f>YEAR(Datos!$J1979)</f>
        <v>2016</v>
      </c>
      <c r="N1979" s="5" t="str">
        <f t="shared" si="92"/>
        <v>junio</v>
      </c>
      <c r="O1979" s="5" t="str">
        <f>VLOOKUP(C1979,[2]!ProdManager[#Data],2,FALSE)</f>
        <v>Lydia Sinn</v>
      </c>
      <c r="P1979" s="5" t="e">
        <f>VLOOKUP(I1979,[1]!Countries[#Data],2,FALSE)</f>
        <v>#REF!</v>
      </c>
      <c r="Q1979" s="5" t="e">
        <f>VLOOKUP(I1979,[1]!Countries[#Data],3,FALSE)</f>
        <v>#REF!</v>
      </c>
    </row>
    <row r="1980" spans="1:17" x14ac:dyDescent="0.2">
      <c r="A1980" s="5">
        <v>11013</v>
      </c>
      <c r="B1980" s="5" t="s">
        <v>2</v>
      </c>
      <c r="C1980" s="5" t="s">
        <v>3</v>
      </c>
      <c r="D1980" s="5">
        <v>14</v>
      </c>
      <c r="E1980" s="5">
        <v>11.06</v>
      </c>
      <c r="F1980" s="5">
        <v>4</v>
      </c>
      <c r="G1980" s="5" t="s">
        <v>124</v>
      </c>
      <c r="H1980" s="5" t="s">
        <v>125</v>
      </c>
      <c r="I1980" s="5" t="s">
        <v>126</v>
      </c>
      <c r="J1980" s="6">
        <v>42473</v>
      </c>
      <c r="K1980" s="7">
        <f t="shared" si="90"/>
        <v>56</v>
      </c>
      <c r="L1980" s="7">
        <f t="shared" si="91"/>
        <v>44.24</v>
      </c>
      <c r="M1980" s="4">
        <f>YEAR(Datos!$J1980)</f>
        <v>2016</v>
      </c>
      <c r="N1980" s="5" t="str">
        <f t="shared" si="92"/>
        <v>abril</v>
      </c>
      <c r="O1980" s="5" t="str">
        <f>VLOOKUP(C1980,[2]!ProdManager[#Data],2,FALSE)</f>
        <v>Marc Caine</v>
      </c>
      <c r="P1980" s="5" t="e">
        <f>VLOOKUP(I1980,[1]!Countries[#Data],2,FALSE)</f>
        <v>#REF!</v>
      </c>
      <c r="Q1980" s="5" t="e">
        <f>VLOOKUP(I1980,[1]!Countries[#Data],3,FALSE)</f>
        <v>#REF!</v>
      </c>
    </row>
    <row r="1981" spans="1:17" x14ac:dyDescent="0.2">
      <c r="A1981" s="5">
        <v>11013</v>
      </c>
      <c r="B1981" s="5" t="s">
        <v>221</v>
      </c>
      <c r="C1981" s="5" t="s">
        <v>22</v>
      </c>
      <c r="D1981" s="5">
        <v>9.5</v>
      </c>
      <c r="E1981" s="5">
        <v>7.3150000000000004</v>
      </c>
      <c r="F1981" s="5">
        <v>20</v>
      </c>
      <c r="G1981" s="5" t="s">
        <v>124</v>
      </c>
      <c r="H1981" s="5" t="s">
        <v>125</v>
      </c>
      <c r="I1981" s="5" t="s">
        <v>126</v>
      </c>
      <c r="J1981" s="6">
        <v>42722</v>
      </c>
      <c r="K1981" s="7">
        <f t="shared" si="90"/>
        <v>190</v>
      </c>
      <c r="L1981" s="7">
        <f t="shared" si="91"/>
        <v>146.30000000000001</v>
      </c>
      <c r="M1981" s="4">
        <f>YEAR(Datos!$J1981)</f>
        <v>2016</v>
      </c>
      <c r="N1981" s="5" t="str">
        <f t="shared" si="92"/>
        <v>diciembre</v>
      </c>
      <c r="O1981" s="5" t="str">
        <f>VLOOKUP(C1981,[2]!ProdManager[#Data],2,FALSE)</f>
        <v>Peter Stone</v>
      </c>
      <c r="P1981" s="5" t="e">
        <f>VLOOKUP(I1981,[1]!Countries[#Data],2,FALSE)</f>
        <v>#REF!</v>
      </c>
      <c r="Q1981" s="5" t="e">
        <f>VLOOKUP(I1981,[1]!Countries[#Data],3,FALSE)</f>
        <v>#REF!</v>
      </c>
    </row>
    <row r="1982" spans="1:17" x14ac:dyDescent="0.2">
      <c r="A1982" s="5">
        <v>11014</v>
      </c>
      <c r="B1982" s="5" t="s">
        <v>21</v>
      </c>
      <c r="C1982" s="5" t="s">
        <v>22</v>
      </c>
      <c r="D1982" s="5">
        <v>9.65</v>
      </c>
      <c r="E1982" s="5">
        <v>7.0445000000000002</v>
      </c>
      <c r="F1982" s="5">
        <v>28</v>
      </c>
      <c r="G1982" s="5" t="s">
        <v>225</v>
      </c>
      <c r="H1982" s="5" t="s">
        <v>226</v>
      </c>
      <c r="I1982" s="5" t="s">
        <v>58</v>
      </c>
      <c r="J1982" s="6">
        <v>42532</v>
      </c>
      <c r="K1982" s="7">
        <f t="shared" si="90"/>
        <v>270.2</v>
      </c>
      <c r="L1982" s="7">
        <f t="shared" si="91"/>
        <v>197.24600000000001</v>
      </c>
      <c r="M1982" s="4">
        <f>YEAR(Datos!$J1982)</f>
        <v>2016</v>
      </c>
      <c r="N1982" s="5" t="str">
        <f t="shared" si="92"/>
        <v>junio</v>
      </c>
      <c r="O1982" s="5" t="str">
        <f>VLOOKUP(C1982,[2]!ProdManager[#Data],2,FALSE)</f>
        <v>Peter Stone</v>
      </c>
      <c r="P1982" s="5" t="e">
        <f>VLOOKUP(I1982,[1]!Countries[#Data],2,FALSE)</f>
        <v>#REF!</v>
      </c>
      <c r="Q1982" s="5" t="e">
        <f>VLOOKUP(I1982,[1]!Countries[#Data],3,FALSE)</f>
        <v>#REF!</v>
      </c>
    </row>
    <row r="1983" spans="1:17" x14ac:dyDescent="0.2">
      <c r="A1983" s="5">
        <v>11015</v>
      </c>
      <c r="B1983" s="5" t="s">
        <v>80</v>
      </c>
      <c r="C1983" s="5" t="s">
        <v>22</v>
      </c>
      <c r="D1983" s="5">
        <v>25.89</v>
      </c>
      <c r="E1983" s="5">
        <v>19.676400000000001</v>
      </c>
      <c r="F1983" s="5">
        <v>15</v>
      </c>
      <c r="G1983" s="5" t="s">
        <v>218</v>
      </c>
      <c r="H1983" s="5" t="s">
        <v>219</v>
      </c>
      <c r="I1983" s="5" t="s">
        <v>220</v>
      </c>
      <c r="J1983" s="6">
        <v>42708</v>
      </c>
      <c r="K1983" s="7">
        <f t="shared" si="90"/>
        <v>388.35</v>
      </c>
      <c r="L1983" s="7">
        <f t="shared" si="91"/>
        <v>295.14600000000002</v>
      </c>
      <c r="M1983" s="4">
        <f>YEAR(Datos!$J1983)</f>
        <v>2016</v>
      </c>
      <c r="N1983" s="5" t="str">
        <f t="shared" si="92"/>
        <v>diciembre</v>
      </c>
      <c r="O1983" s="5" t="str">
        <f>VLOOKUP(C1983,[2]!ProdManager[#Data],2,FALSE)</f>
        <v>Peter Stone</v>
      </c>
      <c r="P1983" s="5" t="e">
        <f>VLOOKUP(I1983,[1]!Countries[#Data],2,FALSE)</f>
        <v>#REF!</v>
      </c>
      <c r="Q1983" s="5" t="e">
        <f>VLOOKUP(I1983,[1]!Countries[#Data],3,FALSE)</f>
        <v>#REF!</v>
      </c>
    </row>
    <row r="1984" spans="1:17" x14ac:dyDescent="0.2">
      <c r="A1984" s="5">
        <v>11015</v>
      </c>
      <c r="B1984" s="5" t="s">
        <v>54</v>
      </c>
      <c r="C1984" s="5" t="s">
        <v>17</v>
      </c>
      <c r="D1984" s="5">
        <v>13</v>
      </c>
      <c r="E1984" s="5">
        <v>10.27</v>
      </c>
      <c r="F1984" s="5">
        <v>18</v>
      </c>
      <c r="G1984" s="5" t="s">
        <v>218</v>
      </c>
      <c r="H1984" s="5" t="s">
        <v>219</v>
      </c>
      <c r="I1984" s="5" t="s">
        <v>220</v>
      </c>
      <c r="J1984" s="6">
        <v>42372</v>
      </c>
      <c r="K1984" s="7">
        <f t="shared" si="90"/>
        <v>234</v>
      </c>
      <c r="L1984" s="7">
        <f t="shared" si="91"/>
        <v>184.85999999999999</v>
      </c>
      <c r="M1984" s="4">
        <f>YEAR(Datos!$J1984)</f>
        <v>2016</v>
      </c>
      <c r="N1984" s="5" t="str">
        <f t="shared" si="92"/>
        <v>enero</v>
      </c>
      <c r="O1984" s="5" t="str">
        <f>VLOOKUP(C1984,[2]!ProdManager[#Data],2,FALSE)</f>
        <v>Lydia Sinn</v>
      </c>
      <c r="P1984" s="5" t="e">
        <f>VLOOKUP(I1984,[1]!Countries[#Data],2,FALSE)</f>
        <v>#REF!</v>
      </c>
      <c r="Q1984" s="5" t="e">
        <f>VLOOKUP(I1984,[1]!Countries[#Data],3,FALSE)</f>
        <v>#REF!</v>
      </c>
    </row>
    <row r="1985" spans="1:17" x14ac:dyDescent="0.2">
      <c r="A1985" s="5">
        <v>11016</v>
      </c>
      <c r="B1985" s="5" t="s">
        <v>50</v>
      </c>
      <c r="C1985" s="5" t="s">
        <v>22</v>
      </c>
      <c r="D1985" s="5">
        <v>19</v>
      </c>
      <c r="E1985" s="5">
        <v>15.39</v>
      </c>
      <c r="F1985" s="5">
        <v>16</v>
      </c>
      <c r="G1985" s="5" t="s">
        <v>201</v>
      </c>
      <c r="H1985" s="5" t="s">
        <v>202</v>
      </c>
      <c r="I1985" s="5" t="s">
        <v>142</v>
      </c>
      <c r="J1985" s="6">
        <v>42468</v>
      </c>
      <c r="K1985" s="7">
        <f t="shared" si="90"/>
        <v>304</v>
      </c>
      <c r="L1985" s="7">
        <f t="shared" si="91"/>
        <v>246.24</v>
      </c>
      <c r="M1985" s="4">
        <f>YEAR(Datos!$J1985)</f>
        <v>2016</v>
      </c>
      <c r="N1985" s="5" t="str">
        <f t="shared" si="92"/>
        <v>abril</v>
      </c>
      <c r="O1985" s="5" t="str">
        <f>VLOOKUP(C1985,[2]!ProdManager[#Data],2,FALSE)</f>
        <v>Peter Stone</v>
      </c>
      <c r="P1985" s="5" t="e">
        <f>VLOOKUP(I1985,[1]!Countries[#Data],2,FALSE)</f>
        <v>#REF!</v>
      </c>
      <c r="Q1985" s="5" t="e">
        <f>VLOOKUP(I1985,[1]!Countries[#Data],3,FALSE)</f>
        <v>#REF!</v>
      </c>
    </row>
    <row r="1986" spans="1:17" x14ac:dyDescent="0.2">
      <c r="A1986" s="5">
        <v>11016</v>
      </c>
      <c r="B1986" s="5" t="s">
        <v>37</v>
      </c>
      <c r="C1986" s="5" t="s">
        <v>8</v>
      </c>
      <c r="D1986" s="5">
        <v>12.5</v>
      </c>
      <c r="E1986" s="5">
        <v>10.625</v>
      </c>
      <c r="F1986" s="5">
        <v>15</v>
      </c>
      <c r="G1986" s="5" t="s">
        <v>201</v>
      </c>
      <c r="H1986" s="5" t="s">
        <v>202</v>
      </c>
      <c r="I1986" s="5" t="s">
        <v>142</v>
      </c>
      <c r="J1986" s="6">
        <v>42651</v>
      </c>
      <c r="K1986" s="7">
        <f t="shared" si="90"/>
        <v>187.5</v>
      </c>
      <c r="L1986" s="7">
        <f t="shared" si="91"/>
        <v>159.375</v>
      </c>
      <c r="M1986" s="4">
        <f>YEAR(Datos!$J1986)</f>
        <v>2016</v>
      </c>
      <c r="N1986" s="5" t="str">
        <f t="shared" si="92"/>
        <v>octubre</v>
      </c>
      <c r="O1986" s="5" t="str">
        <f>VLOOKUP(C1986,[2]!ProdManager[#Data],2,FALSE)</f>
        <v>Peter Stone</v>
      </c>
      <c r="P1986" s="5" t="e">
        <f>VLOOKUP(I1986,[1]!Countries[#Data],2,FALSE)</f>
        <v>#REF!</v>
      </c>
      <c r="Q1986" s="5" t="e">
        <f>VLOOKUP(I1986,[1]!Countries[#Data],3,FALSE)</f>
        <v>#REF!</v>
      </c>
    </row>
    <row r="1987" spans="1:17" x14ac:dyDescent="0.2">
      <c r="A1987" s="5">
        <v>11017</v>
      </c>
      <c r="B1987" s="5" t="s">
        <v>72</v>
      </c>
      <c r="C1987" s="5" t="s">
        <v>36</v>
      </c>
      <c r="D1987" s="5">
        <v>15</v>
      </c>
      <c r="E1987" s="5">
        <v>13.35</v>
      </c>
      <c r="F1987" s="5">
        <v>30</v>
      </c>
      <c r="G1987" s="5" t="s">
        <v>59</v>
      </c>
      <c r="H1987" s="5" t="s">
        <v>60</v>
      </c>
      <c r="I1987" s="5" t="s">
        <v>61</v>
      </c>
      <c r="J1987" s="6">
        <v>42560</v>
      </c>
      <c r="K1987" s="7">
        <f t="shared" ref="K1987:K2050" si="93">D1987*F1987</f>
        <v>450</v>
      </c>
      <c r="L1987" s="7">
        <f t="shared" ref="L1987:L2050" si="94">E1987*F1987</f>
        <v>400.5</v>
      </c>
      <c r="M1987" s="4">
        <f>YEAR(Datos!$J1987)</f>
        <v>2016</v>
      </c>
      <c r="N1987" s="5" t="str">
        <f t="shared" ref="N1987:N2050" si="95">TEXT(J1987,"mmmm")</f>
        <v>julio</v>
      </c>
      <c r="O1987" s="5" t="str">
        <f>VLOOKUP(C1987,[2]!ProdManager[#Data],2,FALSE)</f>
        <v>John Matter</v>
      </c>
      <c r="P1987" s="5" t="e">
        <f>VLOOKUP(I1987,[1]!Countries[#Data],2,FALSE)</f>
        <v>#REF!</v>
      </c>
      <c r="Q1987" s="5" t="e">
        <f>VLOOKUP(I1987,[1]!Countries[#Data],3,FALSE)</f>
        <v>#REF!</v>
      </c>
    </row>
    <row r="1988" spans="1:17" x14ac:dyDescent="0.2">
      <c r="A1988" s="5">
        <v>11017</v>
      </c>
      <c r="B1988" s="5" t="s">
        <v>45</v>
      </c>
      <c r="C1988" s="5" t="s">
        <v>8</v>
      </c>
      <c r="D1988" s="5">
        <v>55</v>
      </c>
      <c r="E1988" s="5">
        <v>45.65</v>
      </c>
      <c r="F1988" s="5">
        <v>110</v>
      </c>
      <c r="G1988" s="5" t="s">
        <v>59</v>
      </c>
      <c r="H1988" s="5" t="s">
        <v>60</v>
      </c>
      <c r="I1988" s="5" t="s">
        <v>61</v>
      </c>
      <c r="J1988" s="6">
        <v>42454</v>
      </c>
      <c r="K1988" s="7">
        <f t="shared" si="93"/>
        <v>6050</v>
      </c>
      <c r="L1988" s="7">
        <f t="shared" si="94"/>
        <v>5021.5</v>
      </c>
      <c r="M1988" s="4">
        <f>YEAR(Datos!$J1988)</f>
        <v>2016</v>
      </c>
      <c r="N1988" s="5" t="str">
        <f t="shared" si="95"/>
        <v>marzo</v>
      </c>
      <c r="O1988" s="5" t="str">
        <f>VLOOKUP(C1988,[2]!ProdManager[#Data],2,FALSE)</f>
        <v>Peter Stone</v>
      </c>
      <c r="P1988" s="5" t="e">
        <f>VLOOKUP(I1988,[1]!Countries[#Data],2,FALSE)</f>
        <v>#REF!</v>
      </c>
      <c r="Q1988" s="5" t="e">
        <f>VLOOKUP(I1988,[1]!Countries[#Data],3,FALSE)</f>
        <v>#REF!</v>
      </c>
    </row>
    <row r="1989" spans="1:17" x14ac:dyDescent="0.2">
      <c r="A1989" s="5">
        <v>11017</v>
      </c>
      <c r="B1989" s="5" t="s">
        <v>139</v>
      </c>
      <c r="C1989" s="5" t="s">
        <v>17</v>
      </c>
      <c r="D1989" s="5">
        <v>10</v>
      </c>
      <c r="E1989" s="5">
        <v>8</v>
      </c>
      <c r="F1989" s="5">
        <v>25</v>
      </c>
      <c r="G1989" s="5" t="s">
        <v>59</v>
      </c>
      <c r="H1989" s="5" t="s">
        <v>60</v>
      </c>
      <c r="I1989" s="5" t="s">
        <v>61</v>
      </c>
      <c r="J1989" s="6">
        <v>42605</v>
      </c>
      <c r="K1989" s="7">
        <f t="shared" si="93"/>
        <v>250</v>
      </c>
      <c r="L1989" s="7">
        <f t="shared" si="94"/>
        <v>200</v>
      </c>
      <c r="M1989" s="4">
        <f>YEAR(Datos!$J1989)</f>
        <v>2016</v>
      </c>
      <c r="N1989" s="5" t="str">
        <f t="shared" si="95"/>
        <v>agosto</v>
      </c>
      <c r="O1989" s="5" t="str">
        <f>VLOOKUP(C1989,[2]!ProdManager[#Data],2,FALSE)</f>
        <v>Lydia Sinn</v>
      </c>
      <c r="P1989" s="5" t="e">
        <f>VLOOKUP(I1989,[1]!Countries[#Data],2,FALSE)</f>
        <v>#REF!</v>
      </c>
      <c r="Q1989" s="5" t="e">
        <f>VLOOKUP(I1989,[1]!Countries[#Data],3,FALSE)</f>
        <v>#REF!</v>
      </c>
    </row>
    <row r="1990" spans="1:17" x14ac:dyDescent="0.2">
      <c r="A1990" s="5">
        <v>11018</v>
      </c>
      <c r="B1990" s="5" t="s">
        <v>87</v>
      </c>
      <c r="C1990" s="5" t="s">
        <v>8</v>
      </c>
      <c r="D1990" s="5">
        <v>38</v>
      </c>
      <c r="E1990" s="5">
        <v>31.919999999999998</v>
      </c>
      <c r="F1990" s="5">
        <v>20</v>
      </c>
      <c r="G1990" s="5" t="s">
        <v>159</v>
      </c>
      <c r="H1990" s="5" t="s">
        <v>160</v>
      </c>
      <c r="I1990" s="5" t="s">
        <v>77</v>
      </c>
      <c r="J1990" s="6">
        <v>42654</v>
      </c>
      <c r="K1990" s="7">
        <f t="shared" si="93"/>
        <v>760</v>
      </c>
      <c r="L1990" s="7">
        <f t="shared" si="94"/>
        <v>638.4</v>
      </c>
      <c r="M1990" s="4">
        <f>YEAR(Datos!$J1990)</f>
        <v>2016</v>
      </c>
      <c r="N1990" s="5" t="str">
        <f t="shared" si="95"/>
        <v>octubre</v>
      </c>
      <c r="O1990" s="5" t="str">
        <f>VLOOKUP(C1990,[2]!ProdManager[#Data],2,FALSE)</f>
        <v>Peter Stone</v>
      </c>
      <c r="P1990" s="5" t="e">
        <f>VLOOKUP(I1990,[1]!Countries[#Data],2,FALSE)</f>
        <v>#REF!</v>
      </c>
      <c r="Q1990" s="5" t="e">
        <f>VLOOKUP(I1990,[1]!Countries[#Data],3,FALSE)</f>
        <v>#REF!</v>
      </c>
    </row>
    <row r="1991" spans="1:17" x14ac:dyDescent="0.2">
      <c r="A1991" s="5">
        <v>11018</v>
      </c>
      <c r="B1991" s="5" t="s">
        <v>147</v>
      </c>
      <c r="C1991" s="5" t="s">
        <v>22</v>
      </c>
      <c r="D1991" s="5">
        <v>62.5</v>
      </c>
      <c r="E1991" s="5">
        <v>44.375</v>
      </c>
      <c r="F1991" s="5">
        <v>10</v>
      </c>
      <c r="G1991" s="5" t="s">
        <v>159</v>
      </c>
      <c r="H1991" s="5" t="s">
        <v>160</v>
      </c>
      <c r="I1991" s="5" t="s">
        <v>77</v>
      </c>
      <c r="J1991" s="6">
        <v>42592</v>
      </c>
      <c r="K1991" s="7">
        <f t="shared" si="93"/>
        <v>625</v>
      </c>
      <c r="L1991" s="7">
        <f t="shared" si="94"/>
        <v>443.75</v>
      </c>
      <c r="M1991" s="4">
        <f>YEAR(Datos!$J1991)</f>
        <v>2016</v>
      </c>
      <c r="N1991" s="5" t="str">
        <f t="shared" si="95"/>
        <v>agosto</v>
      </c>
      <c r="O1991" s="5" t="str">
        <f>VLOOKUP(C1991,[2]!ProdManager[#Data],2,FALSE)</f>
        <v>Peter Stone</v>
      </c>
      <c r="P1991" s="5" t="e">
        <f>VLOOKUP(I1991,[1]!Countries[#Data],2,FALSE)</f>
        <v>#REF!</v>
      </c>
      <c r="Q1991" s="5" t="e">
        <f>VLOOKUP(I1991,[1]!Countries[#Data],3,FALSE)</f>
        <v>#REF!</v>
      </c>
    </row>
    <row r="1992" spans="1:17" x14ac:dyDescent="0.2">
      <c r="A1992" s="5">
        <v>11018</v>
      </c>
      <c r="B1992" s="5" t="s">
        <v>79</v>
      </c>
      <c r="C1992" s="5" t="s">
        <v>3</v>
      </c>
      <c r="D1992" s="5">
        <v>38</v>
      </c>
      <c r="E1992" s="5">
        <v>31.160000000000004</v>
      </c>
      <c r="F1992" s="5">
        <v>5</v>
      </c>
      <c r="G1992" s="5" t="s">
        <v>159</v>
      </c>
      <c r="H1992" s="5" t="s">
        <v>160</v>
      </c>
      <c r="I1992" s="5" t="s">
        <v>77</v>
      </c>
      <c r="J1992" s="6">
        <v>42608</v>
      </c>
      <c r="K1992" s="7">
        <f t="shared" si="93"/>
        <v>190</v>
      </c>
      <c r="L1992" s="7">
        <f t="shared" si="94"/>
        <v>155.80000000000001</v>
      </c>
      <c r="M1992" s="4">
        <f>YEAR(Datos!$J1992)</f>
        <v>2016</v>
      </c>
      <c r="N1992" s="5" t="str">
        <f t="shared" si="95"/>
        <v>agosto</v>
      </c>
      <c r="O1992" s="5" t="str">
        <f>VLOOKUP(C1992,[2]!ProdManager[#Data],2,FALSE)</f>
        <v>Marc Caine</v>
      </c>
      <c r="P1992" s="5" t="e">
        <f>VLOOKUP(I1992,[1]!Countries[#Data],2,FALSE)</f>
        <v>#REF!</v>
      </c>
      <c r="Q1992" s="5" t="e">
        <f>VLOOKUP(I1992,[1]!Countries[#Data],3,FALSE)</f>
        <v>#REF!</v>
      </c>
    </row>
    <row r="1993" spans="1:17" x14ac:dyDescent="0.2">
      <c r="A1993" s="5">
        <v>11019</v>
      </c>
      <c r="B1993" s="5" t="s">
        <v>134</v>
      </c>
      <c r="C1993" s="5" t="s">
        <v>22</v>
      </c>
      <c r="D1993" s="5">
        <v>12</v>
      </c>
      <c r="E1993" s="5">
        <v>9.6000000000000014</v>
      </c>
      <c r="F1993" s="5">
        <v>3</v>
      </c>
      <c r="G1993" s="5" t="s">
        <v>239</v>
      </c>
      <c r="H1993" s="5" t="s">
        <v>230</v>
      </c>
      <c r="I1993" s="5" t="s">
        <v>231</v>
      </c>
      <c r="J1993" s="6">
        <v>42519</v>
      </c>
      <c r="K1993" s="7">
        <f t="shared" si="93"/>
        <v>36</v>
      </c>
      <c r="L1993" s="7">
        <f t="shared" si="94"/>
        <v>28.800000000000004</v>
      </c>
      <c r="M1993" s="4">
        <f>YEAR(Datos!$J1993)</f>
        <v>2016</v>
      </c>
      <c r="N1993" s="5" t="str">
        <f t="shared" si="95"/>
        <v>mayo</v>
      </c>
      <c r="O1993" s="5" t="str">
        <f>VLOOKUP(C1993,[2]!ProdManager[#Data],2,FALSE)</f>
        <v>Peter Stone</v>
      </c>
      <c r="P1993" s="5" t="e">
        <f>VLOOKUP(I1993,[1]!Countries[#Data],2,FALSE)</f>
        <v>#REF!</v>
      </c>
      <c r="Q1993" s="5" t="e">
        <f>VLOOKUP(I1993,[1]!Countries[#Data],3,FALSE)</f>
        <v>#REF!</v>
      </c>
    </row>
    <row r="1994" spans="1:17" x14ac:dyDescent="0.2">
      <c r="A1994" s="5">
        <v>11019</v>
      </c>
      <c r="B1994" s="5" t="s">
        <v>34</v>
      </c>
      <c r="C1994" s="5" t="s">
        <v>28</v>
      </c>
      <c r="D1994" s="5">
        <v>20</v>
      </c>
      <c r="E1994" s="5">
        <v>14</v>
      </c>
      <c r="F1994" s="5">
        <v>2</v>
      </c>
      <c r="G1994" s="5" t="s">
        <v>239</v>
      </c>
      <c r="H1994" s="5" t="s">
        <v>230</v>
      </c>
      <c r="I1994" s="5" t="s">
        <v>231</v>
      </c>
      <c r="J1994" s="6">
        <v>42656</v>
      </c>
      <c r="K1994" s="7">
        <f t="shared" si="93"/>
        <v>40</v>
      </c>
      <c r="L1994" s="7">
        <f t="shared" si="94"/>
        <v>28</v>
      </c>
      <c r="M1994" s="4">
        <f>YEAR(Datos!$J1994)</f>
        <v>2016</v>
      </c>
      <c r="N1994" s="5" t="str">
        <f t="shared" si="95"/>
        <v>octubre</v>
      </c>
      <c r="O1994" s="5" t="str">
        <f>VLOOKUP(C1994,[2]!ProdManager[#Data],2,FALSE)</f>
        <v>Lydia Sinn</v>
      </c>
      <c r="P1994" s="5" t="e">
        <f>VLOOKUP(I1994,[1]!Countries[#Data],2,FALSE)</f>
        <v>#REF!</v>
      </c>
      <c r="Q1994" s="5" t="e">
        <f>VLOOKUP(I1994,[1]!Countries[#Data],3,FALSE)</f>
        <v>#REF!</v>
      </c>
    </row>
    <row r="1995" spans="1:17" x14ac:dyDescent="0.2">
      <c r="A1995" s="5">
        <v>11020</v>
      </c>
      <c r="B1995" s="5" t="s">
        <v>105</v>
      </c>
      <c r="C1995" s="5" t="s">
        <v>22</v>
      </c>
      <c r="D1995" s="5">
        <v>31</v>
      </c>
      <c r="E1995" s="5">
        <v>24.8</v>
      </c>
      <c r="F1995" s="5">
        <v>24</v>
      </c>
      <c r="G1995" s="5" t="s">
        <v>69</v>
      </c>
      <c r="H1995" s="5" t="s">
        <v>70</v>
      </c>
      <c r="I1995" s="5" t="s">
        <v>14</v>
      </c>
      <c r="J1995" s="6">
        <v>42697</v>
      </c>
      <c r="K1995" s="7">
        <f t="shared" si="93"/>
        <v>744</v>
      </c>
      <c r="L1995" s="7">
        <f t="shared" si="94"/>
        <v>595.20000000000005</v>
      </c>
      <c r="M1995" s="4">
        <f>YEAR(Datos!$J1995)</f>
        <v>2016</v>
      </c>
      <c r="N1995" s="5" t="str">
        <f t="shared" si="95"/>
        <v>noviembre</v>
      </c>
      <c r="O1995" s="5" t="str">
        <f>VLOOKUP(C1995,[2]!ProdManager[#Data],2,FALSE)</f>
        <v>Peter Stone</v>
      </c>
      <c r="P1995" s="5" t="e">
        <f>VLOOKUP(I1995,[1]!Countries[#Data],2,FALSE)</f>
        <v>#REF!</v>
      </c>
      <c r="Q1995" s="5" t="e">
        <f>VLOOKUP(I1995,[1]!Countries[#Data],3,FALSE)</f>
        <v>#REF!</v>
      </c>
    </row>
    <row r="1996" spans="1:17" x14ac:dyDescent="0.2">
      <c r="A1996" s="5">
        <v>11021</v>
      </c>
      <c r="B1996" s="5" t="s">
        <v>7</v>
      </c>
      <c r="C1996" s="5" t="s">
        <v>8</v>
      </c>
      <c r="D1996" s="5">
        <v>34.799999999999997</v>
      </c>
      <c r="E1996" s="5">
        <v>27.143999999999998</v>
      </c>
      <c r="F1996" s="5">
        <v>35</v>
      </c>
      <c r="G1996" s="5" t="s">
        <v>103</v>
      </c>
      <c r="H1996" s="5" t="s">
        <v>104</v>
      </c>
      <c r="I1996" s="5" t="s">
        <v>14</v>
      </c>
      <c r="J1996" s="6">
        <v>42623</v>
      </c>
      <c r="K1996" s="7">
        <f t="shared" si="93"/>
        <v>1218</v>
      </c>
      <c r="L1996" s="7">
        <f t="shared" si="94"/>
        <v>950.04</v>
      </c>
      <c r="M1996" s="4">
        <f>YEAR(Datos!$J1996)</f>
        <v>2016</v>
      </c>
      <c r="N1996" s="5" t="str">
        <f t="shared" si="95"/>
        <v>septiembre</v>
      </c>
      <c r="O1996" s="5" t="str">
        <f>VLOOKUP(C1996,[2]!ProdManager[#Data],2,FALSE)</f>
        <v>Peter Stone</v>
      </c>
      <c r="P1996" s="5" t="e">
        <f>VLOOKUP(I1996,[1]!Countries[#Data],2,FALSE)</f>
        <v>#REF!</v>
      </c>
      <c r="Q1996" s="5" t="e">
        <f>VLOOKUP(I1996,[1]!Countries[#Data],3,FALSE)</f>
        <v>#REF!</v>
      </c>
    </row>
    <row r="1997" spans="1:17" x14ac:dyDescent="0.2">
      <c r="A1997" s="5">
        <v>11021</v>
      </c>
      <c r="B1997" s="5" t="s">
        <v>15</v>
      </c>
      <c r="C1997" s="5" t="s">
        <v>11</v>
      </c>
      <c r="D1997" s="5">
        <v>53</v>
      </c>
      <c r="E1997" s="5">
        <v>43.46</v>
      </c>
      <c r="F1997" s="5">
        <v>44</v>
      </c>
      <c r="G1997" s="5" t="s">
        <v>103</v>
      </c>
      <c r="H1997" s="5" t="s">
        <v>104</v>
      </c>
      <c r="I1997" s="5" t="s">
        <v>14</v>
      </c>
      <c r="J1997" s="6">
        <v>42623</v>
      </c>
      <c r="K1997" s="7">
        <f t="shared" si="93"/>
        <v>2332</v>
      </c>
      <c r="L1997" s="7">
        <f t="shared" si="94"/>
        <v>1912.24</v>
      </c>
      <c r="M1997" s="4">
        <f>YEAR(Datos!$J1997)</f>
        <v>2016</v>
      </c>
      <c r="N1997" s="5" t="str">
        <f t="shared" si="95"/>
        <v>septiembre</v>
      </c>
      <c r="O1997" s="5" t="str">
        <f>VLOOKUP(C1997,[2]!ProdManager[#Data],2,FALSE)</f>
        <v>Marc Caine</v>
      </c>
      <c r="P1997" s="5" t="e">
        <f>VLOOKUP(I1997,[1]!Countries[#Data],2,FALSE)</f>
        <v>#REF!</v>
      </c>
      <c r="Q1997" s="5" t="e">
        <f>VLOOKUP(I1997,[1]!Countries[#Data],3,FALSE)</f>
        <v>#REF!</v>
      </c>
    </row>
    <row r="1998" spans="1:17" x14ac:dyDescent="0.2">
      <c r="A1998" s="5">
        <v>11021</v>
      </c>
      <c r="B1998" s="5" t="s">
        <v>182</v>
      </c>
      <c r="C1998" s="5" t="s">
        <v>28</v>
      </c>
      <c r="D1998" s="5">
        <v>31.23</v>
      </c>
      <c r="E1998" s="5">
        <v>21.861000000000001</v>
      </c>
      <c r="F1998" s="5">
        <v>63</v>
      </c>
      <c r="G1998" s="5" t="s">
        <v>103</v>
      </c>
      <c r="H1998" s="5" t="s">
        <v>104</v>
      </c>
      <c r="I1998" s="5" t="s">
        <v>14</v>
      </c>
      <c r="J1998" s="6">
        <v>42687</v>
      </c>
      <c r="K1998" s="7">
        <f t="shared" si="93"/>
        <v>1967.49</v>
      </c>
      <c r="L1998" s="7">
        <f t="shared" si="94"/>
        <v>1377.2429999999999</v>
      </c>
      <c r="M1998" s="4">
        <f>YEAR(Datos!$J1998)</f>
        <v>2016</v>
      </c>
      <c r="N1998" s="5" t="str">
        <f t="shared" si="95"/>
        <v>noviembre</v>
      </c>
      <c r="O1998" s="5" t="str">
        <f>VLOOKUP(C1998,[2]!ProdManager[#Data],2,FALSE)</f>
        <v>Lydia Sinn</v>
      </c>
      <c r="P1998" s="5" t="e">
        <f>VLOOKUP(I1998,[1]!Countries[#Data],2,FALSE)</f>
        <v>#REF!</v>
      </c>
      <c r="Q1998" s="5" t="e">
        <f>VLOOKUP(I1998,[1]!Countries[#Data],3,FALSE)</f>
        <v>#REF!</v>
      </c>
    </row>
    <row r="1999" spans="1:17" x14ac:dyDescent="0.2">
      <c r="A1999" s="5">
        <v>11021</v>
      </c>
      <c r="B1999" s="5" t="s">
        <v>48</v>
      </c>
      <c r="C1999" s="5" t="s">
        <v>36</v>
      </c>
      <c r="D1999" s="5">
        <v>19</v>
      </c>
      <c r="E1999" s="5">
        <v>17.48</v>
      </c>
      <c r="F1999" s="5">
        <v>11</v>
      </c>
      <c r="G1999" s="5" t="s">
        <v>103</v>
      </c>
      <c r="H1999" s="5" t="s">
        <v>104</v>
      </c>
      <c r="I1999" s="5" t="s">
        <v>14</v>
      </c>
      <c r="J1999" s="6">
        <v>42699</v>
      </c>
      <c r="K1999" s="7">
        <f t="shared" si="93"/>
        <v>209</v>
      </c>
      <c r="L1999" s="7">
        <f t="shared" si="94"/>
        <v>192.28</v>
      </c>
      <c r="M1999" s="4">
        <f>YEAR(Datos!$J1999)</f>
        <v>2016</v>
      </c>
      <c r="N1999" s="5" t="str">
        <f t="shared" si="95"/>
        <v>noviembre</v>
      </c>
      <c r="O1999" s="5" t="str">
        <f>VLOOKUP(C1999,[2]!ProdManager[#Data],2,FALSE)</f>
        <v>John Matter</v>
      </c>
      <c r="P1999" s="5" t="e">
        <f>VLOOKUP(I1999,[1]!Countries[#Data],2,FALSE)</f>
        <v>#REF!</v>
      </c>
      <c r="Q1999" s="5" t="e">
        <f>VLOOKUP(I1999,[1]!Countries[#Data],3,FALSE)</f>
        <v>#REF!</v>
      </c>
    </row>
    <row r="2000" spans="1:17" x14ac:dyDescent="0.2">
      <c r="A2000" s="5">
        <v>11021</v>
      </c>
      <c r="B2000" s="5" t="s">
        <v>27</v>
      </c>
      <c r="C2000" s="5" t="s">
        <v>28</v>
      </c>
      <c r="D2000" s="5">
        <v>81</v>
      </c>
      <c r="E2000" s="5">
        <v>55.889999999999993</v>
      </c>
      <c r="F2000" s="5">
        <v>15</v>
      </c>
      <c r="G2000" s="5" t="s">
        <v>103</v>
      </c>
      <c r="H2000" s="5" t="s">
        <v>104</v>
      </c>
      <c r="I2000" s="5" t="s">
        <v>14</v>
      </c>
      <c r="J2000" s="6">
        <v>42561</v>
      </c>
      <c r="K2000" s="7">
        <f t="shared" si="93"/>
        <v>1215</v>
      </c>
      <c r="L2000" s="7">
        <f t="shared" si="94"/>
        <v>838.34999999999991</v>
      </c>
      <c r="M2000" s="4">
        <f>YEAR(Datos!$J2000)</f>
        <v>2016</v>
      </c>
      <c r="N2000" s="5" t="str">
        <f t="shared" si="95"/>
        <v>julio</v>
      </c>
      <c r="O2000" s="5" t="str">
        <f>VLOOKUP(C2000,[2]!ProdManager[#Data],2,FALSE)</f>
        <v>Lydia Sinn</v>
      </c>
      <c r="P2000" s="5" t="e">
        <f>VLOOKUP(I2000,[1]!Countries[#Data],2,FALSE)</f>
        <v>#REF!</v>
      </c>
      <c r="Q2000" s="5" t="e">
        <f>VLOOKUP(I2000,[1]!Countries[#Data],3,FALSE)</f>
        <v>#REF!</v>
      </c>
    </row>
    <row r="2001" spans="1:17" x14ac:dyDescent="0.2">
      <c r="A2001" s="5">
        <v>11022</v>
      </c>
      <c r="B2001" s="5" t="s">
        <v>123</v>
      </c>
      <c r="C2001" s="5" t="s">
        <v>28</v>
      </c>
      <c r="D2001" s="5">
        <v>9.1999999999999993</v>
      </c>
      <c r="E2001" s="5">
        <v>6.347999999999999</v>
      </c>
      <c r="F2001" s="5">
        <v>35</v>
      </c>
      <c r="G2001" s="5" t="s">
        <v>18</v>
      </c>
      <c r="H2001" s="5" t="s">
        <v>19</v>
      </c>
      <c r="I2001" s="5" t="s">
        <v>20</v>
      </c>
      <c r="J2001" s="6">
        <v>42524</v>
      </c>
      <c r="K2001" s="7">
        <f t="shared" si="93"/>
        <v>322</v>
      </c>
      <c r="L2001" s="7">
        <f t="shared" si="94"/>
        <v>222.17999999999995</v>
      </c>
      <c r="M2001" s="4">
        <f>YEAR(Datos!$J2001)</f>
        <v>2016</v>
      </c>
      <c r="N2001" s="5" t="str">
        <f t="shared" si="95"/>
        <v>junio</v>
      </c>
      <c r="O2001" s="5" t="str">
        <f>VLOOKUP(C2001,[2]!ProdManager[#Data],2,FALSE)</f>
        <v>Lydia Sinn</v>
      </c>
      <c r="P2001" s="5" t="e">
        <f>VLOOKUP(I2001,[1]!Countries[#Data],2,FALSE)</f>
        <v>#REF!</v>
      </c>
      <c r="Q2001" s="5" t="e">
        <f>VLOOKUP(I2001,[1]!Countries[#Data],3,FALSE)</f>
        <v>#REF!</v>
      </c>
    </row>
    <row r="2002" spans="1:17" x14ac:dyDescent="0.2">
      <c r="A2002" s="5">
        <v>11022</v>
      </c>
      <c r="B2002" s="5" t="s">
        <v>148</v>
      </c>
      <c r="C2002" s="5" t="s">
        <v>8</v>
      </c>
      <c r="D2002" s="5">
        <v>36</v>
      </c>
      <c r="E2002" s="5">
        <v>28.8</v>
      </c>
      <c r="F2002" s="5">
        <v>30</v>
      </c>
      <c r="G2002" s="5" t="s">
        <v>18</v>
      </c>
      <c r="H2002" s="5" t="s">
        <v>19</v>
      </c>
      <c r="I2002" s="5" t="s">
        <v>20</v>
      </c>
      <c r="J2002" s="6">
        <v>42573</v>
      </c>
      <c r="K2002" s="7">
        <f t="shared" si="93"/>
        <v>1080</v>
      </c>
      <c r="L2002" s="7">
        <f t="shared" si="94"/>
        <v>864</v>
      </c>
      <c r="M2002" s="4">
        <f>YEAR(Datos!$J2002)</f>
        <v>2016</v>
      </c>
      <c r="N2002" s="5" t="str">
        <f t="shared" si="95"/>
        <v>julio</v>
      </c>
      <c r="O2002" s="5" t="str">
        <f>VLOOKUP(C2002,[2]!ProdManager[#Data],2,FALSE)</f>
        <v>Peter Stone</v>
      </c>
      <c r="P2002" s="5" t="e">
        <f>VLOOKUP(I2002,[1]!Countries[#Data],2,FALSE)</f>
        <v>#REF!</v>
      </c>
      <c r="Q2002" s="5" t="e">
        <f>VLOOKUP(I2002,[1]!Countries[#Data],3,FALSE)</f>
        <v>#REF!</v>
      </c>
    </row>
    <row r="2003" spans="1:17" x14ac:dyDescent="0.2">
      <c r="A2003" s="5">
        <v>11023</v>
      </c>
      <c r="B2003" s="5" t="s">
        <v>78</v>
      </c>
      <c r="C2003" s="5" t="s">
        <v>11</v>
      </c>
      <c r="D2003" s="5">
        <v>30</v>
      </c>
      <c r="E2003" s="5">
        <v>22.8</v>
      </c>
      <c r="F2003" s="5">
        <v>4</v>
      </c>
      <c r="G2003" s="5" t="s">
        <v>140</v>
      </c>
      <c r="H2003" s="5" t="s">
        <v>141</v>
      </c>
      <c r="I2003" s="5" t="s">
        <v>142</v>
      </c>
      <c r="J2003" s="6">
        <v>42606</v>
      </c>
      <c r="K2003" s="7">
        <f t="shared" si="93"/>
        <v>120</v>
      </c>
      <c r="L2003" s="7">
        <f t="shared" si="94"/>
        <v>91.2</v>
      </c>
      <c r="M2003" s="4">
        <f>YEAR(Datos!$J2003)</f>
        <v>2016</v>
      </c>
      <c r="N2003" s="5" t="str">
        <f t="shared" si="95"/>
        <v>agosto</v>
      </c>
      <c r="O2003" s="5" t="str">
        <f>VLOOKUP(C2003,[2]!ProdManager[#Data],2,FALSE)</f>
        <v>Marc Caine</v>
      </c>
      <c r="P2003" s="5" t="e">
        <f>VLOOKUP(I2003,[1]!Countries[#Data],2,FALSE)</f>
        <v>#REF!</v>
      </c>
      <c r="Q2003" s="5" t="e">
        <f>VLOOKUP(I2003,[1]!Countries[#Data],3,FALSE)</f>
        <v>#REF!</v>
      </c>
    </row>
    <row r="2004" spans="1:17" x14ac:dyDescent="0.2">
      <c r="A2004" s="5">
        <v>11023</v>
      </c>
      <c r="B2004" s="5" t="s">
        <v>100</v>
      </c>
      <c r="C2004" s="5" t="s">
        <v>36</v>
      </c>
      <c r="D2004" s="5">
        <v>46</v>
      </c>
      <c r="E2004" s="5">
        <v>41.86</v>
      </c>
      <c r="F2004" s="5">
        <v>30</v>
      </c>
      <c r="G2004" s="5" t="s">
        <v>140</v>
      </c>
      <c r="H2004" s="5" t="s">
        <v>141</v>
      </c>
      <c r="I2004" s="5" t="s">
        <v>142</v>
      </c>
      <c r="J2004" s="6">
        <v>42529</v>
      </c>
      <c r="K2004" s="7">
        <f t="shared" si="93"/>
        <v>1380</v>
      </c>
      <c r="L2004" s="7">
        <f t="shared" si="94"/>
        <v>1255.8</v>
      </c>
      <c r="M2004" s="4">
        <f>YEAR(Datos!$J2004)</f>
        <v>2016</v>
      </c>
      <c r="N2004" s="5" t="str">
        <f t="shared" si="95"/>
        <v>junio</v>
      </c>
      <c r="O2004" s="5" t="str">
        <f>VLOOKUP(C2004,[2]!ProdManager[#Data],2,FALSE)</f>
        <v>John Matter</v>
      </c>
      <c r="P2004" s="5" t="e">
        <f>VLOOKUP(I2004,[1]!Countries[#Data],2,FALSE)</f>
        <v>#REF!</v>
      </c>
      <c r="Q2004" s="5" t="e">
        <f>VLOOKUP(I2004,[1]!Countries[#Data],3,FALSE)</f>
        <v>#REF!</v>
      </c>
    </row>
    <row r="2005" spans="1:17" x14ac:dyDescent="0.2">
      <c r="A2005" s="5">
        <v>11024</v>
      </c>
      <c r="B2005" s="5" t="s">
        <v>182</v>
      </c>
      <c r="C2005" s="5" t="s">
        <v>28</v>
      </c>
      <c r="D2005" s="5">
        <v>31.23</v>
      </c>
      <c r="E2005" s="5">
        <v>21.5487</v>
      </c>
      <c r="F2005" s="5">
        <v>12</v>
      </c>
      <c r="G2005" s="5" t="s">
        <v>206</v>
      </c>
      <c r="H2005" s="5" t="s">
        <v>141</v>
      </c>
      <c r="I2005" s="5" t="s">
        <v>142</v>
      </c>
      <c r="J2005" s="6">
        <v>42641</v>
      </c>
      <c r="K2005" s="7">
        <f t="shared" si="93"/>
        <v>374.76</v>
      </c>
      <c r="L2005" s="7">
        <f t="shared" si="94"/>
        <v>258.58440000000002</v>
      </c>
      <c r="M2005" s="4">
        <f>YEAR(Datos!$J2005)</f>
        <v>2016</v>
      </c>
      <c r="N2005" s="5" t="str">
        <f t="shared" si="95"/>
        <v>septiembre</v>
      </c>
      <c r="O2005" s="5" t="str">
        <f>VLOOKUP(C2005,[2]!ProdManager[#Data],2,FALSE)</f>
        <v>Lydia Sinn</v>
      </c>
      <c r="P2005" s="5" t="e">
        <f>VLOOKUP(I2005,[1]!Countries[#Data],2,FALSE)</f>
        <v>#REF!</v>
      </c>
      <c r="Q2005" s="5" t="e">
        <f>VLOOKUP(I2005,[1]!Countries[#Data],3,FALSE)</f>
        <v>#REF!</v>
      </c>
    </row>
    <row r="2006" spans="1:17" x14ac:dyDescent="0.2">
      <c r="A2006" s="5">
        <v>11024</v>
      </c>
      <c r="B2006" s="5" t="s">
        <v>32</v>
      </c>
      <c r="C2006" s="5" t="s">
        <v>8</v>
      </c>
      <c r="D2006" s="5">
        <v>2.5</v>
      </c>
      <c r="E2006" s="5">
        <v>2.125</v>
      </c>
      <c r="F2006" s="5">
        <v>30</v>
      </c>
      <c r="G2006" s="5" t="s">
        <v>206</v>
      </c>
      <c r="H2006" s="5" t="s">
        <v>141</v>
      </c>
      <c r="I2006" s="5" t="s">
        <v>142</v>
      </c>
      <c r="J2006" s="6">
        <v>42609</v>
      </c>
      <c r="K2006" s="7">
        <f t="shared" si="93"/>
        <v>75</v>
      </c>
      <c r="L2006" s="7">
        <f t="shared" si="94"/>
        <v>63.75</v>
      </c>
      <c r="M2006" s="4">
        <f>YEAR(Datos!$J2006)</f>
        <v>2016</v>
      </c>
      <c r="N2006" s="5" t="str">
        <f t="shared" si="95"/>
        <v>agosto</v>
      </c>
      <c r="O2006" s="5" t="str">
        <f>VLOOKUP(C2006,[2]!ProdManager[#Data],2,FALSE)</f>
        <v>Peter Stone</v>
      </c>
      <c r="P2006" s="5" t="e">
        <f>VLOOKUP(I2006,[1]!Countries[#Data],2,FALSE)</f>
        <v>#REF!</v>
      </c>
      <c r="Q2006" s="5" t="e">
        <f>VLOOKUP(I2006,[1]!Countries[#Data],3,FALSE)</f>
        <v>#REF!</v>
      </c>
    </row>
    <row r="2007" spans="1:17" x14ac:dyDescent="0.2">
      <c r="A2007" s="5">
        <v>11024</v>
      </c>
      <c r="B2007" s="5" t="s">
        <v>16</v>
      </c>
      <c r="C2007" s="5" t="s">
        <v>17</v>
      </c>
      <c r="D2007" s="5">
        <v>21.05</v>
      </c>
      <c r="E2007" s="5">
        <v>17.050500000000003</v>
      </c>
      <c r="F2007" s="5">
        <v>21</v>
      </c>
      <c r="G2007" s="5" t="s">
        <v>206</v>
      </c>
      <c r="H2007" s="5" t="s">
        <v>141</v>
      </c>
      <c r="I2007" s="5" t="s">
        <v>142</v>
      </c>
      <c r="J2007" s="6">
        <v>42638</v>
      </c>
      <c r="K2007" s="7">
        <f t="shared" si="93"/>
        <v>442.05</v>
      </c>
      <c r="L2007" s="7">
        <f t="shared" si="94"/>
        <v>358.06050000000005</v>
      </c>
      <c r="M2007" s="4">
        <f>YEAR(Datos!$J2007)</f>
        <v>2016</v>
      </c>
      <c r="N2007" s="5" t="str">
        <f t="shared" si="95"/>
        <v>septiembre</v>
      </c>
      <c r="O2007" s="5" t="str">
        <f>VLOOKUP(C2007,[2]!ProdManager[#Data],2,FALSE)</f>
        <v>Lydia Sinn</v>
      </c>
      <c r="P2007" s="5" t="e">
        <f>VLOOKUP(I2007,[1]!Countries[#Data],2,FALSE)</f>
        <v>#REF!</v>
      </c>
      <c r="Q2007" s="5" t="e">
        <f>VLOOKUP(I2007,[1]!Countries[#Data],3,FALSE)</f>
        <v>#REF!</v>
      </c>
    </row>
    <row r="2008" spans="1:17" x14ac:dyDescent="0.2">
      <c r="A2008" s="5">
        <v>11024</v>
      </c>
      <c r="B2008" s="5" t="s">
        <v>106</v>
      </c>
      <c r="C2008" s="5" t="s">
        <v>8</v>
      </c>
      <c r="D2008" s="5">
        <v>21.5</v>
      </c>
      <c r="E2008" s="5">
        <v>17.844999999999999</v>
      </c>
      <c r="F2008" s="5">
        <v>50</v>
      </c>
      <c r="G2008" s="5" t="s">
        <v>206</v>
      </c>
      <c r="H2008" s="5" t="s">
        <v>141</v>
      </c>
      <c r="I2008" s="5" t="s">
        <v>142</v>
      </c>
      <c r="J2008" s="6">
        <v>42387</v>
      </c>
      <c r="K2008" s="7">
        <f t="shared" si="93"/>
        <v>1075</v>
      </c>
      <c r="L2008" s="7">
        <f t="shared" si="94"/>
        <v>892.25</v>
      </c>
      <c r="M2008" s="4">
        <f>YEAR(Datos!$J2008)</f>
        <v>2016</v>
      </c>
      <c r="N2008" s="5" t="str">
        <f t="shared" si="95"/>
        <v>enero</v>
      </c>
      <c r="O2008" s="5" t="str">
        <f>VLOOKUP(C2008,[2]!ProdManager[#Data],2,FALSE)</f>
        <v>Peter Stone</v>
      </c>
      <c r="P2008" s="5" t="e">
        <f>VLOOKUP(I2008,[1]!Countries[#Data],2,FALSE)</f>
        <v>#REF!</v>
      </c>
      <c r="Q2008" s="5" t="e">
        <f>VLOOKUP(I2008,[1]!Countries[#Data],3,FALSE)</f>
        <v>#REF!</v>
      </c>
    </row>
    <row r="2009" spans="1:17" x14ac:dyDescent="0.2">
      <c r="A2009" s="5">
        <v>11025</v>
      </c>
      <c r="B2009" s="5" t="s">
        <v>131</v>
      </c>
      <c r="C2009" s="5" t="s">
        <v>36</v>
      </c>
      <c r="D2009" s="5">
        <v>18</v>
      </c>
      <c r="E2009" s="5">
        <v>16.02</v>
      </c>
      <c r="F2009" s="5">
        <v>10</v>
      </c>
      <c r="G2009" s="5" t="s">
        <v>88</v>
      </c>
      <c r="H2009" s="5" t="s">
        <v>89</v>
      </c>
      <c r="I2009" s="5" t="s">
        <v>90</v>
      </c>
      <c r="J2009" s="6">
        <v>42631</v>
      </c>
      <c r="K2009" s="7">
        <f t="shared" si="93"/>
        <v>180</v>
      </c>
      <c r="L2009" s="7">
        <f t="shared" si="94"/>
        <v>160.19999999999999</v>
      </c>
      <c r="M2009" s="4">
        <f>YEAR(Datos!$J2009)</f>
        <v>2016</v>
      </c>
      <c r="N2009" s="5" t="str">
        <f t="shared" si="95"/>
        <v>septiembre</v>
      </c>
      <c r="O2009" s="5" t="str">
        <f>VLOOKUP(C2009,[2]!ProdManager[#Data],2,FALSE)</f>
        <v>John Matter</v>
      </c>
      <c r="P2009" s="5" t="e">
        <f>VLOOKUP(I2009,[1]!Countries[#Data],2,FALSE)</f>
        <v>#REF!</v>
      </c>
      <c r="Q2009" s="5" t="e">
        <f>VLOOKUP(I2009,[1]!Countries[#Data],3,FALSE)</f>
        <v>#REF!</v>
      </c>
    </row>
    <row r="2010" spans="1:17" x14ac:dyDescent="0.2">
      <c r="A2010" s="5">
        <v>11025</v>
      </c>
      <c r="B2010" s="5" t="s">
        <v>111</v>
      </c>
      <c r="C2010" s="5" t="s">
        <v>22</v>
      </c>
      <c r="D2010" s="5">
        <v>6</v>
      </c>
      <c r="E2010" s="5">
        <v>4.74</v>
      </c>
      <c r="F2010" s="5">
        <v>20</v>
      </c>
      <c r="G2010" s="5" t="s">
        <v>88</v>
      </c>
      <c r="H2010" s="5" t="s">
        <v>89</v>
      </c>
      <c r="I2010" s="5" t="s">
        <v>90</v>
      </c>
      <c r="J2010" s="6">
        <v>42666</v>
      </c>
      <c r="K2010" s="7">
        <f t="shared" si="93"/>
        <v>120</v>
      </c>
      <c r="L2010" s="7">
        <f t="shared" si="94"/>
        <v>94.800000000000011</v>
      </c>
      <c r="M2010" s="4">
        <f>YEAR(Datos!$J2010)</f>
        <v>2016</v>
      </c>
      <c r="N2010" s="5" t="str">
        <f t="shared" si="95"/>
        <v>octubre</v>
      </c>
      <c r="O2010" s="5" t="str">
        <f>VLOOKUP(C2010,[2]!ProdManager[#Data],2,FALSE)</f>
        <v>Peter Stone</v>
      </c>
      <c r="P2010" s="5" t="e">
        <f>VLOOKUP(I2010,[1]!Countries[#Data],2,FALSE)</f>
        <v>#REF!</v>
      </c>
      <c r="Q2010" s="5" t="e">
        <f>VLOOKUP(I2010,[1]!Countries[#Data],3,FALSE)</f>
        <v>#REF!</v>
      </c>
    </row>
    <row r="2011" spans="1:17" x14ac:dyDescent="0.2">
      <c r="A2011" s="5">
        <v>11026</v>
      </c>
      <c r="B2011" s="5" t="s">
        <v>147</v>
      </c>
      <c r="C2011" s="5" t="s">
        <v>22</v>
      </c>
      <c r="D2011" s="5">
        <v>62.5</v>
      </c>
      <c r="E2011" s="5">
        <v>44.375</v>
      </c>
      <c r="F2011" s="5">
        <v>8</v>
      </c>
      <c r="G2011" s="5" t="s">
        <v>234</v>
      </c>
      <c r="H2011" s="5" t="s">
        <v>235</v>
      </c>
      <c r="I2011" s="5" t="s">
        <v>109</v>
      </c>
      <c r="J2011" s="6">
        <v>42390</v>
      </c>
      <c r="K2011" s="7">
        <f t="shared" si="93"/>
        <v>500</v>
      </c>
      <c r="L2011" s="7">
        <f t="shared" si="94"/>
        <v>355</v>
      </c>
      <c r="M2011" s="4">
        <f>YEAR(Datos!$J2011)</f>
        <v>2016</v>
      </c>
      <c r="N2011" s="5" t="str">
        <f t="shared" si="95"/>
        <v>enero</v>
      </c>
      <c r="O2011" s="5" t="str">
        <f>VLOOKUP(C2011,[2]!ProdManager[#Data],2,FALSE)</f>
        <v>Peter Stone</v>
      </c>
      <c r="P2011" s="5" t="e">
        <f>VLOOKUP(I2011,[1]!Countries[#Data],2,FALSE)</f>
        <v>#REF!</v>
      </c>
      <c r="Q2011" s="5" t="e">
        <f>VLOOKUP(I2011,[1]!Countries[#Data],3,FALSE)</f>
        <v>#REF!</v>
      </c>
    </row>
    <row r="2012" spans="1:17" x14ac:dyDescent="0.2">
      <c r="A2012" s="5">
        <v>11026</v>
      </c>
      <c r="B2012" s="5" t="s">
        <v>15</v>
      </c>
      <c r="C2012" s="5" t="s">
        <v>11</v>
      </c>
      <c r="D2012" s="5">
        <v>53</v>
      </c>
      <c r="E2012" s="5">
        <v>40.81</v>
      </c>
      <c r="F2012" s="5">
        <v>10</v>
      </c>
      <c r="G2012" s="5" t="s">
        <v>234</v>
      </c>
      <c r="H2012" s="5" t="s">
        <v>235</v>
      </c>
      <c r="I2012" s="5" t="s">
        <v>109</v>
      </c>
      <c r="J2012" s="6">
        <v>42389</v>
      </c>
      <c r="K2012" s="7">
        <f t="shared" si="93"/>
        <v>530</v>
      </c>
      <c r="L2012" s="7">
        <f t="shared" si="94"/>
        <v>408.1</v>
      </c>
      <c r="M2012" s="4">
        <f>YEAR(Datos!$J2012)</f>
        <v>2016</v>
      </c>
      <c r="N2012" s="5" t="str">
        <f t="shared" si="95"/>
        <v>enero</v>
      </c>
      <c r="O2012" s="5" t="str">
        <f>VLOOKUP(C2012,[2]!ProdManager[#Data],2,FALSE)</f>
        <v>Marc Caine</v>
      </c>
      <c r="P2012" s="5" t="e">
        <f>VLOOKUP(I2012,[1]!Countries[#Data],2,FALSE)</f>
        <v>#REF!</v>
      </c>
      <c r="Q2012" s="5" t="e">
        <f>VLOOKUP(I2012,[1]!Countries[#Data],3,FALSE)</f>
        <v>#REF!</v>
      </c>
    </row>
    <row r="2013" spans="1:17" x14ac:dyDescent="0.2">
      <c r="A2013" s="5">
        <v>11027</v>
      </c>
      <c r="B2013" s="5" t="s">
        <v>71</v>
      </c>
      <c r="C2013" s="5" t="s">
        <v>28</v>
      </c>
      <c r="D2013" s="5">
        <v>49.3</v>
      </c>
      <c r="E2013" s="5">
        <v>33.523999999999994</v>
      </c>
      <c r="F2013" s="5">
        <v>21</v>
      </c>
      <c r="G2013" s="5" t="s">
        <v>222</v>
      </c>
      <c r="H2013" s="5" t="s">
        <v>223</v>
      </c>
      <c r="I2013" s="5" t="s">
        <v>187</v>
      </c>
      <c r="J2013" s="6">
        <v>42502</v>
      </c>
      <c r="K2013" s="7">
        <f t="shared" si="93"/>
        <v>1035.3</v>
      </c>
      <c r="L2013" s="7">
        <f t="shared" si="94"/>
        <v>704.00399999999991</v>
      </c>
      <c r="M2013" s="4">
        <f>YEAR(Datos!$J2013)</f>
        <v>2016</v>
      </c>
      <c r="N2013" s="5" t="str">
        <f t="shared" si="95"/>
        <v>mayo</v>
      </c>
      <c r="O2013" s="5" t="str">
        <f>VLOOKUP(C2013,[2]!ProdManager[#Data],2,FALSE)</f>
        <v>Lydia Sinn</v>
      </c>
      <c r="P2013" s="5" t="e">
        <f>VLOOKUP(I2013,[1]!Countries[#Data],2,FALSE)</f>
        <v>#REF!</v>
      </c>
      <c r="Q2013" s="5" t="e">
        <f>VLOOKUP(I2013,[1]!Countries[#Data],3,FALSE)</f>
        <v>#REF!</v>
      </c>
    </row>
    <row r="2014" spans="1:17" x14ac:dyDescent="0.2">
      <c r="A2014" s="5">
        <v>11027</v>
      </c>
      <c r="B2014" s="5" t="s">
        <v>44</v>
      </c>
      <c r="C2014" s="5" t="s">
        <v>36</v>
      </c>
      <c r="D2014" s="5">
        <v>4.5</v>
      </c>
      <c r="E2014" s="5">
        <v>4.0949999999999998</v>
      </c>
      <c r="F2014" s="5">
        <v>30</v>
      </c>
      <c r="G2014" s="5" t="s">
        <v>222</v>
      </c>
      <c r="H2014" s="5" t="s">
        <v>223</v>
      </c>
      <c r="I2014" s="5" t="s">
        <v>187</v>
      </c>
      <c r="J2014" s="6">
        <v>42596</v>
      </c>
      <c r="K2014" s="7">
        <f t="shared" si="93"/>
        <v>135</v>
      </c>
      <c r="L2014" s="7">
        <f t="shared" si="94"/>
        <v>122.85</v>
      </c>
      <c r="M2014" s="4">
        <f>YEAR(Datos!$J2014)</f>
        <v>2016</v>
      </c>
      <c r="N2014" s="5" t="str">
        <f t="shared" si="95"/>
        <v>agosto</v>
      </c>
      <c r="O2014" s="5" t="str">
        <f>VLOOKUP(C2014,[2]!ProdManager[#Data],2,FALSE)</f>
        <v>John Matter</v>
      </c>
      <c r="P2014" s="5" t="e">
        <f>VLOOKUP(I2014,[1]!Countries[#Data],2,FALSE)</f>
        <v>#REF!</v>
      </c>
      <c r="Q2014" s="5" t="e">
        <f>VLOOKUP(I2014,[1]!Countries[#Data],3,FALSE)</f>
        <v>#REF!</v>
      </c>
    </row>
    <row r="2015" spans="1:17" x14ac:dyDescent="0.2">
      <c r="A2015" s="5">
        <v>11028</v>
      </c>
      <c r="B2015" s="5" t="s">
        <v>38</v>
      </c>
      <c r="C2015" s="5" t="s">
        <v>39</v>
      </c>
      <c r="D2015" s="5">
        <v>24</v>
      </c>
      <c r="E2015" s="5">
        <v>18.96</v>
      </c>
      <c r="F2015" s="5">
        <v>35</v>
      </c>
      <c r="G2015" s="5" t="s">
        <v>172</v>
      </c>
      <c r="H2015" s="5" t="s">
        <v>173</v>
      </c>
      <c r="I2015" s="5" t="s">
        <v>14</v>
      </c>
      <c r="J2015" s="6">
        <v>42568</v>
      </c>
      <c r="K2015" s="7">
        <f t="shared" si="93"/>
        <v>840</v>
      </c>
      <c r="L2015" s="7">
        <f t="shared" si="94"/>
        <v>663.6</v>
      </c>
      <c r="M2015" s="4">
        <f>YEAR(Datos!$J2015)</f>
        <v>2016</v>
      </c>
      <c r="N2015" s="5" t="str">
        <f t="shared" si="95"/>
        <v>julio</v>
      </c>
      <c r="O2015" s="5" t="str">
        <f>VLOOKUP(C2015,[2]!ProdManager[#Data],2,FALSE)</f>
        <v>John Matter</v>
      </c>
      <c r="P2015" s="5" t="e">
        <f>VLOOKUP(I2015,[1]!Countries[#Data],2,FALSE)</f>
        <v>#REF!</v>
      </c>
      <c r="Q2015" s="5" t="e">
        <f>VLOOKUP(I2015,[1]!Countries[#Data],3,FALSE)</f>
        <v>#REF!</v>
      </c>
    </row>
    <row r="2016" spans="1:17" x14ac:dyDescent="0.2">
      <c r="A2016" s="5">
        <v>11028</v>
      </c>
      <c r="B2016" s="5" t="s">
        <v>45</v>
      </c>
      <c r="C2016" s="5" t="s">
        <v>8</v>
      </c>
      <c r="D2016" s="5">
        <v>55</v>
      </c>
      <c r="E2016" s="5">
        <v>45.65</v>
      </c>
      <c r="F2016" s="5">
        <v>24</v>
      </c>
      <c r="G2016" s="5" t="s">
        <v>172</v>
      </c>
      <c r="H2016" s="5" t="s">
        <v>173</v>
      </c>
      <c r="I2016" s="5" t="s">
        <v>14</v>
      </c>
      <c r="J2016" s="6">
        <v>42457</v>
      </c>
      <c r="K2016" s="7">
        <f t="shared" si="93"/>
        <v>1320</v>
      </c>
      <c r="L2016" s="7">
        <f t="shared" si="94"/>
        <v>1095.5999999999999</v>
      </c>
      <c r="M2016" s="4">
        <f>YEAR(Datos!$J2016)</f>
        <v>2016</v>
      </c>
      <c r="N2016" s="5" t="str">
        <f t="shared" si="95"/>
        <v>marzo</v>
      </c>
      <c r="O2016" s="5" t="str">
        <f>VLOOKUP(C2016,[2]!ProdManager[#Data],2,FALSE)</f>
        <v>Peter Stone</v>
      </c>
      <c r="P2016" s="5" t="e">
        <f>VLOOKUP(I2016,[1]!Countries[#Data],2,FALSE)</f>
        <v>#REF!</v>
      </c>
      <c r="Q2016" s="5" t="e">
        <f>VLOOKUP(I2016,[1]!Countries[#Data],3,FALSE)</f>
        <v>#REF!</v>
      </c>
    </row>
    <row r="2017" spans="1:17" x14ac:dyDescent="0.2">
      <c r="A2017" s="5">
        <v>11029</v>
      </c>
      <c r="B2017" s="5" t="s">
        <v>79</v>
      </c>
      <c r="C2017" s="5" t="s">
        <v>3</v>
      </c>
      <c r="D2017" s="5">
        <v>38</v>
      </c>
      <c r="E2017" s="5">
        <v>32.299999999999997</v>
      </c>
      <c r="F2017" s="5">
        <v>20</v>
      </c>
      <c r="G2017" s="5" t="s">
        <v>40</v>
      </c>
      <c r="H2017" s="5" t="s">
        <v>41</v>
      </c>
      <c r="I2017" s="5" t="s">
        <v>42</v>
      </c>
      <c r="J2017" s="6">
        <v>42663</v>
      </c>
      <c r="K2017" s="7">
        <f t="shared" si="93"/>
        <v>760</v>
      </c>
      <c r="L2017" s="7">
        <f t="shared" si="94"/>
        <v>646</v>
      </c>
      <c r="M2017" s="4">
        <f>YEAR(Datos!$J2017)</f>
        <v>2016</v>
      </c>
      <c r="N2017" s="5" t="str">
        <f t="shared" si="95"/>
        <v>octubre</v>
      </c>
      <c r="O2017" s="5" t="str">
        <f>VLOOKUP(C2017,[2]!ProdManager[#Data],2,FALSE)</f>
        <v>Marc Caine</v>
      </c>
      <c r="P2017" s="5" t="e">
        <f>VLOOKUP(I2017,[1]!Countries[#Data],2,FALSE)</f>
        <v>#REF!</v>
      </c>
      <c r="Q2017" s="5" t="e">
        <f>VLOOKUP(I2017,[1]!Countries[#Data],3,FALSE)</f>
        <v>#REF!</v>
      </c>
    </row>
    <row r="2018" spans="1:17" x14ac:dyDescent="0.2">
      <c r="A2018" s="5">
        <v>11029</v>
      </c>
      <c r="B2018" s="5" t="s">
        <v>118</v>
      </c>
      <c r="C2018" s="5" t="s">
        <v>17</v>
      </c>
      <c r="D2018" s="5">
        <v>43.9</v>
      </c>
      <c r="E2018" s="5">
        <v>31.607999999999997</v>
      </c>
      <c r="F2018" s="5">
        <v>12</v>
      </c>
      <c r="G2018" s="5" t="s">
        <v>40</v>
      </c>
      <c r="H2018" s="5" t="s">
        <v>41</v>
      </c>
      <c r="I2018" s="5" t="s">
        <v>42</v>
      </c>
      <c r="J2018" s="6">
        <v>42671</v>
      </c>
      <c r="K2018" s="7">
        <f t="shared" si="93"/>
        <v>526.79999999999995</v>
      </c>
      <c r="L2018" s="7">
        <f t="shared" si="94"/>
        <v>379.29599999999994</v>
      </c>
      <c r="M2018" s="4">
        <f>YEAR(Datos!$J2018)</f>
        <v>2016</v>
      </c>
      <c r="N2018" s="5" t="str">
        <f t="shared" si="95"/>
        <v>octubre</v>
      </c>
      <c r="O2018" s="5" t="str">
        <f>VLOOKUP(C2018,[2]!ProdManager[#Data],2,FALSE)</f>
        <v>Lydia Sinn</v>
      </c>
      <c r="P2018" s="5" t="e">
        <f>VLOOKUP(I2018,[1]!Countries[#Data],2,FALSE)</f>
        <v>#REF!</v>
      </c>
      <c r="Q2018" s="5" t="e">
        <f>VLOOKUP(I2018,[1]!Countries[#Data],3,FALSE)</f>
        <v>#REF!</v>
      </c>
    </row>
    <row r="2019" spans="1:17" x14ac:dyDescent="0.2">
      <c r="A2019" s="5">
        <v>11030</v>
      </c>
      <c r="B2019" s="5" t="s">
        <v>62</v>
      </c>
      <c r="C2019" s="5" t="s">
        <v>17</v>
      </c>
      <c r="D2019" s="5">
        <v>21.35</v>
      </c>
      <c r="E2019" s="5">
        <v>16.653000000000002</v>
      </c>
      <c r="F2019" s="5">
        <v>70</v>
      </c>
      <c r="G2019" s="5" t="s">
        <v>175</v>
      </c>
      <c r="H2019" s="5" t="s">
        <v>176</v>
      </c>
      <c r="I2019" s="5" t="s">
        <v>77</v>
      </c>
      <c r="J2019" s="6">
        <v>42724</v>
      </c>
      <c r="K2019" s="7">
        <f t="shared" si="93"/>
        <v>1494.5</v>
      </c>
      <c r="L2019" s="7">
        <f t="shared" si="94"/>
        <v>1165.7100000000003</v>
      </c>
      <c r="M2019" s="4">
        <f>YEAR(Datos!$J2019)</f>
        <v>2016</v>
      </c>
      <c r="N2019" s="5" t="str">
        <f t="shared" si="95"/>
        <v>diciembre</v>
      </c>
      <c r="O2019" s="5" t="str">
        <f>VLOOKUP(C2019,[2]!ProdManager[#Data],2,FALSE)</f>
        <v>Lydia Sinn</v>
      </c>
      <c r="P2019" s="5" t="e">
        <f>VLOOKUP(I2019,[1]!Countries[#Data],2,FALSE)</f>
        <v>#REF!</v>
      </c>
      <c r="Q2019" s="5" t="e">
        <f>VLOOKUP(I2019,[1]!Countries[#Data],3,FALSE)</f>
        <v>#REF!</v>
      </c>
    </row>
    <row r="2020" spans="1:17" x14ac:dyDescent="0.2">
      <c r="A2020" s="5">
        <v>11030</v>
      </c>
      <c r="B2020" s="5" t="s">
        <v>95</v>
      </c>
      <c r="C2020" s="5" t="s">
        <v>39</v>
      </c>
      <c r="D2020" s="5">
        <v>123.79</v>
      </c>
      <c r="E2020" s="5">
        <v>96.556200000000004</v>
      </c>
      <c r="F2020" s="5">
        <v>60</v>
      </c>
      <c r="G2020" s="5" t="s">
        <v>175</v>
      </c>
      <c r="H2020" s="5" t="s">
        <v>176</v>
      </c>
      <c r="I2020" s="5" t="s">
        <v>77</v>
      </c>
      <c r="J2020" s="6">
        <v>42706</v>
      </c>
      <c r="K2020" s="7">
        <f t="shared" si="93"/>
        <v>7427.4000000000005</v>
      </c>
      <c r="L2020" s="7">
        <f t="shared" si="94"/>
        <v>5793.3720000000003</v>
      </c>
      <c r="M2020" s="4">
        <f>YEAR(Datos!$J2020)</f>
        <v>2016</v>
      </c>
      <c r="N2020" s="5" t="str">
        <f t="shared" si="95"/>
        <v>diciembre</v>
      </c>
      <c r="O2020" s="5" t="str">
        <f>VLOOKUP(C2020,[2]!ProdManager[#Data],2,FALSE)</f>
        <v>John Matter</v>
      </c>
      <c r="P2020" s="5" t="e">
        <f>VLOOKUP(I2020,[1]!Countries[#Data],2,FALSE)</f>
        <v>#REF!</v>
      </c>
      <c r="Q2020" s="5" t="e">
        <f>VLOOKUP(I2020,[1]!Countries[#Data],3,FALSE)</f>
        <v>#REF!</v>
      </c>
    </row>
    <row r="2021" spans="1:17" x14ac:dyDescent="0.2">
      <c r="A2021" s="5">
        <v>11030</v>
      </c>
      <c r="B2021" s="5" t="s">
        <v>45</v>
      </c>
      <c r="C2021" s="5" t="s">
        <v>8</v>
      </c>
      <c r="D2021" s="5">
        <v>55</v>
      </c>
      <c r="E2021" s="5">
        <v>41.25</v>
      </c>
      <c r="F2021" s="5">
        <v>100</v>
      </c>
      <c r="G2021" s="5" t="s">
        <v>175</v>
      </c>
      <c r="H2021" s="5" t="s">
        <v>176</v>
      </c>
      <c r="I2021" s="5" t="s">
        <v>77</v>
      </c>
      <c r="J2021" s="6">
        <v>42583</v>
      </c>
      <c r="K2021" s="7">
        <f t="shared" si="93"/>
        <v>5500</v>
      </c>
      <c r="L2021" s="7">
        <f t="shared" si="94"/>
        <v>4125</v>
      </c>
      <c r="M2021" s="4">
        <f>YEAR(Datos!$J2021)</f>
        <v>2016</v>
      </c>
      <c r="N2021" s="5" t="str">
        <f t="shared" si="95"/>
        <v>agosto</v>
      </c>
      <c r="O2021" s="5" t="str">
        <f>VLOOKUP(C2021,[2]!ProdManager[#Data],2,FALSE)</f>
        <v>Peter Stone</v>
      </c>
      <c r="P2021" s="5" t="e">
        <f>VLOOKUP(I2021,[1]!Countries[#Data],2,FALSE)</f>
        <v>#REF!</v>
      </c>
      <c r="Q2021" s="5" t="e">
        <f>VLOOKUP(I2021,[1]!Countries[#Data],3,FALSE)</f>
        <v>#REF!</v>
      </c>
    </row>
    <row r="2022" spans="1:17" x14ac:dyDescent="0.2">
      <c r="A2022" s="5">
        <v>11030</v>
      </c>
      <c r="B2022" s="5" t="s">
        <v>48</v>
      </c>
      <c r="C2022" s="5" t="s">
        <v>36</v>
      </c>
      <c r="D2022" s="5">
        <v>19</v>
      </c>
      <c r="E2022" s="5">
        <v>17.29</v>
      </c>
      <c r="F2022" s="5">
        <v>100</v>
      </c>
      <c r="G2022" s="5" t="s">
        <v>175</v>
      </c>
      <c r="H2022" s="5" t="s">
        <v>176</v>
      </c>
      <c r="I2022" s="5" t="s">
        <v>77</v>
      </c>
      <c r="J2022" s="6">
        <v>42601</v>
      </c>
      <c r="K2022" s="7">
        <f t="shared" si="93"/>
        <v>1900</v>
      </c>
      <c r="L2022" s="7">
        <f t="shared" si="94"/>
        <v>1729</v>
      </c>
      <c r="M2022" s="4">
        <f>YEAR(Datos!$J2022)</f>
        <v>2016</v>
      </c>
      <c r="N2022" s="5" t="str">
        <f t="shared" si="95"/>
        <v>agosto</v>
      </c>
      <c r="O2022" s="5" t="str">
        <f>VLOOKUP(C2022,[2]!ProdManager[#Data],2,FALSE)</f>
        <v>John Matter</v>
      </c>
      <c r="P2022" s="5" t="e">
        <f>VLOOKUP(I2022,[1]!Countries[#Data],2,FALSE)</f>
        <v>#REF!</v>
      </c>
      <c r="Q2022" s="5" t="e">
        <f>VLOOKUP(I2022,[1]!Countries[#Data],3,FALSE)</f>
        <v>#REF!</v>
      </c>
    </row>
    <row r="2023" spans="1:17" x14ac:dyDescent="0.2">
      <c r="A2023" s="5">
        <v>11031</v>
      </c>
      <c r="B2023" s="5" t="s">
        <v>131</v>
      </c>
      <c r="C2023" s="5" t="s">
        <v>36</v>
      </c>
      <c r="D2023" s="5">
        <v>18</v>
      </c>
      <c r="E2023" s="5">
        <v>16.02</v>
      </c>
      <c r="F2023" s="5">
        <v>45</v>
      </c>
      <c r="G2023" s="5" t="s">
        <v>175</v>
      </c>
      <c r="H2023" s="5" t="s">
        <v>176</v>
      </c>
      <c r="I2023" s="5" t="s">
        <v>77</v>
      </c>
      <c r="J2023" s="6">
        <v>42385</v>
      </c>
      <c r="K2023" s="7">
        <f t="shared" si="93"/>
        <v>810</v>
      </c>
      <c r="L2023" s="7">
        <f t="shared" si="94"/>
        <v>720.9</v>
      </c>
      <c r="M2023" s="4">
        <f>YEAR(Datos!$J2023)</f>
        <v>2016</v>
      </c>
      <c r="N2023" s="5" t="str">
        <f t="shared" si="95"/>
        <v>enero</v>
      </c>
      <c r="O2023" s="5" t="str">
        <f>VLOOKUP(C2023,[2]!ProdManager[#Data],2,FALSE)</f>
        <v>John Matter</v>
      </c>
      <c r="P2023" s="5" t="e">
        <f>VLOOKUP(I2023,[1]!Countries[#Data],2,FALSE)</f>
        <v>#REF!</v>
      </c>
      <c r="Q2023" s="5" t="e">
        <f>VLOOKUP(I2023,[1]!Countries[#Data],3,FALSE)</f>
        <v>#REF!</v>
      </c>
    </row>
    <row r="2024" spans="1:17" x14ac:dyDescent="0.2">
      <c r="A2024" s="5">
        <v>11031</v>
      </c>
      <c r="B2024" s="5" t="s">
        <v>111</v>
      </c>
      <c r="C2024" s="5" t="s">
        <v>22</v>
      </c>
      <c r="D2024" s="5">
        <v>6</v>
      </c>
      <c r="E2024" s="5">
        <v>4.26</v>
      </c>
      <c r="F2024" s="5">
        <v>80</v>
      </c>
      <c r="G2024" s="5" t="s">
        <v>175</v>
      </c>
      <c r="H2024" s="5" t="s">
        <v>176</v>
      </c>
      <c r="I2024" s="5" t="s">
        <v>77</v>
      </c>
      <c r="J2024" s="6">
        <v>42401</v>
      </c>
      <c r="K2024" s="7">
        <f t="shared" si="93"/>
        <v>480</v>
      </c>
      <c r="L2024" s="7">
        <f t="shared" si="94"/>
        <v>340.79999999999995</v>
      </c>
      <c r="M2024" s="4">
        <f>YEAR(Datos!$J2024)</f>
        <v>2016</v>
      </c>
      <c r="N2024" s="5" t="str">
        <f t="shared" si="95"/>
        <v>febrero</v>
      </c>
      <c r="O2024" s="5" t="str">
        <f>VLOOKUP(C2024,[2]!ProdManager[#Data],2,FALSE)</f>
        <v>Peter Stone</v>
      </c>
      <c r="P2024" s="5" t="e">
        <f>VLOOKUP(I2024,[1]!Countries[#Data],2,FALSE)</f>
        <v>#REF!</v>
      </c>
      <c r="Q2024" s="5" t="e">
        <f>VLOOKUP(I2024,[1]!Countries[#Data],3,FALSE)</f>
        <v>#REF!</v>
      </c>
    </row>
    <row r="2025" spans="1:17" x14ac:dyDescent="0.2">
      <c r="A2025" s="5">
        <v>11031</v>
      </c>
      <c r="B2025" s="5" t="s">
        <v>44</v>
      </c>
      <c r="C2025" s="5" t="s">
        <v>36</v>
      </c>
      <c r="D2025" s="5">
        <v>4.5</v>
      </c>
      <c r="E2025" s="5">
        <v>4.05</v>
      </c>
      <c r="F2025" s="5">
        <v>21</v>
      </c>
      <c r="G2025" s="5" t="s">
        <v>175</v>
      </c>
      <c r="H2025" s="5" t="s">
        <v>176</v>
      </c>
      <c r="I2025" s="5" t="s">
        <v>77</v>
      </c>
      <c r="J2025" s="6">
        <v>42634</v>
      </c>
      <c r="K2025" s="7">
        <f t="shared" si="93"/>
        <v>94.5</v>
      </c>
      <c r="L2025" s="7">
        <f t="shared" si="94"/>
        <v>85.05</v>
      </c>
      <c r="M2025" s="4">
        <f>YEAR(Datos!$J2025)</f>
        <v>2016</v>
      </c>
      <c r="N2025" s="5" t="str">
        <f t="shared" si="95"/>
        <v>septiembre</v>
      </c>
      <c r="O2025" s="5" t="str">
        <f>VLOOKUP(C2025,[2]!ProdManager[#Data],2,FALSE)</f>
        <v>John Matter</v>
      </c>
      <c r="P2025" s="5" t="e">
        <f>VLOOKUP(I2025,[1]!Countries[#Data],2,FALSE)</f>
        <v>#REF!</v>
      </c>
      <c r="Q2025" s="5" t="e">
        <f>VLOOKUP(I2025,[1]!Countries[#Data],3,FALSE)</f>
        <v>#REF!</v>
      </c>
    </row>
    <row r="2026" spans="1:17" x14ac:dyDescent="0.2">
      <c r="A2026" s="5">
        <v>11031</v>
      </c>
      <c r="B2026" s="5" t="s">
        <v>143</v>
      </c>
      <c r="C2026" s="5" t="s">
        <v>3</v>
      </c>
      <c r="D2026" s="5">
        <v>33.25</v>
      </c>
      <c r="E2026" s="5">
        <v>27.5975</v>
      </c>
      <c r="F2026" s="5">
        <v>20</v>
      </c>
      <c r="G2026" s="5" t="s">
        <v>175</v>
      </c>
      <c r="H2026" s="5" t="s">
        <v>176</v>
      </c>
      <c r="I2026" s="5" t="s">
        <v>77</v>
      </c>
      <c r="J2026" s="6">
        <v>42590</v>
      </c>
      <c r="K2026" s="7">
        <f t="shared" si="93"/>
        <v>665</v>
      </c>
      <c r="L2026" s="7">
        <f t="shared" si="94"/>
        <v>551.95000000000005</v>
      </c>
      <c r="M2026" s="4">
        <f>YEAR(Datos!$J2026)</f>
        <v>2016</v>
      </c>
      <c r="N2026" s="5" t="str">
        <f t="shared" si="95"/>
        <v>agosto</v>
      </c>
      <c r="O2026" s="5" t="str">
        <f>VLOOKUP(C2026,[2]!ProdManager[#Data],2,FALSE)</f>
        <v>Marc Caine</v>
      </c>
      <c r="P2026" s="5" t="e">
        <f>VLOOKUP(I2026,[1]!Countries[#Data],2,FALSE)</f>
        <v>#REF!</v>
      </c>
      <c r="Q2026" s="5" t="e">
        <f>VLOOKUP(I2026,[1]!Countries[#Data],3,FALSE)</f>
        <v>#REF!</v>
      </c>
    </row>
    <row r="2027" spans="1:17" x14ac:dyDescent="0.2">
      <c r="A2027" s="5">
        <v>11031</v>
      </c>
      <c r="B2027" s="5" t="s">
        <v>106</v>
      </c>
      <c r="C2027" s="5" t="s">
        <v>8</v>
      </c>
      <c r="D2027" s="5">
        <v>21.5</v>
      </c>
      <c r="E2027" s="5">
        <v>17.630000000000003</v>
      </c>
      <c r="F2027" s="5">
        <v>16</v>
      </c>
      <c r="G2027" s="5" t="s">
        <v>175</v>
      </c>
      <c r="H2027" s="5" t="s">
        <v>176</v>
      </c>
      <c r="I2027" s="5" t="s">
        <v>77</v>
      </c>
      <c r="J2027" s="6">
        <v>42679</v>
      </c>
      <c r="K2027" s="7">
        <f t="shared" si="93"/>
        <v>344</v>
      </c>
      <c r="L2027" s="7">
        <f t="shared" si="94"/>
        <v>282.08000000000004</v>
      </c>
      <c r="M2027" s="4">
        <f>YEAR(Datos!$J2027)</f>
        <v>2016</v>
      </c>
      <c r="N2027" s="5" t="str">
        <f t="shared" si="95"/>
        <v>noviembre</v>
      </c>
      <c r="O2027" s="5" t="str">
        <f>VLOOKUP(C2027,[2]!ProdManager[#Data],2,FALSE)</f>
        <v>Peter Stone</v>
      </c>
      <c r="P2027" s="5" t="e">
        <f>VLOOKUP(I2027,[1]!Countries[#Data],2,FALSE)</f>
        <v>#REF!</v>
      </c>
      <c r="Q2027" s="5" t="e">
        <f>VLOOKUP(I2027,[1]!Countries[#Data],3,FALSE)</f>
        <v>#REF!</v>
      </c>
    </row>
    <row r="2028" spans="1:17" x14ac:dyDescent="0.2">
      <c r="A2028" s="5">
        <v>11032</v>
      </c>
      <c r="B2028" s="5" t="s">
        <v>50</v>
      </c>
      <c r="C2028" s="5" t="s">
        <v>22</v>
      </c>
      <c r="D2028" s="5">
        <v>19</v>
      </c>
      <c r="E2028" s="5">
        <v>15.39</v>
      </c>
      <c r="F2028" s="5">
        <v>35</v>
      </c>
      <c r="G2028" s="5" t="s">
        <v>98</v>
      </c>
      <c r="H2028" s="5" t="s">
        <v>99</v>
      </c>
      <c r="I2028" s="5" t="s">
        <v>77</v>
      </c>
      <c r="J2028" s="6">
        <v>42596</v>
      </c>
      <c r="K2028" s="7">
        <f t="shared" si="93"/>
        <v>665</v>
      </c>
      <c r="L2028" s="7">
        <f t="shared" si="94"/>
        <v>538.65</v>
      </c>
      <c r="M2028" s="4">
        <f>YEAR(Datos!$J2028)</f>
        <v>2016</v>
      </c>
      <c r="N2028" s="5" t="str">
        <f t="shared" si="95"/>
        <v>agosto</v>
      </c>
      <c r="O2028" s="5" t="str">
        <f>VLOOKUP(C2028,[2]!ProdManager[#Data],2,FALSE)</f>
        <v>Peter Stone</v>
      </c>
      <c r="P2028" s="5" t="e">
        <f>VLOOKUP(I2028,[1]!Countries[#Data],2,FALSE)</f>
        <v>#REF!</v>
      </c>
      <c r="Q2028" s="5" t="e">
        <f>VLOOKUP(I2028,[1]!Countries[#Data],3,FALSE)</f>
        <v>#REF!</v>
      </c>
    </row>
    <row r="2029" spans="1:17" x14ac:dyDescent="0.2">
      <c r="A2029" s="5">
        <v>11032</v>
      </c>
      <c r="B2029" s="5" t="s">
        <v>181</v>
      </c>
      <c r="C2029" s="5" t="s">
        <v>36</v>
      </c>
      <c r="D2029" s="5">
        <v>263.5</v>
      </c>
      <c r="E2029" s="5">
        <v>237.15</v>
      </c>
      <c r="F2029" s="5">
        <v>25</v>
      </c>
      <c r="G2029" s="5" t="s">
        <v>98</v>
      </c>
      <c r="H2029" s="5" t="s">
        <v>99</v>
      </c>
      <c r="I2029" s="5" t="s">
        <v>77</v>
      </c>
      <c r="J2029" s="6">
        <v>42610</v>
      </c>
      <c r="K2029" s="7">
        <f t="shared" si="93"/>
        <v>6587.5</v>
      </c>
      <c r="L2029" s="7">
        <f t="shared" si="94"/>
        <v>5928.75</v>
      </c>
      <c r="M2029" s="4">
        <f>YEAR(Datos!$J2029)</f>
        <v>2016</v>
      </c>
      <c r="N2029" s="5" t="str">
        <f t="shared" si="95"/>
        <v>agosto</v>
      </c>
      <c r="O2029" s="5" t="str">
        <f>VLOOKUP(C2029,[2]!ProdManager[#Data],2,FALSE)</f>
        <v>John Matter</v>
      </c>
      <c r="P2029" s="5" t="e">
        <f>VLOOKUP(I2029,[1]!Countries[#Data],2,FALSE)</f>
        <v>#REF!</v>
      </c>
      <c r="Q2029" s="5" t="e">
        <f>VLOOKUP(I2029,[1]!Countries[#Data],3,FALSE)</f>
        <v>#REF!</v>
      </c>
    </row>
    <row r="2030" spans="1:17" x14ac:dyDescent="0.2">
      <c r="A2030" s="5">
        <v>11032</v>
      </c>
      <c r="B2030" s="5" t="s">
        <v>45</v>
      </c>
      <c r="C2030" s="5" t="s">
        <v>8</v>
      </c>
      <c r="D2030" s="5">
        <v>55</v>
      </c>
      <c r="E2030" s="5">
        <v>45.1</v>
      </c>
      <c r="F2030" s="5">
        <v>30</v>
      </c>
      <c r="G2030" s="5" t="s">
        <v>98</v>
      </c>
      <c r="H2030" s="5" t="s">
        <v>99</v>
      </c>
      <c r="I2030" s="5" t="s">
        <v>77</v>
      </c>
      <c r="J2030" s="6">
        <v>42507</v>
      </c>
      <c r="K2030" s="7">
        <f t="shared" si="93"/>
        <v>1650</v>
      </c>
      <c r="L2030" s="7">
        <f t="shared" si="94"/>
        <v>1353</v>
      </c>
      <c r="M2030" s="4">
        <f>YEAR(Datos!$J2030)</f>
        <v>2016</v>
      </c>
      <c r="N2030" s="5" t="str">
        <f t="shared" si="95"/>
        <v>mayo</v>
      </c>
      <c r="O2030" s="5" t="str">
        <f>VLOOKUP(C2030,[2]!ProdManager[#Data],2,FALSE)</f>
        <v>Peter Stone</v>
      </c>
      <c r="P2030" s="5" t="e">
        <f>VLOOKUP(I2030,[1]!Countries[#Data],2,FALSE)</f>
        <v>#REF!</v>
      </c>
      <c r="Q2030" s="5" t="e">
        <f>VLOOKUP(I2030,[1]!Countries[#Data],3,FALSE)</f>
        <v>#REF!</v>
      </c>
    </row>
    <row r="2031" spans="1:17" x14ac:dyDescent="0.2">
      <c r="A2031" s="5">
        <v>11033</v>
      </c>
      <c r="B2031" s="5" t="s">
        <v>51</v>
      </c>
      <c r="C2031" s="5" t="s">
        <v>39</v>
      </c>
      <c r="D2031" s="5">
        <v>32.799999999999997</v>
      </c>
      <c r="E2031" s="5">
        <v>26.567999999999998</v>
      </c>
      <c r="F2031" s="5">
        <v>70</v>
      </c>
      <c r="G2031" s="5" t="s">
        <v>46</v>
      </c>
      <c r="H2031" s="5" t="s">
        <v>47</v>
      </c>
      <c r="I2031" s="5" t="s">
        <v>42</v>
      </c>
      <c r="J2031" s="6">
        <v>42632</v>
      </c>
      <c r="K2031" s="7">
        <f t="shared" si="93"/>
        <v>2296</v>
      </c>
      <c r="L2031" s="7">
        <f t="shared" si="94"/>
        <v>1859.7599999999998</v>
      </c>
      <c r="M2031" s="4">
        <f>YEAR(Datos!$J2031)</f>
        <v>2016</v>
      </c>
      <c r="N2031" s="5" t="str">
        <f t="shared" si="95"/>
        <v>septiembre</v>
      </c>
      <c r="O2031" s="5" t="str">
        <f>VLOOKUP(C2031,[2]!ProdManager[#Data],2,FALSE)</f>
        <v>John Matter</v>
      </c>
      <c r="P2031" s="5" t="e">
        <f>VLOOKUP(I2031,[1]!Countries[#Data],2,FALSE)</f>
        <v>#REF!</v>
      </c>
      <c r="Q2031" s="5" t="e">
        <f>VLOOKUP(I2031,[1]!Countries[#Data],3,FALSE)</f>
        <v>#REF!</v>
      </c>
    </row>
    <row r="2032" spans="1:17" x14ac:dyDescent="0.2">
      <c r="A2032" s="5">
        <v>11033</v>
      </c>
      <c r="B2032" s="5" t="s">
        <v>148</v>
      </c>
      <c r="C2032" s="5" t="s">
        <v>8</v>
      </c>
      <c r="D2032" s="5">
        <v>36</v>
      </c>
      <c r="E2032" s="5">
        <v>28.44</v>
      </c>
      <c r="F2032" s="5">
        <v>36</v>
      </c>
      <c r="G2032" s="5" t="s">
        <v>46</v>
      </c>
      <c r="H2032" s="5" t="s">
        <v>47</v>
      </c>
      <c r="I2032" s="5" t="s">
        <v>42</v>
      </c>
      <c r="J2032" s="6">
        <v>42558</v>
      </c>
      <c r="K2032" s="7">
        <f t="shared" si="93"/>
        <v>1296</v>
      </c>
      <c r="L2032" s="7">
        <f t="shared" si="94"/>
        <v>1023.84</v>
      </c>
      <c r="M2032" s="4">
        <f>YEAR(Datos!$J2032)</f>
        <v>2016</v>
      </c>
      <c r="N2032" s="5" t="str">
        <f t="shared" si="95"/>
        <v>julio</v>
      </c>
      <c r="O2032" s="5" t="str">
        <f>VLOOKUP(C2032,[2]!ProdManager[#Data],2,FALSE)</f>
        <v>Peter Stone</v>
      </c>
      <c r="P2032" s="5" t="e">
        <f>VLOOKUP(I2032,[1]!Countries[#Data],2,FALSE)</f>
        <v>#REF!</v>
      </c>
      <c r="Q2032" s="5" t="e">
        <f>VLOOKUP(I2032,[1]!Countries[#Data],3,FALSE)</f>
        <v>#REF!</v>
      </c>
    </row>
    <row r="2033" spans="1:17" x14ac:dyDescent="0.2">
      <c r="A2033" s="5">
        <v>11034</v>
      </c>
      <c r="B2033" s="5" t="s">
        <v>64</v>
      </c>
      <c r="C2033" s="5" t="s">
        <v>28</v>
      </c>
      <c r="D2033" s="5">
        <v>10</v>
      </c>
      <c r="E2033" s="5">
        <v>6.6999999999999993</v>
      </c>
      <c r="F2033" s="5">
        <v>15</v>
      </c>
      <c r="G2033" s="5" t="s">
        <v>157</v>
      </c>
      <c r="H2033" s="5" t="s">
        <v>158</v>
      </c>
      <c r="I2033" s="5" t="s">
        <v>77</v>
      </c>
      <c r="J2033" s="6">
        <v>42436</v>
      </c>
      <c r="K2033" s="7">
        <f t="shared" si="93"/>
        <v>150</v>
      </c>
      <c r="L2033" s="7">
        <f t="shared" si="94"/>
        <v>100.49999999999999</v>
      </c>
      <c r="M2033" s="4">
        <f>YEAR(Datos!$J2033)</f>
        <v>2016</v>
      </c>
      <c r="N2033" s="5" t="str">
        <f t="shared" si="95"/>
        <v>marzo</v>
      </c>
      <c r="O2033" s="5" t="str">
        <f>VLOOKUP(C2033,[2]!ProdManager[#Data],2,FALSE)</f>
        <v>Lydia Sinn</v>
      </c>
      <c r="P2033" s="5" t="e">
        <f>VLOOKUP(I2033,[1]!Countries[#Data],2,FALSE)</f>
        <v>#REF!</v>
      </c>
      <c r="Q2033" s="5" t="e">
        <f>VLOOKUP(I2033,[1]!Countries[#Data],3,FALSE)</f>
        <v>#REF!</v>
      </c>
    </row>
    <row r="2034" spans="1:17" x14ac:dyDescent="0.2">
      <c r="A2034" s="5">
        <v>11034</v>
      </c>
      <c r="B2034" s="5" t="s">
        <v>115</v>
      </c>
      <c r="C2034" s="5" t="s">
        <v>17</v>
      </c>
      <c r="D2034" s="5">
        <v>19.45</v>
      </c>
      <c r="E2034" s="5">
        <v>15.365500000000001</v>
      </c>
      <c r="F2034" s="5">
        <v>12</v>
      </c>
      <c r="G2034" s="5" t="s">
        <v>157</v>
      </c>
      <c r="H2034" s="5" t="s">
        <v>158</v>
      </c>
      <c r="I2034" s="5" t="s">
        <v>77</v>
      </c>
      <c r="J2034" s="6">
        <v>42615</v>
      </c>
      <c r="K2034" s="7">
        <f t="shared" si="93"/>
        <v>233.39999999999998</v>
      </c>
      <c r="L2034" s="7">
        <f t="shared" si="94"/>
        <v>184.38600000000002</v>
      </c>
      <c r="M2034" s="4">
        <f>YEAR(Datos!$J2034)</f>
        <v>2016</v>
      </c>
      <c r="N2034" s="5" t="str">
        <f t="shared" si="95"/>
        <v>septiembre</v>
      </c>
      <c r="O2034" s="5" t="str">
        <f>VLOOKUP(C2034,[2]!ProdManager[#Data],2,FALSE)</f>
        <v>Lydia Sinn</v>
      </c>
      <c r="P2034" s="5" t="e">
        <f>VLOOKUP(I2034,[1]!Countries[#Data],2,FALSE)</f>
        <v>#REF!</v>
      </c>
      <c r="Q2034" s="5" t="e">
        <f>VLOOKUP(I2034,[1]!Countries[#Data],3,FALSE)</f>
        <v>#REF!</v>
      </c>
    </row>
    <row r="2035" spans="1:17" x14ac:dyDescent="0.2">
      <c r="A2035" s="5">
        <v>11034</v>
      </c>
      <c r="B2035" s="5" t="s">
        <v>232</v>
      </c>
      <c r="C2035" s="5" t="s">
        <v>17</v>
      </c>
      <c r="D2035" s="5">
        <v>28.5</v>
      </c>
      <c r="E2035" s="5">
        <v>21.09</v>
      </c>
      <c r="F2035" s="5">
        <v>6</v>
      </c>
      <c r="G2035" s="5" t="s">
        <v>157</v>
      </c>
      <c r="H2035" s="5" t="s">
        <v>158</v>
      </c>
      <c r="I2035" s="5" t="s">
        <v>77</v>
      </c>
      <c r="J2035" s="6">
        <v>42665</v>
      </c>
      <c r="K2035" s="7">
        <f t="shared" si="93"/>
        <v>171</v>
      </c>
      <c r="L2035" s="7">
        <f t="shared" si="94"/>
        <v>126.53999999999999</v>
      </c>
      <c r="M2035" s="4">
        <f>YEAR(Datos!$J2035)</f>
        <v>2016</v>
      </c>
      <c r="N2035" s="5" t="str">
        <f t="shared" si="95"/>
        <v>octubre</v>
      </c>
      <c r="O2035" s="5" t="str">
        <f>VLOOKUP(C2035,[2]!ProdManager[#Data],2,FALSE)</f>
        <v>Lydia Sinn</v>
      </c>
      <c r="P2035" s="5" t="e">
        <f>VLOOKUP(I2035,[1]!Countries[#Data],2,FALSE)</f>
        <v>#REF!</v>
      </c>
      <c r="Q2035" s="5" t="e">
        <f>VLOOKUP(I2035,[1]!Countries[#Data],3,FALSE)</f>
        <v>#REF!</v>
      </c>
    </row>
    <row r="2036" spans="1:17" x14ac:dyDescent="0.2">
      <c r="A2036" s="5">
        <v>11035</v>
      </c>
      <c r="B2036" s="5" t="s">
        <v>2</v>
      </c>
      <c r="C2036" s="5" t="s">
        <v>3</v>
      </c>
      <c r="D2036" s="5">
        <v>14</v>
      </c>
      <c r="E2036" s="5">
        <v>11.62</v>
      </c>
      <c r="F2036" s="5">
        <v>30</v>
      </c>
      <c r="G2036" s="5" t="s">
        <v>29</v>
      </c>
      <c r="H2036" s="5" t="s">
        <v>30</v>
      </c>
      <c r="I2036" s="5" t="s">
        <v>31</v>
      </c>
      <c r="J2036" s="6">
        <v>42610</v>
      </c>
      <c r="K2036" s="7">
        <f t="shared" si="93"/>
        <v>420</v>
      </c>
      <c r="L2036" s="7">
        <f t="shared" si="94"/>
        <v>348.59999999999997</v>
      </c>
      <c r="M2036" s="4">
        <f>YEAR(Datos!$J2036)</f>
        <v>2016</v>
      </c>
      <c r="N2036" s="5" t="str">
        <f t="shared" si="95"/>
        <v>agosto</v>
      </c>
      <c r="O2036" s="5" t="str">
        <f>VLOOKUP(C2036,[2]!ProdManager[#Data],2,FALSE)</f>
        <v>Marc Caine</v>
      </c>
      <c r="P2036" s="5" t="e">
        <f>VLOOKUP(I2036,[1]!Countries[#Data],2,FALSE)</f>
        <v>#REF!</v>
      </c>
      <c r="Q2036" s="5" t="e">
        <f>VLOOKUP(I2036,[1]!Countries[#Data],3,FALSE)</f>
        <v>#REF!</v>
      </c>
    </row>
    <row r="2037" spans="1:17" x14ac:dyDescent="0.2">
      <c r="A2037" s="5">
        <v>11035</v>
      </c>
      <c r="B2037" s="5" t="s">
        <v>74</v>
      </c>
      <c r="C2037" s="5" t="s">
        <v>36</v>
      </c>
      <c r="D2037" s="5">
        <v>18</v>
      </c>
      <c r="E2037" s="5">
        <v>15.84</v>
      </c>
      <c r="F2037" s="5">
        <v>60</v>
      </c>
      <c r="G2037" s="5" t="s">
        <v>29</v>
      </c>
      <c r="H2037" s="5" t="s">
        <v>30</v>
      </c>
      <c r="I2037" s="5" t="s">
        <v>31</v>
      </c>
      <c r="J2037" s="6">
        <v>42620</v>
      </c>
      <c r="K2037" s="7">
        <f t="shared" si="93"/>
        <v>1080</v>
      </c>
      <c r="L2037" s="7">
        <f t="shared" si="94"/>
        <v>950.4</v>
      </c>
      <c r="M2037" s="4">
        <f>YEAR(Datos!$J2037)</f>
        <v>2016</v>
      </c>
      <c r="N2037" s="5" t="str">
        <f t="shared" si="95"/>
        <v>septiembre</v>
      </c>
      <c r="O2037" s="5" t="str">
        <f>VLOOKUP(C2037,[2]!ProdManager[#Data],2,FALSE)</f>
        <v>John Matter</v>
      </c>
      <c r="P2037" s="5" t="e">
        <f>VLOOKUP(I2037,[1]!Countries[#Data],2,FALSE)</f>
        <v>#REF!</v>
      </c>
      <c r="Q2037" s="5" t="e">
        <f>VLOOKUP(I2037,[1]!Countries[#Data],3,FALSE)</f>
        <v>#REF!</v>
      </c>
    </row>
    <row r="2038" spans="1:17" x14ac:dyDescent="0.2">
      <c r="A2038" s="5">
        <v>11035</v>
      </c>
      <c r="B2038" s="5" t="s">
        <v>131</v>
      </c>
      <c r="C2038" s="5" t="s">
        <v>36</v>
      </c>
      <c r="D2038" s="5">
        <v>18</v>
      </c>
      <c r="E2038" s="5">
        <v>16.02</v>
      </c>
      <c r="F2038" s="5">
        <v>10</v>
      </c>
      <c r="G2038" s="5" t="s">
        <v>29</v>
      </c>
      <c r="H2038" s="5" t="s">
        <v>30</v>
      </c>
      <c r="I2038" s="5" t="s">
        <v>31</v>
      </c>
      <c r="J2038" s="6">
        <v>42678</v>
      </c>
      <c r="K2038" s="7">
        <f t="shared" si="93"/>
        <v>180</v>
      </c>
      <c r="L2038" s="7">
        <f t="shared" si="94"/>
        <v>160.19999999999999</v>
      </c>
      <c r="M2038" s="4">
        <f>YEAR(Datos!$J2038)</f>
        <v>2016</v>
      </c>
      <c r="N2038" s="5" t="str">
        <f t="shared" si="95"/>
        <v>noviembre</v>
      </c>
      <c r="O2038" s="5" t="str">
        <f>VLOOKUP(C2038,[2]!ProdManager[#Data],2,FALSE)</f>
        <v>John Matter</v>
      </c>
      <c r="P2038" s="5" t="e">
        <f>VLOOKUP(I2038,[1]!Countries[#Data],2,FALSE)</f>
        <v>#REF!</v>
      </c>
      <c r="Q2038" s="5" t="e">
        <f>VLOOKUP(I2038,[1]!Countries[#Data],3,FALSE)</f>
        <v>#REF!</v>
      </c>
    </row>
    <row r="2039" spans="1:17" x14ac:dyDescent="0.2">
      <c r="A2039" s="5">
        <v>11035</v>
      </c>
      <c r="B2039" s="5" t="s">
        <v>138</v>
      </c>
      <c r="C2039" s="5" t="s">
        <v>39</v>
      </c>
      <c r="D2039" s="5">
        <v>7.45</v>
      </c>
      <c r="E2039" s="5">
        <v>5.8109999999999999</v>
      </c>
      <c r="F2039" s="5">
        <v>10</v>
      </c>
      <c r="G2039" s="5" t="s">
        <v>29</v>
      </c>
      <c r="H2039" s="5" t="s">
        <v>30</v>
      </c>
      <c r="I2039" s="5" t="s">
        <v>31</v>
      </c>
      <c r="J2039" s="6">
        <v>42567</v>
      </c>
      <c r="K2039" s="7">
        <f t="shared" si="93"/>
        <v>74.5</v>
      </c>
      <c r="L2039" s="7">
        <f t="shared" si="94"/>
        <v>58.11</v>
      </c>
      <c r="M2039" s="4">
        <f>YEAR(Datos!$J2039)</f>
        <v>2016</v>
      </c>
      <c r="N2039" s="5" t="str">
        <f t="shared" si="95"/>
        <v>julio</v>
      </c>
      <c r="O2039" s="5" t="str">
        <f>VLOOKUP(C2039,[2]!ProdManager[#Data],2,FALSE)</f>
        <v>John Matter</v>
      </c>
      <c r="P2039" s="5" t="e">
        <f>VLOOKUP(I2039,[1]!Countries[#Data],2,FALSE)</f>
        <v>#REF!</v>
      </c>
      <c r="Q2039" s="5" t="e">
        <f>VLOOKUP(I2039,[1]!Countries[#Data],3,FALSE)</f>
        <v>#REF!</v>
      </c>
    </row>
    <row r="2040" spans="1:17" x14ac:dyDescent="0.2">
      <c r="A2040" s="5">
        <v>11036</v>
      </c>
      <c r="B2040" s="5" t="s">
        <v>111</v>
      </c>
      <c r="C2040" s="5" t="s">
        <v>22</v>
      </c>
      <c r="D2040" s="5">
        <v>6</v>
      </c>
      <c r="E2040" s="5">
        <v>4.62</v>
      </c>
      <c r="F2040" s="5">
        <v>7</v>
      </c>
      <c r="G2040" s="5" t="s">
        <v>204</v>
      </c>
      <c r="H2040" s="5" t="s">
        <v>205</v>
      </c>
      <c r="I2040" s="5" t="s">
        <v>14</v>
      </c>
      <c r="J2040" s="6">
        <v>42524</v>
      </c>
      <c r="K2040" s="7">
        <f t="shared" si="93"/>
        <v>42</v>
      </c>
      <c r="L2040" s="7">
        <f t="shared" si="94"/>
        <v>32.340000000000003</v>
      </c>
      <c r="M2040" s="4">
        <f>YEAR(Datos!$J2040)</f>
        <v>2016</v>
      </c>
      <c r="N2040" s="5" t="str">
        <f t="shared" si="95"/>
        <v>junio</v>
      </c>
      <c r="O2040" s="5" t="str">
        <f>VLOOKUP(C2040,[2]!ProdManager[#Data],2,FALSE)</f>
        <v>Peter Stone</v>
      </c>
      <c r="P2040" s="5" t="e">
        <f>VLOOKUP(I2040,[1]!Countries[#Data],2,FALSE)</f>
        <v>#REF!</v>
      </c>
      <c r="Q2040" s="5" t="e">
        <f>VLOOKUP(I2040,[1]!Countries[#Data],3,FALSE)</f>
        <v>#REF!</v>
      </c>
    </row>
    <row r="2041" spans="1:17" x14ac:dyDescent="0.2">
      <c r="A2041" s="5">
        <v>11036</v>
      </c>
      <c r="B2041" s="5" t="s">
        <v>45</v>
      </c>
      <c r="C2041" s="5" t="s">
        <v>8</v>
      </c>
      <c r="D2041" s="5">
        <v>55</v>
      </c>
      <c r="E2041" s="5">
        <v>46.75</v>
      </c>
      <c r="F2041" s="5">
        <v>30</v>
      </c>
      <c r="G2041" s="5" t="s">
        <v>204</v>
      </c>
      <c r="H2041" s="5" t="s">
        <v>205</v>
      </c>
      <c r="I2041" s="5" t="s">
        <v>14</v>
      </c>
      <c r="J2041" s="6">
        <v>42629</v>
      </c>
      <c r="K2041" s="7">
        <f t="shared" si="93"/>
        <v>1650</v>
      </c>
      <c r="L2041" s="7">
        <f t="shared" si="94"/>
        <v>1402.5</v>
      </c>
      <c r="M2041" s="4">
        <f>YEAR(Datos!$J2041)</f>
        <v>2016</v>
      </c>
      <c r="N2041" s="5" t="str">
        <f t="shared" si="95"/>
        <v>septiembre</v>
      </c>
      <c r="O2041" s="5" t="str">
        <f>VLOOKUP(C2041,[2]!ProdManager[#Data],2,FALSE)</f>
        <v>Peter Stone</v>
      </c>
      <c r="P2041" s="5" t="e">
        <f>VLOOKUP(I2041,[1]!Countries[#Data],2,FALSE)</f>
        <v>#REF!</v>
      </c>
      <c r="Q2041" s="5" t="e">
        <f>VLOOKUP(I2041,[1]!Countries[#Data],3,FALSE)</f>
        <v>#REF!</v>
      </c>
    </row>
    <row r="2042" spans="1:17" x14ac:dyDescent="0.2">
      <c r="A2042" s="5">
        <v>11037</v>
      </c>
      <c r="B2042" s="5" t="s">
        <v>72</v>
      </c>
      <c r="C2042" s="5" t="s">
        <v>36</v>
      </c>
      <c r="D2042" s="5">
        <v>15</v>
      </c>
      <c r="E2042" s="5">
        <v>13.65</v>
      </c>
      <c r="F2042" s="5">
        <v>4</v>
      </c>
      <c r="G2042" s="5" t="s">
        <v>155</v>
      </c>
      <c r="H2042" s="5" t="s">
        <v>156</v>
      </c>
      <c r="I2042" s="5" t="s">
        <v>126</v>
      </c>
      <c r="J2042" s="6">
        <v>42501</v>
      </c>
      <c r="K2042" s="7">
        <f t="shared" si="93"/>
        <v>60</v>
      </c>
      <c r="L2042" s="7">
        <f t="shared" si="94"/>
        <v>54.6</v>
      </c>
      <c r="M2042" s="4">
        <f>YEAR(Datos!$J2042)</f>
        <v>2016</v>
      </c>
      <c r="N2042" s="5" t="str">
        <f t="shared" si="95"/>
        <v>mayo</v>
      </c>
      <c r="O2042" s="5" t="str">
        <f>VLOOKUP(C2042,[2]!ProdManager[#Data],2,FALSE)</f>
        <v>John Matter</v>
      </c>
      <c r="P2042" s="5" t="e">
        <f>VLOOKUP(I2042,[1]!Countries[#Data],2,FALSE)</f>
        <v>#REF!</v>
      </c>
      <c r="Q2042" s="5" t="e">
        <f>VLOOKUP(I2042,[1]!Countries[#Data],3,FALSE)</f>
        <v>#REF!</v>
      </c>
    </row>
    <row r="2043" spans="1:17" x14ac:dyDescent="0.2">
      <c r="A2043" s="5">
        <v>11038</v>
      </c>
      <c r="B2043" s="5" t="s">
        <v>106</v>
      </c>
      <c r="C2043" s="5" t="s">
        <v>8</v>
      </c>
      <c r="D2043" s="5">
        <v>21.5</v>
      </c>
      <c r="E2043" s="5">
        <v>17.844999999999999</v>
      </c>
      <c r="F2043" s="5">
        <v>30</v>
      </c>
      <c r="G2043" s="5" t="s">
        <v>29</v>
      </c>
      <c r="H2043" s="5" t="s">
        <v>30</v>
      </c>
      <c r="I2043" s="5" t="s">
        <v>31</v>
      </c>
      <c r="J2043" s="6">
        <v>42599</v>
      </c>
      <c r="K2043" s="7">
        <f t="shared" si="93"/>
        <v>645</v>
      </c>
      <c r="L2043" s="7">
        <f t="shared" si="94"/>
        <v>535.34999999999991</v>
      </c>
      <c r="M2043" s="4">
        <f>YEAR(Datos!$J2043)</f>
        <v>2016</v>
      </c>
      <c r="N2043" s="5" t="str">
        <f t="shared" si="95"/>
        <v>agosto</v>
      </c>
      <c r="O2043" s="5" t="str">
        <f>VLOOKUP(C2043,[2]!ProdManager[#Data],2,FALSE)</f>
        <v>Peter Stone</v>
      </c>
      <c r="P2043" s="5" t="e">
        <f>VLOOKUP(I2043,[1]!Countries[#Data],2,FALSE)</f>
        <v>#REF!</v>
      </c>
      <c r="Q2043" s="5" t="e">
        <f>VLOOKUP(I2043,[1]!Countries[#Data],3,FALSE)</f>
        <v>#REF!</v>
      </c>
    </row>
    <row r="2044" spans="1:17" x14ac:dyDescent="0.2">
      <c r="A2044" s="5">
        <v>11038</v>
      </c>
      <c r="B2044" s="5" t="s">
        <v>91</v>
      </c>
      <c r="C2044" s="5" t="s">
        <v>22</v>
      </c>
      <c r="D2044" s="5">
        <v>18.399999999999999</v>
      </c>
      <c r="E2044" s="5">
        <v>13.431999999999999</v>
      </c>
      <c r="F2044" s="5">
        <v>5</v>
      </c>
      <c r="G2044" s="5" t="s">
        <v>29</v>
      </c>
      <c r="H2044" s="5" t="s">
        <v>30</v>
      </c>
      <c r="I2044" s="5" t="s">
        <v>31</v>
      </c>
      <c r="J2044" s="6">
        <v>42655</v>
      </c>
      <c r="K2044" s="7">
        <f t="shared" si="93"/>
        <v>92</v>
      </c>
      <c r="L2044" s="7">
        <f t="shared" si="94"/>
        <v>67.16</v>
      </c>
      <c r="M2044" s="4">
        <f>YEAR(Datos!$J2044)</f>
        <v>2016</v>
      </c>
      <c r="N2044" s="5" t="str">
        <f t="shared" si="95"/>
        <v>octubre</v>
      </c>
      <c r="O2044" s="5" t="str">
        <f>VLOOKUP(C2044,[2]!ProdManager[#Data],2,FALSE)</f>
        <v>Peter Stone</v>
      </c>
      <c r="P2044" s="5" t="e">
        <f>VLOOKUP(I2044,[1]!Countries[#Data],2,FALSE)</f>
        <v>#REF!</v>
      </c>
      <c r="Q2044" s="5" t="e">
        <f>VLOOKUP(I2044,[1]!Countries[#Data],3,FALSE)</f>
        <v>#REF!</v>
      </c>
    </row>
    <row r="2045" spans="1:17" x14ac:dyDescent="0.2">
      <c r="A2045" s="5">
        <v>11038</v>
      </c>
      <c r="B2045" s="5" t="s">
        <v>170</v>
      </c>
      <c r="C2045" s="5" t="s">
        <v>3</v>
      </c>
      <c r="D2045" s="5">
        <v>7</v>
      </c>
      <c r="E2045" s="5">
        <v>5.46</v>
      </c>
      <c r="F2045" s="5">
        <v>2</v>
      </c>
      <c r="G2045" s="5" t="s">
        <v>29</v>
      </c>
      <c r="H2045" s="5" t="s">
        <v>30</v>
      </c>
      <c r="I2045" s="5" t="s">
        <v>31</v>
      </c>
      <c r="J2045" s="6">
        <v>42709</v>
      </c>
      <c r="K2045" s="7">
        <f t="shared" si="93"/>
        <v>14</v>
      </c>
      <c r="L2045" s="7">
        <f t="shared" si="94"/>
        <v>10.92</v>
      </c>
      <c r="M2045" s="4">
        <f>YEAR(Datos!$J2045)</f>
        <v>2016</v>
      </c>
      <c r="N2045" s="5" t="str">
        <f t="shared" si="95"/>
        <v>diciembre</v>
      </c>
      <c r="O2045" s="5" t="str">
        <f>VLOOKUP(C2045,[2]!ProdManager[#Data],2,FALSE)</f>
        <v>Marc Caine</v>
      </c>
      <c r="P2045" s="5" t="e">
        <f>VLOOKUP(I2045,[1]!Countries[#Data],2,FALSE)</f>
        <v>#REF!</v>
      </c>
      <c r="Q2045" s="5" t="e">
        <f>VLOOKUP(I2045,[1]!Countries[#Data],3,FALSE)</f>
        <v>#REF!</v>
      </c>
    </row>
    <row r="2046" spans="1:17" x14ac:dyDescent="0.2">
      <c r="A2046" s="5">
        <v>11039</v>
      </c>
      <c r="B2046" s="5" t="s">
        <v>26</v>
      </c>
      <c r="C2046" s="5" t="s">
        <v>3</v>
      </c>
      <c r="D2046" s="5">
        <v>19.5</v>
      </c>
      <c r="E2046" s="5">
        <v>15.990000000000002</v>
      </c>
      <c r="F2046" s="5">
        <v>28</v>
      </c>
      <c r="G2046" s="5" t="s">
        <v>225</v>
      </c>
      <c r="H2046" s="5" t="s">
        <v>226</v>
      </c>
      <c r="I2046" s="5" t="s">
        <v>58</v>
      </c>
      <c r="J2046" s="6">
        <v>42688</v>
      </c>
      <c r="K2046" s="7">
        <f t="shared" si="93"/>
        <v>546</v>
      </c>
      <c r="L2046" s="7">
        <f t="shared" si="94"/>
        <v>447.72</v>
      </c>
      <c r="M2046" s="4">
        <f>YEAR(Datos!$J2046)</f>
        <v>2016</v>
      </c>
      <c r="N2046" s="5" t="str">
        <f t="shared" si="95"/>
        <v>noviembre</v>
      </c>
      <c r="O2046" s="5" t="str">
        <f>VLOOKUP(C2046,[2]!ProdManager[#Data],2,FALSE)</f>
        <v>Marc Caine</v>
      </c>
      <c r="P2046" s="5" t="e">
        <f>VLOOKUP(I2046,[1]!Countries[#Data],2,FALSE)</f>
        <v>#REF!</v>
      </c>
      <c r="Q2046" s="5" t="e">
        <f>VLOOKUP(I2046,[1]!Countries[#Data],3,FALSE)</f>
        <v>#REF!</v>
      </c>
    </row>
    <row r="2047" spans="1:17" x14ac:dyDescent="0.2">
      <c r="A2047" s="5">
        <v>11039</v>
      </c>
      <c r="B2047" s="5" t="s">
        <v>34</v>
      </c>
      <c r="C2047" s="5" t="s">
        <v>28</v>
      </c>
      <c r="D2047" s="5">
        <v>20</v>
      </c>
      <c r="E2047" s="5">
        <v>13.599999999999998</v>
      </c>
      <c r="F2047" s="5">
        <v>60</v>
      </c>
      <c r="G2047" s="5" t="s">
        <v>225</v>
      </c>
      <c r="H2047" s="5" t="s">
        <v>226</v>
      </c>
      <c r="I2047" s="5" t="s">
        <v>58</v>
      </c>
      <c r="J2047" s="6">
        <v>42664</v>
      </c>
      <c r="K2047" s="7">
        <f t="shared" si="93"/>
        <v>1200</v>
      </c>
      <c r="L2047" s="7">
        <f t="shared" si="94"/>
        <v>815.99999999999989</v>
      </c>
      <c r="M2047" s="4">
        <f>YEAR(Datos!$J2047)</f>
        <v>2016</v>
      </c>
      <c r="N2047" s="5" t="str">
        <f t="shared" si="95"/>
        <v>octubre</v>
      </c>
      <c r="O2047" s="5" t="str">
        <f>VLOOKUP(C2047,[2]!ProdManager[#Data],2,FALSE)</f>
        <v>Lydia Sinn</v>
      </c>
      <c r="P2047" s="5" t="e">
        <f>VLOOKUP(I2047,[1]!Countries[#Data],2,FALSE)</f>
        <v>#REF!</v>
      </c>
      <c r="Q2047" s="5" t="e">
        <f>VLOOKUP(I2047,[1]!Countries[#Data],3,FALSE)</f>
        <v>#REF!</v>
      </c>
    </row>
    <row r="2048" spans="1:17" x14ac:dyDescent="0.2">
      <c r="A2048" s="5">
        <v>11039</v>
      </c>
      <c r="B2048" s="5" t="s">
        <v>114</v>
      </c>
      <c r="C2048" s="5" t="s">
        <v>11</v>
      </c>
      <c r="D2048" s="5">
        <v>45.6</v>
      </c>
      <c r="E2048" s="5">
        <v>36.480000000000004</v>
      </c>
      <c r="F2048" s="5">
        <v>20</v>
      </c>
      <c r="G2048" s="5" t="s">
        <v>225</v>
      </c>
      <c r="H2048" s="5" t="s">
        <v>226</v>
      </c>
      <c r="I2048" s="5" t="s">
        <v>58</v>
      </c>
      <c r="J2048" s="6">
        <v>42586</v>
      </c>
      <c r="K2048" s="7">
        <f t="shared" si="93"/>
        <v>912</v>
      </c>
      <c r="L2048" s="7">
        <f t="shared" si="94"/>
        <v>729.60000000000014</v>
      </c>
      <c r="M2048" s="4">
        <f>YEAR(Datos!$J2048)</f>
        <v>2016</v>
      </c>
      <c r="N2048" s="5" t="str">
        <f t="shared" si="95"/>
        <v>agosto</v>
      </c>
      <c r="O2048" s="5" t="str">
        <f>VLOOKUP(C2048,[2]!ProdManager[#Data],2,FALSE)</f>
        <v>Marc Caine</v>
      </c>
      <c r="P2048" s="5" t="e">
        <f>VLOOKUP(I2048,[1]!Countries[#Data],2,FALSE)</f>
        <v>#REF!</v>
      </c>
      <c r="Q2048" s="5" t="e">
        <f>VLOOKUP(I2048,[1]!Countries[#Data],3,FALSE)</f>
        <v>#REF!</v>
      </c>
    </row>
    <row r="2049" spans="1:17" x14ac:dyDescent="0.2">
      <c r="A2049" s="5">
        <v>11039</v>
      </c>
      <c r="B2049" s="5" t="s">
        <v>74</v>
      </c>
      <c r="C2049" s="5" t="s">
        <v>36</v>
      </c>
      <c r="D2049" s="5">
        <v>18</v>
      </c>
      <c r="E2049" s="5">
        <v>16.2</v>
      </c>
      <c r="F2049" s="5">
        <v>24</v>
      </c>
      <c r="G2049" s="5" t="s">
        <v>225</v>
      </c>
      <c r="H2049" s="5" t="s">
        <v>226</v>
      </c>
      <c r="I2049" s="5" t="s">
        <v>58</v>
      </c>
      <c r="J2049" s="6">
        <v>42423</v>
      </c>
      <c r="K2049" s="7">
        <f t="shared" si="93"/>
        <v>432</v>
      </c>
      <c r="L2049" s="7">
        <f t="shared" si="94"/>
        <v>388.79999999999995</v>
      </c>
      <c r="M2049" s="4">
        <f>YEAR(Datos!$J2049)</f>
        <v>2016</v>
      </c>
      <c r="N2049" s="5" t="str">
        <f t="shared" si="95"/>
        <v>febrero</v>
      </c>
      <c r="O2049" s="5" t="str">
        <f>VLOOKUP(C2049,[2]!ProdManager[#Data],2,FALSE)</f>
        <v>John Matter</v>
      </c>
      <c r="P2049" s="5" t="e">
        <f>VLOOKUP(I2049,[1]!Countries[#Data],2,FALSE)</f>
        <v>#REF!</v>
      </c>
      <c r="Q2049" s="5" t="e">
        <f>VLOOKUP(I2049,[1]!Countries[#Data],3,FALSE)</f>
        <v>#REF!</v>
      </c>
    </row>
    <row r="2050" spans="1:17" x14ac:dyDescent="0.2">
      <c r="A2050" s="5">
        <v>11040</v>
      </c>
      <c r="B2050" s="5" t="s">
        <v>64</v>
      </c>
      <c r="C2050" s="5" t="s">
        <v>28</v>
      </c>
      <c r="D2050" s="5">
        <v>10</v>
      </c>
      <c r="E2050" s="5">
        <v>6.5</v>
      </c>
      <c r="F2050" s="5">
        <v>20</v>
      </c>
      <c r="G2050" s="5" t="s">
        <v>248</v>
      </c>
      <c r="H2050" s="5" t="s">
        <v>249</v>
      </c>
      <c r="I2050" s="5" t="s">
        <v>77</v>
      </c>
      <c r="J2050" s="6">
        <v>42421</v>
      </c>
      <c r="K2050" s="7">
        <f t="shared" si="93"/>
        <v>200</v>
      </c>
      <c r="L2050" s="7">
        <f t="shared" si="94"/>
        <v>130</v>
      </c>
      <c r="M2050" s="4">
        <f>YEAR(Datos!$J2050)</f>
        <v>2016</v>
      </c>
      <c r="N2050" s="5" t="str">
        <f t="shared" si="95"/>
        <v>febrero</v>
      </c>
      <c r="O2050" s="5" t="str">
        <f>VLOOKUP(C2050,[2]!ProdManager[#Data],2,FALSE)</f>
        <v>Lydia Sinn</v>
      </c>
      <c r="P2050" s="5" t="e">
        <f>VLOOKUP(I2050,[1]!Countries[#Data],2,FALSE)</f>
        <v>#REF!</v>
      </c>
      <c r="Q2050" s="5" t="e">
        <f>VLOOKUP(I2050,[1]!Countries[#Data],3,FALSE)</f>
        <v>#REF!</v>
      </c>
    </row>
    <row r="2051" spans="1:17" x14ac:dyDescent="0.2">
      <c r="A2051" s="5">
        <v>11041</v>
      </c>
      <c r="B2051" s="5" t="s">
        <v>48</v>
      </c>
      <c r="C2051" s="5" t="s">
        <v>36</v>
      </c>
      <c r="D2051" s="5">
        <v>19</v>
      </c>
      <c r="E2051" s="5">
        <v>17.48</v>
      </c>
      <c r="F2051" s="5">
        <v>30</v>
      </c>
      <c r="G2051" s="5" t="s">
        <v>40</v>
      </c>
      <c r="H2051" s="5" t="s">
        <v>41</v>
      </c>
      <c r="I2051" s="5" t="s">
        <v>42</v>
      </c>
      <c r="J2051" s="6">
        <v>42486</v>
      </c>
      <c r="K2051" s="7">
        <f t="shared" ref="K2051:K2114" si="96">D2051*F2051</f>
        <v>570</v>
      </c>
      <c r="L2051" s="7">
        <f t="shared" ref="L2051:L2114" si="97">E2051*F2051</f>
        <v>524.4</v>
      </c>
      <c r="M2051" s="4">
        <f>YEAR(Datos!$J2051)</f>
        <v>2016</v>
      </c>
      <c r="N2051" s="5" t="str">
        <f t="shared" ref="N2051:N2114" si="98">TEXT(J2051,"mmmm")</f>
        <v>abril</v>
      </c>
      <c r="O2051" s="5" t="str">
        <f>VLOOKUP(C2051,[2]!ProdManager[#Data],2,FALSE)</f>
        <v>John Matter</v>
      </c>
      <c r="P2051" s="5" t="e">
        <f>VLOOKUP(I2051,[1]!Countries[#Data],2,FALSE)</f>
        <v>#REF!</v>
      </c>
      <c r="Q2051" s="5" t="e">
        <f>VLOOKUP(I2051,[1]!Countries[#Data],3,FALSE)</f>
        <v>#REF!</v>
      </c>
    </row>
    <row r="2052" spans="1:17" x14ac:dyDescent="0.2">
      <c r="A2052" s="5">
        <v>11041</v>
      </c>
      <c r="B2052" s="5" t="s">
        <v>118</v>
      </c>
      <c r="C2052" s="5" t="s">
        <v>17</v>
      </c>
      <c r="D2052" s="5">
        <v>43.9</v>
      </c>
      <c r="E2052" s="5">
        <v>36.875999999999998</v>
      </c>
      <c r="F2052" s="5">
        <v>30</v>
      </c>
      <c r="G2052" s="5" t="s">
        <v>40</v>
      </c>
      <c r="H2052" s="5" t="s">
        <v>41</v>
      </c>
      <c r="I2052" s="5" t="s">
        <v>42</v>
      </c>
      <c r="J2052" s="6">
        <v>42567</v>
      </c>
      <c r="K2052" s="7">
        <f t="shared" si="96"/>
        <v>1317</v>
      </c>
      <c r="L2052" s="7">
        <f t="shared" si="97"/>
        <v>1106.28</v>
      </c>
      <c r="M2052" s="4">
        <f>YEAR(Datos!$J2052)</f>
        <v>2016</v>
      </c>
      <c r="N2052" s="5" t="str">
        <f t="shared" si="98"/>
        <v>julio</v>
      </c>
      <c r="O2052" s="5" t="str">
        <f>VLOOKUP(C2052,[2]!ProdManager[#Data],2,FALSE)</f>
        <v>Lydia Sinn</v>
      </c>
      <c r="P2052" s="5" t="e">
        <f>VLOOKUP(I2052,[1]!Countries[#Data],2,FALSE)</f>
        <v>#REF!</v>
      </c>
      <c r="Q2052" s="5" t="e">
        <f>VLOOKUP(I2052,[1]!Countries[#Data],3,FALSE)</f>
        <v>#REF!</v>
      </c>
    </row>
    <row r="2053" spans="1:17" x14ac:dyDescent="0.2">
      <c r="A2053" s="5">
        <v>11042</v>
      </c>
      <c r="B2053" s="5" t="s">
        <v>232</v>
      </c>
      <c r="C2053" s="5" t="s">
        <v>17</v>
      </c>
      <c r="D2053" s="5">
        <v>28.5</v>
      </c>
      <c r="E2053" s="5">
        <v>21.375</v>
      </c>
      <c r="F2053" s="5">
        <v>4</v>
      </c>
      <c r="G2053" s="5" t="s">
        <v>144</v>
      </c>
      <c r="H2053" s="5" t="s">
        <v>145</v>
      </c>
      <c r="I2053" s="5" t="s">
        <v>20</v>
      </c>
      <c r="J2053" s="6">
        <v>42695</v>
      </c>
      <c r="K2053" s="7">
        <f t="shared" si="96"/>
        <v>114</v>
      </c>
      <c r="L2053" s="7">
        <f t="shared" si="97"/>
        <v>85.5</v>
      </c>
      <c r="M2053" s="4">
        <f>YEAR(Datos!$J2053)</f>
        <v>2016</v>
      </c>
      <c r="N2053" s="5" t="str">
        <f t="shared" si="98"/>
        <v>noviembre</v>
      </c>
      <c r="O2053" s="5" t="str">
        <f>VLOOKUP(C2053,[2]!ProdManager[#Data],2,FALSE)</f>
        <v>Lydia Sinn</v>
      </c>
      <c r="P2053" s="5" t="e">
        <f>VLOOKUP(I2053,[1]!Countries[#Data],2,FALSE)</f>
        <v>#REF!</v>
      </c>
      <c r="Q2053" s="5" t="e">
        <f>VLOOKUP(I2053,[1]!Countries[#Data],3,FALSE)</f>
        <v>#REF!</v>
      </c>
    </row>
    <row r="2054" spans="1:17" x14ac:dyDescent="0.2">
      <c r="A2054" s="5">
        <v>11042</v>
      </c>
      <c r="B2054" s="5" t="s">
        <v>115</v>
      </c>
      <c r="C2054" s="5" t="s">
        <v>17</v>
      </c>
      <c r="D2054" s="5">
        <v>19.45</v>
      </c>
      <c r="E2054" s="5">
        <v>13.614999999999998</v>
      </c>
      <c r="F2054" s="5">
        <v>15</v>
      </c>
      <c r="G2054" s="5" t="s">
        <v>144</v>
      </c>
      <c r="H2054" s="5" t="s">
        <v>145</v>
      </c>
      <c r="I2054" s="5" t="s">
        <v>20</v>
      </c>
      <c r="J2054" s="6">
        <v>42569</v>
      </c>
      <c r="K2054" s="7">
        <f t="shared" si="96"/>
        <v>291.75</v>
      </c>
      <c r="L2054" s="7">
        <f t="shared" si="97"/>
        <v>204.22499999999997</v>
      </c>
      <c r="M2054" s="4">
        <f>YEAR(Datos!$J2054)</f>
        <v>2016</v>
      </c>
      <c r="N2054" s="5" t="str">
        <f t="shared" si="98"/>
        <v>julio</v>
      </c>
      <c r="O2054" s="5" t="str">
        <f>VLOOKUP(C2054,[2]!ProdManager[#Data],2,FALSE)</f>
        <v>Lydia Sinn</v>
      </c>
      <c r="P2054" s="5" t="e">
        <f>VLOOKUP(I2054,[1]!Countries[#Data],2,FALSE)</f>
        <v>#REF!</v>
      </c>
      <c r="Q2054" s="5" t="e">
        <f>VLOOKUP(I2054,[1]!Countries[#Data],3,FALSE)</f>
        <v>#REF!</v>
      </c>
    </row>
    <row r="2055" spans="1:17" x14ac:dyDescent="0.2">
      <c r="A2055" s="5">
        <v>11043</v>
      </c>
      <c r="B2055" s="5" t="s">
        <v>9</v>
      </c>
      <c r="C2055" s="5" t="s">
        <v>8</v>
      </c>
      <c r="D2055" s="5">
        <v>21</v>
      </c>
      <c r="E2055" s="5">
        <v>17.010000000000002</v>
      </c>
      <c r="F2055" s="5">
        <v>10</v>
      </c>
      <c r="G2055" s="5" t="s">
        <v>263</v>
      </c>
      <c r="H2055" s="5" t="s">
        <v>264</v>
      </c>
      <c r="I2055" s="5" t="s">
        <v>6</v>
      </c>
      <c r="J2055" s="6">
        <v>42656</v>
      </c>
      <c r="K2055" s="7">
        <f t="shared" si="96"/>
        <v>210</v>
      </c>
      <c r="L2055" s="7">
        <f t="shared" si="97"/>
        <v>170.10000000000002</v>
      </c>
      <c r="M2055" s="4">
        <f>YEAR(Datos!$J2055)</f>
        <v>2016</v>
      </c>
      <c r="N2055" s="5" t="str">
        <f t="shared" si="98"/>
        <v>octubre</v>
      </c>
      <c r="O2055" s="5" t="str">
        <f>VLOOKUP(C2055,[2]!ProdManager[#Data],2,FALSE)</f>
        <v>Peter Stone</v>
      </c>
      <c r="P2055" s="5" t="e">
        <f>VLOOKUP(I2055,[1]!Countries[#Data],2,FALSE)</f>
        <v>#REF!</v>
      </c>
      <c r="Q2055" s="5" t="e">
        <f>VLOOKUP(I2055,[1]!Countries[#Data],3,FALSE)</f>
        <v>#REF!</v>
      </c>
    </row>
    <row r="2056" spans="1:17" x14ac:dyDescent="0.2">
      <c r="A2056" s="5">
        <v>11044</v>
      </c>
      <c r="B2056" s="5" t="s">
        <v>71</v>
      </c>
      <c r="C2056" s="5" t="s">
        <v>28</v>
      </c>
      <c r="D2056" s="5">
        <v>49.3</v>
      </c>
      <c r="E2056" s="5">
        <v>34.51</v>
      </c>
      <c r="F2056" s="5">
        <v>12</v>
      </c>
      <c r="G2056" s="5" t="s">
        <v>213</v>
      </c>
      <c r="H2056" s="5" t="s">
        <v>214</v>
      </c>
      <c r="I2056" s="5" t="s">
        <v>215</v>
      </c>
      <c r="J2056" s="6">
        <v>42381</v>
      </c>
      <c r="K2056" s="7">
        <f t="shared" si="96"/>
        <v>591.59999999999991</v>
      </c>
      <c r="L2056" s="7">
        <f t="shared" si="97"/>
        <v>414.12</v>
      </c>
      <c r="M2056" s="4">
        <f>YEAR(Datos!$J2056)</f>
        <v>2016</v>
      </c>
      <c r="N2056" s="5" t="str">
        <f t="shared" si="98"/>
        <v>enero</v>
      </c>
      <c r="O2056" s="5" t="str">
        <f>VLOOKUP(C2056,[2]!ProdManager[#Data],2,FALSE)</f>
        <v>Lydia Sinn</v>
      </c>
      <c r="P2056" s="5" t="e">
        <f>VLOOKUP(I2056,[1]!Countries[#Data],2,FALSE)</f>
        <v>#REF!</v>
      </c>
      <c r="Q2056" s="5" t="e">
        <f>VLOOKUP(I2056,[1]!Countries[#Data],3,FALSE)</f>
        <v>#REF!</v>
      </c>
    </row>
    <row r="2057" spans="1:17" x14ac:dyDescent="0.2">
      <c r="A2057" s="5">
        <v>11045</v>
      </c>
      <c r="B2057" s="5" t="s">
        <v>32</v>
      </c>
      <c r="C2057" s="5" t="s">
        <v>8</v>
      </c>
      <c r="D2057" s="5">
        <v>2.5</v>
      </c>
      <c r="E2057" s="5">
        <v>2.0500000000000003</v>
      </c>
      <c r="F2057" s="5">
        <v>15</v>
      </c>
      <c r="G2057" s="5" t="s">
        <v>222</v>
      </c>
      <c r="H2057" s="5" t="s">
        <v>223</v>
      </c>
      <c r="I2057" s="5" t="s">
        <v>187</v>
      </c>
      <c r="J2057" s="6">
        <v>42567</v>
      </c>
      <c r="K2057" s="7">
        <f t="shared" si="96"/>
        <v>37.5</v>
      </c>
      <c r="L2057" s="7">
        <f t="shared" si="97"/>
        <v>30.750000000000004</v>
      </c>
      <c r="M2057" s="4">
        <f>YEAR(Datos!$J2057)</f>
        <v>2016</v>
      </c>
      <c r="N2057" s="5" t="str">
        <f t="shared" si="98"/>
        <v>julio</v>
      </c>
      <c r="O2057" s="5" t="str">
        <f>VLOOKUP(C2057,[2]!ProdManager[#Data],2,FALSE)</f>
        <v>Peter Stone</v>
      </c>
      <c r="P2057" s="5" t="e">
        <f>VLOOKUP(I2057,[1]!Countries[#Data],2,FALSE)</f>
        <v>#REF!</v>
      </c>
      <c r="Q2057" s="5" t="e">
        <f>VLOOKUP(I2057,[1]!Countries[#Data],3,FALSE)</f>
        <v>#REF!</v>
      </c>
    </row>
    <row r="2058" spans="1:17" x14ac:dyDescent="0.2">
      <c r="A2058" s="5">
        <v>11045</v>
      </c>
      <c r="B2058" s="5" t="s">
        <v>15</v>
      </c>
      <c r="C2058" s="5" t="s">
        <v>11</v>
      </c>
      <c r="D2058" s="5">
        <v>53</v>
      </c>
      <c r="E2058" s="5">
        <v>40.81</v>
      </c>
      <c r="F2058" s="5">
        <v>24</v>
      </c>
      <c r="G2058" s="5" t="s">
        <v>222</v>
      </c>
      <c r="H2058" s="5" t="s">
        <v>223</v>
      </c>
      <c r="I2058" s="5" t="s">
        <v>187</v>
      </c>
      <c r="J2058" s="6">
        <v>42581</v>
      </c>
      <c r="K2058" s="7">
        <f t="shared" si="96"/>
        <v>1272</v>
      </c>
      <c r="L2058" s="7">
        <f t="shared" si="97"/>
        <v>979.44</v>
      </c>
      <c r="M2058" s="4">
        <f>YEAR(Datos!$J2058)</f>
        <v>2016</v>
      </c>
      <c r="N2058" s="5" t="str">
        <f t="shared" si="98"/>
        <v>julio</v>
      </c>
      <c r="O2058" s="5" t="str">
        <f>VLOOKUP(C2058,[2]!ProdManager[#Data],2,FALSE)</f>
        <v>Marc Caine</v>
      </c>
      <c r="P2058" s="5" t="e">
        <f>VLOOKUP(I2058,[1]!Countries[#Data],2,FALSE)</f>
        <v>#REF!</v>
      </c>
      <c r="Q2058" s="5" t="e">
        <f>VLOOKUP(I2058,[1]!Countries[#Data],3,FALSE)</f>
        <v>#REF!</v>
      </c>
    </row>
    <row r="2059" spans="1:17" x14ac:dyDescent="0.2">
      <c r="A2059" s="5">
        <v>11046</v>
      </c>
      <c r="B2059" s="5" t="s">
        <v>87</v>
      </c>
      <c r="C2059" s="5" t="s">
        <v>8</v>
      </c>
      <c r="D2059" s="5">
        <v>38</v>
      </c>
      <c r="E2059" s="5">
        <v>30.020000000000003</v>
      </c>
      <c r="F2059" s="5">
        <v>20</v>
      </c>
      <c r="G2059" s="5" t="s">
        <v>153</v>
      </c>
      <c r="H2059" s="5" t="s">
        <v>154</v>
      </c>
      <c r="I2059" s="5" t="s">
        <v>14</v>
      </c>
      <c r="J2059" s="6">
        <v>42652</v>
      </c>
      <c r="K2059" s="7">
        <f t="shared" si="96"/>
        <v>760</v>
      </c>
      <c r="L2059" s="7">
        <f t="shared" si="97"/>
        <v>600.40000000000009</v>
      </c>
      <c r="M2059" s="4">
        <f>YEAR(Datos!$J2059)</f>
        <v>2016</v>
      </c>
      <c r="N2059" s="5" t="str">
        <f t="shared" si="98"/>
        <v>octubre</v>
      </c>
      <c r="O2059" s="5" t="str">
        <f>VLOOKUP(C2059,[2]!ProdManager[#Data],2,FALSE)</f>
        <v>Peter Stone</v>
      </c>
      <c r="P2059" s="5" t="e">
        <f>VLOOKUP(I2059,[1]!Countries[#Data],2,FALSE)</f>
        <v>#REF!</v>
      </c>
      <c r="Q2059" s="5" t="e">
        <f>VLOOKUP(I2059,[1]!Countries[#Data],3,FALSE)</f>
        <v>#REF!</v>
      </c>
    </row>
    <row r="2060" spans="1:17" x14ac:dyDescent="0.2">
      <c r="A2060" s="5">
        <v>11046</v>
      </c>
      <c r="B2060" s="5" t="s">
        <v>63</v>
      </c>
      <c r="C2060" s="5" t="s">
        <v>8</v>
      </c>
      <c r="D2060" s="5">
        <v>32</v>
      </c>
      <c r="E2060" s="5">
        <v>27.2</v>
      </c>
      <c r="F2060" s="5">
        <v>15</v>
      </c>
      <c r="G2060" s="5" t="s">
        <v>153</v>
      </c>
      <c r="H2060" s="5" t="s">
        <v>154</v>
      </c>
      <c r="I2060" s="5" t="s">
        <v>14</v>
      </c>
      <c r="J2060" s="6">
        <v>42482</v>
      </c>
      <c r="K2060" s="7">
        <f t="shared" si="96"/>
        <v>480</v>
      </c>
      <c r="L2060" s="7">
        <f t="shared" si="97"/>
        <v>408</v>
      </c>
      <c r="M2060" s="4">
        <f>YEAR(Datos!$J2060)</f>
        <v>2016</v>
      </c>
      <c r="N2060" s="5" t="str">
        <f t="shared" si="98"/>
        <v>abril</v>
      </c>
      <c r="O2060" s="5" t="str">
        <f>VLOOKUP(C2060,[2]!ProdManager[#Data],2,FALSE)</f>
        <v>Peter Stone</v>
      </c>
      <c r="P2060" s="5" t="e">
        <f>VLOOKUP(I2060,[1]!Countries[#Data],2,FALSE)</f>
        <v>#REF!</v>
      </c>
      <c r="Q2060" s="5" t="e">
        <f>VLOOKUP(I2060,[1]!Countries[#Data],3,FALSE)</f>
        <v>#REF!</v>
      </c>
    </row>
    <row r="2061" spans="1:17" x14ac:dyDescent="0.2">
      <c r="A2061" s="5">
        <v>11046</v>
      </c>
      <c r="B2061" s="5" t="s">
        <v>74</v>
      </c>
      <c r="C2061" s="5" t="s">
        <v>36</v>
      </c>
      <c r="D2061" s="5">
        <v>18</v>
      </c>
      <c r="E2061" s="5">
        <v>16.2</v>
      </c>
      <c r="F2061" s="5">
        <v>18</v>
      </c>
      <c r="G2061" s="5" t="s">
        <v>153</v>
      </c>
      <c r="H2061" s="5" t="s">
        <v>154</v>
      </c>
      <c r="I2061" s="5" t="s">
        <v>14</v>
      </c>
      <c r="J2061" s="6">
        <v>42456</v>
      </c>
      <c r="K2061" s="7">
        <f t="shared" si="96"/>
        <v>324</v>
      </c>
      <c r="L2061" s="7">
        <f t="shared" si="97"/>
        <v>291.59999999999997</v>
      </c>
      <c r="M2061" s="4">
        <f>YEAR(Datos!$J2061)</f>
        <v>2016</v>
      </c>
      <c r="N2061" s="5" t="str">
        <f t="shared" si="98"/>
        <v>marzo</v>
      </c>
      <c r="O2061" s="5" t="str">
        <f>VLOOKUP(C2061,[2]!ProdManager[#Data],2,FALSE)</f>
        <v>John Matter</v>
      </c>
      <c r="P2061" s="5" t="e">
        <f>VLOOKUP(I2061,[1]!Countries[#Data],2,FALSE)</f>
        <v>#REF!</v>
      </c>
      <c r="Q2061" s="5" t="e">
        <f>VLOOKUP(I2061,[1]!Countries[#Data],3,FALSE)</f>
        <v>#REF!</v>
      </c>
    </row>
    <row r="2062" spans="1:17" x14ac:dyDescent="0.2">
      <c r="A2062" s="5">
        <v>11047</v>
      </c>
      <c r="B2062" s="5" t="s">
        <v>131</v>
      </c>
      <c r="C2062" s="5" t="s">
        <v>36</v>
      </c>
      <c r="D2062" s="5">
        <v>18</v>
      </c>
      <c r="E2062" s="5">
        <v>16.38</v>
      </c>
      <c r="F2062" s="5">
        <v>25</v>
      </c>
      <c r="G2062" s="5" t="s">
        <v>206</v>
      </c>
      <c r="H2062" s="5" t="s">
        <v>141</v>
      </c>
      <c r="I2062" s="5" t="s">
        <v>142</v>
      </c>
      <c r="J2062" s="6">
        <v>42537</v>
      </c>
      <c r="K2062" s="7">
        <f t="shared" si="96"/>
        <v>450</v>
      </c>
      <c r="L2062" s="7">
        <f t="shared" si="97"/>
        <v>409.5</v>
      </c>
      <c r="M2062" s="4">
        <f>YEAR(Datos!$J2062)</f>
        <v>2016</v>
      </c>
      <c r="N2062" s="5" t="str">
        <f t="shared" si="98"/>
        <v>junio</v>
      </c>
      <c r="O2062" s="5" t="str">
        <f>VLOOKUP(C2062,[2]!ProdManager[#Data],2,FALSE)</f>
        <v>John Matter</v>
      </c>
      <c r="P2062" s="5" t="e">
        <f>VLOOKUP(I2062,[1]!Countries[#Data],2,FALSE)</f>
        <v>#REF!</v>
      </c>
      <c r="Q2062" s="5" t="e">
        <f>VLOOKUP(I2062,[1]!Countries[#Data],3,FALSE)</f>
        <v>#REF!</v>
      </c>
    </row>
    <row r="2063" spans="1:17" x14ac:dyDescent="0.2">
      <c r="A2063" s="5">
        <v>11047</v>
      </c>
      <c r="B2063" s="5" t="s">
        <v>62</v>
      </c>
      <c r="C2063" s="5" t="s">
        <v>17</v>
      </c>
      <c r="D2063" s="5">
        <v>21.35</v>
      </c>
      <c r="E2063" s="5">
        <v>18.147500000000001</v>
      </c>
      <c r="F2063" s="5">
        <v>30</v>
      </c>
      <c r="G2063" s="5" t="s">
        <v>206</v>
      </c>
      <c r="H2063" s="5" t="s">
        <v>141</v>
      </c>
      <c r="I2063" s="5" t="s">
        <v>142</v>
      </c>
      <c r="J2063" s="6">
        <v>42577</v>
      </c>
      <c r="K2063" s="7">
        <f t="shared" si="96"/>
        <v>640.5</v>
      </c>
      <c r="L2063" s="7">
        <f t="shared" si="97"/>
        <v>544.42500000000007</v>
      </c>
      <c r="M2063" s="4">
        <f>YEAR(Datos!$J2063)</f>
        <v>2016</v>
      </c>
      <c r="N2063" s="5" t="str">
        <f t="shared" si="98"/>
        <v>julio</v>
      </c>
      <c r="O2063" s="5" t="str">
        <f>VLOOKUP(C2063,[2]!ProdManager[#Data],2,FALSE)</f>
        <v>Lydia Sinn</v>
      </c>
      <c r="P2063" s="5" t="e">
        <f>VLOOKUP(I2063,[1]!Countries[#Data],2,FALSE)</f>
        <v>#REF!</v>
      </c>
      <c r="Q2063" s="5" t="e">
        <f>VLOOKUP(I2063,[1]!Countries[#Data],3,FALSE)</f>
        <v>#REF!</v>
      </c>
    </row>
    <row r="2064" spans="1:17" x14ac:dyDescent="0.2">
      <c r="A2064" s="5">
        <v>11048</v>
      </c>
      <c r="B2064" s="5" t="s">
        <v>135</v>
      </c>
      <c r="C2064" s="5" t="s">
        <v>28</v>
      </c>
      <c r="D2064" s="5">
        <v>12.5</v>
      </c>
      <c r="E2064" s="5">
        <v>8.625</v>
      </c>
      <c r="F2064" s="5">
        <v>42</v>
      </c>
      <c r="G2064" s="5" t="s">
        <v>222</v>
      </c>
      <c r="H2064" s="5" t="s">
        <v>223</v>
      </c>
      <c r="I2064" s="5" t="s">
        <v>187</v>
      </c>
      <c r="J2064" s="6">
        <v>42376</v>
      </c>
      <c r="K2064" s="7">
        <f t="shared" si="96"/>
        <v>525</v>
      </c>
      <c r="L2064" s="7">
        <f t="shared" si="97"/>
        <v>362.25</v>
      </c>
      <c r="M2064" s="4">
        <f>YEAR(Datos!$J2064)</f>
        <v>2016</v>
      </c>
      <c r="N2064" s="5" t="str">
        <f t="shared" si="98"/>
        <v>enero</v>
      </c>
      <c r="O2064" s="5" t="str">
        <f>VLOOKUP(C2064,[2]!ProdManager[#Data],2,FALSE)</f>
        <v>Lydia Sinn</v>
      </c>
      <c r="P2064" s="5" t="e">
        <f>VLOOKUP(I2064,[1]!Countries[#Data],2,FALSE)</f>
        <v>#REF!</v>
      </c>
      <c r="Q2064" s="5" t="e">
        <f>VLOOKUP(I2064,[1]!Countries[#Data],3,FALSE)</f>
        <v>#REF!</v>
      </c>
    </row>
    <row r="2065" spans="1:17" x14ac:dyDescent="0.2">
      <c r="A2065" s="5">
        <v>11049</v>
      </c>
      <c r="B2065" s="5" t="s">
        <v>48</v>
      </c>
      <c r="C2065" s="5" t="s">
        <v>36</v>
      </c>
      <c r="D2065" s="5">
        <v>19</v>
      </c>
      <c r="E2065" s="5">
        <v>16.72</v>
      </c>
      <c r="F2065" s="5">
        <v>10</v>
      </c>
      <c r="G2065" s="5" t="s">
        <v>236</v>
      </c>
      <c r="H2065" s="5" t="s">
        <v>237</v>
      </c>
      <c r="I2065" s="5" t="s">
        <v>20</v>
      </c>
      <c r="J2065" s="6">
        <v>42410</v>
      </c>
      <c r="K2065" s="7">
        <f t="shared" si="96"/>
        <v>190</v>
      </c>
      <c r="L2065" s="7">
        <f t="shared" si="97"/>
        <v>167.2</v>
      </c>
      <c r="M2065" s="4">
        <f>YEAR(Datos!$J2065)</f>
        <v>2016</v>
      </c>
      <c r="N2065" s="5" t="str">
        <f t="shared" si="98"/>
        <v>febrero</v>
      </c>
      <c r="O2065" s="5" t="str">
        <f>VLOOKUP(C2065,[2]!ProdManager[#Data],2,FALSE)</f>
        <v>John Matter</v>
      </c>
      <c r="P2065" s="5" t="e">
        <f>VLOOKUP(I2065,[1]!Countries[#Data],2,FALSE)</f>
        <v>#REF!</v>
      </c>
      <c r="Q2065" s="5" t="e">
        <f>VLOOKUP(I2065,[1]!Countries[#Data],3,FALSE)</f>
        <v>#REF!</v>
      </c>
    </row>
    <row r="2066" spans="1:17" x14ac:dyDescent="0.2">
      <c r="A2066" s="5">
        <v>11049</v>
      </c>
      <c r="B2066" s="5" t="s">
        <v>87</v>
      </c>
      <c r="C2066" s="5" t="s">
        <v>8</v>
      </c>
      <c r="D2066" s="5">
        <v>38</v>
      </c>
      <c r="E2066" s="5">
        <v>29.26</v>
      </c>
      <c r="F2066" s="5">
        <v>4</v>
      </c>
      <c r="G2066" s="5" t="s">
        <v>236</v>
      </c>
      <c r="H2066" s="5" t="s">
        <v>237</v>
      </c>
      <c r="I2066" s="5" t="s">
        <v>20</v>
      </c>
      <c r="J2066" s="6">
        <v>42714</v>
      </c>
      <c r="K2066" s="7">
        <f t="shared" si="96"/>
        <v>152</v>
      </c>
      <c r="L2066" s="7">
        <f t="shared" si="97"/>
        <v>117.04</v>
      </c>
      <c r="M2066" s="4">
        <f>YEAR(Datos!$J2066)</f>
        <v>2016</v>
      </c>
      <c r="N2066" s="5" t="str">
        <f t="shared" si="98"/>
        <v>diciembre</v>
      </c>
      <c r="O2066" s="5" t="str">
        <f>VLOOKUP(C2066,[2]!ProdManager[#Data],2,FALSE)</f>
        <v>Peter Stone</v>
      </c>
      <c r="P2066" s="5" t="e">
        <f>VLOOKUP(I2066,[1]!Countries[#Data],2,FALSE)</f>
        <v>#REF!</v>
      </c>
      <c r="Q2066" s="5" t="e">
        <f>VLOOKUP(I2066,[1]!Countries[#Data],3,FALSE)</f>
        <v>#REF!</v>
      </c>
    </row>
    <row r="2067" spans="1:17" x14ac:dyDescent="0.2">
      <c r="A2067" s="5">
        <v>11050</v>
      </c>
      <c r="B2067" s="5" t="s">
        <v>94</v>
      </c>
      <c r="C2067" s="5" t="s">
        <v>36</v>
      </c>
      <c r="D2067" s="5">
        <v>18</v>
      </c>
      <c r="E2067" s="5">
        <v>16.38</v>
      </c>
      <c r="F2067" s="5">
        <v>50</v>
      </c>
      <c r="G2067" s="5" t="s">
        <v>81</v>
      </c>
      <c r="H2067" s="5" t="s">
        <v>82</v>
      </c>
      <c r="I2067" s="5" t="s">
        <v>83</v>
      </c>
      <c r="J2067" s="6">
        <v>42418</v>
      </c>
      <c r="K2067" s="7">
        <f t="shared" si="96"/>
        <v>900</v>
      </c>
      <c r="L2067" s="7">
        <f t="shared" si="97"/>
        <v>819</v>
      </c>
      <c r="M2067" s="4">
        <f>YEAR(Datos!$J2067)</f>
        <v>2016</v>
      </c>
      <c r="N2067" s="5" t="str">
        <f t="shared" si="98"/>
        <v>febrero</v>
      </c>
      <c r="O2067" s="5" t="str">
        <f>VLOOKUP(C2067,[2]!ProdManager[#Data],2,FALSE)</f>
        <v>John Matter</v>
      </c>
      <c r="P2067" s="5" t="e">
        <f>VLOOKUP(I2067,[1]!Countries[#Data],2,FALSE)</f>
        <v>#REF!</v>
      </c>
      <c r="Q2067" s="5" t="e">
        <f>VLOOKUP(I2067,[1]!Countries[#Data],3,FALSE)</f>
        <v>#REF!</v>
      </c>
    </row>
    <row r="2068" spans="1:17" x14ac:dyDescent="0.2">
      <c r="A2068" s="5">
        <v>11051</v>
      </c>
      <c r="B2068" s="5" t="s">
        <v>44</v>
      </c>
      <c r="C2068" s="5" t="s">
        <v>36</v>
      </c>
      <c r="D2068" s="5">
        <v>4.5</v>
      </c>
      <c r="E2068" s="5">
        <v>4.05</v>
      </c>
      <c r="F2068" s="5">
        <v>10</v>
      </c>
      <c r="G2068" s="5" t="s">
        <v>197</v>
      </c>
      <c r="H2068" s="5" t="s">
        <v>198</v>
      </c>
      <c r="I2068" s="5" t="s">
        <v>6</v>
      </c>
      <c r="J2068" s="6">
        <v>42380</v>
      </c>
      <c r="K2068" s="7">
        <f t="shared" si="96"/>
        <v>45</v>
      </c>
      <c r="L2068" s="7">
        <f t="shared" si="97"/>
        <v>40.5</v>
      </c>
      <c r="M2068" s="4">
        <f>YEAR(Datos!$J2068)</f>
        <v>2016</v>
      </c>
      <c r="N2068" s="5" t="str">
        <f t="shared" si="98"/>
        <v>enero</v>
      </c>
      <c r="O2068" s="5" t="str">
        <f>VLOOKUP(C2068,[2]!ProdManager[#Data],2,FALSE)</f>
        <v>John Matter</v>
      </c>
      <c r="P2068" s="5" t="e">
        <f>VLOOKUP(I2068,[1]!Countries[#Data],2,FALSE)</f>
        <v>#REF!</v>
      </c>
      <c r="Q2068" s="5" t="e">
        <f>VLOOKUP(I2068,[1]!Countries[#Data],3,FALSE)</f>
        <v>#REF!</v>
      </c>
    </row>
    <row r="2069" spans="1:17" x14ac:dyDescent="0.2">
      <c r="A2069" s="5">
        <v>11052</v>
      </c>
      <c r="B2069" s="5" t="s">
        <v>100</v>
      </c>
      <c r="C2069" s="5" t="s">
        <v>36</v>
      </c>
      <c r="D2069" s="5">
        <v>46</v>
      </c>
      <c r="E2069" s="5">
        <v>41.86</v>
      </c>
      <c r="F2069" s="5">
        <v>30</v>
      </c>
      <c r="G2069" s="5" t="s">
        <v>18</v>
      </c>
      <c r="H2069" s="5" t="s">
        <v>19</v>
      </c>
      <c r="I2069" s="5" t="s">
        <v>20</v>
      </c>
      <c r="J2069" s="6">
        <v>42608</v>
      </c>
      <c r="K2069" s="7">
        <f t="shared" si="96"/>
        <v>1380</v>
      </c>
      <c r="L2069" s="7">
        <f t="shared" si="97"/>
        <v>1255.8</v>
      </c>
      <c r="M2069" s="4">
        <f>YEAR(Datos!$J2069)</f>
        <v>2016</v>
      </c>
      <c r="N2069" s="5" t="str">
        <f t="shared" si="98"/>
        <v>agosto</v>
      </c>
      <c r="O2069" s="5" t="str">
        <f>VLOOKUP(C2069,[2]!ProdManager[#Data],2,FALSE)</f>
        <v>John Matter</v>
      </c>
      <c r="P2069" s="5" t="e">
        <f>VLOOKUP(I2069,[1]!Countries[#Data],2,FALSE)</f>
        <v>#REF!</v>
      </c>
      <c r="Q2069" s="5" t="e">
        <f>VLOOKUP(I2069,[1]!Countries[#Data],3,FALSE)</f>
        <v>#REF!</v>
      </c>
    </row>
    <row r="2070" spans="1:17" x14ac:dyDescent="0.2">
      <c r="A2070" s="5">
        <v>11052</v>
      </c>
      <c r="B2070" s="5" t="s">
        <v>232</v>
      </c>
      <c r="C2070" s="5" t="s">
        <v>17</v>
      </c>
      <c r="D2070" s="5">
        <v>28.5</v>
      </c>
      <c r="E2070" s="5">
        <v>22.515000000000001</v>
      </c>
      <c r="F2070" s="5">
        <v>10</v>
      </c>
      <c r="G2070" s="5" t="s">
        <v>18</v>
      </c>
      <c r="H2070" s="5" t="s">
        <v>19</v>
      </c>
      <c r="I2070" s="5" t="s">
        <v>20</v>
      </c>
      <c r="J2070" s="6">
        <v>42584</v>
      </c>
      <c r="K2070" s="7">
        <f t="shared" si="96"/>
        <v>285</v>
      </c>
      <c r="L2070" s="7">
        <f t="shared" si="97"/>
        <v>225.15</v>
      </c>
      <c r="M2070" s="4">
        <f>YEAR(Datos!$J2070)</f>
        <v>2016</v>
      </c>
      <c r="N2070" s="5" t="str">
        <f t="shared" si="98"/>
        <v>agosto</v>
      </c>
      <c r="O2070" s="5" t="str">
        <f>VLOOKUP(C2070,[2]!ProdManager[#Data],2,FALSE)</f>
        <v>Lydia Sinn</v>
      </c>
      <c r="P2070" s="5" t="e">
        <f>VLOOKUP(I2070,[1]!Countries[#Data],2,FALSE)</f>
        <v>#REF!</v>
      </c>
      <c r="Q2070" s="5" t="e">
        <f>VLOOKUP(I2070,[1]!Countries[#Data],3,FALSE)</f>
        <v>#REF!</v>
      </c>
    </row>
    <row r="2071" spans="1:17" x14ac:dyDescent="0.2">
      <c r="A2071" s="5">
        <v>11053</v>
      </c>
      <c r="B2071" s="5" t="s">
        <v>147</v>
      </c>
      <c r="C2071" s="5" t="s">
        <v>22</v>
      </c>
      <c r="D2071" s="5">
        <v>62.5</v>
      </c>
      <c r="E2071" s="5">
        <v>50.625</v>
      </c>
      <c r="F2071" s="5">
        <v>35</v>
      </c>
      <c r="G2071" s="5" t="s">
        <v>199</v>
      </c>
      <c r="H2071" s="5" t="s">
        <v>200</v>
      </c>
      <c r="I2071" s="5" t="s">
        <v>61</v>
      </c>
      <c r="J2071" s="6">
        <v>42680</v>
      </c>
      <c r="K2071" s="7">
        <f t="shared" si="96"/>
        <v>2187.5</v>
      </c>
      <c r="L2071" s="7">
        <f t="shared" si="97"/>
        <v>1771.875</v>
      </c>
      <c r="M2071" s="4">
        <f>YEAR(Datos!$J2071)</f>
        <v>2016</v>
      </c>
      <c r="N2071" s="5" t="str">
        <f t="shared" si="98"/>
        <v>noviembre</v>
      </c>
      <c r="O2071" s="5" t="str">
        <f>VLOOKUP(C2071,[2]!ProdManager[#Data],2,FALSE)</f>
        <v>Peter Stone</v>
      </c>
      <c r="P2071" s="5" t="e">
        <f>VLOOKUP(I2071,[1]!Countries[#Data],2,FALSE)</f>
        <v>#REF!</v>
      </c>
      <c r="Q2071" s="5" t="e">
        <f>VLOOKUP(I2071,[1]!Countries[#Data],3,FALSE)</f>
        <v>#REF!</v>
      </c>
    </row>
    <row r="2072" spans="1:17" x14ac:dyDescent="0.2">
      <c r="A2072" s="5">
        <v>11053</v>
      </c>
      <c r="B2072" s="5" t="s">
        <v>63</v>
      </c>
      <c r="C2072" s="5" t="s">
        <v>8</v>
      </c>
      <c r="D2072" s="5">
        <v>32</v>
      </c>
      <c r="E2072" s="5">
        <v>25.28</v>
      </c>
      <c r="F2072" s="5">
        <v>20</v>
      </c>
      <c r="G2072" s="5" t="s">
        <v>199</v>
      </c>
      <c r="H2072" s="5" t="s">
        <v>200</v>
      </c>
      <c r="I2072" s="5" t="s">
        <v>61</v>
      </c>
      <c r="J2072" s="6">
        <v>42643</v>
      </c>
      <c r="K2072" s="7">
        <f t="shared" si="96"/>
        <v>640</v>
      </c>
      <c r="L2072" s="7">
        <f t="shared" si="97"/>
        <v>505.6</v>
      </c>
      <c r="M2072" s="4">
        <f>YEAR(Datos!$J2072)</f>
        <v>2016</v>
      </c>
      <c r="N2072" s="5" t="str">
        <f t="shared" si="98"/>
        <v>septiembre</v>
      </c>
      <c r="O2072" s="5" t="str">
        <f>VLOOKUP(C2072,[2]!ProdManager[#Data],2,FALSE)</f>
        <v>Peter Stone</v>
      </c>
      <c r="P2072" s="5" t="e">
        <f>VLOOKUP(I2072,[1]!Countries[#Data],2,FALSE)</f>
        <v>#REF!</v>
      </c>
      <c r="Q2072" s="5" t="e">
        <f>VLOOKUP(I2072,[1]!Countries[#Data],3,FALSE)</f>
        <v>#REF!</v>
      </c>
    </row>
    <row r="2073" spans="1:17" x14ac:dyDescent="0.2">
      <c r="A2073" s="5">
        <v>11053</v>
      </c>
      <c r="B2073" s="5" t="s">
        <v>143</v>
      </c>
      <c r="C2073" s="5" t="s">
        <v>3</v>
      </c>
      <c r="D2073" s="5">
        <v>33.25</v>
      </c>
      <c r="E2073" s="5">
        <v>26.267500000000002</v>
      </c>
      <c r="F2073" s="5">
        <v>25</v>
      </c>
      <c r="G2073" s="5" t="s">
        <v>199</v>
      </c>
      <c r="H2073" s="5" t="s">
        <v>200</v>
      </c>
      <c r="I2073" s="5" t="s">
        <v>61</v>
      </c>
      <c r="J2073" s="6">
        <v>42374</v>
      </c>
      <c r="K2073" s="7">
        <f t="shared" si="96"/>
        <v>831.25</v>
      </c>
      <c r="L2073" s="7">
        <f t="shared" si="97"/>
        <v>656.6875</v>
      </c>
      <c r="M2073" s="4">
        <f>YEAR(Datos!$J2073)</f>
        <v>2016</v>
      </c>
      <c r="N2073" s="5" t="str">
        <f t="shared" si="98"/>
        <v>enero</v>
      </c>
      <c r="O2073" s="5" t="str">
        <f>VLOOKUP(C2073,[2]!ProdManager[#Data],2,FALSE)</f>
        <v>Marc Caine</v>
      </c>
      <c r="P2073" s="5" t="e">
        <f>VLOOKUP(I2073,[1]!Countries[#Data],2,FALSE)</f>
        <v>#REF!</v>
      </c>
      <c r="Q2073" s="5" t="e">
        <f>VLOOKUP(I2073,[1]!Countries[#Data],3,FALSE)</f>
        <v>#REF!</v>
      </c>
    </row>
    <row r="2074" spans="1:17" x14ac:dyDescent="0.2">
      <c r="A2074" s="5">
        <v>11054</v>
      </c>
      <c r="B2074" s="5" t="s">
        <v>32</v>
      </c>
      <c r="C2074" s="5" t="s">
        <v>8</v>
      </c>
      <c r="D2074" s="5">
        <v>2.5</v>
      </c>
      <c r="E2074" s="5">
        <v>1.9750000000000001</v>
      </c>
      <c r="F2074" s="5">
        <v>10</v>
      </c>
      <c r="G2074" s="5" t="s">
        <v>247</v>
      </c>
      <c r="H2074" s="5" t="s">
        <v>230</v>
      </c>
      <c r="I2074" s="5" t="s">
        <v>231</v>
      </c>
      <c r="J2074" s="6">
        <v>42450</v>
      </c>
      <c r="K2074" s="7">
        <f t="shared" si="96"/>
        <v>25</v>
      </c>
      <c r="L2074" s="7">
        <f t="shared" si="97"/>
        <v>19.75</v>
      </c>
      <c r="M2074" s="4">
        <f>YEAR(Datos!$J2074)</f>
        <v>2016</v>
      </c>
      <c r="N2074" s="5" t="str">
        <f t="shared" si="98"/>
        <v>marzo</v>
      </c>
      <c r="O2074" s="5" t="str">
        <f>VLOOKUP(C2074,[2]!ProdManager[#Data],2,FALSE)</f>
        <v>Peter Stone</v>
      </c>
      <c r="P2074" s="5" t="e">
        <f>VLOOKUP(I2074,[1]!Countries[#Data],2,FALSE)</f>
        <v>#REF!</v>
      </c>
      <c r="Q2074" s="5" t="e">
        <f>VLOOKUP(I2074,[1]!Countries[#Data],3,FALSE)</f>
        <v>#REF!</v>
      </c>
    </row>
    <row r="2075" spans="1:17" x14ac:dyDescent="0.2">
      <c r="A2075" s="5">
        <v>11054</v>
      </c>
      <c r="B2075" s="5" t="s">
        <v>130</v>
      </c>
      <c r="C2075" s="5" t="s">
        <v>36</v>
      </c>
      <c r="D2075" s="5">
        <v>14</v>
      </c>
      <c r="E2075" s="5">
        <v>12.74</v>
      </c>
      <c r="F2075" s="5">
        <v>20</v>
      </c>
      <c r="G2075" s="5" t="s">
        <v>247</v>
      </c>
      <c r="H2075" s="5" t="s">
        <v>230</v>
      </c>
      <c r="I2075" s="5" t="s">
        <v>231</v>
      </c>
      <c r="J2075" s="6">
        <v>42639</v>
      </c>
      <c r="K2075" s="7">
        <f t="shared" si="96"/>
        <v>280</v>
      </c>
      <c r="L2075" s="7">
        <f t="shared" si="97"/>
        <v>254.8</v>
      </c>
      <c r="M2075" s="4">
        <f>YEAR(Datos!$J2075)</f>
        <v>2016</v>
      </c>
      <c r="N2075" s="5" t="str">
        <f t="shared" si="98"/>
        <v>septiembre</v>
      </c>
      <c r="O2075" s="5" t="str">
        <f>VLOOKUP(C2075,[2]!ProdManager[#Data],2,FALSE)</f>
        <v>John Matter</v>
      </c>
      <c r="P2075" s="5" t="e">
        <f>VLOOKUP(I2075,[1]!Countries[#Data],2,FALSE)</f>
        <v>#REF!</v>
      </c>
      <c r="Q2075" s="5" t="e">
        <f>VLOOKUP(I2075,[1]!Countries[#Data],3,FALSE)</f>
        <v>#REF!</v>
      </c>
    </row>
    <row r="2076" spans="1:17" x14ac:dyDescent="0.2">
      <c r="A2076" s="5">
        <v>11055</v>
      </c>
      <c r="B2076" s="5" t="s">
        <v>26</v>
      </c>
      <c r="C2076" s="5" t="s">
        <v>3</v>
      </c>
      <c r="D2076" s="5">
        <v>19.5</v>
      </c>
      <c r="E2076" s="5">
        <v>15.405000000000001</v>
      </c>
      <c r="F2076" s="5">
        <v>20</v>
      </c>
      <c r="G2076" s="5" t="s">
        <v>56</v>
      </c>
      <c r="H2076" s="5" t="s">
        <v>57</v>
      </c>
      <c r="I2076" s="5" t="s">
        <v>58</v>
      </c>
      <c r="J2076" s="6">
        <v>42517</v>
      </c>
      <c r="K2076" s="7">
        <f t="shared" si="96"/>
        <v>390</v>
      </c>
      <c r="L2076" s="7">
        <f t="shared" si="97"/>
        <v>308.10000000000002</v>
      </c>
      <c r="M2076" s="4">
        <f>YEAR(Datos!$J2076)</f>
        <v>2016</v>
      </c>
      <c r="N2076" s="5" t="str">
        <f t="shared" si="98"/>
        <v>mayo</v>
      </c>
      <c r="O2076" s="5" t="str">
        <f>VLOOKUP(C2076,[2]!ProdManager[#Data],2,FALSE)</f>
        <v>Marc Caine</v>
      </c>
      <c r="P2076" s="5" t="e">
        <f>VLOOKUP(I2076,[1]!Countries[#Data],2,FALSE)</f>
        <v>#REF!</v>
      </c>
      <c r="Q2076" s="5" t="e">
        <f>VLOOKUP(I2076,[1]!Countries[#Data],3,FALSE)</f>
        <v>#REF!</v>
      </c>
    </row>
    <row r="2077" spans="1:17" x14ac:dyDescent="0.2">
      <c r="A2077" s="5">
        <v>11055</v>
      </c>
      <c r="B2077" s="5" t="s">
        <v>44</v>
      </c>
      <c r="C2077" s="5" t="s">
        <v>36</v>
      </c>
      <c r="D2077" s="5">
        <v>4.5</v>
      </c>
      <c r="E2077" s="5">
        <v>3.96</v>
      </c>
      <c r="F2077" s="5">
        <v>15</v>
      </c>
      <c r="G2077" s="5" t="s">
        <v>56</v>
      </c>
      <c r="H2077" s="5" t="s">
        <v>57</v>
      </c>
      <c r="I2077" s="5" t="s">
        <v>58</v>
      </c>
      <c r="J2077" s="6">
        <v>42705</v>
      </c>
      <c r="K2077" s="7">
        <f t="shared" si="96"/>
        <v>67.5</v>
      </c>
      <c r="L2077" s="7">
        <f t="shared" si="97"/>
        <v>59.4</v>
      </c>
      <c r="M2077" s="4">
        <f>YEAR(Datos!$J2077)</f>
        <v>2016</v>
      </c>
      <c r="N2077" s="5" t="str">
        <f t="shared" si="98"/>
        <v>diciembre</v>
      </c>
      <c r="O2077" s="5" t="str">
        <f>VLOOKUP(C2077,[2]!ProdManager[#Data],2,FALSE)</f>
        <v>John Matter</v>
      </c>
      <c r="P2077" s="5" t="e">
        <f>VLOOKUP(I2077,[1]!Countries[#Data],2,FALSE)</f>
        <v>#REF!</v>
      </c>
      <c r="Q2077" s="5" t="e">
        <f>VLOOKUP(I2077,[1]!Countries[#Data],3,FALSE)</f>
        <v>#REF!</v>
      </c>
    </row>
    <row r="2078" spans="1:17" x14ac:dyDescent="0.2">
      <c r="A2078" s="5">
        <v>11055</v>
      </c>
      <c r="B2078" s="5" t="s">
        <v>174</v>
      </c>
      <c r="C2078" s="5" t="s">
        <v>28</v>
      </c>
      <c r="D2078" s="5">
        <v>14</v>
      </c>
      <c r="E2078" s="5">
        <v>9.379999999999999</v>
      </c>
      <c r="F2078" s="5">
        <v>15</v>
      </c>
      <c r="G2078" s="5" t="s">
        <v>56</v>
      </c>
      <c r="H2078" s="5" t="s">
        <v>57</v>
      </c>
      <c r="I2078" s="5" t="s">
        <v>58</v>
      </c>
      <c r="J2078" s="6">
        <v>42493</v>
      </c>
      <c r="K2078" s="7">
        <f t="shared" si="96"/>
        <v>210</v>
      </c>
      <c r="L2078" s="7">
        <f t="shared" si="97"/>
        <v>140.69999999999999</v>
      </c>
      <c r="M2078" s="4">
        <f>YEAR(Datos!$J2078)</f>
        <v>2016</v>
      </c>
      <c r="N2078" s="5" t="str">
        <f t="shared" si="98"/>
        <v>mayo</v>
      </c>
      <c r="O2078" s="5" t="str">
        <f>VLOOKUP(C2078,[2]!ProdManager[#Data],2,FALSE)</f>
        <v>Lydia Sinn</v>
      </c>
      <c r="P2078" s="5" t="e">
        <f>VLOOKUP(I2078,[1]!Countries[#Data],2,FALSE)</f>
        <v>#REF!</v>
      </c>
      <c r="Q2078" s="5" t="e">
        <f>VLOOKUP(I2078,[1]!Countries[#Data],3,FALSE)</f>
        <v>#REF!</v>
      </c>
    </row>
    <row r="2079" spans="1:17" x14ac:dyDescent="0.2">
      <c r="A2079" s="5">
        <v>11055</v>
      </c>
      <c r="B2079" s="5" t="s">
        <v>15</v>
      </c>
      <c r="C2079" s="5" t="s">
        <v>11</v>
      </c>
      <c r="D2079" s="5">
        <v>53</v>
      </c>
      <c r="E2079" s="5">
        <v>43.46</v>
      </c>
      <c r="F2079" s="5">
        <v>20</v>
      </c>
      <c r="G2079" s="5" t="s">
        <v>56</v>
      </c>
      <c r="H2079" s="5" t="s">
        <v>57</v>
      </c>
      <c r="I2079" s="5" t="s">
        <v>58</v>
      </c>
      <c r="J2079" s="6">
        <v>42503</v>
      </c>
      <c r="K2079" s="7">
        <f t="shared" si="96"/>
        <v>1060</v>
      </c>
      <c r="L2079" s="7">
        <f t="shared" si="97"/>
        <v>869.2</v>
      </c>
      <c r="M2079" s="4">
        <f>YEAR(Datos!$J2079)</f>
        <v>2016</v>
      </c>
      <c r="N2079" s="5" t="str">
        <f t="shared" si="98"/>
        <v>mayo</v>
      </c>
      <c r="O2079" s="5" t="str">
        <f>VLOOKUP(C2079,[2]!ProdManager[#Data],2,FALSE)</f>
        <v>Marc Caine</v>
      </c>
      <c r="P2079" s="5" t="e">
        <f>VLOOKUP(I2079,[1]!Countries[#Data],2,FALSE)</f>
        <v>#REF!</v>
      </c>
      <c r="Q2079" s="5" t="e">
        <f>VLOOKUP(I2079,[1]!Countries[#Data],3,FALSE)</f>
        <v>#REF!</v>
      </c>
    </row>
    <row r="2080" spans="1:17" x14ac:dyDescent="0.2">
      <c r="A2080" s="5">
        <v>11056</v>
      </c>
      <c r="B2080" s="5" t="s">
        <v>33</v>
      </c>
      <c r="C2080" s="5" t="s">
        <v>8</v>
      </c>
      <c r="D2080" s="5">
        <v>34</v>
      </c>
      <c r="E2080" s="5">
        <v>28.56</v>
      </c>
      <c r="F2080" s="5">
        <v>50</v>
      </c>
      <c r="G2080" s="5" t="s">
        <v>206</v>
      </c>
      <c r="H2080" s="5" t="s">
        <v>141</v>
      </c>
      <c r="I2080" s="5" t="s">
        <v>142</v>
      </c>
      <c r="J2080" s="6">
        <v>42434</v>
      </c>
      <c r="K2080" s="7">
        <f t="shared" si="96"/>
        <v>1700</v>
      </c>
      <c r="L2080" s="7">
        <f t="shared" si="97"/>
        <v>1428</v>
      </c>
      <c r="M2080" s="4">
        <f>YEAR(Datos!$J2080)</f>
        <v>2016</v>
      </c>
      <c r="N2080" s="5" t="str">
        <f t="shared" si="98"/>
        <v>marzo</v>
      </c>
      <c r="O2080" s="5" t="str">
        <f>VLOOKUP(C2080,[2]!ProdManager[#Data],2,FALSE)</f>
        <v>Peter Stone</v>
      </c>
      <c r="P2080" s="5" t="e">
        <f>VLOOKUP(I2080,[1]!Countries[#Data],2,FALSE)</f>
        <v>#REF!</v>
      </c>
      <c r="Q2080" s="5" t="e">
        <f>VLOOKUP(I2080,[1]!Countries[#Data],3,FALSE)</f>
        <v>#REF!</v>
      </c>
    </row>
    <row r="2081" spans="1:17" x14ac:dyDescent="0.2">
      <c r="A2081" s="5">
        <v>11056</v>
      </c>
      <c r="B2081" s="5" t="s">
        <v>78</v>
      </c>
      <c r="C2081" s="5" t="s">
        <v>11</v>
      </c>
      <c r="D2081" s="5">
        <v>30</v>
      </c>
      <c r="E2081" s="5">
        <v>22.8</v>
      </c>
      <c r="F2081" s="5">
        <v>40</v>
      </c>
      <c r="G2081" s="5" t="s">
        <v>206</v>
      </c>
      <c r="H2081" s="5" t="s">
        <v>141</v>
      </c>
      <c r="I2081" s="5" t="s">
        <v>142</v>
      </c>
      <c r="J2081" s="6">
        <v>42605</v>
      </c>
      <c r="K2081" s="7">
        <f t="shared" si="96"/>
        <v>1200</v>
      </c>
      <c r="L2081" s="7">
        <f t="shared" si="97"/>
        <v>912</v>
      </c>
      <c r="M2081" s="4">
        <f>YEAR(Datos!$J2081)</f>
        <v>2016</v>
      </c>
      <c r="N2081" s="5" t="str">
        <f t="shared" si="98"/>
        <v>agosto</v>
      </c>
      <c r="O2081" s="5" t="str">
        <f>VLOOKUP(C2081,[2]!ProdManager[#Data],2,FALSE)</f>
        <v>Marc Caine</v>
      </c>
      <c r="P2081" s="5" t="e">
        <f>VLOOKUP(I2081,[1]!Countries[#Data],2,FALSE)</f>
        <v>#REF!</v>
      </c>
      <c r="Q2081" s="5" t="e">
        <f>VLOOKUP(I2081,[1]!Countries[#Data],3,FALSE)</f>
        <v>#REF!</v>
      </c>
    </row>
    <row r="2082" spans="1:17" x14ac:dyDescent="0.2">
      <c r="A2082" s="5">
        <v>11056</v>
      </c>
      <c r="B2082" s="5" t="s">
        <v>38</v>
      </c>
      <c r="C2082" s="5" t="s">
        <v>39</v>
      </c>
      <c r="D2082" s="5">
        <v>24</v>
      </c>
      <c r="E2082" s="5">
        <v>19.68</v>
      </c>
      <c r="F2082" s="5">
        <v>35</v>
      </c>
      <c r="G2082" s="5" t="s">
        <v>206</v>
      </c>
      <c r="H2082" s="5" t="s">
        <v>141</v>
      </c>
      <c r="I2082" s="5" t="s">
        <v>142</v>
      </c>
      <c r="J2082" s="6">
        <v>42599</v>
      </c>
      <c r="K2082" s="7">
        <f t="shared" si="96"/>
        <v>840</v>
      </c>
      <c r="L2082" s="7">
        <f t="shared" si="97"/>
        <v>688.8</v>
      </c>
      <c r="M2082" s="4">
        <f>YEAR(Datos!$J2082)</f>
        <v>2016</v>
      </c>
      <c r="N2082" s="5" t="str">
        <f t="shared" si="98"/>
        <v>agosto</v>
      </c>
      <c r="O2082" s="5" t="str">
        <f>VLOOKUP(C2082,[2]!ProdManager[#Data],2,FALSE)</f>
        <v>John Matter</v>
      </c>
      <c r="P2082" s="5" t="e">
        <f>VLOOKUP(I2082,[1]!Countries[#Data],2,FALSE)</f>
        <v>#REF!</v>
      </c>
      <c r="Q2082" s="5" t="e">
        <f>VLOOKUP(I2082,[1]!Countries[#Data],3,FALSE)</f>
        <v>#REF!</v>
      </c>
    </row>
    <row r="2083" spans="1:17" x14ac:dyDescent="0.2">
      <c r="A2083" s="5">
        <v>11057</v>
      </c>
      <c r="B2083" s="5" t="s">
        <v>72</v>
      </c>
      <c r="C2083" s="5" t="s">
        <v>36</v>
      </c>
      <c r="D2083" s="5">
        <v>15</v>
      </c>
      <c r="E2083" s="5">
        <v>13.35</v>
      </c>
      <c r="F2083" s="5">
        <v>3</v>
      </c>
      <c r="G2083" s="5" t="s">
        <v>246</v>
      </c>
      <c r="H2083" s="5" t="s">
        <v>141</v>
      </c>
      <c r="I2083" s="5" t="s">
        <v>142</v>
      </c>
      <c r="J2083" s="6">
        <v>42440</v>
      </c>
      <c r="K2083" s="7">
        <f t="shared" si="96"/>
        <v>45</v>
      </c>
      <c r="L2083" s="7">
        <f t="shared" si="97"/>
        <v>40.049999999999997</v>
      </c>
      <c r="M2083" s="4">
        <f>YEAR(Datos!$J2083)</f>
        <v>2016</v>
      </c>
      <c r="N2083" s="5" t="str">
        <f t="shared" si="98"/>
        <v>marzo</v>
      </c>
      <c r="O2083" s="5" t="str">
        <f>VLOOKUP(C2083,[2]!ProdManager[#Data],2,FALSE)</f>
        <v>John Matter</v>
      </c>
      <c r="P2083" s="5" t="e">
        <f>VLOOKUP(I2083,[1]!Countries[#Data],2,FALSE)</f>
        <v>#REF!</v>
      </c>
      <c r="Q2083" s="5" t="e">
        <f>VLOOKUP(I2083,[1]!Countries[#Data],3,FALSE)</f>
        <v>#REF!</v>
      </c>
    </row>
    <row r="2084" spans="1:17" x14ac:dyDescent="0.2">
      <c r="A2084" s="5">
        <v>11058</v>
      </c>
      <c r="B2084" s="5" t="s">
        <v>64</v>
      </c>
      <c r="C2084" s="5" t="s">
        <v>28</v>
      </c>
      <c r="D2084" s="5">
        <v>10</v>
      </c>
      <c r="E2084" s="5">
        <v>6.6999999999999993</v>
      </c>
      <c r="F2084" s="5">
        <v>3</v>
      </c>
      <c r="G2084" s="5" t="s">
        <v>244</v>
      </c>
      <c r="H2084" s="5" t="s">
        <v>245</v>
      </c>
      <c r="I2084" s="5" t="s">
        <v>14</v>
      </c>
      <c r="J2084" s="6">
        <v>42464</v>
      </c>
      <c r="K2084" s="7">
        <f t="shared" si="96"/>
        <v>30</v>
      </c>
      <c r="L2084" s="7">
        <f t="shared" si="97"/>
        <v>20.099999999999998</v>
      </c>
      <c r="M2084" s="4">
        <f>YEAR(Datos!$J2084)</f>
        <v>2016</v>
      </c>
      <c r="N2084" s="5" t="str">
        <f t="shared" si="98"/>
        <v>abril</v>
      </c>
      <c r="O2084" s="5" t="str">
        <f>VLOOKUP(C2084,[2]!ProdManager[#Data],2,FALSE)</f>
        <v>Lydia Sinn</v>
      </c>
      <c r="P2084" s="5" t="e">
        <f>VLOOKUP(I2084,[1]!Countries[#Data],2,FALSE)</f>
        <v>#REF!</v>
      </c>
      <c r="Q2084" s="5" t="e">
        <f>VLOOKUP(I2084,[1]!Countries[#Data],3,FALSE)</f>
        <v>#REF!</v>
      </c>
    </row>
    <row r="2085" spans="1:17" x14ac:dyDescent="0.2">
      <c r="A2085" s="5">
        <v>11058</v>
      </c>
      <c r="B2085" s="5" t="s">
        <v>33</v>
      </c>
      <c r="C2085" s="5" t="s">
        <v>8</v>
      </c>
      <c r="D2085" s="5">
        <v>34</v>
      </c>
      <c r="E2085" s="5">
        <v>26.86</v>
      </c>
      <c r="F2085" s="5">
        <v>21</v>
      </c>
      <c r="G2085" s="5" t="s">
        <v>244</v>
      </c>
      <c r="H2085" s="5" t="s">
        <v>245</v>
      </c>
      <c r="I2085" s="5" t="s">
        <v>14</v>
      </c>
      <c r="J2085" s="6">
        <v>42616</v>
      </c>
      <c r="K2085" s="7">
        <f t="shared" si="96"/>
        <v>714</v>
      </c>
      <c r="L2085" s="7">
        <f t="shared" si="97"/>
        <v>564.05999999999995</v>
      </c>
      <c r="M2085" s="4">
        <f>YEAR(Datos!$J2085)</f>
        <v>2016</v>
      </c>
      <c r="N2085" s="5" t="str">
        <f t="shared" si="98"/>
        <v>septiembre</v>
      </c>
      <c r="O2085" s="5" t="str">
        <f>VLOOKUP(C2085,[2]!ProdManager[#Data],2,FALSE)</f>
        <v>Peter Stone</v>
      </c>
      <c r="P2085" s="5" t="e">
        <f>VLOOKUP(I2085,[1]!Countries[#Data],2,FALSE)</f>
        <v>#REF!</v>
      </c>
      <c r="Q2085" s="5" t="e">
        <f>VLOOKUP(I2085,[1]!Countries[#Data],3,FALSE)</f>
        <v>#REF!</v>
      </c>
    </row>
    <row r="2086" spans="1:17" x14ac:dyDescent="0.2">
      <c r="A2086" s="5">
        <v>11058</v>
      </c>
      <c r="B2086" s="5" t="s">
        <v>232</v>
      </c>
      <c r="C2086" s="5" t="s">
        <v>17</v>
      </c>
      <c r="D2086" s="5">
        <v>28.5</v>
      </c>
      <c r="E2086" s="5">
        <v>23.939999999999998</v>
      </c>
      <c r="F2086" s="5">
        <v>4</v>
      </c>
      <c r="G2086" s="5" t="s">
        <v>244</v>
      </c>
      <c r="H2086" s="5" t="s">
        <v>245</v>
      </c>
      <c r="I2086" s="5" t="s">
        <v>14</v>
      </c>
      <c r="J2086" s="6">
        <v>42392</v>
      </c>
      <c r="K2086" s="7">
        <f t="shared" si="96"/>
        <v>114</v>
      </c>
      <c r="L2086" s="7">
        <f t="shared" si="97"/>
        <v>95.759999999999991</v>
      </c>
      <c r="M2086" s="4">
        <f>YEAR(Datos!$J2086)</f>
        <v>2016</v>
      </c>
      <c r="N2086" s="5" t="str">
        <f t="shared" si="98"/>
        <v>enero</v>
      </c>
      <c r="O2086" s="5" t="str">
        <f>VLOOKUP(C2086,[2]!ProdManager[#Data],2,FALSE)</f>
        <v>Lydia Sinn</v>
      </c>
      <c r="P2086" s="5" t="e">
        <f>VLOOKUP(I2086,[1]!Countries[#Data],2,FALSE)</f>
        <v>#REF!</v>
      </c>
      <c r="Q2086" s="5" t="e">
        <f>VLOOKUP(I2086,[1]!Countries[#Data],3,FALSE)</f>
        <v>#REF!</v>
      </c>
    </row>
    <row r="2087" spans="1:17" x14ac:dyDescent="0.2">
      <c r="A2087" s="5">
        <v>11059</v>
      </c>
      <c r="B2087" s="5" t="s">
        <v>84</v>
      </c>
      <c r="C2087" s="5" t="s">
        <v>39</v>
      </c>
      <c r="D2087" s="5">
        <v>39</v>
      </c>
      <c r="E2087" s="5">
        <v>31.980000000000004</v>
      </c>
      <c r="F2087" s="5">
        <v>12</v>
      </c>
      <c r="G2087" s="5" t="s">
        <v>132</v>
      </c>
      <c r="H2087" s="5" t="s">
        <v>19</v>
      </c>
      <c r="I2087" s="5" t="s">
        <v>20</v>
      </c>
      <c r="J2087" s="6">
        <v>42636</v>
      </c>
      <c r="K2087" s="7">
        <f t="shared" si="96"/>
        <v>468</v>
      </c>
      <c r="L2087" s="7">
        <f t="shared" si="97"/>
        <v>383.76000000000005</v>
      </c>
      <c r="M2087" s="4">
        <f>YEAR(Datos!$J2087)</f>
        <v>2016</v>
      </c>
      <c r="N2087" s="5" t="str">
        <f t="shared" si="98"/>
        <v>septiembre</v>
      </c>
      <c r="O2087" s="5" t="str">
        <f>VLOOKUP(C2087,[2]!ProdManager[#Data],2,FALSE)</f>
        <v>John Matter</v>
      </c>
      <c r="P2087" s="5" t="e">
        <f>VLOOKUP(I2087,[1]!Countries[#Data],2,FALSE)</f>
        <v>#REF!</v>
      </c>
      <c r="Q2087" s="5" t="e">
        <f>VLOOKUP(I2087,[1]!Countries[#Data],3,FALSE)</f>
        <v>#REF!</v>
      </c>
    </row>
    <row r="2088" spans="1:17" x14ac:dyDescent="0.2">
      <c r="A2088" s="5">
        <v>11059</v>
      </c>
      <c r="B2088" s="5" t="s">
        <v>33</v>
      </c>
      <c r="C2088" s="5" t="s">
        <v>8</v>
      </c>
      <c r="D2088" s="5">
        <v>34</v>
      </c>
      <c r="E2088" s="5">
        <v>28.9</v>
      </c>
      <c r="F2088" s="5">
        <v>35</v>
      </c>
      <c r="G2088" s="5" t="s">
        <v>132</v>
      </c>
      <c r="H2088" s="5" t="s">
        <v>19</v>
      </c>
      <c r="I2088" s="5" t="s">
        <v>20</v>
      </c>
      <c r="J2088" s="6">
        <v>42474</v>
      </c>
      <c r="K2088" s="7">
        <f t="shared" si="96"/>
        <v>1190</v>
      </c>
      <c r="L2088" s="7">
        <f t="shared" si="97"/>
        <v>1011.5</v>
      </c>
      <c r="M2088" s="4">
        <f>YEAR(Datos!$J2088)</f>
        <v>2016</v>
      </c>
      <c r="N2088" s="5" t="str">
        <f t="shared" si="98"/>
        <v>abril</v>
      </c>
      <c r="O2088" s="5" t="str">
        <f>VLOOKUP(C2088,[2]!ProdManager[#Data],2,FALSE)</f>
        <v>Peter Stone</v>
      </c>
      <c r="P2088" s="5" t="e">
        <f>VLOOKUP(I2088,[1]!Countries[#Data],2,FALSE)</f>
        <v>#REF!</v>
      </c>
      <c r="Q2088" s="5" t="e">
        <f>VLOOKUP(I2088,[1]!Countries[#Data],3,FALSE)</f>
        <v>#REF!</v>
      </c>
    </row>
    <row r="2089" spans="1:17" x14ac:dyDescent="0.2">
      <c r="A2089" s="5">
        <v>11059</v>
      </c>
      <c r="B2089" s="5" t="s">
        <v>111</v>
      </c>
      <c r="C2089" s="5" t="s">
        <v>22</v>
      </c>
      <c r="D2089" s="5">
        <v>6</v>
      </c>
      <c r="E2089" s="5">
        <v>4.26</v>
      </c>
      <c r="F2089" s="5">
        <v>30</v>
      </c>
      <c r="G2089" s="5" t="s">
        <v>132</v>
      </c>
      <c r="H2089" s="5" t="s">
        <v>19</v>
      </c>
      <c r="I2089" s="5" t="s">
        <v>20</v>
      </c>
      <c r="J2089" s="6">
        <v>42568</v>
      </c>
      <c r="K2089" s="7">
        <f t="shared" si="96"/>
        <v>180</v>
      </c>
      <c r="L2089" s="7">
        <f t="shared" si="97"/>
        <v>127.8</v>
      </c>
      <c r="M2089" s="4">
        <f>YEAR(Datos!$J2089)</f>
        <v>2016</v>
      </c>
      <c r="N2089" s="5" t="str">
        <f t="shared" si="98"/>
        <v>julio</v>
      </c>
      <c r="O2089" s="5" t="str">
        <f>VLOOKUP(C2089,[2]!ProdManager[#Data],2,FALSE)</f>
        <v>Peter Stone</v>
      </c>
      <c r="P2089" s="5" t="e">
        <f>VLOOKUP(I2089,[1]!Countries[#Data],2,FALSE)</f>
        <v>#REF!</v>
      </c>
      <c r="Q2089" s="5" t="e">
        <f>VLOOKUP(I2089,[1]!Countries[#Data],3,FALSE)</f>
        <v>#REF!</v>
      </c>
    </row>
    <row r="2090" spans="1:17" x14ac:dyDescent="0.2">
      <c r="A2090" s="5">
        <v>11060</v>
      </c>
      <c r="B2090" s="5" t="s">
        <v>33</v>
      </c>
      <c r="C2090" s="5" t="s">
        <v>8</v>
      </c>
      <c r="D2090" s="5">
        <v>34</v>
      </c>
      <c r="E2090" s="5">
        <v>28.56</v>
      </c>
      <c r="F2090" s="5">
        <v>4</v>
      </c>
      <c r="G2090" s="5" t="s">
        <v>234</v>
      </c>
      <c r="H2090" s="5" t="s">
        <v>235</v>
      </c>
      <c r="I2090" s="5" t="s">
        <v>109</v>
      </c>
      <c r="J2090" s="6">
        <v>42685</v>
      </c>
      <c r="K2090" s="7">
        <f t="shared" si="96"/>
        <v>136</v>
      </c>
      <c r="L2090" s="7">
        <f t="shared" si="97"/>
        <v>114.24</v>
      </c>
      <c r="M2090" s="4">
        <f>YEAR(Datos!$J2090)</f>
        <v>2016</v>
      </c>
      <c r="N2090" s="5" t="str">
        <f t="shared" si="98"/>
        <v>noviembre</v>
      </c>
      <c r="O2090" s="5" t="str">
        <f>VLOOKUP(C2090,[2]!ProdManager[#Data],2,FALSE)</f>
        <v>Peter Stone</v>
      </c>
      <c r="P2090" s="5" t="e">
        <f>VLOOKUP(I2090,[1]!Countries[#Data],2,FALSE)</f>
        <v>#REF!</v>
      </c>
      <c r="Q2090" s="5" t="e">
        <f>VLOOKUP(I2090,[1]!Countries[#Data],3,FALSE)</f>
        <v>#REF!</v>
      </c>
    </row>
    <row r="2091" spans="1:17" x14ac:dyDescent="0.2">
      <c r="A2091" s="5">
        <v>11060</v>
      </c>
      <c r="B2091" s="5" t="s">
        <v>54</v>
      </c>
      <c r="C2091" s="5" t="s">
        <v>17</v>
      </c>
      <c r="D2091" s="5">
        <v>13</v>
      </c>
      <c r="E2091" s="5">
        <v>10.79</v>
      </c>
      <c r="F2091" s="5">
        <v>10</v>
      </c>
      <c r="G2091" s="5" t="s">
        <v>234</v>
      </c>
      <c r="H2091" s="5" t="s">
        <v>235</v>
      </c>
      <c r="I2091" s="5" t="s">
        <v>109</v>
      </c>
      <c r="J2091" s="6">
        <v>42608</v>
      </c>
      <c r="K2091" s="7">
        <f t="shared" si="96"/>
        <v>130</v>
      </c>
      <c r="L2091" s="7">
        <f t="shared" si="97"/>
        <v>107.89999999999999</v>
      </c>
      <c r="M2091" s="4">
        <f>YEAR(Datos!$J2091)</f>
        <v>2016</v>
      </c>
      <c r="N2091" s="5" t="str">
        <f t="shared" si="98"/>
        <v>agosto</v>
      </c>
      <c r="O2091" s="5" t="str">
        <f>VLOOKUP(C2091,[2]!ProdManager[#Data],2,FALSE)</f>
        <v>Lydia Sinn</v>
      </c>
      <c r="P2091" s="5" t="e">
        <f>VLOOKUP(I2091,[1]!Countries[#Data],2,FALSE)</f>
        <v>#REF!</v>
      </c>
      <c r="Q2091" s="5" t="e">
        <f>VLOOKUP(I2091,[1]!Countries[#Data],3,FALSE)</f>
        <v>#REF!</v>
      </c>
    </row>
    <row r="2092" spans="1:17" x14ac:dyDescent="0.2">
      <c r="A2092" s="5">
        <v>11061</v>
      </c>
      <c r="B2092" s="5" t="s">
        <v>33</v>
      </c>
      <c r="C2092" s="5" t="s">
        <v>8</v>
      </c>
      <c r="D2092" s="5">
        <v>34</v>
      </c>
      <c r="E2092" s="5">
        <v>28.22</v>
      </c>
      <c r="F2092" s="5">
        <v>15</v>
      </c>
      <c r="G2092" s="5" t="s">
        <v>248</v>
      </c>
      <c r="H2092" s="5" t="s">
        <v>249</v>
      </c>
      <c r="I2092" s="5" t="s">
        <v>77</v>
      </c>
      <c r="J2092" s="6">
        <v>42550</v>
      </c>
      <c r="K2092" s="7">
        <f t="shared" si="96"/>
        <v>510</v>
      </c>
      <c r="L2092" s="7">
        <f t="shared" si="97"/>
        <v>423.29999999999995</v>
      </c>
      <c r="M2092" s="4">
        <f>YEAR(Datos!$J2092)</f>
        <v>2016</v>
      </c>
      <c r="N2092" s="5" t="str">
        <f t="shared" si="98"/>
        <v>junio</v>
      </c>
      <c r="O2092" s="5" t="str">
        <f>VLOOKUP(C2092,[2]!ProdManager[#Data],2,FALSE)</f>
        <v>Peter Stone</v>
      </c>
      <c r="P2092" s="5" t="e">
        <f>VLOOKUP(I2092,[1]!Countries[#Data],2,FALSE)</f>
        <v>#REF!</v>
      </c>
      <c r="Q2092" s="5" t="e">
        <f>VLOOKUP(I2092,[1]!Countries[#Data],3,FALSE)</f>
        <v>#REF!</v>
      </c>
    </row>
    <row r="2093" spans="1:17" x14ac:dyDescent="0.2">
      <c r="A2093" s="5">
        <v>11062</v>
      </c>
      <c r="B2093" s="5" t="s">
        <v>51</v>
      </c>
      <c r="C2093" s="5" t="s">
        <v>39</v>
      </c>
      <c r="D2093" s="5">
        <v>32.799999999999997</v>
      </c>
      <c r="E2093" s="5">
        <v>24.599999999999998</v>
      </c>
      <c r="F2093" s="5">
        <v>10</v>
      </c>
      <c r="G2093" s="5" t="s">
        <v>136</v>
      </c>
      <c r="H2093" s="5" t="s">
        <v>137</v>
      </c>
      <c r="I2093" s="5" t="s">
        <v>109</v>
      </c>
      <c r="J2093" s="6">
        <v>42512</v>
      </c>
      <c r="K2093" s="7">
        <f t="shared" si="96"/>
        <v>328</v>
      </c>
      <c r="L2093" s="7">
        <f t="shared" si="97"/>
        <v>245.99999999999997</v>
      </c>
      <c r="M2093" s="4">
        <f>YEAR(Datos!$J2093)</f>
        <v>2016</v>
      </c>
      <c r="N2093" s="5" t="str">
        <f t="shared" si="98"/>
        <v>mayo</v>
      </c>
      <c r="O2093" s="5" t="str">
        <f>VLOOKUP(C2093,[2]!ProdManager[#Data],2,FALSE)</f>
        <v>John Matter</v>
      </c>
      <c r="P2093" s="5" t="e">
        <f>VLOOKUP(I2093,[1]!Countries[#Data],2,FALSE)</f>
        <v>#REF!</v>
      </c>
      <c r="Q2093" s="5" t="e">
        <f>VLOOKUP(I2093,[1]!Countries[#Data],3,FALSE)</f>
        <v>#REF!</v>
      </c>
    </row>
    <row r="2094" spans="1:17" x14ac:dyDescent="0.2">
      <c r="A2094" s="5">
        <v>11062</v>
      </c>
      <c r="B2094" s="5" t="s">
        <v>72</v>
      </c>
      <c r="C2094" s="5" t="s">
        <v>36</v>
      </c>
      <c r="D2094" s="5">
        <v>15</v>
      </c>
      <c r="E2094" s="5">
        <v>13.35</v>
      </c>
      <c r="F2094" s="5">
        <v>12</v>
      </c>
      <c r="G2094" s="5" t="s">
        <v>136</v>
      </c>
      <c r="H2094" s="5" t="s">
        <v>137</v>
      </c>
      <c r="I2094" s="5" t="s">
        <v>109</v>
      </c>
      <c r="J2094" s="6">
        <v>42388</v>
      </c>
      <c r="K2094" s="7">
        <f t="shared" si="96"/>
        <v>180</v>
      </c>
      <c r="L2094" s="7">
        <f t="shared" si="97"/>
        <v>160.19999999999999</v>
      </c>
      <c r="M2094" s="4">
        <f>YEAR(Datos!$J2094)</f>
        <v>2016</v>
      </c>
      <c r="N2094" s="5" t="str">
        <f t="shared" si="98"/>
        <v>enero</v>
      </c>
      <c r="O2094" s="5" t="str">
        <f>VLOOKUP(C2094,[2]!ProdManager[#Data],2,FALSE)</f>
        <v>John Matter</v>
      </c>
      <c r="P2094" s="5" t="e">
        <f>VLOOKUP(I2094,[1]!Countries[#Data],2,FALSE)</f>
        <v>#REF!</v>
      </c>
      <c r="Q2094" s="5" t="e">
        <f>VLOOKUP(I2094,[1]!Countries[#Data],3,FALSE)</f>
        <v>#REF!</v>
      </c>
    </row>
    <row r="2095" spans="1:17" x14ac:dyDescent="0.2">
      <c r="A2095" s="5">
        <v>11063</v>
      </c>
      <c r="B2095" s="5" t="s">
        <v>91</v>
      </c>
      <c r="C2095" s="5" t="s">
        <v>22</v>
      </c>
      <c r="D2095" s="5">
        <v>18.399999999999999</v>
      </c>
      <c r="E2095" s="5">
        <v>13.983999999999998</v>
      </c>
      <c r="F2095" s="5">
        <v>40</v>
      </c>
      <c r="G2095" s="5" t="s">
        <v>149</v>
      </c>
      <c r="H2095" s="5" t="s">
        <v>150</v>
      </c>
      <c r="I2095" s="5" t="s">
        <v>151</v>
      </c>
      <c r="J2095" s="6">
        <v>42455</v>
      </c>
      <c r="K2095" s="7">
        <f t="shared" si="96"/>
        <v>736</v>
      </c>
      <c r="L2095" s="7">
        <f t="shared" si="97"/>
        <v>559.3599999999999</v>
      </c>
      <c r="M2095" s="4">
        <f>YEAR(Datos!$J2095)</f>
        <v>2016</v>
      </c>
      <c r="N2095" s="5" t="str">
        <f t="shared" si="98"/>
        <v>marzo</v>
      </c>
      <c r="O2095" s="5" t="str">
        <f>VLOOKUP(C2095,[2]!ProdManager[#Data],2,FALSE)</f>
        <v>Peter Stone</v>
      </c>
      <c r="P2095" s="5" t="e">
        <f>VLOOKUP(I2095,[1]!Countries[#Data],2,FALSE)</f>
        <v>#REF!</v>
      </c>
      <c r="Q2095" s="5" t="e">
        <f>VLOOKUP(I2095,[1]!Countries[#Data],3,FALSE)</f>
        <v>#REF!</v>
      </c>
    </row>
    <row r="2096" spans="1:17" x14ac:dyDescent="0.2">
      <c r="A2096" s="5">
        <v>11063</v>
      </c>
      <c r="B2096" s="5" t="s">
        <v>21</v>
      </c>
      <c r="C2096" s="5" t="s">
        <v>22</v>
      </c>
      <c r="D2096" s="5">
        <v>9.65</v>
      </c>
      <c r="E2096" s="5">
        <v>6.9480000000000004</v>
      </c>
      <c r="F2096" s="5">
        <v>30</v>
      </c>
      <c r="G2096" s="5" t="s">
        <v>149</v>
      </c>
      <c r="H2096" s="5" t="s">
        <v>150</v>
      </c>
      <c r="I2096" s="5" t="s">
        <v>151</v>
      </c>
      <c r="J2096" s="6">
        <v>42671</v>
      </c>
      <c r="K2096" s="7">
        <f t="shared" si="96"/>
        <v>289.5</v>
      </c>
      <c r="L2096" s="7">
        <f t="shared" si="97"/>
        <v>208.44</v>
      </c>
      <c r="M2096" s="4">
        <f>YEAR(Datos!$J2096)</f>
        <v>2016</v>
      </c>
      <c r="N2096" s="5" t="str">
        <f t="shared" si="98"/>
        <v>octubre</v>
      </c>
      <c r="O2096" s="5" t="str">
        <f>VLOOKUP(C2096,[2]!ProdManager[#Data],2,FALSE)</f>
        <v>Peter Stone</v>
      </c>
      <c r="P2096" s="5" t="e">
        <f>VLOOKUP(I2096,[1]!Countries[#Data],2,FALSE)</f>
        <v>#REF!</v>
      </c>
      <c r="Q2096" s="5" t="e">
        <f>VLOOKUP(I2096,[1]!Countries[#Data],3,FALSE)</f>
        <v>#REF!</v>
      </c>
    </row>
    <row r="2097" spans="1:17" x14ac:dyDescent="0.2">
      <c r="A2097" s="5">
        <v>11063</v>
      </c>
      <c r="B2097" s="5" t="s">
        <v>133</v>
      </c>
      <c r="C2097" s="5" t="s">
        <v>36</v>
      </c>
      <c r="D2097" s="5">
        <v>14</v>
      </c>
      <c r="E2097" s="5">
        <v>12.32</v>
      </c>
      <c r="F2097" s="5">
        <v>30</v>
      </c>
      <c r="G2097" s="5" t="s">
        <v>149</v>
      </c>
      <c r="H2097" s="5" t="s">
        <v>150</v>
      </c>
      <c r="I2097" s="5" t="s">
        <v>151</v>
      </c>
      <c r="J2097" s="6">
        <v>42408</v>
      </c>
      <c r="K2097" s="7">
        <f t="shared" si="96"/>
        <v>420</v>
      </c>
      <c r="L2097" s="7">
        <f t="shared" si="97"/>
        <v>369.6</v>
      </c>
      <c r="M2097" s="4">
        <f>YEAR(Datos!$J2097)</f>
        <v>2016</v>
      </c>
      <c r="N2097" s="5" t="str">
        <f t="shared" si="98"/>
        <v>febrero</v>
      </c>
      <c r="O2097" s="5" t="str">
        <f>VLOOKUP(C2097,[2]!ProdManager[#Data],2,FALSE)</f>
        <v>John Matter</v>
      </c>
      <c r="P2097" s="5" t="e">
        <f>VLOOKUP(I2097,[1]!Countries[#Data],2,FALSE)</f>
        <v>#REF!</v>
      </c>
      <c r="Q2097" s="5" t="e">
        <f>VLOOKUP(I2097,[1]!Countries[#Data],3,FALSE)</f>
        <v>#REF!</v>
      </c>
    </row>
    <row r="2098" spans="1:17" x14ac:dyDescent="0.2">
      <c r="A2098" s="5">
        <v>11064</v>
      </c>
      <c r="B2098" s="5" t="s">
        <v>21</v>
      </c>
      <c r="C2098" s="5" t="s">
        <v>22</v>
      </c>
      <c r="D2098" s="5">
        <v>9.65</v>
      </c>
      <c r="E2098" s="5">
        <v>6.7549999999999999</v>
      </c>
      <c r="F2098" s="5">
        <v>12</v>
      </c>
      <c r="G2098" s="5" t="s">
        <v>175</v>
      </c>
      <c r="H2098" s="5" t="s">
        <v>176</v>
      </c>
      <c r="I2098" s="5" t="s">
        <v>77</v>
      </c>
      <c r="J2098" s="6">
        <v>42421</v>
      </c>
      <c r="K2098" s="7">
        <f t="shared" si="96"/>
        <v>115.80000000000001</v>
      </c>
      <c r="L2098" s="7">
        <f t="shared" si="97"/>
        <v>81.06</v>
      </c>
      <c r="M2098" s="4">
        <f>YEAR(Datos!$J2098)</f>
        <v>2016</v>
      </c>
      <c r="N2098" s="5" t="str">
        <f t="shared" si="98"/>
        <v>febrero</v>
      </c>
      <c r="O2098" s="5" t="str">
        <f>VLOOKUP(C2098,[2]!ProdManager[#Data],2,FALSE)</f>
        <v>Peter Stone</v>
      </c>
      <c r="P2098" s="5" t="e">
        <f>VLOOKUP(I2098,[1]!Countries[#Data],2,FALSE)</f>
        <v>#REF!</v>
      </c>
      <c r="Q2098" s="5" t="e">
        <f>VLOOKUP(I2098,[1]!Countries[#Data],3,FALSE)</f>
        <v>#REF!</v>
      </c>
    </row>
    <row r="2099" spans="1:17" x14ac:dyDescent="0.2">
      <c r="A2099" s="5">
        <v>11064</v>
      </c>
      <c r="B2099" s="5" t="s">
        <v>51</v>
      </c>
      <c r="C2099" s="5" t="s">
        <v>39</v>
      </c>
      <c r="D2099" s="5">
        <v>32.799999999999997</v>
      </c>
      <c r="E2099" s="5">
        <v>26.24</v>
      </c>
      <c r="F2099" s="5">
        <v>25</v>
      </c>
      <c r="G2099" s="5" t="s">
        <v>175</v>
      </c>
      <c r="H2099" s="5" t="s">
        <v>176</v>
      </c>
      <c r="I2099" s="5" t="s">
        <v>77</v>
      </c>
      <c r="J2099" s="6">
        <v>42439</v>
      </c>
      <c r="K2099" s="7">
        <f t="shared" si="96"/>
        <v>819.99999999999989</v>
      </c>
      <c r="L2099" s="7">
        <f t="shared" si="97"/>
        <v>656</v>
      </c>
      <c r="M2099" s="4">
        <f>YEAR(Datos!$J2099)</f>
        <v>2016</v>
      </c>
      <c r="N2099" s="5" t="str">
        <f t="shared" si="98"/>
        <v>marzo</v>
      </c>
      <c r="O2099" s="5" t="str">
        <f>VLOOKUP(C2099,[2]!ProdManager[#Data],2,FALSE)</f>
        <v>John Matter</v>
      </c>
      <c r="P2099" s="5" t="e">
        <f>VLOOKUP(I2099,[1]!Countries[#Data],2,FALSE)</f>
        <v>#REF!</v>
      </c>
      <c r="Q2099" s="5" t="e">
        <f>VLOOKUP(I2099,[1]!Countries[#Data],3,FALSE)</f>
        <v>#REF!</v>
      </c>
    </row>
    <row r="2100" spans="1:17" x14ac:dyDescent="0.2">
      <c r="A2100" s="5">
        <v>11064</v>
      </c>
      <c r="B2100" s="5" t="s">
        <v>38</v>
      </c>
      <c r="C2100" s="5" t="s">
        <v>39</v>
      </c>
      <c r="D2100" s="5">
        <v>24</v>
      </c>
      <c r="E2100" s="5">
        <v>19.200000000000003</v>
      </c>
      <c r="F2100" s="5">
        <v>4</v>
      </c>
      <c r="G2100" s="5" t="s">
        <v>175</v>
      </c>
      <c r="H2100" s="5" t="s">
        <v>176</v>
      </c>
      <c r="I2100" s="5" t="s">
        <v>77</v>
      </c>
      <c r="J2100" s="6">
        <v>42729</v>
      </c>
      <c r="K2100" s="7">
        <f t="shared" si="96"/>
        <v>96</v>
      </c>
      <c r="L2100" s="7">
        <f t="shared" si="97"/>
        <v>76.800000000000011</v>
      </c>
      <c r="M2100" s="4">
        <f>YEAR(Datos!$J2100)</f>
        <v>2016</v>
      </c>
      <c r="N2100" s="5" t="str">
        <f t="shared" si="98"/>
        <v>diciembre</v>
      </c>
      <c r="O2100" s="5" t="str">
        <f>VLOOKUP(C2100,[2]!ProdManager[#Data],2,FALSE)</f>
        <v>John Matter</v>
      </c>
      <c r="P2100" s="5" t="e">
        <f>VLOOKUP(I2100,[1]!Countries[#Data],2,FALSE)</f>
        <v>#REF!</v>
      </c>
      <c r="Q2100" s="5" t="e">
        <f>VLOOKUP(I2100,[1]!Countries[#Data],3,FALSE)</f>
        <v>#REF!</v>
      </c>
    </row>
    <row r="2101" spans="1:17" x14ac:dyDescent="0.2">
      <c r="A2101" s="5">
        <v>11064</v>
      </c>
      <c r="B2101" s="5" t="s">
        <v>135</v>
      </c>
      <c r="C2101" s="5" t="s">
        <v>28</v>
      </c>
      <c r="D2101" s="5">
        <v>12.5</v>
      </c>
      <c r="E2101" s="5">
        <v>8.75</v>
      </c>
      <c r="F2101" s="5">
        <v>55</v>
      </c>
      <c r="G2101" s="5" t="s">
        <v>175</v>
      </c>
      <c r="H2101" s="5" t="s">
        <v>176</v>
      </c>
      <c r="I2101" s="5" t="s">
        <v>77</v>
      </c>
      <c r="J2101" s="6">
        <v>42537</v>
      </c>
      <c r="K2101" s="7">
        <f t="shared" si="96"/>
        <v>687.5</v>
      </c>
      <c r="L2101" s="7">
        <f t="shared" si="97"/>
        <v>481.25</v>
      </c>
      <c r="M2101" s="4">
        <f>YEAR(Datos!$J2101)</f>
        <v>2016</v>
      </c>
      <c r="N2101" s="5" t="str">
        <f t="shared" si="98"/>
        <v>junio</v>
      </c>
      <c r="O2101" s="5" t="str">
        <f>VLOOKUP(C2101,[2]!ProdManager[#Data],2,FALSE)</f>
        <v>Lydia Sinn</v>
      </c>
      <c r="P2101" s="5" t="e">
        <f>VLOOKUP(I2101,[1]!Countries[#Data],2,FALSE)</f>
        <v>#REF!</v>
      </c>
      <c r="Q2101" s="5" t="e">
        <f>VLOOKUP(I2101,[1]!Countries[#Data],3,FALSE)</f>
        <v>#REF!</v>
      </c>
    </row>
    <row r="2102" spans="1:17" x14ac:dyDescent="0.2">
      <c r="A2102" s="5">
        <v>11064</v>
      </c>
      <c r="B2102" s="5" t="s">
        <v>84</v>
      </c>
      <c r="C2102" s="5" t="s">
        <v>39</v>
      </c>
      <c r="D2102" s="5">
        <v>39</v>
      </c>
      <c r="E2102" s="5">
        <v>30.03</v>
      </c>
      <c r="F2102" s="5">
        <v>77</v>
      </c>
      <c r="G2102" s="5" t="s">
        <v>175</v>
      </c>
      <c r="H2102" s="5" t="s">
        <v>176</v>
      </c>
      <c r="I2102" s="5" t="s">
        <v>77</v>
      </c>
      <c r="J2102" s="6">
        <v>42480</v>
      </c>
      <c r="K2102" s="7">
        <f t="shared" si="96"/>
        <v>3003</v>
      </c>
      <c r="L2102" s="7">
        <f t="shared" si="97"/>
        <v>2312.31</v>
      </c>
      <c r="M2102" s="4">
        <f>YEAR(Datos!$J2102)</f>
        <v>2016</v>
      </c>
      <c r="N2102" s="5" t="str">
        <f t="shared" si="98"/>
        <v>abril</v>
      </c>
      <c r="O2102" s="5" t="str">
        <f>VLOOKUP(C2102,[2]!ProdManager[#Data],2,FALSE)</f>
        <v>John Matter</v>
      </c>
      <c r="P2102" s="5" t="e">
        <f>VLOOKUP(I2102,[1]!Countries[#Data],2,FALSE)</f>
        <v>#REF!</v>
      </c>
      <c r="Q2102" s="5" t="e">
        <f>VLOOKUP(I2102,[1]!Countries[#Data],3,FALSE)</f>
        <v>#REF!</v>
      </c>
    </row>
    <row r="2103" spans="1:17" x14ac:dyDescent="0.2">
      <c r="A2103" s="5">
        <v>11065</v>
      </c>
      <c r="B2103" s="5" t="s">
        <v>80</v>
      </c>
      <c r="C2103" s="5" t="s">
        <v>22</v>
      </c>
      <c r="D2103" s="5">
        <v>25.89</v>
      </c>
      <c r="E2103" s="5">
        <v>19.935300000000002</v>
      </c>
      <c r="F2103" s="5">
        <v>4</v>
      </c>
      <c r="G2103" s="5" t="s">
        <v>128</v>
      </c>
      <c r="H2103" s="5" t="s">
        <v>129</v>
      </c>
      <c r="I2103" s="5" t="s">
        <v>58</v>
      </c>
      <c r="J2103" s="6">
        <v>42641</v>
      </c>
      <c r="K2103" s="7">
        <f t="shared" si="96"/>
        <v>103.56</v>
      </c>
      <c r="L2103" s="7">
        <f t="shared" si="97"/>
        <v>79.741200000000006</v>
      </c>
      <c r="M2103" s="4">
        <f>YEAR(Datos!$J2103)</f>
        <v>2016</v>
      </c>
      <c r="N2103" s="5" t="str">
        <f t="shared" si="98"/>
        <v>septiembre</v>
      </c>
      <c r="O2103" s="5" t="str">
        <f>VLOOKUP(C2103,[2]!ProdManager[#Data],2,FALSE)</f>
        <v>Peter Stone</v>
      </c>
      <c r="P2103" s="5" t="e">
        <f>VLOOKUP(I2103,[1]!Countries[#Data],2,FALSE)</f>
        <v>#REF!</v>
      </c>
      <c r="Q2103" s="5" t="e">
        <f>VLOOKUP(I2103,[1]!Countries[#Data],3,FALSE)</f>
        <v>#REF!</v>
      </c>
    </row>
    <row r="2104" spans="1:17" x14ac:dyDescent="0.2">
      <c r="A2104" s="5">
        <v>11065</v>
      </c>
      <c r="B2104" s="5" t="s">
        <v>138</v>
      </c>
      <c r="C2104" s="5" t="s">
        <v>39</v>
      </c>
      <c r="D2104" s="5">
        <v>7.45</v>
      </c>
      <c r="E2104" s="5">
        <v>6.0345000000000004</v>
      </c>
      <c r="F2104" s="5">
        <v>20</v>
      </c>
      <c r="G2104" s="5" t="s">
        <v>128</v>
      </c>
      <c r="H2104" s="5" t="s">
        <v>129</v>
      </c>
      <c r="I2104" s="5" t="s">
        <v>58</v>
      </c>
      <c r="J2104" s="6">
        <v>42420</v>
      </c>
      <c r="K2104" s="7">
        <f t="shared" si="96"/>
        <v>149</v>
      </c>
      <c r="L2104" s="7">
        <f t="shared" si="97"/>
        <v>120.69000000000001</v>
      </c>
      <c r="M2104" s="4">
        <f>YEAR(Datos!$J2104)</f>
        <v>2016</v>
      </c>
      <c r="N2104" s="5" t="str">
        <f t="shared" si="98"/>
        <v>febrero</v>
      </c>
      <c r="O2104" s="5" t="str">
        <f>VLOOKUP(C2104,[2]!ProdManager[#Data],2,FALSE)</f>
        <v>John Matter</v>
      </c>
      <c r="P2104" s="5" t="e">
        <f>VLOOKUP(I2104,[1]!Countries[#Data],2,FALSE)</f>
        <v>#REF!</v>
      </c>
      <c r="Q2104" s="5" t="e">
        <f>VLOOKUP(I2104,[1]!Countries[#Data],3,FALSE)</f>
        <v>#REF!</v>
      </c>
    </row>
    <row r="2105" spans="1:17" x14ac:dyDescent="0.2">
      <c r="A2105" s="5">
        <v>11066</v>
      </c>
      <c r="B2105" s="5" t="s">
        <v>49</v>
      </c>
      <c r="C2105" s="5" t="s">
        <v>28</v>
      </c>
      <c r="D2105" s="5">
        <v>17.45</v>
      </c>
      <c r="E2105" s="5">
        <v>11.516999999999998</v>
      </c>
      <c r="F2105" s="5">
        <v>3</v>
      </c>
      <c r="G2105" s="5" t="s">
        <v>98</v>
      </c>
      <c r="H2105" s="5" t="s">
        <v>99</v>
      </c>
      <c r="I2105" s="5" t="s">
        <v>77</v>
      </c>
      <c r="J2105" s="6">
        <v>42717</v>
      </c>
      <c r="K2105" s="7">
        <f t="shared" si="96"/>
        <v>52.349999999999994</v>
      </c>
      <c r="L2105" s="7">
        <f t="shared" si="97"/>
        <v>34.550999999999995</v>
      </c>
      <c r="M2105" s="4">
        <f>YEAR(Datos!$J2105)</f>
        <v>2016</v>
      </c>
      <c r="N2105" s="5" t="str">
        <f t="shared" si="98"/>
        <v>diciembre</v>
      </c>
      <c r="O2105" s="5" t="str">
        <f>VLOOKUP(C2105,[2]!ProdManager[#Data],2,FALSE)</f>
        <v>Lydia Sinn</v>
      </c>
      <c r="P2105" s="5" t="e">
        <f>VLOOKUP(I2105,[1]!Countries[#Data],2,FALSE)</f>
        <v>#REF!</v>
      </c>
      <c r="Q2105" s="5" t="e">
        <f>VLOOKUP(I2105,[1]!Countries[#Data],3,FALSE)</f>
        <v>#REF!</v>
      </c>
    </row>
    <row r="2106" spans="1:17" x14ac:dyDescent="0.2">
      <c r="A2106" s="5">
        <v>11066</v>
      </c>
      <c r="B2106" s="5" t="s">
        <v>123</v>
      </c>
      <c r="C2106" s="5" t="s">
        <v>28</v>
      </c>
      <c r="D2106" s="5">
        <v>9.1999999999999993</v>
      </c>
      <c r="E2106" s="5">
        <v>6.1639999999999988</v>
      </c>
      <c r="F2106" s="5">
        <v>42</v>
      </c>
      <c r="G2106" s="5" t="s">
        <v>98</v>
      </c>
      <c r="H2106" s="5" t="s">
        <v>99</v>
      </c>
      <c r="I2106" s="5" t="s">
        <v>77</v>
      </c>
      <c r="J2106" s="6">
        <v>42650</v>
      </c>
      <c r="K2106" s="7">
        <f t="shared" si="96"/>
        <v>386.4</v>
      </c>
      <c r="L2106" s="7">
        <f t="shared" si="97"/>
        <v>258.88799999999998</v>
      </c>
      <c r="M2106" s="4">
        <f>YEAR(Datos!$J2106)</f>
        <v>2016</v>
      </c>
      <c r="N2106" s="5" t="str">
        <f t="shared" si="98"/>
        <v>octubre</v>
      </c>
      <c r="O2106" s="5" t="str">
        <f>VLOOKUP(C2106,[2]!ProdManager[#Data],2,FALSE)</f>
        <v>Lydia Sinn</v>
      </c>
      <c r="P2106" s="5" t="e">
        <f>VLOOKUP(I2106,[1]!Countries[#Data],2,FALSE)</f>
        <v>#REF!</v>
      </c>
      <c r="Q2106" s="5" t="e">
        <f>VLOOKUP(I2106,[1]!Countries[#Data],3,FALSE)</f>
        <v>#REF!</v>
      </c>
    </row>
    <row r="2107" spans="1:17" x14ac:dyDescent="0.2">
      <c r="A2107" s="5">
        <v>11066</v>
      </c>
      <c r="B2107" s="5" t="s">
        <v>133</v>
      </c>
      <c r="C2107" s="5" t="s">
        <v>36</v>
      </c>
      <c r="D2107" s="5">
        <v>14</v>
      </c>
      <c r="E2107" s="5">
        <v>12.88</v>
      </c>
      <c r="F2107" s="5">
        <v>35</v>
      </c>
      <c r="G2107" s="5" t="s">
        <v>98</v>
      </c>
      <c r="H2107" s="5" t="s">
        <v>99</v>
      </c>
      <c r="I2107" s="5" t="s">
        <v>77</v>
      </c>
      <c r="J2107" s="6">
        <v>42652</v>
      </c>
      <c r="K2107" s="7">
        <f t="shared" si="96"/>
        <v>490</v>
      </c>
      <c r="L2107" s="7">
        <f t="shared" si="97"/>
        <v>450.8</v>
      </c>
      <c r="M2107" s="4">
        <f>YEAR(Datos!$J2107)</f>
        <v>2016</v>
      </c>
      <c r="N2107" s="5" t="str">
        <f t="shared" si="98"/>
        <v>octubre</v>
      </c>
      <c r="O2107" s="5" t="str">
        <f>VLOOKUP(C2107,[2]!ProdManager[#Data],2,FALSE)</f>
        <v>John Matter</v>
      </c>
      <c r="P2107" s="5" t="e">
        <f>VLOOKUP(I2107,[1]!Countries[#Data],2,FALSE)</f>
        <v>#REF!</v>
      </c>
      <c r="Q2107" s="5" t="e">
        <f>VLOOKUP(I2107,[1]!Countries[#Data],3,FALSE)</f>
        <v>#REF!</v>
      </c>
    </row>
    <row r="2108" spans="1:17" x14ac:dyDescent="0.2">
      <c r="A2108" s="5">
        <v>11067</v>
      </c>
      <c r="B2108" s="5" t="s">
        <v>21</v>
      </c>
      <c r="C2108" s="5" t="s">
        <v>22</v>
      </c>
      <c r="D2108" s="5">
        <v>9.65</v>
      </c>
      <c r="E2108" s="5">
        <v>7.2375000000000007</v>
      </c>
      <c r="F2108" s="5">
        <v>9</v>
      </c>
      <c r="G2108" s="5" t="s">
        <v>204</v>
      </c>
      <c r="H2108" s="5" t="s">
        <v>205</v>
      </c>
      <c r="I2108" s="5" t="s">
        <v>14</v>
      </c>
      <c r="J2108" s="6">
        <v>42531</v>
      </c>
      <c r="K2108" s="7">
        <f t="shared" si="96"/>
        <v>86.850000000000009</v>
      </c>
      <c r="L2108" s="7">
        <f t="shared" si="97"/>
        <v>65.137500000000003</v>
      </c>
      <c r="M2108" s="4">
        <f>YEAR(Datos!$J2108)</f>
        <v>2016</v>
      </c>
      <c r="N2108" s="5" t="str">
        <f t="shared" si="98"/>
        <v>junio</v>
      </c>
      <c r="O2108" s="5" t="str">
        <f>VLOOKUP(C2108,[2]!ProdManager[#Data],2,FALSE)</f>
        <v>Peter Stone</v>
      </c>
      <c r="P2108" s="5" t="e">
        <f>VLOOKUP(I2108,[1]!Countries[#Data],2,FALSE)</f>
        <v>#REF!</v>
      </c>
      <c r="Q2108" s="5" t="e">
        <f>VLOOKUP(I2108,[1]!Countries[#Data],3,FALSE)</f>
        <v>#REF!</v>
      </c>
    </row>
    <row r="2109" spans="1:17" x14ac:dyDescent="0.2">
      <c r="A2109" s="5">
        <v>11068</v>
      </c>
      <c r="B2109" s="5" t="s">
        <v>114</v>
      </c>
      <c r="C2109" s="5" t="s">
        <v>11</v>
      </c>
      <c r="D2109" s="5">
        <v>45.6</v>
      </c>
      <c r="E2109" s="5">
        <v>36.936000000000007</v>
      </c>
      <c r="F2109" s="5">
        <v>8</v>
      </c>
      <c r="G2109" s="5" t="s">
        <v>212</v>
      </c>
      <c r="H2109" s="5" t="s">
        <v>145</v>
      </c>
      <c r="I2109" s="5" t="s">
        <v>20</v>
      </c>
      <c r="J2109" s="6">
        <v>42467</v>
      </c>
      <c r="K2109" s="7">
        <f t="shared" si="96"/>
        <v>364.8</v>
      </c>
      <c r="L2109" s="7">
        <f t="shared" si="97"/>
        <v>295.48800000000006</v>
      </c>
      <c r="M2109" s="4">
        <f>YEAR(Datos!$J2109)</f>
        <v>2016</v>
      </c>
      <c r="N2109" s="5" t="str">
        <f t="shared" si="98"/>
        <v>abril</v>
      </c>
      <c r="O2109" s="5" t="str">
        <f>VLOOKUP(C2109,[2]!ProdManager[#Data],2,FALSE)</f>
        <v>Marc Caine</v>
      </c>
      <c r="P2109" s="5" t="e">
        <f>VLOOKUP(I2109,[1]!Countries[#Data],2,FALSE)</f>
        <v>#REF!</v>
      </c>
      <c r="Q2109" s="5" t="e">
        <f>VLOOKUP(I2109,[1]!Countries[#Data],3,FALSE)</f>
        <v>#REF!</v>
      </c>
    </row>
    <row r="2110" spans="1:17" x14ac:dyDescent="0.2">
      <c r="A2110" s="5">
        <v>11068</v>
      </c>
      <c r="B2110" s="5" t="s">
        <v>100</v>
      </c>
      <c r="C2110" s="5" t="s">
        <v>36</v>
      </c>
      <c r="D2110" s="5">
        <v>46</v>
      </c>
      <c r="E2110" s="5">
        <v>42.32</v>
      </c>
      <c r="F2110" s="5">
        <v>36</v>
      </c>
      <c r="G2110" s="5" t="s">
        <v>212</v>
      </c>
      <c r="H2110" s="5" t="s">
        <v>145</v>
      </c>
      <c r="I2110" s="5" t="s">
        <v>20</v>
      </c>
      <c r="J2110" s="6">
        <v>42576</v>
      </c>
      <c r="K2110" s="7">
        <f t="shared" si="96"/>
        <v>1656</v>
      </c>
      <c r="L2110" s="7">
        <f t="shared" si="97"/>
        <v>1523.52</v>
      </c>
      <c r="M2110" s="4">
        <f>YEAR(Datos!$J2110)</f>
        <v>2016</v>
      </c>
      <c r="N2110" s="5" t="str">
        <f t="shared" si="98"/>
        <v>julio</v>
      </c>
      <c r="O2110" s="5" t="str">
        <f>VLOOKUP(C2110,[2]!ProdManager[#Data],2,FALSE)</f>
        <v>John Matter</v>
      </c>
      <c r="P2110" s="5" t="e">
        <f>VLOOKUP(I2110,[1]!Countries[#Data],2,FALSE)</f>
        <v>#REF!</v>
      </c>
      <c r="Q2110" s="5" t="e">
        <f>VLOOKUP(I2110,[1]!Countries[#Data],3,FALSE)</f>
        <v>#REF!</v>
      </c>
    </row>
    <row r="2111" spans="1:17" x14ac:dyDescent="0.2">
      <c r="A2111" s="5">
        <v>11068</v>
      </c>
      <c r="B2111" s="5" t="s">
        <v>54</v>
      </c>
      <c r="C2111" s="5" t="s">
        <v>17</v>
      </c>
      <c r="D2111" s="5">
        <v>13</v>
      </c>
      <c r="E2111" s="5">
        <v>9.1</v>
      </c>
      <c r="F2111" s="5">
        <v>28</v>
      </c>
      <c r="G2111" s="5" t="s">
        <v>212</v>
      </c>
      <c r="H2111" s="5" t="s">
        <v>145</v>
      </c>
      <c r="I2111" s="5" t="s">
        <v>20</v>
      </c>
      <c r="J2111" s="6">
        <v>42593</v>
      </c>
      <c r="K2111" s="7">
        <f t="shared" si="96"/>
        <v>364</v>
      </c>
      <c r="L2111" s="7">
        <f t="shared" si="97"/>
        <v>254.79999999999998</v>
      </c>
      <c r="M2111" s="4">
        <f>YEAR(Datos!$J2111)</f>
        <v>2016</v>
      </c>
      <c r="N2111" s="5" t="str">
        <f t="shared" si="98"/>
        <v>agosto</v>
      </c>
      <c r="O2111" s="5" t="str">
        <f>VLOOKUP(C2111,[2]!ProdManager[#Data],2,FALSE)</f>
        <v>Lydia Sinn</v>
      </c>
      <c r="P2111" s="5" t="e">
        <f>VLOOKUP(I2111,[1]!Countries[#Data],2,FALSE)</f>
        <v>#REF!</v>
      </c>
      <c r="Q2111" s="5" t="e">
        <f>VLOOKUP(I2111,[1]!Countries[#Data],3,FALSE)</f>
        <v>#REF!</v>
      </c>
    </row>
    <row r="2112" spans="1:17" x14ac:dyDescent="0.2">
      <c r="A2112" s="5">
        <v>11069</v>
      </c>
      <c r="B2112" s="5" t="s">
        <v>35</v>
      </c>
      <c r="C2112" s="5" t="s">
        <v>36</v>
      </c>
      <c r="D2112" s="5">
        <v>18</v>
      </c>
      <c r="E2112" s="5">
        <v>16.38</v>
      </c>
      <c r="F2112" s="5">
        <v>20</v>
      </c>
      <c r="G2112" s="5" t="s">
        <v>110</v>
      </c>
      <c r="H2112" s="5" t="s">
        <v>66</v>
      </c>
      <c r="I2112" s="5" t="s">
        <v>67</v>
      </c>
      <c r="J2112" s="6">
        <v>42410</v>
      </c>
      <c r="K2112" s="7">
        <f t="shared" si="96"/>
        <v>360</v>
      </c>
      <c r="L2112" s="7">
        <f t="shared" si="97"/>
        <v>327.59999999999997</v>
      </c>
      <c r="M2112" s="4">
        <f>YEAR(Datos!$J2112)</f>
        <v>2016</v>
      </c>
      <c r="N2112" s="5" t="str">
        <f t="shared" si="98"/>
        <v>febrero</v>
      </c>
      <c r="O2112" s="5" t="str">
        <f>VLOOKUP(C2112,[2]!ProdManager[#Data],2,FALSE)</f>
        <v>John Matter</v>
      </c>
      <c r="P2112" s="5" t="e">
        <f>VLOOKUP(I2112,[1]!Countries[#Data],2,FALSE)</f>
        <v>#REF!</v>
      </c>
      <c r="Q2112" s="5" t="e">
        <f>VLOOKUP(I2112,[1]!Countries[#Data],3,FALSE)</f>
        <v>#REF!</v>
      </c>
    </row>
    <row r="2113" spans="1:17" x14ac:dyDescent="0.2">
      <c r="A2113" s="5">
        <v>11070</v>
      </c>
      <c r="B2113" s="5" t="s">
        <v>131</v>
      </c>
      <c r="C2113" s="5" t="s">
        <v>36</v>
      </c>
      <c r="D2113" s="5">
        <v>18</v>
      </c>
      <c r="E2113" s="5">
        <v>16.560000000000002</v>
      </c>
      <c r="F2113" s="5">
        <v>40</v>
      </c>
      <c r="G2113" s="5" t="s">
        <v>120</v>
      </c>
      <c r="H2113" s="5" t="s">
        <v>121</v>
      </c>
      <c r="I2113" s="5" t="s">
        <v>14</v>
      </c>
      <c r="J2113" s="6">
        <v>42394</v>
      </c>
      <c r="K2113" s="7">
        <f t="shared" si="96"/>
        <v>720</v>
      </c>
      <c r="L2113" s="7">
        <f t="shared" si="97"/>
        <v>662.40000000000009</v>
      </c>
      <c r="M2113" s="4">
        <f>YEAR(Datos!$J2113)</f>
        <v>2016</v>
      </c>
      <c r="N2113" s="5" t="str">
        <f t="shared" si="98"/>
        <v>enero</v>
      </c>
      <c r="O2113" s="5" t="str">
        <f>VLOOKUP(C2113,[2]!ProdManager[#Data],2,FALSE)</f>
        <v>John Matter</v>
      </c>
      <c r="P2113" s="5" t="e">
        <f>VLOOKUP(I2113,[1]!Countries[#Data],2,FALSE)</f>
        <v>#REF!</v>
      </c>
      <c r="Q2113" s="5" t="e">
        <f>VLOOKUP(I2113,[1]!Countries[#Data],3,FALSE)</f>
        <v>#REF!</v>
      </c>
    </row>
    <row r="2114" spans="1:17" x14ac:dyDescent="0.2">
      <c r="A2114" s="5">
        <v>11070</v>
      </c>
      <c r="B2114" s="5" t="s">
        <v>37</v>
      </c>
      <c r="C2114" s="5" t="s">
        <v>8</v>
      </c>
      <c r="D2114" s="5">
        <v>12.5</v>
      </c>
      <c r="E2114" s="5">
        <v>9.75</v>
      </c>
      <c r="F2114" s="5">
        <v>20</v>
      </c>
      <c r="G2114" s="5" t="s">
        <v>120</v>
      </c>
      <c r="H2114" s="5" t="s">
        <v>121</v>
      </c>
      <c r="I2114" s="5" t="s">
        <v>14</v>
      </c>
      <c r="J2114" s="6">
        <v>42649</v>
      </c>
      <c r="K2114" s="7">
        <f t="shared" si="96"/>
        <v>250</v>
      </c>
      <c r="L2114" s="7">
        <f t="shared" si="97"/>
        <v>195</v>
      </c>
      <c r="M2114" s="4">
        <f>YEAR(Datos!$J2114)</f>
        <v>2016</v>
      </c>
      <c r="N2114" s="5" t="str">
        <f t="shared" si="98"/>
        <v>octubre</v>
      </c>
      <c r="O2114" s="5" t="str">
        <f>VLOOKUP(C2114,[2]!ProdManager[#Data],2,FALSE)</f>
        <v>Peter Stone</v>
      </c>
      <c r="P2114" s="5" t="e">
        <f>VLOOKUP(I2114,[1]!Countries[#Data],2,FALSE)</f>
        <v>#REF!</v>
      </c>
      <c r="Q2114" s="5" t="e">
        <f>VLOOKUP(I2114,[1]!Countries[#Data],3,FALSE)</f>
        <v>#REF!</v>
      </c>
    </row>
    <row r="2115" spans="1:17" x14ac:dyDescent="0.2">
      <c r="A2115" s="5">
        <v>11070</v>
      </c>
      <c r="B2115" s="5" t="s">
        <v>48</v>
      </c>
      <c r="C2115" s="5" t="s">
        <v>36</v>
      </c>
      <c r="D2115" s="5">
        <v>19</v>
      </c>
      <c r="E2115" s="5">
        <v>17.100000000000001</v>
      </c>
      <c r="F2115" s="5">
        <v>20</v>
      </c>
      <c r="G2115" s="5" t="s">
        <v>120</v>
      </c>
      <c r="H2115" s="5" t="s">
        <v>121</v>
      </c>
      <c r="I2115" s="5" t="s">
        <v>14</v>
      </c>
      <c r="J2115" s="6">
        <v>42683</v>
      </c>
      <c r="K2115" s="7">
        <f t="shared" ref="K2115:K2178" si="99">D2115*F2115</f>
        <v>380</v>
      </c>
      <c r="L2115" s="7">
        <f t="shared" ref="L2115:L2178" si="100">E2115*F2115</f>
        <v>342</v>
      </c>
      <c r="M2115" s="4">
        <f>YEAR(Datos!$J2115)</f>
        <v>2016</v>
      </c>
      <c r="N2115" s="5" t="str">
        <f t="shared" ref="N2115:N2178" si="101">TEXT(J2115,"mmmm")</f>
        <v>noviembre</v>
      </c>
      <c r="O2115" s="5" t="str">
        <f>VLOOKUP(C2115,[2]!ProdManager[#Data],2,FALSE)</f>
        <v>John Matter</v>
      </c>
      <c r="P2115" s="5" t="e">
        <f>VLOOKUP(I2115,[1]!Countries[#Data],2,FALSE)</f>
        <v>#REF!</v>
      </c>
      <c r="Q2115" s="5" t="e">
        <f>VLOOKUP(I2115,[1]!Countries[#Data],3,FALSE)</f>
        <v>#REF!</v>
      </c>
    </row>
    <row r="2116" spans="1:17" x14ac:dyDescent="0.2">
      <c r="A2116" s="5">
        <v>11070</v>
      </c>
      <c r="B2116" s="5" t="s">
        <v>49</v>
      </c>
      <c r="C2116" s="5" t="s">
        <v>28</v>
      </c>
      <c r="D2116" s="5">
        <v>17.45</v>
      </c>
      <c r="E2116" s="5">
        <v>12.214999999999998</v>
      </c>
      <c r="F2116" s="5">
        <v>30</v>
      </c>
      <c r="G2116" s="5" t="s">
        <v>120</v>
      </c>
      <c r="H2116" s="5" t="s">
        <v>121</v>
      </c>
      <c r="I2116" s="5" t="s">
        <v>14</v>
      </c>
      <c r="J2116" s="6">
        <v>42536</v>
      </c>
      <c r="K2116" s="7">
        <f t="shared" si="99"/>
        <v>523.5</v>
      </c>
      <c r="L2116" s="7">
        <f t="shared" si="100"/>
        <v>366.44999999999993</v>
      </c>
      <c r="M2116" s="4">
        <f>YEAR(Datos!$J2116)</f>
        <v>2016</v>
      </c>
      <c r="N2116" s="5" t="str">
        <f t="shared" si="101"/>
        <v>junio</v>
      </c>
      <c r="O2116" s="5" t="str">
        <f>VLOOKUP(C2116,[2]!ProdManager[#Data],2,FALSE)</f>
        <v>Lydia Sinn</v>
      </c>
      <c r="P2116" s="5" t="e">
        <f>VLOOKUP(I2116,[1]!Countries[#Data],2,FALSE)</f>
        <v>#REF!</v>
      </c>
      <c r="Q2116" s="5" t="e">
        <f>VLOOKUP(I2116,[1]!Countries[#Data],3,FALSE)</f>
        <v>#REF!</v>
      </c>
    </row>
    <row r="2117" spans="1:17" x14ac:dyDescent="0.2">
      <c r="A2117" s="5">
        <v>11071</v>
      </c>
      <c r="B2117" s="5" t="s">
        <v>78</v>
      </c>
      <c r="C2117" s="5" t="s">
        <v>11</v>
      </c>
      <c r="D2117" s="5">
        <v>30</v>
      </c>
      <c r="E2117" s="5">
        <v>24.3</v>
      </c>
      <c r="F2117" s="5">
        <v>15</v>
      </c>
      <c r="G2117" s="5" t="s">
        <v>128</v>
      </c>
      <c r="H2117" s="5" t="s">
        <v>129</v>
      </c>
      <c r="I2117" s="5" t="s">
        <v>58</v>
      </c>
      <c r="J2117" s="6">
        <v>42628</v>
      </c>
      <c r="K2117" s="7">
        <f t="shared" si="99"/>
        <v>450</v>
      </c>
      <c r="L2117" s="7">
        <f t="shared" si="100"/>
        <v>364.5</v>
      </c>
      <c r="M2117" s="4">
        <f>YEAR(Datos!$J2117)</f>
        <v>2016</v>
      </c>
      <c r="N2117" s="5" t="str">
        <f t="shared" si="101"/>
        <v>septiembre</v>
      </c>
      <c r="O2117" s="5" t="str">
        <f>VLOOKUP(C2117,[2]!ProdManager[#Data],2,FALSE)</f>
        <v>Marc Caine</v>
      </c>
      <c r="P2117" s="5" t="e">
        <f>VLOOKUP(I2117,[1]!Countries[#Data],2,FALSE)</f>
        <v>#REF!</v>
      </c>
      <c r="Q2117" s="5" t="e">
        <f>VLOOKUP(I2117,[1]!Countries[#Data],3,FALSE)</f>
        <v>#REF!</v>
      </c>
    </row>
    <row r="2118" spans="1:17" x14ac:dyDescent="0.2">
      <c r="A2118" s="5">
        <v>11071</v>
      </c>
      <c r="B2118" s="5" t="s">
        <v>111</v>
      </c>
      <c r="C2118" s="5" t="s">
        <v>22</v>
      </c>
      <c r="D2118" s="5">
        <v>6</v>
      </c>
      <c r="E2118" s="5">
        <v>4.32</v>
      </c>
      <c r="F2118" s="5">
        <v>10</v>
      </c>
      <c r="G2118" s="5" t="s">
        <v>128</v>
      </c>
      <c r="H2118" s="5" t="s">
        <v>129</v>
      </c>
      <c r="I2118" s="5" t="s">
        <v>58</v>
      </c>
      <c r="J2118" s="6">
        <v>42505</v>
      </c>
      <c r="K2118" s="7">
        <f t="shared" si="99"/>
        <v>60</v>
      </c>
      <c r="L2118" s="7">
        <f t="shared" si="100"/>
        <v>43.2</v>
      </c>
      <c r="M2118" s="4">
        <f>YEAR(Datos!$J2118)</f>
        <v>2016</v>
      </c>
      <c r="N2118" s="5" t="str">
        <f t="shared" si="101"/>
        <v>mayo</v>
      </c>
      <c r="O2118" s="5" t="str">
        <f>VLOOKUP(C2118,[2]!ProdManager[#Data],2,FALSE)</f>
        <v>Peter Stone</v>
      </c>
      <c r="P2118" s="5" t="e">
        <f>VLOOKUP(I2118,[1]!Countries[#Data],2,FALSE)</f>
        <v>#REF!</v>
      </c>
      <c r="Q2118" s="5" t="e">
        <f>VLOOKUP(I2118,[1]!Countries[#Data],3,FALSE)</f>
        <v>#REF!</v>
      </c>
    </row>
    <row r="2119" spans="1:17" x14ac:dyDescent="0.2">
      <c r="A2119" s="5">
        <v>11072</v>
      </c>
      <c r="B2119" s="5" t="s">
        <v>143</v>
      </c>
      <c r="C2119" s="5" t="s">
        <v>3</v>
      </c>
      <c r="D2119" s="5">
        <v>33.25</v>
      </c>
      <c r="E2119" s="5">
        <v>26.6</v>
      </c>
      <c r="F2119" s="5">
        <v>130</v>
      </c>
      <c r="G2119" s="5" t="s">
        <v>59</v>
      </c>
      <c r="H2119" s="5" t="s">
        <v>60</v>
      </c>
      <c r="I2119" s="5" t="s">
        <v>61</v>
      </c>
      <c r="J2119" s="6">
        <v>42714</v>
      </c>
      <c r="K2119" s="7">
        <f t="shared" si="99"/>
        <v>4322.5</v>
      </c>
      <c r="L2119" s="7">
        <f t="shared" si="100"/>
        <v>3458</v>
      </c>
      <c r="M2119" s="4">
        <f>YEAR(Datos!$J2119)</f>
        <v>2016</v>
      </c>
      <c r="N2119" s="5" t="str">
        <f t="shared" si="101"/>
        <v>diciembre</v>
      </c>
      <c r="O2119" s="5" t="str">
        <f>VLOOKUP(C2119,[2]!ProdManager[#Data],2,FALSE)</f>
        <v>Marc Caine</v>
      </c>
      <c r="P2119" s="5" t="e">
        <f>VLOOKUP(I2119,[1]!Countries[#Data],2,FALSE)</f>
        <v>#REF!</v>
      </c>
      <c r="Q2119" s="5" t="e">
        <f>VLOOKUP(I2119,[1]!Countries[#Data],3,FALSE)</f>
        <v>#REF!</v>
      </c>
    </row>
    <row r="2120" spans="1:17" x14ac:dyDescent="0.2">
      <c r="A2120" s="5">
        <v>11072</v>
      </c>
      <c r="B2120" s="5" t="s">
        <v>48</v>
      </c>
      <c r="C2120" s="5" t="s">
        <v>36</v>
      </c>
      <c r="D2120" s="5">
        <v>19</v>
      </c>
      <c r="E2120" s="5">
        <v>17.100000000000001</v>
      </c>
      <c r="F2120" s="5">
        <v>8</v>
      </c>
      <c r="G2120" s="5" t="s">
        <v>59</v>
      </c>
      <c r="H2120" s="5" t="s">
        <v>60</v>
      </c>
      <c r="I2120" s="5" t="s">
        <v>61</v>
      </c>
      <c r="J2120" s="6">
        <v>42579</v>
      </c>
      <c r="K2120" s="7">
        <f t="shared" si="99"/>
        <v>152</v>
      </c>
      <c r="L2120" s="7">
        <f t="shared" si="100"/>
        <v>136.80000000000001</v>
      </c>
      <c r="M2120" s="4">
        <f>YEAR(Datos!$J2120)</f>
        <v>2016</v>
      </c>
      <c r="N2120" s="5" t="str">
        <f t="shared" si="101"/>
        <v>julio</v>
      </c>
      <c r="O2120" s="5" t="str">
        <f>VLOOKUP(C2120,[2]!ProdManager[#Data],2,FALSE)</f>
        <v>John Matter</v>
      </c>
      <c r="P2120" s="5" t="e">
        <f>VLOOKUP(I2120,[1]!Countries[#Data],2,FALSE)</f>
        <v>#REF!</v>
      </c>
      <c r="Q2120" s="5" t="e">
        <f>VLOOKUP(I2120,[1]!Countries[#Data],3,FALSE)</f>
        <v>#REF!</v>
      </c>
    </row>
    <row r="2121" spans="1:17" x14ac:dyDescent="0.2">
      <c r="A2121" s="5">
        <v>11072</v>
      </c>
      <c r="B2121" s="5" t="s">
        <v>21</v>
      </c>
      <c r="C2121" s="5" t="s">
        <v>22</v>
      </c>
      <c r="D2121" s="5">
        <v>9.65</v>
      </c>
      <c r="E2121" s="5">
        <v>7.2375000000000007</v>
      </c>
      <c r="F2121" s="5">
        <v>40</v>
      </c>
      <c r="G2121" s="5" t="s">
        <v>59</v>
      </c>
      <c r="H2121" s="5" t="s">
        <v>60</v>
      </c>
      <c r="I2121" s="5" t="s">
        <v>61</v>
      </c>
      <c r="J2121" s="6">
        <v>42643</v>
      </c>
      <c r="K2121" s="7">
        <f t="shared" si="99"/>
        <v>386</v>
      </c>
      <c r="L2121" s="7">
        <f t="shared" si="100"/>
        <v>289.5</v>
      </c>
      <c r="M2121" s="4">
        <f>YEAR(Datos!$J2121)</f>
        <v>2016</v>
      </c>
      <c r="N2121" s="5" t="str">
        <f t="shared" si="101"/>
        <v>septiembre</v>
      </c>
      <c r="O2121" s="5" t="str">
        <f>VLOOKUP(C2121,[2]!ProdManager[#Data],2,FALSE)</f>
        <v>Peter Stone</v>
      </c>
      <c r="P2121" s="5" t="e">
        <f>VLOOKUP(I2121,[1]!Countries[#Data],2,FALSE)</f>
        <v>#REF!</v>
      </c>
      <c r="Q2121" s="5" t="e">
        <f>VLOOKUP(I2121,[1]!Countries[#Data],3,FALSE)</f>
        <v>#REF!</v>
      </c>
    </row>
    <row r="2122" spans="1:17" x14ac:dyDescent="0.2">
      <c r="A2122" s="5">
        <v>11072</v>
      </c>
      <c r="B2122" s="5" t="s">
        <v>196</v>
      </c>
      <c r="C2122" s="5" t="s">
        <v>28</v>
      </c>
      <c r="D2122" s="5">
        <v>16.25</v>
      </c>
      <c r="E2122" s="5">
        <v>11.049999999999999</v>
      </c>
      <c r="F2122" s="5">
        <v>22</v>
      </c>
      <c r="G2122" s="5" t="s">
        <v>59</v>
      </c>
      <c r="H2122" s="5" t="s">
        <v>60</v>
      </c>
      <c r="I2122" s="5" t="s">
        <v>61</v>
      </c>
      <c r="J2122" s="6">
        <v>42695</v>
      </c>
      <c r="K2122" s="7">
        <f t="shared" si="99"/>
        <v>357.5</v>
      </c>
      <c r="L2122" s="7">
        <f t="shared" si="100"/>
        <v>243.09999999999997</v>
      </c>
      <c r="M2122" s="4">
        <f>YEAR(Datos!$J2122)</f>
        <v>2016</v>
      </c>
      <c r="N2122" s="5" t="str">
        <f t="shared" si="101"/>
        <v>noviembre</v>
      </c>
      <c r="O2122" s="5" t="str">
        <f>VLOOKUP(C2122,[2]!ProdManager[#Data],2,FALSE)</f>
        <v>Lydia Sinn</v>
      </c>
      <c r="P2122" s="5" t="e">
        <f>VLOOKUP(I2122,[1]!Countries[#Data],2,FALSE)</f>
        <v>#REF!</v>
      </c>
      <c r="Q2122" s="5" t="e">
        <f>VLOOKUP(I2122,[1]!Countries[#Data],3,FALSE)</f>
        <v>#REF!</v>
      </c>
    </row>
    <row r="2123" spans="1:17" x14ac:dyDescent="0.2">
      <c r="A2123" s="5">
        <v>11073</v>
      </c>
      <c r="B2123" s="5" t="s">
        <v>44</v>
      </c>
      <c r="C2123" s="5" t="s">
        <v>36</v>
      </c>
      <c r="D2123" s="5">
        <v>4.5</v>
      </c>
      <c r="E2123" s="5">
        <v>4.0949999999999998</v>
      </c>
      <c r="F2123" s="5">
        <v>20</v>
      </c>
      <c r="G2123" s="5" t="s">
        <v>171</v>
      </c>
      <c r="H2123" s="5" t="s">
        <v>66</v>
      </c>
      <c r="I2123" s="5" t="s">
        <v>67</v>
      </c>
      <c r="J2123" s="6">
        <v>42493</v>
      </c>
      <c r="K2123" s="7">
        <f t="shared" si="99"/>
        <v>90</v>
      </c>
      <c r="L2123" s="7">
        <f t="shared" si="100"/>
        <v>81.899999999999991</v>
      </c>
      <c r="M2123" s="4">
        <f>YEAR(Datos!$J2123)</f>
        <v>2016</v>
      </c>
      <c r="N2123" s="5" t="str">
        <f t="shared" si="101"/>
        <v>mayo</v>
      </c>
      <c r="O2123" s="5" t="str">
        <f>VLOOKUP(C2123,[2]!ProdManager[#Data],2,FALSE)</f>
        <v>John Matter</v>
      </c>
      <c r="P2123" s="5" t="e">
        <f>VLOOKUP(I2123,[1]!Countries[#Data],2,FALSE)</f>
        <v>#REF!</v>
      </c>
      <c r="Q2123" s="5" t="e">
        <f>VLOOKUP(I2123,[1]!Countries[#Data],3,FALSE)</f>
        <v>#REF!</v>
      </c>
    </row>
    <row r="2124" spans="1:17" x14ac:dyDescent="0.2">
      <c r="A2124" s="5">
        <v>11073</v>
      </c>
      <c r="B2124" s="5" t="s">
        <v>9</v>
      </c>
      <c r="C2124" s="5" t="s">
        <v>8</v>
      </c>
      <c r="D2124" s="5">
        <v>21</v>
      </c>
      <c r="E2124" s="5">
        <v>17.220000000000002</v>
      </c>
      <c r="F2124" s="5">
        <v>10</v>
      </c>
      <c r="G2124" s="5" t="s">
        <v>171</v>
      </c>
      <c r="H2124" s="5" t="s">
        <v>66</v>
      </c>
      <c r="I2124" s="5" t="s">
        <v>67</v>
      </c>
      <c r="J2124" s="6">
        <v>42728</v>
      </c>
      <c r="K2124" s="7">
        <f t="shared" si="99"/>
        <v>210</v>
      </c>
      <c r="L2124" s="7">
        <f t="shared" si="100"/>
        <v>172.20000000000002</v>
      </c>
      <c r="M2124" s="4">
        <f>YEAR(Datos!$J2124)</f>
        <v>2016</v>
      </c>
      <c r="N2124" s="5" t="str">
        <f t="shared" si="101"/>
        <v>diciembre</v>
      </c>
      <c r="O2124" s="5" t="str">
        <f>VLOOKUP(C2124,[2]!ProdManager[#Data],2,FALSE)</f>
        <v>Peter Stone</v>
      </c>
      <c r="P2124" s="5" t="e">
        <f>VLOOKUP(I2124,[1]!Countries[#Data],2,FALSE)</f>
        <v>#REF!</v>
      </c>
      <c r="Q2124" s="5" t="e">
        <f>VLOOKUP(I2124,[1]!Countries[#Data],3,FALSE)</f>
        <v>#REF!</v>
      </c>
    </row>
    <row r="2125" spans="1:17" x14ac:dyDescent="0.2">
      <c r="A2125" s="5">
        <v>11074</v>
      </c>
      <c r="B2125" s="5" t="s">
        <v>49</v>
      </c>
      <c r="C2125" s="5" t="s">
        <v>28</v>
      </c>
      <c r="D2125" s="5">
        <v>17.45</v>
      </c>
      <c r="E2125" s="5">
        <v>11.865999999999998</v>
      </c>
      <c r="F2125" s="5">
        <v>14</v>
      </c>
      <c r="G2125" s="5" t="s">
        <v>191</v>
      </c>
      <c r="H2125" s="5" t="s">
        <v>192</v>
      </c>
      <c r="I2125" s="5" t="s">
        <v>193</v>
      </c>
      <c r="J2125" s="6">
        <v>42687</v>
      </c>
      <c r="K2125" s="7">
        <f t="shared" si="99"/>
        <v>244.29999999999998</v>
      </c>
      <c r="L2125" s="7">
        <f t="shared" si="100"/>
        <v>166.12399999999997</v>
      </c>
      <c r="M2125" s="4">
        <f>YEAR(Datos!$J2125)</f>
        <v>2016</v>
      </c>
      <c r="N2125" s="5" t="str">
        <f t="shared" si="101"/>
        <v>noviembre</v>
      </c>
      <c r="O2125" s="5" t="str">
        <f>VLOOKUP(C2125,[2]!ProdManager[#Data],2,FALSE)</f>
        <v>Lydia Sinn</v>
      </c>
      <c r="P2125" s="5" t="e">
        <f>VLOOKUP(I2125,[1]!Countries[#Data],2,FALSE)</f>
        <v>#REF!</v>
      </c>
      <c r="Q2125" s="5" t="e">
        <f>VLOOKUP(I2125,[1]!Countries[#Data],3,FALSE)</f>
        <v>#REF!</v>
      </c>
    </row>
    <row r="2126" spans="1:17" x14ac:dyDescent="0.2">
      <c r="A2126" s="5">
        <v>11075</v>
      </c>
      <c r="B2126" s="5" t="s">
        <v>48</v>
      </c>
      <c r="C2126" s="5" t="s">
        <v>36</v>
      </c>
      <c r="D2126" s="5">
        <v>19</v>
      </c>
      <c r="E2126" s="5">
        <v>16.91</v>
      </c>
      <c r="F2126" s="5">
        <v>10</v>
      </c>
      <c r="G2126" s="5" t="s">
        <v>46</v>
      </c>
      <c r="H2126" s="5" t="s">
        <v>47</v>
      </c>
      <c r="I2126" s="5" t="s">
        <v>42</v>
      </c>
      <c r="J2126" s="6">
        <v>42516</v>
      </c>
      <c r="K2126" s="7">
        <f t="shared" si="99"/>
        <v>190</v>
      </c>
      <c r="L2126" s="7">
        <f t="shared" si="100"/>
        <v>169.1</v>
      </c>
      <c r="M2126" s="4">
        <f>YEAR(Datos!$J2126)</f>
        <v>2016</v>
      </c>
      <c r="N2126" s="5" t="str">
        <f t="shared" si="101"/>
        <v>mayo</v>
      </c>
      <c r="O2126" s="5" t="str">
        <f>VLOOKUP(C2126,[2]!ProdManager[#Data],2,FALSE)</f>
        <v>John Matter</v>
      </c>
      <c r="P2126" s="5" t="e">
        <f>VLOOKUP(I2126,[1]!Countries[#Data],2,FALSE)</f>
        <v>#REF!</v>
      </c>
      <c r="Q2126" s="5" t="e">
        <f>VLOOKUP(I2126,[1]!Countries[#Data],3,FALSE)</f>
        <v>#REF!</v>
      </c>
    </row>
    <row r="2127" spans="1:17" x14ac:dyDescent="0.2">
      <c r="A2127" s="5">
        <v>11075</v>
      </c>
      <c r="B2127" s="5" t="s">
        <v>134</v>
      </c>
      <c r="C2127" s="5" t="s">
        <v>22</v>
      </c>
      <c r="D2127" s="5">
        <v>12</v>
      </c>
      <c r="E2127" s="5">
        <v>8.76</v>
      </c>
      <c r="F2127" s="5">
        <v>30</v>
      </c>
      <c r="G2127" s="5" t="s">
        <v>46</v>
      </c>
      <c r="H2127" s="5" t="s">
        <v>47</v>
      </c>
      <c r="I2127" s="5" t="s">
        <v>42</v>
      </c>
      <c r="J2127" s="6">
        <v>42671</v>
      </c>
      <c r="K2127" s="7">
        <f t="shared" si="99"/>
        <v>360</v>
      </c>
      <c r="L2127" s="7">
        <f t="shared" si="100"/>
        <v>262.8</v>
      </c>
      <c r="M2127" s="4">
        <f>YEAR(Datos!$J2127)</f>
        <v>2016</v>
      </c>
      <c r="N2127" s="5" t="str">
        <f t="shared" si="101"/>
        <v>octubre</v>
      </c>
      <c r="O2127" s="5" t="str">
        <f>VLOOKUP(C2127,[2]!ProdManager[#Data],2,FALSE)</f>
        <v>Peter Stone</v>
      </c>
      <c r="P2127" s="5" t="e">
        <f>VLOOKUP(I2127,[1]!Countries[#Data],2,FALSE)</f>
        <v>#REF!</v>
      </c>
      <c r="Q2127" s="5" t="e">
        <f>VLOOKUP(I2127,[1]!Countries[#Data],3,FALSE)</f>
        <v>#REF!</v>
      </c>
    </row>
    <row r="2128" spans="1:17" x14ac:dyDescent="0.2">
      <c r="A2128" s="5">
        <v>11075</v>
      </c>
      <c r="B2128" s="5" t="s">
        <v>94</v>
      </c>
      <c r="C2128" s="5" t="s">
        <v>36</v>
      </c>
      <c r="D2128" s="5">
        <v>18</v>
      </c>
      <c r="E2128" s="5">
        <v>16.02</v>
      </c>
      <c r="F2128" s="5">
        <v>2</v>
      </c>
      <c r="G2128" s="5" t="s">
        <v>46</v>
      </c>
      <c r="H2128" s="5" t="s">
        <v>47</v>
      </c>
      <c r="I2128" s="5" t="s">
        <v>42</v>
      </c>
      <c r="J2128" s="6">
        <v>42429</v>
      </c>
      <c r="K2128" s="7">
        <f t="shared" si="99"/>
        <v>36</v>
      </c>
      <c r="L2128" s="7">
        <f t="shared" si="100"/>
        <v>32.04</v>
      </c>
      <c r="M2128" s="4">
        <f>YEAR(Datos!$J2128)</f>
        <v>2016</v>
      </c>
      <c r="N2128" s="5" t="str">
        <f t="shared" si="101"/>
        <v>febrero</v>
      </c>
      <c r="O2128" s="5" t="str">
        <f>VLOOKUP(C2128,[2]!ProdManager[#Data],2,FALSE)</f>
        <v>John Matter</v>
      </c>
      <c r="P2128" s="5" t="e">
        <f>VLOOKUP(I2128,[1]!Countries[#Data],2,FALSE)</f>
        <v>#REF!</v>
      </c>
      <c r="Q2128" s="5" t="e">
        <f>VLOOKUP(I2128,[1]!Countries[#Data],3,FALSE)</f>
        <v>#REF!</v>
      </c>
    </row>
    <row r="2129" spans="1:17" x14ac:dyDescent="0.2">
      <c r="A2129" s="5">
        <v>11076</v>
      </c>
      <c r="B2129" s="5" t="s">
        <v>163</v>
      </c>
      <c r="C2129" s="5" t="s">
        <v>17</v>
      </c>
      <c r="D2129" s="5">
        <v>25</v>
      </c>
      <c r="E2129" s="5">
        <v>18</v>
      </c>
      <c r="F2129" s="5">
        <v>20</v>
      </c>
      <c r="G2129" s="5" t="s">
        <v>183</v>
      </c>
      <c r="H2129" s="5" t="s">
        <v>184</v>
      </c>
      <c r="I2129" s="5" t="s">
        <v>6</v>
      </c>
      <c r="J2129" s="6">
        <v>42510</v>
      </c>
      <c r="K2129" s="7">
        <f t="shared" si="99"/>
        <v>500</v>
      </c>
      <c r="L2129" s="7">
        <f t="shared" si="100"/>
        <v>360</v>
      </c>
      <c r="M2129" s="4">
        <f>YEAR(Datos!$J2129)</f>
        <v>2016</v>
      </c>
      <c r="N2129" s="5" t="str">
        <f t="shared" si="101"/>
        <v>mayo</v>
      </c>
      <c r="O2129" s="5" t="str">
        <f>VLOOKUP(C2129,[2]!ProdManager[#Data],2,FALSE)</f>
        <v>Lydia Sinn</v>
      </c>
      <c r="P2129" s="5" t="e">
        <f>VLOOKUP(I2129,[1]!Countries[#Data],2,FALSE)</f>
        <v>#REF!</v>
      </c>
      <c r="Q2129" s="5" t="e">
        <f>VLOOKUP(I2129,[1]!Countries[#Data],3,FALSE)</f>
        <v>#REF!</v>
      </c>
    </row>
    <row r="2130" spans="1:17" x14ac:dyDescent="0.2">
      <c r="A2130" s="5">
        <v>11076</v>
      </c>
      <c r="B2130" s="5" t="s">
        <v>10</v>
      </c>
      <c r="C2130" s="5" t="s">
        <v>11</v>
      </c>
      <c r="D2130" s="5">
        <v>23.25</v>
      </c>
      <c r="E2130" s="5">
        <v>19.065000000000001</v>
      </c>
      <c r="F2130" s="5">
        <v>20</v>
      </c>
      <c r="G2130" s="5" t="s">
        <v>183</v>
      </c>
      <c r="H2130" s="5" t="s">
        <v>184</v>
      </c>
      <c r="I2130" s="5" t="s">
        <v>6</v>
      </c>
      <c r="J2130" s="6">
        <v>42478</v>
      </c>
      <c r="K2130" s="7">
        <f t="shared" si="99"/>
        <v>465</v>
      </c>
      <c r="L2130" s="7">
        <f t="shared" si="100"/>
        <v>381.3</v>
      </c>
      <c r="M2130" s="4">
        <f>YEAR(Datos!$J2130)</f>
        <v>2016</v>
      </c>
      <c r="N2130" s="5" t="str">
        <f t="shared" si="101"/>
        <v>abril</v>
      </c>
      <c r="O2130" s="5" t="str">
        <f>VLOOKUP(C2130,[2]!ProdManager[#Data],2,FALSE)</f>
        <v>Marc Caine</v>
      </c>
      <c r="P2130" s="5" t="e">
        <f>VLOOKUP(I2130,[1]!Countries[#Data],2,FALSE)</f>
        <v>#REF!</v>
      </c>
      <c r="Q2130" s="5" t="e">
        <f>VLOOKUP(I2130,[1]!Countries[#Data],3,FALSE)</f>
        <v>#REF!</v>
      </c>
    </row>
    <row r="2131" spans="1:17" x14ac:dyDescent="0.2">
      <c r="A2131" s="5">
        <v>11076</v>
      </c>
      <c r="B2131" s="5" t="s">
        <v>123</v>
      </c>
      <c r="C2131" s="5" t="s">
        <v>28</v>
      </c>
      <c r="D2131" s="5">
        <v>9.1999999999999993</v>
      </c>
      <c r="E2131" s="5">
        <v>6.0719999999999992</v>
      </c>
      <c r="F2131" s="5">
        <v>10</v>
      </c>
      <c r="G2131" s="5" t="s">
        <v>183</v>
      </c>
      <c r="H2131" s="5" t="s">
        <v>184</v>
      </c>
      <c r="I2131" s="5" t="s">
        <v>6</v>
      </c>
      <c r="J2131" s="6">
        <v>42407</v>
      </c>
      <c r="K2131" s="7">
        <f t="shared" si="99"/>
        <v>92</v>
      </c>
      <c r="L2131" s="7">
        <f t="shared" si="100"/>
        <v>60.719999999999992</v>
      </c>
      <c r="M2131" s="4">
        <f>YEAR(Datos!$J2131)</f>
        <v>2016</v>
      </c>
      <c r="N2131" s="5" t="str">
        <f t="shared" si="101"/>
        <v>febrero</v>
      </c>
      <c r="O2131" s="5" t="str">
        <f>VLOOKUP(C2131,[2]!ProdManager[#Data],2,FALSE)</f>
        <v>Lydia Sinn</v>
      </c>
      <c r="P2131" s="5" t="e">
        <f>VLOOKUP(I2131,[1]!Countries[#Data],2,FALSE)</f>
        <v>#REF!</v>
      </c>
      <c r="Q2131" s="5" t="e">
        <f>VLOOKUP(I2131,[1]!Countries[#Data],3,FALSE)</f>
        <v>#REF!</v>
      </c>
    </row>
    <row r="2132" spans="1:17" x14ac:dyDescent="0.2">
      <c r="A2132" s="5">
        <v>11077</v>
      </c>
      <c r="B2132" s="5" t="s">
        <v>119</v>
      </c>
      <c r="C2132" s="5" t="s">
        <v>22</v>
      </c>
      <c r="D2132" s="5">
        <v>15</v>
      </c>
      <c r="E2132" s="5">
        <v>12</v>
      </c>
      <c r="F2132" s="5">
        <v>2</v>
      </c>
      <c r="G2132" s="5" t="s">
        <v>75</v>
      </c>
      <c r="H2132" s="5" t="s">
        <v>76</v>
      </c>
      <c r="I2132" s="5" t="s">
        <v>77</v>
      </c>
      <c r="J2132" s="6">
        <v>42727</v>
      </c>
      <c r="K2132" s="7">
        <f t="shared" si="99"/>
        <v>30</v>
      </c>
      <c r="L2132" s="7">
        <f t="shared" si="100"/>
        <v>24</v>
      </c>
      <c r="M2132" s="4">
        <f>YEAR(Datos!$J2132)</f>
        <v>2016</v>
      </c>
      <c r="N2132" s="5" t="str">
        <f t="shared" si="101"/>
        <v>diciembre</v>
      </c>
      <c r="O2132" s="5" t="str">
        <f>VLOOKUP(C2132,[2]!ProdManager[#Data],2,FALSE)</f>
        <v>Peter Stone</v>
      </c>
      <c r="P2132" s="5" t="e">
        <f>VLOOKUP(I2132,[1]!Countries[#Data],2,FALSE)</f>
        <v>#REF!</v>
      </c>
      <c r="Q2132" s="5" t="e">
        <f>VLOOKUP(I2132,[1]!Countries[#Data],3,FALSE)</f>
        <v>#REF!</v>
      </c>
    </row>
    <row r="2133" spans="1:17" x14ac:dyDescent="0.2">
      <c r="A2133" s="5">
        <v>11077</v>
      </c>
      <c r="B2133" s="5" t="s">
        <v>35</v>
      </c>
      <c r="C2133" s="5" t="s">
        <v>36</v>
      </c>
      <c r="D2133" s="5">
        <v>18</v>
      </c>
      <c r="E2133" s="5">
        <v>16.560000000000002</v>
      </c>
      <c r="F2133" s="5">
        <v>2</v>
      </c>
      <c r="G2133" s="5" t="s">
        <v>75</v>
      </c>
      <c r="H2133" s="5" t="s">
        <v>76</v>
      </c>
      <c r="I2133" s="5" t="s">
        <v>77</v>
      </c>
      <c r="J2133" s="6">
        <v>42373</v>
      </c>
      <c r="K2133" s="7">
        <f t="shared" si="99"/>
        <v>36</v>
      </c>
      <c r="L2133" s="7">
        <f t="shared" si="100"/>
        <v>33.120000000000005</v>
      </c>
      <c r="M2133" s="4">
        <f>YEAR(Datos!$J2133)</f>
        <v>2016</v>
      </c>
      <c r="N2133" s="5" t="str">
        <f t="shared" si="101"/>
        <v>enero</v>
      </c>
      <c r="O2133" s="5" t="str">
        <f>VLOOKUP(C2133,[2]!ProdManager[#Data],2,FALSE)</f>
        <v>John Matter</v>
      </c>
      <c r="P2133" s="5" t="e">
        <f>VLOOKUP(I2133,[1]!Countries[#Data],2,FALSE)</f>
        <v>#REF!</v>
      </c>
      <c r="Q2133" s="5" t="e">
        <f>VLOOKUP(I2133,[1]!Countries[#Data],3,FALSE)</f>
        <v>#REF!</v>
      </c>
    </row>
    <row r="2134" spans="1:17" x14ac:dyDescent="0.2">
      <c r="A2134" s="5">
        <v>11077</v>
      </c>
      <c r="B2134" s="5" t="s">
        <v>21</v>
      </c>
      <c r="C2134" s="5" t="s">
        <v>22</v>
      </c>
      <c r="D2134" s="5">
        <v>9.65</v>
      </c>
      <c r="E2134" s="5">
        <v>7.6235000000000008</v>
      </c>
      <c r="F2134" s="5">
        <v>3</v>
      </c>
      <c r="G2134" s="5" t="s">
        <v>75</v>
      </c>
      <c r="H2134" s="5" t="s">
        <v>76</v>
      </c>
      <c r="I2134" s="5" t="s">
        <v>77</v>
      </c>
      <c r="J2134" s="6">
        <v>42520</v>
      </c>
      <c r="K2134" s="7">
        <f t="shared" si="99"/>
        <v>28.950000000000003</v>
      </c>
      <c r="L2134" s="7">
        <f t="shared" si="100"/>
        <v>22.870500000000003</v>
      </c>
      <c r="M2134" s="4">
        <f>YEAR(Datos!$J2134)</f>
        <v>2016</v>
      </c>
      <c r="N2134" s="5" t="str">
        <f t="shared" si="101"/>
        <v>mayo</v>
      </c>
      <c r="O2134" s="5" t="str">
        <f>VLOOKUP(C2134,[2]!ProdManager[#Data],2,FALSE)</f>
        <v>Peter Stone</v>
      </c>
      <c r="P2134" s="5" t="e">
        <f>VLOOKUP(I2134,[1]!Countries[#Data],2,FALSE)</f>
        <v>#REF!</v>
      </c>
      <c r="Q2134" s="5" t="e">
        <f>VLOOKUP(I2134,[1]!Countries[#Data],3,FALSE)</f>
        <v>#REF!</v>
      </c>
    </row>
    <row r="2135" spans="1:17" x14ac:dyDescent="0.2">
      <c r="A2135" s="5">
        <v>11077</v>
      </c>
      <c r="B2135" s="5" t="s">
        <v>134</v>
      </c>
      <c r="C2135" s="5" t="s">
        <v>22</v>
      </c>
      <c r="D2135" s="5">
        <v>12</v>
      </c>
      <c r="E2135" s="5">
        <v>9.24</v>
      </c>
      <c r="F2135" s="5">
        <v>3</v>
      </c>
      <c r="G2135" s="5" t="s">
        <v>75</v>
      </c>
      <c r="H2135" s="5" t="s">
        <v>76</v>
      </c>
      <c r="I2135" s="5" t="s">
        <v>77</v>
      </c>
      <c r="J2135" s="6">
        <v>42539</v>
      </c>
      <c r="K2135" s="7">
        <f t="shared" si="99"/>
        <v>36</v>
      </c>
      <c r="L2135" s="7">
        <f t="shared" si="100"/>
        <v>27.72</v>
      </c>
      <c r="M2135" s="4">
        <f>YEAR(Datos!$J2135)</f>
        <v>2016</v>
      </c>
      <c r="N2135" s="5" t="str">
        <f t="shared" si="101"/>
        <v>junio</v>
      </c>
      <c r="O2135" s="5" t="str">
        <f>VLOOKUP(C2135,[2]!ProdManager[#Data],2,FALSE)</f>
        <v>Peter Stone</v>
      </c>
      <c r="P2135" s="5" t="e">
        <f>VLOOKUP(I2135,[1]!Countries[#Data],2,FALSE)</f>
        <v>#REF!</v>
      </c>
      <c r="Q2135" s="5" t="e">
        <f>VLOOKUP(I2135,[1]!Countries[#Data],3,FALSE)</f>
        <v>#REF!</v>
      </c>
    </row>
    <row r="2136" spans="1:17" x14ac:dyDescent="0.2">
      <c r="A2136" s="5">
        <v>11077</v>
      </c>
      <c r="B2136" s="5" t="s">
        <v>170</v>
      </c>
      <c r="C2136" s="5" t="s">
        <v>3</v>
      </c>
      <c r="D2136" s="5">
        <v>7</v>
      </c>
      <c r="E2136" s="5">
        <v>5.32</v>
      </c>
      <c r="F2136" s="5">
        <v>2</v>
      </c>
      <c r="G2136" s="5" t="s">
        <v>75</v>
      </c>
      <c r="H2136" s="5" t="s">
        <v>76</v>
      </c>
      <c r="I2136" s="5" t="s">
        <v>77</v>
      </c>
      <c r="J2136" s="6">
        <v>42522</v>
      </c>
      <c r="K2136" s="7">
        <f t="shared" si="99"/>
        <v>14</v>
      </c>
      <c r="L2136" s="7">
        <f t="shared" si="100"/>
        <v>10.64</v>
      </c>
      <c r="M2136" s="4">
        <f>YEAR(Datos!$J2136)</f>
        <v>2016</v>
      </c>
      <c r="N2136" s="5" t="str">
        <f t="shared" si="101"/>
        <v>junio</v>
      </c>
      <c r="O2136" s="5" t="str">
        <f>VLOOKUP(C2136,[2]!ProdManager[#Data],2,FALSE)</f>
        <v>Marc Caine</v>
      </c>
      <c r="P2136" s="5" t="e">
        <f>VLOOKUP(I2136,[1]!Countries[#Data],2,FALSE)</f>
        <v>#REF!</v>
      </c>
      <c r="Q2136" s="5" t="e">
        <f>VLOOKUP(I2136,[1]!Countries[#Data],3,FALSE)</f>
        <v>#REF!</v>
      </c>
    </row>
    <row r="2137" spans="1:17" x14ac:dyDescent="0.2">
      <c r="A2137" s="5">
        <v>11077</v>
      </c>
      <c r="B2137" s="5" t="s">
        <v>38</v>
      </c>
      <c r="C2137" s="5" t="s">
        <v>39</v>
      </c>
      <c r="D2137" s="5">
        <v>24</v>
      </c>
      <c r="E2137" s="5">
        <v>18.96</v>
      </c>
      <c r="F2137" s="5">
        <v>2</v>
      </c>
      <c r="G2137" s="5" t="s">
        <v>75</v>
      </c>
      <c r="H2137" s="5" t="s">
        <v>76</v>
      </c>
      <c r="I2137" s="5" t="s">
        <v>77</v>
      </c>
      <c r="J2137" s="6">
        <v>42701</v>
      </c>
      <c r="K2137" s="7">
        <f t="shared" si="99"/>
        <v>48</v>
      </c>
      <c r="L2137" s="7">
        <f t="shared" si="100"/>
        <v>37.92</v>
      </c>
      <c r="M2137" s="4">
        <f>YEAR(Datos!$J2137)</f>
        <v>2016</v>
      </c>
      <c r="N2137" s="5" t="str">
        <f t="shared" si="101"/>
        <v>noviembre</v>
      </c>
      <c r="O2137" s="5" t="str">
        <f>VLOOKUP(C2137,[2]!ProdManager[#Data],2,FALSE)</f>
        <v>John Matter</v>
      </c>
      <c r="P2137" s="5" t="e">
        <f>VLOOKUP(I2137,[1]!Countries[#Data],2,FALSE)</f>
        <v>#REF!</v>
      </c>
      <c r="Q2137" s="5" t="e">
        <f>VLOOKUP(I2137,[1]!Countries[#Data],3,FALSE)</f>
        <v>#REF!</v>
      </c>
    </row>
    <row r="2138" spans="1:17" x14ac:dyDescent="0.2">
      <c r="A2138" s="5">
        <v>11077</v>
      </c>
      <c r="B2138" s="5" t="s">
        <v>33</v>
      </c>
      <c r="C2138" s="5" t="s">
        <v>8</v>
      </c>
      <c r="D2138" s="5">
        <v>34</v>
      </c>
      <c r="E2138" s="5">
        <v>27.540000000000003</v>
      </c>
      <c r="F2138" s="5">
        <v>2</v>
      </c>
      <c r="G2138" s="5" t="s">
        <v>75</v>
      </c>
      <c r="H2138" s="5" t="s">
        <v>76</v>
      </c>
      <c r="I2138" s="5" t="s">
        <v>77</v>
      </c>
      <c r="J2138" s="6">
        <v>42466</v>
      </c>
      <c r="K2138" s="7">
        <f t="shared" si="99"/>
        <v>68</v>
      </c>
      <c r="L2138" s="7">
        <f t="shared" si="100"/>
        <v>55.080000000000005</v>
      </c>
      <c r="M2138" s="4">
        <f>YEAR(Datos!$J2138)</f>
        <v>2016</v>
      </c>
      <c r="N2138" s="5" t="str">
        <f t="shared" si="101"/>
        <v>abril</v>
      </c>
      <c r="O2138" s="5" t="str">
        <f>VLOOKUP(C2138,[2]!ProdManager[#Data],2,FALSE)</f>
        <v>Peter Stone</v>
      </c>
      <c r="P2138" s="5" t="e">
        <f>VLOOKUP(I2138,[1]!Countries[#Data],2,FALSE)</f>
        <v>#REF!</v>
      </c>
      <c r="Q2138" s="5" t="e">
        <f>VLOOKUP(I2138,[1]!Countries[#Data],3,FALSE)</f>
        <v>#REF!</v>
      </c>
    </row>
    <row r="2139" spans="1:17" x14ac:dyDescent="0.2">
      <c r="A2139" s="5">
        <v>11077</v>
      </c>
      <c r="B2139" s="5" t="s">
        <v>63</v>
      </c>
      <c r="C2139" s="5" t="s">
        <v>8</v>
      </c>
      <c r="D2139" s="5">
        <v>32</v>
      </c>
      <c r="E2139" s="5">
        <v>26.88</v>
      </c>
      <c r="F2139" s="5">
        <v>1</v>
      </c>
      <c r="G2139" s="5" t="s">
        <v>75</v>
      </c>
      <c r="H2139" s="5" t="s">
        <v>76</v>
      </c>
      <c r="I2139" s="5" t="s">
        <v>77</v>
      </c>
      <c r="J2139" s="6">
        <v>42476</v>
      </c>
      <c r="K2139" s="7">
        <f t="shared" si="99"/>
        <v>32</v>
      </c>
      <c r="L2139" s="7">
        <f t="shared" si="100"/>
        <v>26.88</v>
      </c>
      <c r="M2139" s="4">
        <f>YEAR(Datos!$J2139)</f>
        <v>2016</v>
      </c>
      <c r="N2139" s="5" t="str">
        <f t="shared" si="101"/>
        <v>abril</v>
      </c>
      <c r="O2139" s="5" t="str">
        <f>VLOOKUP(C2139,[2]!ProdManager[#Data],2,FALSE)</f>
        <v>Peter Stone</v>
      </c>
      <c r="P2139" s="5" t="e">
        <f>VLOOKUP(I2139,[1]!Countries[#Data],2,FALSE)</f>
        <v>#REF!</v>
      </c>
      <c r="Q2139" s="5" t="e">
        <f>VLOOKUP(I2139,[1]!Countries[#Data],3,FALSE)</f>
        <v>#REF!</v>
      </c>
    </row>
    <row r="2140" spans="1:17" x14ac:dyDescent="0.2">
      <c r="A2140" s="5">
        <v>11077</v>
      </c>
      <c r="B2140" s="5" t="s">
        <v>152</v>
      </c>
      <c r="C2140" s="5" t="s">
        <v>17</v>
      </c>
      <c r="D2140" s="5">
        <v>17</v>
      </c>
      <c r="E2140" s="5">
        <v>14.28</v>
      </c>
      <c r="F2140" s="5">
        <v>1</v>
      </c>
      <c r="G2140" s="5" t="s">
        <v>75</v>
      </c>
      <c r="H2140" s="5" t="s">
        <v>76</v>
      </c>
      <c r="I2140" s="5" t="s">
        <v>77</v>
      </c>
      <c r="J2140" s="6">
        <v>42479</v>
      </c>
      <c r="K2140" s="7">
        <f t="shared" si="99"/>
        <v>17</v>
      </c>
      <c r="L2140" s="7">
        <f t="shared" si="100"/>
        <v>14.28</v>
      </c>
      <c r="M2140" s="4">
        <f>YEAR(Datos!$J2140)</f>
        <v>2016</v>
      </c>
      <c r="N2140" s="5" t="str">
        <f t="shared" si="101"/>
        <v>abril</v>
      </c>
      <c r="O2140" s="5" t="str">
        <f>VLOOKUP(C2140,[2]!ProdManager[#Data],2,FALSE)</f>
        <v>Lydia Sinn</v>
      </c>
      <c r="P2140" s="5" t="e">
        <f>VLOOKUP(I2140,[1]!Countries[#Data],2,FALSE)</f>
        <v>#REF!</v>
      </c>
      <c r="Q2140" s="5" t="e">
        <f>VLOOKUP(I2140,[1]!Countries[#Data],3,FALSE)</f>
        <v>#REF!</v>
      </c>
    </row>
    <row r="2141" spans="1:17" x14ac:dyDescent="0.2">
      <c r="A2141" s="5">
        <v>11077</v>
      </c>
      <c r="B2141" s="5" t="s">
        <v>87</v>
      </c>
      <c r="C2141" s="5" t="s">
        <v>8</v>
      </c>
      <c r="D2141" s="5">
        <v>38</v>
      </c>
      <c r="E2141" s="5">
        <v>31.54</v>
      </c>
      <c r="F2141" s="5">
        <v>2</v>
      </c>
      <c r="G2141" s="5" t="s">
        <v>75</v>
      </c>
      <c r="H2141" s="5" t="s">
        <v>76</v>
      </c>
      <c r="I2141" s="5" t="s">
        <v>77</v>
      </c>
      <c r="J2141" s="6">
        <v>42515</v>
      </c>
      <c r="K2141" s="7">
        <f t="shared" si="99"/>
        <v>76</v>
      </c>
      <c r="L2141" s="7">
        <f t="shared" si="100"/>
        <v>63.08</v>
      </c>
      <c r="M2141" s="4">
        <f>YEAR(Datos!$J2141)</f>
        <v>2016</v>
      </c>
      <c r="N2141" s="5" t="str">
        <f t="shared" si="101"/>
        <v>mayo</v>
      </c>
      <c r="O2141" s="5" t="str">
        <f>VLOOKUP(C2141,[2]!ProdManager[#Data],2,FALSE)</f>
        <v>Peter Stone</v>
      </c>
      <c r="P2141" s="5" t="e">
        <f>VLOOKUP(I2141,[1]!Countries[#Data],2,FALSE)</f>
        <v>#REF!</v>
      </c>
      <c r="Q2141" s="5" t="e">
        <f>VLOOKUP(I2141,[1]!Countries[#Data],3,FALSE)</f>
        <v>#REF!</v>
      </c>
    </row>
    <row r="2142" spans="1:17" x14ac:dyDescent="0.2">
      <c r="A2142" s="5">
        <v>11077</v>
      </c>
      <c r="B2142" s="5" t="s">
        <v>122</v>
      </c>
      <c r="C2142" s="5" t="s">
        <v>36</v>
      </c>
      <c r="D2142" s="5">
        <v>7.75</v>
      </c>
      <c r="E2142" s="5">
        <v>6.9750000000000005</v>
      </c>
      <c r="F2142" s="5">
        <v>4</v>
      </c>
      <c r="G2142" s="5" t="s">
        <v>75</v>
      </c>
      <c r="H2142" s="5" t="s">
        <v>76</v>
      </c>
      <c r="I2142" s="5" t="s">
        <v>77</v>
      </c>
      <c r="J2142" s="6">
        <v>42418</v>
      </c>
      <c r="K2142" s="7">
        <f t="shared" si="99"/>
        <v>31</v>
      </c>
      <c r="L2142" s="7">
        <f t="shared" si="100"/>
        <v>27.900000000000002</v>
      </c>
      <c r="M2142" s="4">
        <f>YEAR(Datos!$J2142)</f>
        <v>2016</v>
      </c>
      <c r="N2142" s="5" t="str">
        <f t="shared" si="101"/>
        <v>febrero</v>
      </c>
      <c r="O2142" s="5" t="str">
        <f>VLOOKUP(C2142,[2]!ProdManager[#Data],2,FALSE)</f>
        <v>John Matter</v>
      </c>
      <c r="P2142" s="5" t="e">
        <f>VLOOKUP(I2142,[1]!Countries[#Data],2,FALSE)</f>
        <v>#REF!</v>
      </c>
      <c r="Q2142" s="5" t="e">
        <f>VLOOKUP(I2142,[1]!Countries[#Data],3,FALSE)</f>
        <v>#REF!</v>
      </c>
    </row>
    <row r="2143" spans="1:17" x14ac:dyDescent="0.2">
      <c r="A2143" s="5">
        <v>11077</v>
      </c>
      <c r="B2143" s="5" t="s">
        <v>143</v>
      </c>
      <c r="C2143" s="5" t="s">
        <v>3</v>
      </c>
      <c r="D2143" s="5">
        <v>33.25</v>
      </c>
      <c r="E2143" s="5">
        <v>25.602499999999999</v>
      </c>
      <c r="F2143" s="5">
        <v>2</v>
      </c>
      <c r="G2143" s="5" t="s">
        <v>75</v>
      </c>
      <c r="H2143" s="5" t="s">
        <v>76</v>
      </c>
      <c r="I2143" s="5" t="s">
        <v>77</v>
      </c>
      <c r="J2143" s="6">
        <v>42524</v>
      </c>
      <c r="K2143" s="7">
        <f t="shared" si="99"/>
        <v>66.5</v>
      </c>
      <c r="L2143" s="7">
        <f t="shared" si="100"/>
        <v>51.204999999999998</v>
      </c>
      <c r="M2143" s="4">
        <f>YEAR(Datos!$J2143)</f>
        <v>2016</v>
      </c>
      <c r="N2143" s="5" t="str">
        <f t="shared" si="101"/>
        <v>junio</v>
      </c>
      <c r="O2143" s="5" t="str">
        <f>VLOOKUP(C2143,[2]!ProdManager[#Data],2,FALSE)</f>
        <v>Marc Caine</v>
      </c>
      <c r="P2143" s="5" t="e">
        <f>VLOOKUP(I2143,[1]!Countries[#Data],2,FALSE)</f>
        <v>#REF!</v>
      </c>
      <c r="Q2143" s="5" t="e">
        <f>VLOOKUP(I2143,[1]!Countries[#Data],3,FALSE)</f>
        <v>#REF!</v>
      </c>
    </row>
    <row r="2144" spans="1:17" x14ac:dyDescent="0.2">
      <c r="A2144" s="5">
        <v>11077</v>
      </c>
      <c r="B2144" s="5" t="s">
        <v>190</v>
      </c>
      <c r="C2144" s="5" t="s">
        <v>3</v>
      </c>
      <c r="D2144" s="5">
        <v>9</v>
      </c>
      <c r="E2144" s="5">
        <v>7.2900000000000009</v>
      </c>
      <c r="F2144" s="5">
        <v>2</v>
      </c>
      <c r="G2144" s="5" t="s">
        <v>75</v>
      </c>
      <c r="H2144" s="5" t="s">
        <v>76</v>
      </c>
      <c r="I2144" s="5" t="s">
        <v>77</v>
      </c>
      <c r="J2144" s="6">
        <v>42630</v>
      </c>
      <c r="K2144" s="7">
        <f t="shared" si="99"/>
        <v>18</v>
      </c>
      <c r="L2144" s="7">
        <f t="shared" si="100"/>
        <v>14.580000000000002</v>
      </c>
      <c r="M2144" s="4">
        <f>YEAR(Datos!$J2144)</f>
        <v>2016</v>
      </c>
      <c r="N2144" s="5" t="str">
        <f t="shared" si="101"/>
        <v>septiembre</v>
      </c>
      <c r="O2144" s="5" t="str">
        <f>VLOOKUP(C2144,[2]!ProdManager[#Data],2,FALSE)</f>
        <v>Marc Caine</v>
      </c>
      <c r="P2144" s="5" t="e">
        <f>VLOOKUP(I2144,[1]!Countries[#Data],2,FALSE)</f>
        <v>#REF!</v>
      </c>
      <c r="Q2144" s="5" t="e">
        <f>VLOOKUP(I2144,[1]!Countries[#Data],3,FALSE)</f>
        <v>#REF!</v>
      </c>
    </row>
    <row r="2145" spans="1:17" x14ac:dyDescent="0.2">
      <c r="A2145" s="5">
        <v>11077</v>
      </c>
      <c r="B2145" s="5" t="s">
        <v>27</v>
      </c>
      <c r="C2145" s="5" t="s">
        <v>28</v>
      </c>
      <c r="D2145" s="5">
        <v>81</v>
      </c>
      <c r="E2145" s="5">
        <v>56.699999999999996</v>
      </c>
      <c r="F2145" s="5">
        <v>1</v>
      </c>
      <c r="G2145" s="5" t="s">
        <v>75</v>
      </c>
      <c r="H2145" s="5" t="s">
        <v>76</v>
      </c>
      <c r="I2145" s="5" t="s">
        <v>77</v>
      </c>
      <c r="J2145" s="6">
        <v>42672</v>
      </c>
      <c r="K2145" s="7">
        <f t="shared" si="99"/>
        <v>81</v>
      </c>
      <c r="L2145" s="7">
        <f t="shared" si="100"/>
        <v>56.699999999999996</v>
      </c>
      <c r="M2145" s="4">
        <f>YEAR(Datos!$J2145)</f>
        <v>2016</v>
      </c>
      <c r="N2145" s="5" t="str">
        <f t="shared" si="101"/>
        <v>octubre</v>
      </c>
      <c r="O2145" s="5" t="str">
        <f>VLOOKUP(C2145,[2]!ProdManager[#Data],2,FALSE)</f>
        <v>Lydia Sinn</v>
      </c>
      <c r="P2145" s="5" t="e">
        <f>VLOOKUP(I2145,[1]!Countries[#Data],2,FALSE)</f>
        <v>#REF!</v>
      </c>
      <c r="Q2145" s="5" t="e">
        <f>VLOOKUP(I2145,[1]!Countries[#Data],3,FALSE)</f>
        <v>#REF!</v>
      </c>
    </row>
    <row r="2146" spans="1:17" x14ac:dyDescent="0.2">
      <c r="A2146" s="5">
        <v>11077</v>
      </c>
      <c r="B2146" s="5" t="s">
        <v>49</v>
      </c>
      <c r="C2146" s="5" t="s">
        <v>28</v>
      </c>
      <c r="D2146" s="5">
        <v>17.45</v>
      </c>
      <c r="E2146" s="5">
        <v>12.040499999999998</v>
      </c>
      <c r="F2146" s="5">
        <v>2</v>
      </c>
      <c r="G2146" s="5" t="s">
        <v>75</v>
      </c>
      <c r="H2146" s="5" t="s">
        <v>76</v>
      </c>
      <c r="I2146" s="5" t="s">
        <v>77</v>
      </c>
      <c r="J2146" s="6">
        <v>42508</v>
      </c>
      <c r="K2146" s="7">
        <f t="shared" si="99"/>
        <v>34.9</v>
      </c>
      <c r="L2146" s="7">
        <f t="shared" si="100"/>
        <v>24.080999999999996</v>
      </c>
      <c r="M2146" s="4">
        <f>YEAR(Datos!$J2146)</f>
        <v>2016</v>
      </c>
      <c r="N2146" s="5" t="str">
        <f t="shared" si="101"/>
        <v>mayo</v>
      </c>
      <c r="O2146" s="5" t="str">
        <f>VLOOKUP(C2146,[2]!ProdManager[#Data],2,FALSE)</f>
        <v>Lydia Sinn</v>
      </c>
      <c r="P2146" s="5" t="e">
        <f>VLOOKUP(I2146,[1]!Countries[#Data],2,FALSE)</f>
        <v>#REF!</v>
      </c>
      <c r="Q2146" s="5" t="e">
        <f>VLOOKUP(I2146,[1]!Countries[#Data],3,FALSE)</f>
        <v>#REF!</v>
      </c>
    </row>
    <row r="2147" spans="1:17" x14ac:dyDescent="0.2">
      <c r="A2147" s="5">
        <v>11077</v>
      </c>
      <c r="B2147" s="5" t="s">
        <v>111</v>
      </c>
      <c r="C2147" s="5" t="s">
        <v>22</v>
      </c>
      <c r="D2147" s="5">
        <v>6</v>
      </c>
      <c r="E2147" s="5">
        <v>4.32</v>
      </c>
      <c r="F2147" s="5">
        <v>4</v>
      </c>
      <c r="G2147" s="5" t="s">
        <v>75</v>
      </c>
      <c r="H2147" s="5" t="s">
        <v>76</v>
      </c>
      <c r="I2147" s="5" t="s">
        <v>77</v>
      </c>
      <c r="J2147" s="6">
        <v>42643</v>
      </c>
      <c r="K2147" s="7">
        <f t="shared" si="99"/>
        <v>24</v>
      </c>
      <c r="L2147" s="7">
        <f t="shared" si="100"/>
        <v>17.28</v>
      </c>
      <c r="M2147" s="4">
        <f>YEAR(Datos!$J2147)</f>
        <v>2016</v>
      </c>
      <c r="N2147" s="5" t="str">
        <f t="shared" si="101"/>
        <v>septiembre</v>
      </c>
      <c r="O2147" s="5" t="str">
        <f>VLOOKUP(C2147,[2]!ProdManager[#Data],2,FALSE)</f>
        <v>Peter Stone</v>
      </c>
      <c r="P2147" s="5" t="e">
        <f>VLOOKUP(I2147,[1]!Countries[#Data],2,FALSE)</f>
        <v>#REF!</v>
      </c>
      <c r="Q2147" s="5" t="e">
        <f>VLOOKUP(I2147,[1]!Countries[#Data],3,FALSE)</f>
        <v>#REF!</v>
      </c>
    </row>
    <row r="2148" spans="1:17" x14ac:dyDescent="0.2">
      <c r="A2148" s="5">
        <v>11077</v>
      </c>
      <c r="B2148" s="5" t="s">
        <v>105</v>
      </c>
      <c r="C2148" s="5" t="s">
        <v>22</v>
      </c>
      <c r="D2148" s="5">
        <v>31</v>
      </c>
      <c r="E2148" s="5">
        <v>23.87</v>
      </c>
      <c r="F2148" s="5">
        <v>1</v>
      </c>
      <c r="G2148" s="5" t="s">
        <v>75</v>
      </c>
      <c r="H2148" s="5" t="s">
        <v>76</v>
      </c>
      <c r="I2148" s="5" t="s">
        <v>77</v>
      </c>
      <c r="J2148" s="6">
        <v>42556</v>
      </c>
      <c r="K2148" s="7">
        <f t="shared" si="99"/>
        <v>31</v>
      </c>
      <c r="L2148" s="7">
        <f t="shared" si="100"/>
        <v>23.87</v>
      </c>
      <c r="M2148" s="4">
        <f>YEAR(Datos!$J2148)</f>
        <v>2016</v>
      </c>
      <c r="N2148" s="5" t="str">
        <f t="shared" si="101"/>
        <v>julio</v>
      </c>
      <c r="O2148" s="5" t="str">
        <f>VLOOKUP(C2148,[2]!ProdManager[#Data],2,FALSE)</f>
        <v>Peter Stone</v>
      </c>
      <c r="P2148" s="5" t="e">
        <f>VLOOKUP(I2148,[1]!Countries[#Data],2,FALSE)</f>
        <v>#REF!</v>
      </c>
      <c r="Q2148" s="5" t="e">
        <f>VLOOKUP(I2148,[1]!Countries[#Data],3,FALSE)</f>
        <v>#REF!</v>
      </c>
    </row>
    <row r="2149" spans="1:17" x14ac:dyDescent="0.2">
      <c r="A2149" s="5">
        <v>11077</v>
      </c>
      <c r="B2149" s="5" t="s">
        <v>194</v>
      </c>
      <c r="C2149" s="5" t="s">
        <v>17</v>
      </c>
      <c r="D2149" s="5">
        <v>40</v>
      </c>
      <c r="E2149" s="5">
        <v>29.6</v>
      </c>
      <c r="F2149" s="5">
        <v>2</v>
      </c>
      <c r="G2149" s="5" t="s">
        <v>75</v>
      </c>
      <c r="H2149" s="5" t="s">
        <v>76</v>
      </c>
      <c r="I2149" s="5" t="s">
        <v>77</v>
      </c>
      <c r="J2149" s="6">
        <v>42379</v>
      </c>
      <c r="K2149" s="7">
        <f t="shared" si="99"/>
        <v>80</v>
      </c>
      <c r="L2149" s="7">
        <f t="shared" si="100"/>
        <v>59.2</v>
      </c>
      <c r="M2149" s="4">
        <f>YEAR(Datos!$J2149)</f>
        <v>2016</v>
      </c>
      <c r="N2149" s="5" t="str">
        <f t="shared" si="101"/>
        <v>enero</v>
      </c>
      <c r="O2149" s="5" t="str">
        <f>VLOOKUP(C2149,[2]!ProdManager[#Data],2,FALSE)</f>
        <v>Lydia Sinn</v>
      </c>
      <c r="P2149" s="5" t="e">
        <f>VLOOKUP(I2149,[1]!Countries[#Data],2,FALSE)</f>
        <v>#REF!</v>
      </c>
      <c r="Q2149" s="5" t="e">
        <f>VLOOKUP(I2149,[1]!Countries[#Data],3,FALSE)</f>
        <v>#REF!</v>
      </c>
    </row>
    <row r="2150" spans="1:17" x14ac:dyDescent="0.2">
      <c r="A2150" s="5">
        <v>11077</v>
      </c>
      <c r="B2150" s="5" t="s">
        <v>78</v>
      </c>
      <c r="C2150" s="5" t="s">
        <v>11</v>
      </c>
      <c r="D2150" s="5">
        <v>30</v>
      </c>
      <c r="E2150" s="5">
        <v>24</v>
      </c>
      <c r="F2150" s="5">
        <v>1</v>
      </c>
      <c r="G2150" s="5" t="s">
        <v>75</v>
      </c>
      <c r="H2150" s="5" t="s">
        <v>76</v>
      </c>
      <c r="I2150" s="5" t="s">
        <v>77</v>
      </c>
      <c r="J2150" s="6">
        <v>42160</v>
      </c>
      <c r="K2150" s="7">
        <f t="shared" si="99"/>
        <v>30</v>
      </c>
      <c r="L2150" s="7">
        <f t="shared" si="100"/>
        <v>24</v>
      </c>
      <c r="M2150" s="4">
        <f>YEAR(Datos!$J2150)</f>
        <v>2015</v>
      </c>
      <c r="N2150" s="5" t="str">
        <f t="shared" si="101"/>
        <v>junio</v>
      </c>
      <c r="O2150" s="5" t="str">
        <f>VLOOKUP(C2150,[2]!ProdManager[#Data],2,FALSE)</f>
        <v>Marc Caine</v>
      </c>
      <c r="P2150" s="5" t="e">
        <f>VLOOKUP(I2150,[1]!Countries[#Data],2,FALSE)</f>
        <v>#REF!</v>
      </c>
      <c r="Q2150" s="5" t="e">
        <f>VLOOKUP(I2150,[1]!Countries[#Data],3,FALSE)</f>
        <v>#REF!</v>
      </c>
    </row>
    <row r="2151" spans="1:17" x14ac:dyDescent="0.2">
      <c r="A2151" s="5">
        <v>11077</v>
      </c>
      <c r="B2151" s="5" t="s">
        <v>163</v>
      </c>
      <c r="C2151" s="5" t="s">
        <v>17</v>
      </c>
      <c r="D2151" s="5">
        <v>25</v>
      </c>
      <c r="E2151" s="5">
        <v>19.5</v>
      </c>
      <c r="F2151" s="5">
        <v>1</v>
      </c>
      <c r="G2151" s="5" t="s">
        <v>75</v>
      </c>
      <c r="H2151" s="5" t="s">
        <v>76</v>
      </c>
      <c r="I2151" s="5" t="s">
        <v>77</v>
      </c>
      <c r="J2151" s="6">
        <v>42160</v>
      </c>
      <c r="K2151" s="7">
        <f t="shared" si="99"/>
        <v>25</v>
      </c>
      <c r="L2151" s="7">
        <f t="shared" si="100"/>
        <v>19.5</v>
      </c>
      <c r="M2151" s="4">
        <f>YEAR(Datos!$J2151)</f>
        <v>2015</v>
      </c>
      <c r="N2151" s="5" t="str">
        <f t="shared" si="101"/>
        <v>junio</v>
      </c>
      <c r="O2151" s="5" t="str">
        <f>VLOOKUP(C2151,[2]!ProdManager[#Data],2,FALSE)</f>
        <v>Lydia Sinn</v>
      </c>
      <c r="P2151" s="5" t="e">
        <f>VLOOKUP(I2151,[1]!Countries[#Data],2,FALSE)</f>
        <v>#REF!</v>
      </c>
      <c r="Q2151" s="5" t="e">
        <f>VLOOKUP(I2151,[1]!Countries[#Data],3,FALSE)</f>
        <v>#REF!</v>
      </c>
    </row>
    <row r="2152" spans="1:17" x14ac:dyDescent="0.2">
      <c r="A2152" s="5">
        <v>11077</v>
      </c>
      <c r="B2152" s="5" t="s">
        <v>162</v>
      </c>
      <c r="C2152" s="5" t="s">
        <v>17</v>
      </c>
      <c r="D2152" s="5">
        <v>22</v>
      </c>
      <c r="E2152" s="5">
        <v>15.62</v>
      </c>
      <c r="F2152" s="5">
        <v>1</v>
      </c>
      <c r="G2152" s="5" t="s">
        <v>75</v>
      </c>
      <c r="H2152" s="5" t="s">
        <v>76</v>
      </c>
      <c r="I2152" s="5" t="s">
        <v>77</v>
      </c>
      <c r="J2152" s="6">
        <v>42160</v>
      </c>
      <c r="K2152" s="7">
        <f t="shared" si="99"/>
        <v>22</v>
      </c>
      <c r="L2152" s="7">
        <f t="shared" si="100"/>
        <v>15.62</v>
      </c>
      <c r="M2152" s="4">
        <f>YEAR(Datos!$J2152)</f>
        <v>2015</v>
      </c>
      <c r="N2152" s="5" t="str">
        <f t="shared" si="101"/>
        <v>junio</v>
      </c>
      <c r="O2152" s="5" t="str">
        <f>VLOOKUP(C2152,[2]!ProdManager[#Data],2,FALSE)</f>
        <v>Lydia Sinn</v>
      </c>
      <c r="P2152" s="5" t="e">
        <f>VLOOKUP(I2152,[1]!Countries[#Data],2,FALSE)</f>
        <v>#REF!</v>
      </c>
      <c r="Q2152" s="5" t="e">
        <f>VLOOKUP(I2152,[1]!Countries[#Data],3,FALSE)</f>
        <v>#REF!</v>
      </c>
    </row>
    <row r="2153" spans="1:17" x14ac:dyDescent="0.2">
      <c r="A2153" s="5">
        <v>11077</v>
      </c>
      <c r="B2153" s="5" t="s">
        <v>139</v>
      </c>
      <c r="C2153" s="5" t="s">
        <v>17</v>
      </c>
      <c r="D2153" s="5">
        <v>10</v>
      </c>
      <c r="E2153" s="5">
        <v>8.5</v>
      </c>
      <c r="F2153" s="5">
        <v>4</v>
      </c>
      <c r="G2153" s="5" t="s">
        <v>75</v>
      </c>
      <c r="H2153" s="5" t="s">
        <v>76</v>
      </c>
      <c r="I2153" s="5" t="s">
        <v>77</v>
      </c>
      <c r="J2153" s="6">
        <v>42160</v>
      </c>
      <c r="K2153" s="7">
        <f t="shared" si="99"/>
        <v>40</v>
      </c>
      <c r="L2153" s="7">
        <f t="shared" si="100"/>
        <v>34</v>
      </c>
      <c r="M2153" s="4">
        <f>YEAR(Datos!$J2153)</f>
        <v>2015</v>
      </c>
      <c r="N2153" s="5" t="str">
        <f t="shared" si="101"/>
        <v>junio</v>
      </c>
      <c r="O2153" s="5" t="str">
        <f>VLOOKUP(C2153,[2]!ProdManager[#Data],2,FALSE)</f>
        <v>Lydia Sinn</v>
      </c>
      <c r="P2153" s="5" t="e">
        <f>VLOOKUP(I2153,[1]!Countries[#Data],2,FALSE)</f>
        <v>#REF!</v>
      </c>
      <c r="Q2153" s="5" t="e">
        <f>VLOOKUP(I2153,[1]!Countries[#Data],3,FALSE)</f>
        <v>#REF!</v>
      </c>
    </row>
    <row r="2154" spans="1:17" x14ac:dyDescent="0.2">
      <c r="A2154" s="5">
        <v>11077</v>
      </c>
      <c r="B2154" s="5" t="s">
        <v>48</v>
      </c>
      <c r="C2154" s="5" t="s">
        <v>36</v>
      </c>
      <c r="D2154" s="5">
        <v>19</v>
      </c>
      <c r="E2154" s="5">
        <v>16.91</v>
      </c>
      <c r="F2154" s="5">
        <v>24</v>
      </c>
      <c r="G2154" s="5" t="s">
        <v>75</v>
      </c>
      <c r="H2154" s="5" t="s">
        <v>76</v>
      </c>
      <c r="I2154" s="5" t="s">
        <v>77</v>
      </c>
      <c r="J2154" s="6">
        <v>42160</v>
      </c>
      <c r="K2154" s="7">
        <f t="shared" si="99"/>
        <v>456</v>
      </c>
      <c r="L2154" s="7">
        <f t="shared" si="100"/>
        <v>405.84000000000003</v>
      </c>
      <c r="M2154" s="4">
        <f>YEAR(Datos!$J2154)</f>
        <v>2015</v>
      </c>
      <c r="N2154" s="5" t="str">
        <f t="shared" si="101"/>
        <v>junio</v>
      </c>
      <c r="O2154" s="5" t="str">
        <f>VLOOKUP(C2154,[2]!ProdManager[#Data],2,FALSE)</f>
        <v>John Matter</v>
      </c>
      <c r="P2154" s="5" t="e">
        <f>VLOOKUP(I2154,[1]!Countries[#Data],2,FALSE)</f>
        <v>#REF!</v>
      </c>
      <c r="Q2154" s="5" t="e">
        <f>VLOOKUP(I2154,[1]!Countries[#Data],3,FALSE)</f>
        <v>#REF!</v>
      </c>
    </row>
    <row r="2155" spans="1:17" x14ac:dyDescent="0.2">
      <c r="A2155" s="5">
        <v>11077</v>
      </c>
      <c r="B2155" s="5" t="s">
        <v>54</v>
      </c>
      <c r="C2155" s="5" t="s">
        <v>17</v>
      </c>
      <c r="D2155" s="5">
        <v>13</v>
      </c>
      <c r="E2155" s="5">
        <v>10.01</v>
      </c>
      <c r="F2155" s="5">
        <v>2</v>
      </c>
      <c r="G2155" s="5" t="s">
        <v>75</v>
      </c>
      <c r="H2155" s="5" t="s">
        <v>76</v>
      </c>
      <c r="I2155" s="5" t="s">
        <v>77</v>
      </c>
      <c r="J2155" s="6">
        <v>42160</v>
      </c>
      <c r="K2155" s="7">
        <f t="shared" si="99"/>
        <v>26</v>
      </c>
      <c r="L2155" s="7">
        <f t="shared" si="100"/>
        <v>20.02</v>
      </c>
      <c r="M2155" s="4">
        <f>YEAR(Datos!$J2155)</f>
        <v>2015</v>
      </c>
      <c r="N2155" s="5" t="str">
        <f t="shared" si="101"/>
        <v>junio</v>
      </c>
      <c r="O2155" s="5" t="str">
        <f>VLOOKUP(C2155,[2]!ProdManager[#Data],2,FALSE)</f>
        <v>Lydia Sinn</v>
      </c>
      <c r="P2155" s="5" t="e">
        <f>VLOOKUP(I2155,[1]!Countries[#Data],2,FALSE)</f>
        <v>#REF!</v>
      </c>
      <c r="Q2155" s="5" t="e">
        <f>VLOOKUP(I2155,[1]!Countries[#Data],3,FALSE)</f>
        <v>#REF!</v>
      </c>
    </row>
    <row r="2156" spans="1:17" x14ac:dyDescent="0.2">
      <c r="A2156" s="5">
        <v>11077</v>
      </c>
      <c r="B2156" s="5" t="s">
        <v>10</v>
      </c>
      <c r="C2156" s="5" t="s">
        <v>11</v>
      </c>
      <c r="D2156" s="5">
        <v>23.25</v>
      </c>
      <c r="E2156" s="5">
        <v>17.9025</v>
      </c>
      <c r="F2156" s="5">
        <v>1</v>
      </c>
      <c r="G2156" s="5" t="s">
        <v>75</v>
      </c>
      <c r="H2156" s="5" t="s">
        <v>76</v>
      </c>
      <c r="I2156" s="5" t="s">
        <v>77</v>
      </c>
      <c r="J2156" s="6">
        <v>42160</v>
      </c>
      <c r="K2156" s="7">
        <f t="shared" si="99"/>
        <v>23.25</v>
      </c>
      <c r="L2156" s="7">
        <f t="shared" si="100"/>
        <v>17.9025</v>
      </c>
      <c r="M2156" s="4">
        <f>YEAR(Datos!$J2156)</f>
        <v>2015</v>
      </c>
      <c r="N2156" s="5" t="str">
        <f t="shared" si="101"/>
        <v>junio</v>
      </c>
      <c r="O2156" s="5" t="str">
        <f>VLOOKUP(C2156,[2]!ProdManager[#Data],2,FALSE)</f>
        <v>Marc Caine</v>
      </c>
      <c r="P2156" s="5" t="e">
        <f>VLOOKUP(I2156,[1]!Countries[#Data],2,FALSE)</f>
        <v>#REF!</v>
      </c>
      <c r="Q2156" s="5" t="e">
        <f>VLOOKUP(I2156,[1]!Countries[#Data],3,FALSE)</f>
        <v>#REF!</v>
      </c>
    </row>
    <row r="2157" spans="1:17" x14ac:dyDescent="0.2">
      <c r="A2157" s="5">
        <v>10248</v>
      </c>
      <c r="B2157" s="5" t="s">
        <v>2</v>
      </c>
      <c r="C2157" s="5" t="s">
        <v>3</v>
      </c>
      <c r="D2157" s="5">
        <v>9.8000000000000007</v>
      </c>
      <c r="E2157" s="5">
        <v>8.2320000000000011</v>
      </c>
      <c r="F2157" s="5">
        <v>10</v>
      </c>
      <c r="G2157" s="5" t="s">
        <v>4</v>
      </c>
      <c r="H2157" s="5" t="s">
        <v>5</v>
      </c>
      <c r="I2157" s="5" t="s">
        <v>6</v>
      </c>
      <c r="J2157" s="6">
        <v>41855</v>
      </c>
      <c r="K2157" s="7">
        <f t="shared" si="99"/>
        <v>98</v>
      </c>
      <c r="L2157" s="7">
        <f t="shared" si="100"/>
        <v>82.320000000000007</v>
      </c>
      <c r="M2157" s="4">
        <f>YEAR(Datos!$J2157)</f>
        <v>2014</v>
      </c>
      <c r="N2157" s="5" t="str">
        <f t="shared" si="101"/>
        <v>agosto</v>
      </c>
      <c r="O2157" s="5" t="str">
        <f>VLOOKUP(C2157,[2]!ProdManager[#Data],2,FALSE)</f>
        <v>Marc Caine</v>
      </c>
      <c r="P2157" s="5" t="e">
        <f>VLOOKUP(I2157,[1]!Countries[#Data],2,FALSE)</f>
        <v>#REF!</v>
      </c>
      <c r="Q2157" s="5" t="e">
        <f>VLOOKUP(I2157,[1]!Countries[#Data],3,FALSE)</f>
        <v>#REF!</v>
      </c>
    </row>
    <row r="2158" spans="1:17" x14ac:dyDescent="0.2">
      <c r="A2158" s="5">
        <v>10248</v>
      </c>
      <c r="B2158" s="5" t="s">
        <v>7</v>
      </c>
      <c r="C2158" s="5" t="s">
        <v>8</v>
      </c>
      <c r="D2158" s="5">
        <v>34.799999999999997</v>
      </c>
      <c r="E2158" s="5">
        <v>29.58</v>
      </c>
      <c r="F2158" s="5">
        <v>50</v>
      </c>
      <c r="G2158" s="5" t="s">
        <v>4</v>
      </c>
      <c r="H2158" s="5" t="s">
        <v>5</v>
      </c>
      <c r="I2158" s="5" t="s">
        <v>6</v>
      </c>
      <c r="J2158" s="6">
        <v>41855</v>
      </c>
      <c r="K2158" s="7">
        <f t="shared" si="99"/>
        <v>1739.9999999999998</v>
      </c>
      <c r="L2158" s="7">
        <f t="shared" si="100"/>
        <v>1479</v>
      </c>
      <c r="M2158" s="4">
        <f>YEAR(Datos!$J2158)</f>
        <v>2014</v>
      </c>
      <c r="N2158" s="5" t="str">
        <f t="shared" si="101"/>
        <v>agosto</v>
      </c>
      <c r="O2158" s="5" t="str">
        <f>VLOOKUP(C2158,[2]!ProdManager[#Data],2,FALSE)</f>
        <v>Peter Stone</v>
      </c>
      <c r="P2158" s="5" t="e">
        <f>VLOOKUP(I2158,[1]!Countries[#Data],2,FALSE)</f>
        <v>#REF!</v>
      </c>
      <c r="Q2158" s="5" t="e">
        <f>VLOOKUP(I2158,[1]!Countries[#Data],3,FALSE)</f>
        <v>#REF!</v>
      </c>
    </row>
    <row r="2159" spans="1:17" x14ac:dyDescent="0.2">
      <c r="A2159" s="5">
        <v>10248</v>
      </c>
      <c r="B2159" s="5" t="s">
        <v>9</v>
      </c>
      <c r="C2159" s="5" t="s">
        <v>8</v>
      </c>
      <c r="D2159" s="5">
        <v>14</v>
      </c>
      <c r="E2159" s="5">
        <v>11.06</v>
      </c>
      <c r="F2159" s="5">
        <v>12</v>
      </c>
      <c r="G2159" s="5" t="s">
        <v>4</v>
      </c>
      <c r="H2159" s="5" t="s">
        <v>5</v>
      </c>
      <c r="I2159" s="5" t="s">
        <v>6</v>
      </c>
      <c r="J2159" s="6">
        <v>41855</v>
      </c>
      <c r="K2159" s="7">
        <f t="shared" si="99"/>
        <v>168</v>
      </c>
      <c r="L2159" s="7">
        <f t="shared" si="100"/>
        <v>132.72</v>
      </c>
      <c r="M2159" s="4">
        <f>YEAR(Datos!$J2159)</f>
        <v>2014</v>
      </c>
      <c r="N2159" s="5" t="str">
        <f t="shared" si="101"/>
        <v>agosto</v>
      </c>
      <c r="O2159" s="5" t="str">
        <f>VLOOKUP(C2159,[2]!ProdManager[#Data],2,FALSE)</f>
        <v>Peter Stone</v>
      </c>
      <c r="P2159" s="5" t="e">
        <f>VLOOKUP(I2159,[1]!Countries[#Data],2,FALSE)</f>
        <v>#REF!</v>
      </c>
      <c r="Q2159" s="5" t="e">
        <f>VLOOKUP(I2159,[1]!Countries[#Data],3,FALSE)</f>
        <v>#REF!</v>
      </c>
    </row>
    <row r="2160" spans="1:17" x14ac:dyDescent="0.2">
      <c r="A2160" s="5">
        <v>10249</v>
      </c>
      <c r="B2160" s="5" t="s">
        <v>10</v>
      </c>
      <c r="C2160" s="5" t="s">
        <v>11</v>
      </c>
      <c r="D2160" s="5">
        <v>18.600000000000001</v>
      </c>
      <c r="E2160" s="5">
        <v>14.508000000000001</v>
      </c>
      <c r="F2160" s="5">
        <v>90</v>
      </c>
      <c r="G2160" s="5" t="s">
        <v>12</v>
      </c>
      <c r="H2160" s="5" t="s">
        <v>13</v>
      </c>
      <c r="I2160" s="5" t="s">
        <v>14</v>
      </c>
      <c r="J2160" s="6">
        <v>41856</v>
      </c>
      <c r="K2160" s="7">
        <f t="shared" si="99"/>
        <v>1674.0000000000002</v>
      </c>
      <c r="L2160" s="7">
        <f t="shared" si="100"/>
        <v>1305.72</v>
      </c>
      <c r="M2160" s="4">
        <f>YEAR(Datos!$J2160)</f>
        <v>2014</v>
      </c>
      <c r="N2160" s="5" t="str">
        <f t="shared" si="101"/>
        <v>agosto</v>
      </c>
      <c r="O2160" s="5" t="str">
        <f>VLOOKUP(C2160,[2]!ProdManager[#Data],2,FALSE)</f>
        <v>Marc Caine</v>
      </c>
      <c r="P2160" s="5" t="e">
        <f>VLOOKUP(I2160,[1]!Countries[#Data],2,FALSE)</f>
        <v>#REF!</v>
      </c>
      <c r="Q2160" s="5" t="e">
        <f>VLOOKUP(I2160,[1]!Countries[#Data],3,FALSE)</f>
        <v>#REF!</v>
      </c>
    </row>
    <row r="2161" spans="1:17" x14ac:dyDescent="0.2">
      <c r="A2161" s="5">
        <v>10249</v>
      </c>
      <c r="B2161" s="5" t="s">
        <v>15</v>
      </c>
      <c r="C2161" s="5" t="s">
        <v>11</v>
      </c>
      <c r="D2161" s="5">
        <v>42.4</v>
      </c>
      <c r="E2161" s="5">
        <v>33.92</v>
      </c>
      <c r="F2161" s="5">
        <v>40</v>
      </c>
      <c r="G2161" s="5" t="s">
        <v>12</v>
      </c>
      <c r="H2161" s="5" t="s">
        <v>13</v>
      </c>
      <c r="I2161" s="5" t="s">
        <v>14</v>
      </c>
      <c r="J2161" s="6">
        <v>41856</v>
      </c>
      <c r="K2161" s="7">
        <f t="shared" si="99"/>
        <v>1696</v>
      </c>
      <c r="L2161" s="7">
        <f t="shared" si="100"/>
        <v>1356.8000000000002</v>
      </c>
      <c r="M2161" s="4">
        <f>YEAR(Datos!$J2161)</f>
        <v>2014</v>
      </c>
      <c r="N2161" s="5" t="str">
        <f t="shared" si="101"/>
        <v>agosto</v>
      </c>
      <c r="O2161" s="5" t="str">
        <f>VLOOKUP(C2161,[2]!ProdManager[#Data],2,FALSE)</f>
        <v>Marc Caine</v>
      </c>
      <c r="P2161" s="5" t="e">
        <f>VLOOKUP(I2161,[1]!Countries[#Data],2,FALSE)</f>
        <v>#REF!</v>
      </c>
      <c r="Q2161" s="5" t="e">
        <f>VLOOKUP(I2161,[1]!Countries[#Data],3,FALSE)</f>
        <v>#REF!</v>
      </c>
    </row>
    <row r="2162" spans="1:17" x14ac:dyDescent="0.2">
      <c r="A2162" s="5">
        <v>10250</v>
      </c>
      <c r="B2162" s="5" t="s">
        <v>16</v>
      </c>
      <c r="C2162" s="5" t="s">
        <v>17</v>
      </c>
      <c r="D2162" s="5">
        <v>16.8</v>
      </c>
      <c r="E2162" s="5">
        <v>14.112</v>
      </c>
      <c r="F2162" s="5">
        <v>15</v>
      </c>
      <c r="G2162" s="5" t="s">
        <v>18</v>
      </c>
      <c r="H2162" s="5" t="s">
        <v>19</v>
      </c>
      <c r="I2162" s="5" t="s">
        <v>20</v>
      </c>
      <c r="J2162" s="6">
        <v>41859</v>
      </c>
      <c r="K2162" s="7">
        <f t="shared" si="99"/>
        <v>252</v>
      </c>
      <c r="L2162" s="7">
        <f t="shared" si="100"/>
        <v>211.68</v>
      </c>
      <c r="M2162" s="4">
        <f>YEAR(Datos!$J2162)</f>
        <v>2014</v>
      </c>
      <c r="N2162" s="5" t="str">
        <f t="shared" si="101"/>
        <v>agosto</v>
      </c>
      <c r="O2162" s="5" t="str">
        <f>VLOOKUP(C2162,[2]!ProdManager[#Data],2,FALSE)</f>
        <v>Lydia Sinn</v>
      </c>
      <c r="P2162" s="5" t="e">
        <f>VLOOKUP(I2162,[1]!Countries[#Data],2,FALSE)</f>
        <v>#REF!</v>
      </c>
      <c r="Q2162" s="5" t="e">
        <f>VLOOKUP(I2162,[1]!Countries[#Data],3,FALSE)</f>
        <v>#REF!</v>
      </c>
    </row>
    <row r="2163" spans="1:17" x14ac:dyDescent="0.2">
      <c r="A2163" s="5">
        <v>10250</v>
      </c>
      <c r="B2163" s="5" t="s">
        <v>21</v>
      </c>
      <c r="C2163" s="5" t="s">
        <v>22</v>
      </c>
      <c r="D2163" s="5">
        <v>7.7</v>
      </c>
      <c r="E2163" s="5">
        <v>5.39</v>
      </c>
      <c r="F2163" s="5">
        <v>10</v>
      </c>
      <c r="G2163" s="5" t="s">
        <v>18</v>
      </c>
      <c r="H2163" s="5" t="s">
        <v>19</v>
      </c>
      <c r="I2163" s="5" t="s">
        <v>20</v>
      </c>
      <c r="J2163" s="6">
        <v>41859</v>
      </c>
      <c r="K2163" s="7">
        <f t="shared" si="99"/>
        <v>77</v>
      </c>
      <c r="L2163" s="7">
        <f t="shared" si="100"/>
        <v>53.9</v>
      </c>
      <c r="M2163" s="4">
        <f>YEAR(Datos!$J2163)</f>
        <v>2014</v>
      </c>
      <c r="N2163" s="5" t="str">
        <f t="shared" si="101"/>
        <v>agosto</v>
      </c>
      <c r="O2163" s="5" t="str">
        <f>VLOOKUP(C2163,[2]!ProdManager[#Data],2,FALSE)</f>
        <v>Peter Stone</v>
      </c>
      <c r="P2163" s="5" t="e">
        <f>VLOOKUP(I2163,[1]!Countries[#Data],2,FALSE)</f>
        <v>#REF!</v>
      </c>
      <c r="Q2163" s="5" t="e">
        <f>VLOOKUP(I2163,[1]!Countries[#Data],3,FALSE)</f>
        <v>#REF!</v>
      </c>
    </row>
    <row r="2164" spans="1:17" x14ac:dyDescent="0.2">
      <c r="A2164" s="5">
        <v>10250</v>
      </c>
      <c r="B2164" s="5" t="s">
        <v>15</v>
      </c>
      <c r="C2164" s="5" t="s">
        <v>11</v>
      </c>
      <c r="D2164" s="5">
        <v>42.4</v>
      </c>
      <c r="E2164" s="5">
        <v>32.223999999999997</v>
      </c>
      <c r="F2164" s="5">
        <v>35</v>
      </c>
      <c r="G2164" s="5" t="s">
        <v>18</v>
      </c>
      <c r="H2164" s="5" t="s">
        <v>19</v>
      </c>
      <c r="I2164" s="5" t="s">
        <v>20</v>
      </c>
      <c r="J2164" s="6">
        <v>41859</v>
      </c>
      <c r="K2164" s="7">
        <f t="shared" si="99"/>
        <v>1484</v>
      </c>
      <c r="L2164" s="7">
        <f t="shared" si="100"/>
        <v>1127.8399999999999</v>
      </c>
      <c r="M2164" s="4">
        <f>YEAR(Datos!$J2164)</f>
        <v>2014</v>
      </c>
      <c r="N2164" s="5" t="str">
        <f t="shared" si="101"/>
        <v>agosto</v>
      </c>
      <c r="O2164" s="5" t="str">
        <f>VLOOKUP(C2164,[2]!ProdManager[#Data],2,FALSE)</f>
        <v>Marc Caine</v>
      </c>
      <c r="P2164" s="5" t="e">
        <f>VLOOKUP(I2164,[1]!Countries[#Data],2,FALSE)</f>
        <v>#REF!</v>
      </c>
      <c r="Q2164" s="5" t="e">
        <f>VLOOKUP(I2164,[1]!Countries[#Data],3,FALSE)</f>
        <v>#REF!</v>
      </c>
    </row>
    <row r="2165" spans="1:17" x14ac:dyDescent="0.2">
      <c r="A2165" s="5">
        <v>10251</v>
      </c>
      <c r="B2165" s="5" t="s">
        <v>16</v>
      </c>
      <c r="C2165" s="5" t="s">
        <v>17</v>
      </c>
      <c r="D2165" s="5">
        <v>16.8</v>
      </c>
      <c r="E2165" s="5">
        <v>14.28</v>
      </c>
      <c r="F2165" s="5">
        <v>20</v>
      </c>
      <c r="G2165" s="5" t="s">
        <v>23</v>
      </c>
      <c r="H2165" s="5" t="s">
        <v>24</v>
      </c>
      <c r="I2165" s="5" t="s">
        <v>6</v>
      </c>
      <c r="J2165" s="6">
        <v>41859</v>
      </c>
      <c r="K2165" s="7">
        <f t="shared" si="99"/>
        <v>336</v>
      </c>
      <c r="L2165" s="7">
        <f t="shared" si="100"/>
        <v>285.59999999999997</v>
      </c>
      <c r="M2165" s="4">
        <f>YEAR(Datos!$J2165)</f>
        <v>2014</v>
      </c>
      <c r="N2165" s="5" t="str">
        <f t="shared" si="101"/>
        <v>agosto</v>
      </c>
      <c r="O2165" s="5" t="str">
        <f>VLOOKUP(C2165,[2]!ProdManager[#Data],2,FALSE)</f>
        <v>Lydia Sinn</v>
      </c>
      <c r="P2165" s="5" t="e">
        <f>VLOOKUP(I2165,[1]!Countries[#Data],2,FALSE)</f>
        <v>#REF!</v>
      </c>
      <c r="Q2165" s="5" t="e">
        <f>VLOOKUP(I2165,[1]!Countries[#Data],3,FALSE)</f>
        <v>#REF!</v>
      </c>
    </row>
    <row r="2166" spans="1:17" x14ac:dyDescent="0.2">
      <c r="A2166" s="5">
        <v>10251</v>
      </c>
      <c r="B2166" s="5" t="s">
        <v>25</v>
      </c>
      <c r="C2166" s="5" t="s">
        <v>3</v>
      </c>
      <c r="D2166" s="5">
        <v>16.8</v>
      </c>
      <c r="E2166" s="5">
        <v>13.104000000000001</v>
      </c>
      <c r="F2166" s="5">
        <v>60</v>
      </c>
      <c r="G2166" s="5" t="s">
        <v>23</v>
      </c>
      <c r="H2166" s="5" t="s">
        <v>24</v>
      </c>
      <c r="I2166" s="5" t="s">
        <v>6</v>
      </c>
      <c r="J2166" s="6">
        <v>41859</v>
      </c>
      <c r="K2166" s="7">
        <f t="shared" si="99"/>
        <v>1008</v>
      </c>
      <c r="L2166" s="7">
        <f t="shared" si="100"/>
        <v>786.24</v>
      </c>
      <c r="M2166" s="4">
        <f>YEAR(Datos!$J2166)</f>
        <v>2014</v>
      </c>
      <c r="N2166" s="5" t="str">
        <f t="shared" si="101"/>
        <v>agosto</v>
      </c>
      <c r="O2166" s="5" t="str">
        <f>VLOOKUP(C2166,[2]!ProdManager[#Data],2,FALSE)</f>
        <v>Marc Caine</v>
      </c>
      <c r="P2166" s="5" t="e">
        <f>VLOOKUP(I2166,[1]!Countries[#Data],2,FALSE)</f>
        <v>#REF!</v>
      </c>
      <c r="Q2166" s="5" t="e">
        <f>VLOOKUP(I2166,[1]!Countries[#Data],3,FALSE)</f>
        <v>#REF!</v>
      </c>
    </row>
    <row r="2167" spans="1:17" x14ac:dyDescent="0.2">
      <c r="A2167" s="5">
        <v>10251</v>
      </c>
      <c r="B2167" s="5" t="s">
        <v>26</v>
      </c>
      <c r="C2167" s="5" t="s">
        <v>3</v>
      </c>
      <c r="D2167" s="5">
        <v>15.6</v>
      </c>
      <c r="E2167" s="5">
        <v>11.7</v>
      </c>
      <c r="F2167" s="5">
        <v>15</v>
      </c>
      <c r="G2167" s="5" t="s">
        <v>23</v>
      </c>
      <c r="H2167" s="5" t="s">
        <v>24</v>
      </c>
      <c r="I2167" s="5" t="s">
        <v>6</v>
      </c>
      <c r="J2167" s="6">
        <v>41859</v>
      </c>
      <c r="K2167" s="7">
        <f t="shared" si="99"/>
        <v>234</v>
      </c>
      <c r="L2167" s="7">
        <f t="shared" si="100"/>
        <v>175.5</v>
      </c>
      <c r="M2167" s="4">
        <f>YEAR(Datos!$J2167)</f>
        <v>2014</v>
      </c>
      <c r="N2167" s="5" t="str">
        <f t="shared" si="101"/>
        <v>agosto</v>
      </c>
      <c r="O2167" s="5" t="str">
        <f>VLOOKUP(C2167,[2]!ProdManager[#Data],2,FALSE)</f>
        <v>Marc Caine</v>
      </c>
      <c r="P2167" s="5" t="e">
        <f>VLOOKUP(I2167,[1]!Countries[#Data],2,FALSE)</f>
        <v>#REF!</v>
      </c>
      <c r="Q2167" s="5" t="e">
        <f>VLOOKUP(I2167,[1]!Countries[#Data],3,FALSE)</f>
        <v>#REF!</v>
      </c>
    </row>
    <row r="2168" spans="1:17" x14ac:dyDescent="0.2">
      <c r="A2168" s="5">
        <v>10252</v>
      </c>
      <c r="B2168" s="5" t="s">
        <v>27</v>
      </c>
      <c r="C2168" s="5" t="s">
        <v>28</v>
      </c>
      <c r="D2168" s="5">
        <v>64.8</v>
      </c>
      <c r="E2168" s="5">
        <v>42.12</v>
      </c>
      <c r="F2168" s="5">
        <v>40</v>
      </c>
      <c r="G2168" s="5" t="s">
        <v>29</v>
      </c>
      <c r="H2168" s="5" t="s">
        <v>30</v>
      </c>
      <c r="I2168" s="5" t="s">
        <v>31</v>
      </c>
      <c r="J2168" s="6">
        <v>41860</v>
      </c>
      <c r="K2168" s="7">
        <f t="shared" si="99"/>
        <v>2592</v>
      </c>
      <c r="L2168" s="7">
        <f t="shared" si="100"/>
        <v>1684.8</v>
      </c>
      <c r="M2168" s="4">
        <f>YEAR(Datos!$J2168)</f>
        <v>2014</v>
      </c>
      <c r="N2168" s="5" t="str">
        <f t="shared" si="101"/>
        <v>agosto</v>
      </c>
      <c r="O2168" s="5" t="str">
        <f>VLOOKUP(C2168,[2]!ProdManager[#Data],2,FALSE)</f>
        <v>Lydia Sinn</v>
      </c>
      <c r="P2168" s="5" t="e">
        <f>VLOOKUP(I2168,[1]!Countries[#Data],2,FALSE)</f>
        <v>#REF!</v>
      </c>
      <c r="Q2168" s="5" t="e">
        <f>VLOOKUP(I2168,[1]!Countries[#Data],3,FALSE)</f>
        <v>#REF!</v>
      </c>
    </row>
    <row r="2169" spans="1:17" x14ac:dyDescent="0.2">
      <c r="A2169" s="5">
        <v>10252</v>
      </c>
      <c r="B2169" s="5" t="s">
        <v>32</v>
      </c>
      <c r="C2169" s="5" t="s">
        <v>8</v>
      </c>
      <c r="D2169" s="5">
        <v>2</v>
      </c>
      <c r="E2169" s="5">
        <v>1.6</v>
      </c>
      <c r="F2169" s="5">
        <v>25</v>
      </c>
      <c r="G2169" s="5" t="s">
        <v>29</v>
      </c>
      <c r="H2169" s="5" t="s">
        <v>30</v>
      </c>
      <c r="I2169" s="5" t="s">
        <v>31</v>
      </c>
      <c r="J2169" s="6">
        <v>41860</v>
      </c>
      <c r="K2169" s="7">
        <f t="shared" si="99"/>
        <v>50</v>
      </c>
      <c r="L2169" s="7">
        <f t="shared" si="100"/>
        <v>40</v>
      </c>
      <c r="M2169" s="4">
        <f>YEAR(Datos!$J2169)</f>
        <v>2014</v>
      </c>
      <c r="N2169" s="5" t="str">
        <f t="shared" si="101"/>
        <v>agosto</v>
      </c>
      <c r="O2169" s="5" t="str">
        <f>VLOOKUP(C2169,[2]!ProdManager[#Data],2,FALSE)</f>
        <v>Peter Stone</v>
      </c>
      <c r="P2169" s="5" t="e">
        <f>VLOOKUP(I2169,[1]!Countries[#Data],2,FALSE)</f>
        <v>#REF!</v>
      </c>
      <c r="Q2169" s="5" t="e">
        <f>VLOOKUP(I2169,[1]!Countries[#Data],3,FALSE)</f>
        <v>#REF!</v>
      </c>
    </row>
    <row r="2170" spans="1:17" x14ac:dyDescent="0.2">
      <c r="A2170" s="5">
        <v>10252</v>
      </c>
      <c r="B2170" s="5" t="s">
        <v>33</v>
      </c>
      <c r="C2170" s="5" t="s">
        <v>8</v>
      </c>
      <c r="D2170" s="5">
        <v>27.2</v>
      </c>
      <c r="E2170" s="5">
        <v>22.575999999999997</v>
      </c>
      <c r="F2170" s="5">
        <v>40</v>
      </c>
      <c r="G2170" s="5" t="s">
        <v>29</v>
      </c>
      <c r="H2170" s="5" t="s">
        <v>30</v>
      </c>
      <c r="I2170" s="5" t="s">
        <v>31</v>
      </c>
      <c r="J2170" s="6">
        <v>41860</v>
      </c>
      <c r="K2170" s="7">
        <f t="shared" si="99"/>
        <v>1088</v>
      </c>
      <c r="L2170" s="7">
        <f t="shared" si="100"/>
        <v>903.03999999999985</v>
      </c>
      <c r="M2170" s="4">
        <f>YEAR(Datos!$J2170)</f>
        <v>2014</v>
      </c>
      <c r="N2170" s="5" t="str">
        <f t="shared" si="101"/>
        <v>agosto</v>
      </c>
      <c r="O2170" s="5" t="str">
        <f>VLOOKUP(C2170,[2]!ProdManager[#Data],2,FALSE)</f>
        <v>Peter Stone</v>
      </c>
      <c r="P2170" s="5" t="e">
        <f>VLOOKUP(I2170,[1]!Countries[#Data],2,FALSE)</f>
        <v>#REF!</v>
      </c>
      <c r="Q2170" s="5" t="e">
        <f>VLOOKUP(I2170,[1]!Countries[#Data],3,FALSE)</f>
        <v>#REF!</v>
      </c>
    </row>
    <row r="2171" spans="1:17" x14ac:dyDescent="0.2">
      <c r="A2171" s="5">
        <v>10253</v>
      </c>
      <c r="B2171" s="5" t="s">
        <v>34</v>
      </c>
      <c r="C2171" s="5" t="s">
        <v>28</v>
      </c>
      <c r="D2171" s="5">
        <v>16</v>
      </c>
      <c r="E2171" s="5">
        <v>11.04</v>
      </c>
      <c r="F2171" s="5">
        <v>40</v>
      </c>
      <c r="G2171" s="5" t="s">
        <v>18</v>
      </c>
      <c r="H2171" s="5" t="s">
        <v>19</v>
      </c>
      <c r="I2171" s="5" t="s">
        <v>20</v>
      </c>
      <c r="J2171" s="6">
        <v>41861</v>
      </c>
      <c r="K2171" s="7">
        <f t="shared" si="99"/>
        <v>640</v>
      </c>
      <c r="L2171" s="7">
        <f t="shared" si="100"/>
        <v>441.59999999999997</v>
      </c>
      <c r="M2171" s="4">
        <f>YEAR(Datos!$J2171)</f>
        <v>2014</v>
      </c>
      <c r="N2171" s="5" t="str">
        <f t="shared" si="101"/>
        <v>agosto</v>
      </c>
      <c r="O2171" s="5" t="str">
        <f>VLOOKUP(C2171,[2]!ProdManager[#Data],2,FALSE)</f>
        <v>Lydia Sinn</v>
      </c>
      <c r="P2171" s="5" t="e">
        <f>VLOOKUP(I2171,[1]!Countries[#Data],2,FALSE)</f>
        <v>#REF!</v>
      </c>
      <c r="Q2171" s="5" t="e">
        <f>VLOOKUP(I2171,[1]!Countries[#Data],3,FALSE)</f>
        <v>#REF!</v>
      </c>
    </row>
    <row r="2172" spans="1:17" x14ac:dyDescent="0.2">
      <c r="A2172" s="5">
        <v>10253</v>
      </c>
      <c r="B2172" s="5" t="s">
        <v>35</v>
      </c>
      <c r="C2172" s="5" t="s">
        <v>36</v>
      </c>
      <c r="D2172" s="5">
        <v>14.4</v>
      </c>
      <c r="E2172" s="5">
        <v>12.816000000000001</v>
      </c>
      <c r="F2172" s="5">
        <v>42</v>
      </c>
      <c r="G2172" s="5" t="s">
        <v>18</v>
      </c>
      <c r="H2172" s="5" t="s">
        <v>19</v>
      </c>
      <c r="I2172" s="5" t="s">
        <v>20</v>
      </c>
      <c r="J2172" s="6">
        <v>41861</v>
      </c>
      <c r="K2172" s="7">
        <f t="shared" si="99"/>
        <v>604.80000000000007</v>
      </c>
      <c r="L2172" s="7">
        <f t="shared" si="100"/>
        <v>538.27200000000005</v>
      </c>
      <c r="M2172" s="4">
        <f>YEAR(Datos!$J2172)</f>
        <v>2014</v>
      </c>
      <c r="N2172" s="5" t="str">
        <f t="shared" si="101"/>
        <v>agosto</v>
      </c>
      <c r="O2172" s="5" t="str">
        <f>VLOOKUP(C2172,[2]!ProdManager[#Data],2,FALSE)</f>
        <v>John Matter</v>
      </c>
      <c r="P2172" s="5" t="e">
        <f>VLOOKUP(I2172,[1]!Countries[#Data],2,FALSE)</f>
        <v>#REF!</v>
      </c>
      <c r="Q2172" s="5" t="e">
        <f>VLOOKUP(I2172,[1]!Countries[#Data],3,FALSE)</f>
        <v>#REF!</v>
      </c>
    </row>
    <row r="2173" spans="1:17" x14ac:dyDescent="0.2">
      <c r="A2173" s="5">
        <v>10253</v>
      </c>
      <c r="B2173" s="5" t="s">
        <v>37</v>
      </c>
      <c r="C2173" s="5" t="s">
        <v>8</v>
      </c>
      <c r="D2173" s="5">
        <v>10</v>
      </c>
      <c r="E2173" s="5">
        <v>7.5</v>
      </c>
      <c r="F2173" s="5">
        <v>20</v>
      </c>
      <c r="G2173" s="5" t="s">
        <v>18</v>
      </c>
      <c r="H2173" s="5" t="s">
        <v>19</v>
      </c>
      <c r="I2173" s="5" t="s">
        <v>20</v>
      </c>
      <c r="J2173" s="6">
        <v>41861</v>
      </c>
      <c r="K2173" s="7">
        <f t="shared" si="99"/>
        <v>200</v>
      </c>
      <c r="L2173" s="7">
        <f t="shared" si="100"/>
        <v>150</v>
      </c>
      <c r="M2173" s="4">
        <f>YEAR(Datos!$J2173)</f>
        <v>2014</v>
      </c>
      <c r="N2173" s="5" t="str">
        <f t="shared" si="101"/>
        <v>agosto</v>
      </c>
      <c r="O2173" s="5" t="str">
        <f>VLOOKUP(C2173,[2]!ProdManager[#Data],2,FALSE)</f>
        <v>Peter Stone</v>
      </c>
      <c r="P2173" s="5" t="e">
        <f>VLOOKUP(I2173,[1]!Countries[#Data],2,FALSE)</f>
        <v>#REF!</v>
      </c>
      <c r="Q2173" s="5" t="e">
        <f>VLOOKUP(I2173,[1]!Countries[#Data],3,FALSE)</f>
        <v>#REF!</v>
      </c>
    </row>
    <row r="2174" spans="1:17" x14ac:dyDescent="0.2">
      <c r="A2174" s="5">
        <v>10254</v>
      </c>
      <c r="B2174" s="5" t="s">
        <v>38</v>
      </c>
      <c r="C2174" s="5" t="s">
        <v>39</v>
      </c>
      <c r="D2174" s="5">
        <v>19.2</v>
      </c>
      <c r="E2174" s="5">
        <v>14.783999999999999</v>
      </c>
      <c r="F2174" s="5">
        <v>21</v>
      </c>
      <c r="G2174" s="5" t="s">
        <v>40</v>
      </c>
      <c r="H2174" s="5" t="s">
        <v>41</v>
      </c>
      <c r="I2174" s="5" t="s">
        <v>42</v>
      </c>
      <c r="J2174" s="6">
        <v>41862</v>
      </c>
      <c r="K2174" s="7">
        <f t="shared" si="99"/>
        <v>403.2</v>
      </c>
      <c r="L2174" s="7">
        <f t="shared" si="100"/>
        <v>310.464</v>
      </c>
      <c r="M2174" s="4">
        <f>YEAR(Datos!$J2174)</f>
        <v>2014</v>
      </c>
      <c r="N2174" s="5" t="str">
        <f t="shared" si="101"/>
        <v>agosto</v>
      </c>
      <c r="O2174" s="5" t="str">
        <f>VLOOKUP(C2174,[2]!ProdManager[#Data],2,FALSE)</f>
        <v>John Matter</v>
      </c>
      <c r="P2174" s="5" t="e">
        <f>VLOOKUP(I2174,[1]!Countries[#Data],2,FALSE)</f>
        <v>#REF!</v>
      </c>
      <c r="Q2174" s="5" t="e">
        <f>VLOOKUP(I2174,[1]!Countries[#Data],3,FALSE)</f>
        <v>#REF!</v>
      </c>
    </row>
    <row r="2175" spans="1:17" x14ac:dyDescent="0.2">
      <c r="A2175" s="5">
        <v>10254</v>
      </c>
      <c r="B2175" s="5" t="s">
        <v>43</v>
      </c>
      <c r="C2175" s="5" t="s">
        <v>11</v>
      </c>
      <c r="D2175" s="5">
        <v>8</v>
      </c>
      <c r="E2175" s="5">
        <v>6.4</v>
      </c>
      <c r="F2175" s="5">
        <v>21</v>
      </c>
      <c r="G2175" s="5" t="s">
        <v>40</v>
      </c>
      <c r="H2175" s="5" t="s">
        <v>41</v>
      </c>
      <c r="I2175" s="5" t="s">
        <v>42</v>
      </c>
      <c r="J2175" s="6">
        <v>41862</v>
      </c>
      <c r="K2175" s="7">
        <f t="shared" si="99"/>
        <v>168</v>
      </c>
      <c r="L2175" s="7">
        <f t="shared" si="100"/>
        <v>134.4</v>
      </c>
      <c r="M2175" s="4">
        <f>YEAR(Datos!$J2175)</f>
        <v>2014</v>
      </c>
      <c r="N2175" s="5" t="str">
        <f t="shared" si="101"/>
        <v>agosto</v>
      </c>
      <c r="O2175" s="5" t="str">
        <f>VLOOKUP(C2175,[2]!ProdManager[#Data],2,FALSE)</f>
        <v>Marc Caine</v>
      </c>
      <c r="P2175" s="5" t="e">
        <f>VLOOKUP(I2175,[1]!Countries[#Data],2,FALSE)</f>
        <v>#REF!</v>
      </c>
      <c r="Q2175" s="5" t="e">
        <f>VLOOKUP(I2175,[1]!Countries[#Data],3,FALSE)</f>
        <v>#REF!</v>
      </c>
    </row>
    <row r="2176" spans="1:17" x14ac:dyDescent="0.2">
      <c r="A2176" s="5">
        <v>10254</v>
      </c>
      <c r="B2176" s="5" t="s">
        <v>44</v>
      </c>
      <c r="C2176" s="5" t="s">
        <v>36</v>
      </c>
      <c r="D2176" s="5">
        <v>3.6</v>
      </c>
      <c r="E2176" s="5">
        <v>3.2040000000000002</v>
      </c>
      <c r="F2176" s="5">
        <v>15</v>
      </c>
      <c r="G2176" s="5" t="s">
        <v>40</v>
      </c>
      <c r="H2176" s="5" t="s">
        <v>41</v>
      </c>
      <c r="I2176" s="5" t="s">
        <v>42</v>
      </c>
      <c r="J2176" s="6">
        <v>41862</v>
      </c>
      <c r="K2176" s="7">
        <f t="shared" si="99"/>
        <v>54</v>
      </c>
      <c r="L2176" s="7">
        <f t="shared" si="100"/>
        <v>48.06</v>
      </c>
      <c r="M2176" s="4">
        <f>YEAR(Datos!$J2176)</f>
        <v>2014</v>
      </c>
      <c r="N2176" s="5" t="str">
        <f t="shared" si="101"/>
        <v>agosto</v>
      </c>
      <c r="O2176" s="5" t="str">
        <f>VLOOKUP(C2176,[2]!ProdManager[#Data],2,FALSE)</f>
        <v>John Matter</v>
      </c>
      <c r="P2176" s="5" t="e">
        <f>VLOOKUP(I2176,[1]!Countries[#Data],2,FALSE)</f>
        <v>#REF!</v>
      </c>
      <c r="Q2176" s="5" t="e">
        <f>VLOOKUP(I2176,[1]!Countries[#Data],3,FALSE)</f>
        <v>#REF!</v>
      </c>
    </row>
    <row r="2177" spans="1:17" x14ac:dyDescent="0.2">
      <c r="A2177" s="5">
        <v>10255</v>
      </c>
      <c r="B2177" s="5" t="s">
        <v>45</v>
      </c>
      <c r="C2177" s="5" t="s">
        <v>8</v>
      </c>
      <c r="D2177" s="5">
        <v>44</v>
      </c>
      <c r="E2177" s="5">
        <v>33.880000000000003</v>
      </c>
      <c r="F2177" s="5">
        <v>30</v>
      </c>
      <c r="G2177" s="5" t="s">
        <v>46</v>
      </c>
      <c r="H2177" s="5" t="s">
        <v>47</v>
      </c>
      <c r="I2177" s="5" t="s">
        <v>42</v>
      </c>
      <c r="J2177" s="6">
        <v>41863</v>
      </c>
      <c r="K2177" s="7">
        <f t="shared" si="99"/>
        <v>1320</v>
      </c>
      <c r="L2177" s="7">
        <f t="shared" si="100"/>
        <v>1016.4000000000001</v>
      </c>
      <c r="M2177" s="4">
        <f>YEAR(Datos!$J2177)</f>
        <v>2014</v>
      </c>
      <c r="N2177" s="5" t="str">
        <f t="shared" si="101"/>
        <v>agosto</v>
      </c>
      <c r="O2177" s="5" t="str">
        <f>VLOOKUP(C2177,[2]!ProdManager[#Data],2,FALSE)</f>
        <v>Peter Stone</v>
      </c>
      <c r="P2177" s="5" t="e">
        <f>VLOOKUP(I2177,[1]!Countries[#Data],2,FALSE)</f>
        <v>#REF!</v>
      </c>
      <c r="Q2177" s="5" t="e">
        <f>VLOOKUP(I2177,[1]!Countries[#Data],3,FALSE)</f>
        <v>#REF!</v>
      </c>
    </row>
    <row r="2178" spans="1:17" x14ac:dyDescent="0.2">
      <c r="A2178" s="5">
        <v>10255</v>
      </c>
      <c r="B2178" s="5" t="s">
        <v>48</v>
      </c>
      <c r="C2178" s="5" t="s">
        <v>36</v>
      </c>
      <c r="D2178" s="5">
        <v>15.2</v>
      </c>
      <c r="E2178" s="5">
        <v>13.375999999999999</v>
      </c>
      <c r="F2178" s="5">
        <v>20</v>
      </c>
      <c r="G2178" s="5" t="s">
        <v>46</v>
      </c>
      <c r="H2178" s="5" t="s">
        <v>47</v>
      </c>
      <c r="I2178" s="5" t="s">
        <v>42</v>
      </c>
      <c r="J2178" s="6">
        <v>41863</v>
      </c>
      <c r="K2178" s="7">
        <f t="shared" si="99"/>
        <v>304</v>
      </c>
      <c r="L2178" s="7">
        <f t="shared" si="100"/>
        <v>267.52</v>
      </c>
      <c r="M2178" s="4">
        <f>YEAR(Datos!$J2178)</f>
        <v>2014</v>
      </c>
      <c r="N2178" s="5" t="str">
        <f t="shared" si="101"/>
        <v>agosto</v>
      </c>
      <c r="O2178" s="5" t="str">
        <f>VLOOKUP(C2178,[2]!ProdManager[#Data],2,FALSE)</f>
        <v>John Matter</v>
      </c>
      <c r="P2178" s="5" t="e">
        <f>VLOOKUP(I2178,[1]!Countries[#Data],2,FALSE)</f>
        <v>#REF!</v>
      </c>
      <c r="Q2178" s="5" t="e">
        <f>VLOOKUP(I2178,[1]!Countries[#Data],3,FALSE)</f>
        <v>#REF!</v>
      </c>
    </row>
    <row r="2179" spans="1:17" x14ac:dyDescent="0.2">
      <c r="A2179" s="5">
        <v>10255</v>
      </c>
      <c r="B2179" s="5" t="s">
        <v>49</v>
      </c>
      <c r="C2179" s="5" t="s">
        <v>28</v>
      </c>
      <c r="D2179" s="5">
        <v>13.9</v>
      </c>
      <c r="E2179" s="5">
        <v>9.73</v>
      </c>
      <c r="F2179" s="5">
        <v>35</v>
      </c>
      <c r="G2179" s="5" t="s">
        <v>46</v>
      </c>
      <c r="H2179" s="5" t="s">
        <v>47</v>
      </c>
      <c r="I2179" s="5" t="s">
        <v>42</v>
      </c>
      <c r="J2179" s="6">
        <v>41863</v>
      </c>
      <c r="K2179" s="7">
        <f t="shared" ref="K2179:K2242" si="102">D2179*F2179</f>
        <v>486.5</v>
      </c>
      <c r="L2179" s="7">
        <f t="shared" ref="L2179:L2242" si="103">E2179*F2179</f>
        <v>340.55</v>
      </c>
      <c r="M2179" s="4">
        <f>YEAR(Datos!$J2179)</f>
        <v>2014</v>
      </c>
      <c r="N2179" s="5" t="str">
        <f t="shared" ref="N2179:N2242" si="104">TEXT(J2179,"mmmm")</f>
        <v>agosto</v>
      </c>
      <c r="O2179" s="5" t="str">
        <f>VLOOKUP(C2179,[2]!ProdManager[#Data],2,FALSE)</f>
        <v>Lydia Sinn</v>
      </c>
      <c r="P2179" s="5" t="e">
        <f>VLOOKUP(I2179,[1]!Countries[#Data],2,FALSE)</f>
        <v>#REF!</v>
      </c>
      <c r="Q2179" s="5" t="e">
        <f>VLOOKUP(I2179,[1]!Countries[#Data],3,FALSE)</f>
        <v>#REF!</v>
      </c>
    </row>
    <row r="2180" spans="1:17" x14ac:dyDescent="0.2">
      <c r="A2180" s="5">
        <v>10255</v>
      </c>
      <c r="B2180" s="5" t="s">
        <v>50</v>
      </c>
      <c r="C2180" s="5" t="s">
        <v>22</v>
      </c>
      <c r="D2180" s="5">
        <v>15.2</v>
      </c>
      <c r="E2180" s="5">
        <v>10.792</v>
      </c>
      <c r="F2180" s="5">
        <v>25</v>
      </c>
      <c r="G2180" s="5" t="s">
        <v>46</v>
      </c>
      <c r="H2180" s="5" t="s">
        <v>47</v>
      </c>
      <c r="I2180" s="5" t="s">
        <v>42</v>
      </c>
      <c r="J2180" s="6">
        <v>41863</v>
      </c>
      <c r="K2180" s="7">
        <f t="shared" si="102"/>
        <v>380</v>
      </c>
      <c r="L2180" s="7">
        <f t="shared" si="103"/>
        <v>269.8</v>
      </c>
      <c r="M2180" s="4">
        <f>YEAR(Datos!$J2180)</f>
        <v>2014</v>
      </c>
      <c r="N2180" s="5" t="str">
        <f t="shared" si="104"/>
        <v>agosto</v>
      </c>
      <c r="O2180" s="5" t="str">
        <f>VLOOKUP(C2180,[2]!ProdManager[#Data],2,FALSE)</f>
        <v>Peter Stone</v>
      </c>
      <c r="P2180" s="5" t="e">
        <f>VLOOKUP(I2180,[1]!Countries[#Data],2,FALSE)</f>
        <v>#REF!</v>
      </c>
      <c r="Q2180" s="5" t="e">
        <f>VLOOKUP(I2180,[1]!Countries[#Data],3,FALSE)</f>
        <v>#REF!</v>
      </c>
    </row>
    <row r="2181" spans="1:17" x14ac:dyDescent="0.2">
      <c r="A2181" s="5">
        <v>10256</v>
      </c>
      <c r="B2181" s="5" t="s">
        <v>51</v>
      </c>
      <c r="C2181" s="5" t="s">
        <v>39</v>
      </c>
      <c r="D2181" s="5">
        <v>26.2</v>
      </c>
      <c r="E2181" s="5">
        <v>21.484000000000002</v>
      </c>
      <c r="F2181" s="5">
        <v>15</v>
      </c>
      <c r="G2181" s="5" t="s">
        <v>52</v>
      </c>
      <c r="H2181" s="5" t="s">
        <v>53</v>
      </c>
      <c r="I2181" s="5" t="s">
        <v>20</v>
      </c>
      <c r="J2181" s="6">
        <v>41866</v>
      </c>
      <c r="K2181" s="7">
        <f t="shared" si="102"/>
        <v>393</v>
      </c>
      <c r="L2181" s="7">
        <f t="shared" si="103"/>
        <v>322.26000000000005</v>
      </c>
      <c r="M2181" s="4">
        <f>YEAR(Datos!$J2181)</f>
        <v>2014</v>
      </c>
      <c r="N2181" s="5" t="str">
        <f t="shared" si="104"/>
        <v>agosto</v>
      </c>
      <c r="O2181" s="5" t="str">
        <f>VLOOKUP(C2181,[2]!ProdManager[#Data],2,FALSE)</f>
        <v>John Matter</v>
      </c>
      <c r="P2181" s="5" t="e">
        <f>VLOOKUP(I2181,[1]!Countries[#Data],2,FALSE)</f>
        <v>#REF!</v>
      </c>
      <c r="Q2181" s="5" t="e">
        <f>VLOOKUP(I2181,[1]!Countries[#Data],3,FALSE)</f>
        <v>#REF!</v>
      </c>
    </row>
    <row r="2182" spans="1:17" x14ac:dyDescent="0.2">
      <c r="A2182" s="5">
        <v>10256</v>
      </c>
      <c r="B2182" s="5" t="s">
        <v>54</v>
      </c>
      <c r="C2182" s="5" t="s">
        <v>17</v>
      </c>
      <c r="D2182" s="5">
        <v>10.4</v>
      </c>
      <c r="E2182" s="5">
        <v>8.0080000000000009</v>
      </c>
      <c r="F2182" s="5">
        <v>12</v>
      </c>
      <c r="G2182" s="5" t="s">
        <v>52</v>
      </c>
      <c r="H2182" s="5" t="s">
        <v>53</v>
      </c>
      <c r="I2182" s="5" t="s">
        <v>20</v>
      </c>
      <c r="J2182" s="6">
        <v>41866</v>
      </c>
      <c r="K2182" s="7">
        <f t="shared" si="102"/>
        <v>124.80000000000001</v>
      </c>
      <c r="L2182" s="7">
        <f t="shared" si="103"/>
        <v>96.096000000000004</v>
      </c>
      <c r="M2182" s="4">
        <f>YEAR(Datos!$J2182)</f>
        <v>2014</v>
      </c>
      <c r="N2182" s="5" t="str">
        <f t="shared" si="104"/>
        <v>agosto</v>
      </c>
      <c r="O2182" s="5" t="str">
        <f>VLOOKUP(C2182,[2]!ProdManager[#Data],2,FALSE)</f>
        <v>Lydia Sinn</v>
      </c>
      <c r="P2182" s="5" t="e">
        <f>VLOOKUP(I2182,[1]!Countries[#Data],2,FALSE)</f>
        <v>#REF!</v>
      </c>
      <c r="Q2182" s="5" t="e">
        <f>VLOOKUP(I2182,[1]!Countries[#Data],3,FALSE)</f>
        <v>#REF!</v>
      </c>
    </row>
    <row r="2183" spans="1:17" x14ac:dyDescent="0.2">
      <c r="A2183" s="5">
        <v>10257</v>
      </c>
      <c r="B2183" s="5" t="s">
        <v>55</v>
      </c>
      <c r="C2183" s="5" t="s">
        <v>28</v>
      </c>
      <c r="D2183" s="5">
        <v>35.1</v>
      </c>
      <c r="E2183" s="5">
        <v>23.165999999999997</v>
      </c>
      <c r="F2183" s="5">
        <v>25</v>
      </c>
      <c r="G2183" s="5" t="s">
        <v>56</v>
      </c>
      <c r="H2183" s="5" t="s">
        <v>57</v>
      </c>
      <c r="I2183" s="5" t="s">
        <v>58</v>
      </c>
      <c r="J2183" s="6">
        <v>41867</v>
      </c>
      <c r="K2183" s="7">
        <f t="shared" si="102"/>
        <v>877.5</v>
      </c>
      <c r="L2183" s="7">
        <f t="shared" si="103"/>
        <v>579.14999999999986</v>
      </c>
      <c r="M2183" s="4">
        <f>YEAR(Datos!$J2183)</f>
        <v>2014</v>
      </c>
      <c r="N2183" s="5" t="str">
        <f t="shared" si="104"/>
        <v>agosto</v>
      </c>
      <c r="O2183" s="5" t="str">
        <f>VLOOKUP(C2183,[2]!ProdManager[#Data],2,FALSE)</f>
        <v>Lydia Sinn</v>
      </c>
      <c r="P2183" s="5" t="e">
        <f>VLOOKUP(I2183,[1]!Countries[#Data],2,FALSE)</f>
        <v>#REF!</v>
      </c>
      <c r="Q2183" s="5" t="e">
        <f>VLOOKUP(I2183,[1]!Countries[#Data],3,FALSE)</f>
        <v>#REF!</v>
      </c>
    </row>
    <row r="2184" spans="1:17" x14ac:dyDescent="0.2">
      <c r="A2184" s="5">
        <v>10257</v>
      </c>
      <c r="B2184" s="5" t="s">
        <v>35</v>
      </c>
      <c r="C2184" s="5" t="s">
        <v>36</v>
      </c>
      <c r="D2184" s="5">
        <v>14.4</v>
      </c>
      <c r="E2184" s="5">
        <v>13.248000000000001</v>
      </c>
      <c r="F2184" s="5">
        <v>60</v>
      </c>
      <c r="G2184" s="5" t="s">
        <v>56</v>
      </c>
      <c r="H2184" s="5" t="s">
        <v>57</v>
      </c>
      <c r="I2184" s="5" t="s">
        <v>58</v>
      </c>
      <c r="J2184" s="6">
        <v>41867</v>
      </c>
      <c r="K2184" s="7">
        <f t="shared" si="102"/>
        <v>864</v>
      </c>
      <c r="L2184" s="7">
        <f t="shared" si="103"/>
        <v>794.88000000000011</v>
      </c>
      <c r="M2184" s="4">
        <f>YEAR(Datos!$J2184)</f>
        <v>2014</v>
      </c>
      <c r="N2184" s="5" t="str">
        <f t="shared" si="104"/>
        <v>agosto</v>
      </c>
      <c r="O2184" s="5" t="str">
        <f>VLOOKUP(C2184,[2]!ProdManager[#Data],2,FALSE)</f>
        <v>John Matter</v>
      </c>
      <c r="P2184" s="5" t="e">
        <f>VLOOKUP(I2184,[1]!Countries[#Data],2,FALSE)</f>
        <v>#REF!</v>
      </c>
      <c r="Q2184" s="5" t="e">
        <f>VLOOKUP(I2184,[1]!Countries[#Data],3,FALSE)</f>
        <v>#REF!</v>
      </c>
    </row>
    <row r="2185" spans="1:17" x14ac:dyDescent="0.2">
      <c r="A2185" s="5">
        <v>10257</v>
      </c>
      <c r="B2185" s="5" t="s">
        <v>54</v>
      </c>
      <c r="C2185" s="5" t="s">
        <v>17</v>
      </c>
      <c r="D2185" s="5">
        <v>10.4</v>
      </c>
      <c r="E2185" s="5">
        <v>8.0080000000000009</v>
      </c>
      <c r="F2185" s="5">
        <v>15</v>
      </c>
      <c r="G2185" s="5" t="s">
        <v>56</v>
      </c>
      <c r="H2185" s="5" t="s">
        <v>57</v>
      </c>
      <c r="I2185" s="5" t="s">
        <v>58</v>
      </c>
      <c r="J2185" s="6">
        <v>41867</v>
      </c>
      <c r="K2185" s="7">
        <f t="shared" si="102"/>
        <v>156</v>
      </c>
      <c r="L2185" s="7">
        <f t="shared" si="103"/>
        <v>120.12000000000002</v>
      </c>
      <c r="M2185" s="4">
        <f>YEAR(Datos!$J2185)</f>
        <v>2014</v>
      </c>
      <c r="N2185" s="5" t="str">
        <f t="shared" si="104"/>
        <v>agosto</v>
      </c>
      <c r="O2185" s="5" t="str">
        <f>VLOOKUP(C2185,[2]!ProdManager[#Data],2,FALSE)</f>
        <v>Lydia Sinn</v>
      </c>
      <c r="P2185" s="5" t="e">
        <f>VLOOKUP(I2185,[1]!Countries[#Data],2,FALSE)</f>
        <v>#REF!</v>
      </c>
      <c r="Q2185" s="5" t="e">
        <f>VLOOKUP(I2185,[1]!Countries[#Data],3,FALSE)</f>
        <v>#REF!</v>
      </c>
    </row>
    <row r="2186" spans="1:17" x14ac:dyDescent="0.2">
      <c r="A2186" s="5">
        <v>10258</v>
      </c>
      <c r="B2186" s="5" t="s">
        <v>48</v>
      </c>
      <c r="C2186" s="5" t="s">
        <v>36</v>
      </c>
      <c r="D2186" s="5">
        <v>15.2</v>
      </c>
      <c r="E2186" s="5">
        <v>13.527999999999999</v>
      </c>
      <c r="F2186" s="5">
        <v>50</v>
      </c>
      <c r="G2186" s="5" t="s">
        <v>59</v>
      </c>
      <c r="H2186" s="5" t="s">
        <v>60</v>
      </c>
      <c r="I2186" s="5" t="s">
        <v>61</v>
      </c>
      <c r="J2186" s="6">
        <v>41868</v>
      </c>
      <c r="K2186" s="7">
        <f t="shared" si="102"/>
        <v>760</v>
      </c>
      <c r="L2186" s="7">
        <f t="shared" si="103"/>
        <v>676.4</v>
      </c>
      <c r="M2186" s="4">
        <f>YEAR(Datos!$J2186)</f>
        <v>2014</v>
      </c>
      <c r="N2186" s="5" t="str">
        <f t="shared" si="104"/>
        <v>agosto</v>
      </c>
      <c r="O2186" s="5" t="str">
        <f>VLOOKUP(C2186,[2]!ProdManager[#Data],2,FALSE)</f>
        <v>John Matter</v>
      </c>
      <c r="P2186" s="5" t="e">
        <f>VLOOKUP(I2186,[1]!Countries[#Data],2,FALSE)</f>
        <v>#REF!</v>
      </c>
      <c r="Q2186" s="5" t="e">
        <f>VLOOKUP(I2186,[1]!Countries[#Data],3,FALSE)</f>
        <v>#REF!</v>
      </c>
    </row>
    <row r="2187" spans="1:17" x14ac:dyDescent="0.2">
      <c r="A2187" s="5">
        <v>10258</v>
      </c>
      <c r="B2187" s="5" t="s">
        <v>62</v>
      </c>
      <c r="C2187" s="5" t="s">
        <v>17</v>
      </c>
      <c r="D2187" s="5">
        <v>17</v>
      </c>
      <c r="E2187" s="5">
        <v>12.75</v>
      </c>
      <c r="F2187" s="5">
        <v>65</v>
      </c>
      <c r="G2187" s="5" t="s">
        <v>59</v>
      </c>
      <c r="H2187" s="5" t="s">
        <v>60</v>
      </c>
      <c r="I2187" s="5" t="s">
        <v>61</v>
      </c>
      <c r="J2187" s="6">
        <v>41868</v>
      </c>
      <c r="K2187" s="7">
        <f t="shared" si="102"/>
        <v>1105</v>
      </c>
      <c r="L2187" s="7">
        <f t="shared" si="103"/>
        <v>828.75</v>
      </c>
      <c r="M2187" s="4">
        <f>YEAR(Datos!$J2187)</f>
        <v>2014</v>
      </c>
      <c r="N2187" s="5" t="str">
        <f t="shared" si="104"/>
        <v>agosto</v>
      </c>
      <c r="O2187" s="5" t="str">
        <f>VLOOKUP(C2187,[2]!ProdManager[#Data],2,FALSE)</f>
        <v>Lydia Sinn</v>
      </c>
      <c r="P2187" s="5" t="e">
        <f>VLOOKUP(I2187,[1]!Countries[#Data],2,FALSE)</f>
        <v>#REF!</v>
      </c>
      <c r="Q2187" s="5" t="e">
        <f>VLOOKUP(I2187,[1]!Countries[#Data],3,FALSE)</f>
        <v>#REF!</v>
      </c>
    </row>
    <row r="2188" spans="1:17" x14ac:dyDescent="0.2">
      <c r="A2188" s="5">
        <v>10258</v>
      </c>
      <c r="B2188" s="5" t="s">
        <v>63</v>
      </c>
      <c r="C2188" s="5" t="s">
        <v>8</v>
      </c>
      <c r="D2188" s="5">
        <v>25.6</v>
      </c>
      <c r="E2188" s="5">
        <v>19.712000000000003</v>
      </c>
      <c r="F2188" s="5">
        <v>60</v>
      </c>
      <c r="G2188" s="5" t="s">
        <v>59</v>
      </c>
      <c r="H2188" s="5" t="s">
        <v>60</v>
      </c>
      <c r="I2188" s="5" t="s">
        <v>61</v>
      </c>
      <c r="J2188" s="6">
        <v>41868</v>
      </c>
      <c r="K2188" s="7">
        <f t="shared" si="102"/>
        <v>1536</v>
      </c>
      <c r="L2188" s="7">
        <f t="shared" si="103"/>
        <v>1182.7200000000003</v>
      </c>
      <c r="M2188" s="4">
        <f>YEAR(Datos!$J2188)</f>
        <v>2014</v>
      </c>
      <c r="N2188" s="5" t="str">
        <f t="shared" si="104"/>
        <v>agosto</v>
      </c>
      <c r="O2188" s="5" t="str">
        <f>VLOOKUP(C2188,[2]!ProdManager[#Data],2,FALSE)</f>
        <v>Peter Stone</v>
      </c>
      <c r="P2188" s="5" t="e">
        <f>VLOOKUP(I2188,[1]!Countries[#Data],2,FALSE)</f>
        <v>#REF!</v>
      </c>
      <c r="Q2188" s="5" t="e">
        <f>VLOOKUP(I2188,[1]!Countries[#Data],3,FALSE)</f>
        <v>#REF!</v>
      </c>
    </row>
    <row r="2189" spans="1:17" x14ac:dyDescent="0.2">
      <c r="A2189" s="5">
        <v>10259</v>
      </c>
      <c r="B2189" s="5" t="s">
        <v>64</v>
      </c>
      <c r="C2189" s="5" t="s">
        <v>28</v>
      </c>
      <c r="D2189" s="5">
        <v>8</v>
      </c>
      <c r="E2189" s="5">
        <v>5.4399999999999995</v>
      </c>
      <c r="F2189" s="5">
        <v>10</v>
      </c>
      <c r="G2189" s="5" t="s">
        <v>65</v>
      </c>
      <c r="H2189" s="5" t="s">
        <v>66</v>
      </c>
      <c r="I2189" s="5" t="s">
        <v>67</v>
      </c>
      <c r="J2189" s="6">
        <v>41869</v>
      </c>
      <c r="K2189" s="7">
        <f t="shared" si="102"/>
        <v>80</v>
      </c>
      <c r="L2189" s="7">
        <f t="shared" si="103"/>
        <v>54.399999999999991</v>
      </c>
      <c r="M2189" s="4">
        <f>YEAR(Datos!$J2189)</f>
        <v>2014</v>
      </c>
      <c r="N2189" s="5" t="str">
        <f t="shared" si="104"/>
        <v>agosto</v>
      </c>
      <c r="O2189" s="5" t="str">
        <f>VLOOKUP(C2189,[2]!ProdManager[#Data],2,FALSE)</f>
        <v>Lydia Sinn</v>
      </c>
      <c r="P2189" s="5" t="e">
        <f>VLOOKUP(I2189,[1]!Countries[#Data],2,FALSE)</f>
        <v>#REF!</v>
      </c>
      <c r="Q2189" s="5" t="e">
        <f>VLOOKUP(I2189,[1]!Countries[#Data],3,FALSE)</f>
        <v>#REF!</v>
      </c>
    </row>
    <row r="2190" spans="1:17" x14ac:dyDescent="0.2">
      <c r="A2190" s="5">
        <v>10259</v>
      </c>
      <c r="B2190" s="5" t="s">
        <v>68</v>
      </c>
      <c r="C2190" s="5" t="s">
        <v>22</v>
      </c>
      <c r="D2190" s="5">
        <v>20.8</v>
      </c>
      <c r="E2190" s="5">
        <v>16.224</v>
      </c>
      <c r="F2190" s="5">
        <v>10</v>
      </c>
      <c r="G2190" s="5" t="s">
        <v>65</v>
      </c>
      <c r="H2190" s="5" t="s">
        <v>66</v>
      </c>
      <c r="I2190" s="5" t="s">
        <v>67</v>
      </c>
      <c r="J2190" s="6">
        <v>41869</v>
      </c>
      <c r="K2190" s="7">
        <f t="shared" si="102"/>
        <v>208</v>
      </c>
      <c r="L2190" s="7">
        <f t="shared" si="103"/>
        <v>162.24</v>
      </c>
      <c r="M2190" s="4">
        <f>YEAR(Datos!$J2190)</f>
        <v>2014</v>
      </c>
      <c r="N2190" s="5" t="str">
        <f t="shared" si="104"/>
        <v>agosto</v>
      </c>
      <c r="O2190" s="5" t="str">
        <f>VLOOKUP(C2190,[2]!ProdManager[#Data],2,FALSE)</f>
        <v>Peter Stone</v>
      </c>
      <c r="P2190" s="5" t="e">
        <f>VLOOKUP(I2190,[1]!Countries[#Data],2,FALSE)</f>
        <v>#REF!</v>
      </c>
      <c r="Q2190" s="5" t="e">
        <f>VLOOKUP(I2190,[1]!Countries[#Data],3,FALSE)</f>
        <v>#REF!</v>
      </c>
    </row>
    <row r="2191" spans="1:17" x14ac:dyDescent="0.2">
      <c r="A2191" s="5">
        <v>10260</v>
      </c>
      <c r="B2191" s="5" t="s">
        <v>21</v>
      </c>
      <c r="C2191" s="5" t="s">
        <v>22</v>
      </c>
      <c r="D2191" s="5">
        <v>7.7</v>
      </c>
      <c r="E2191" s="5">
        <v>6.0830000000000002</v>
      </c>
      <c r="F2191" s="5">
        <v>16</v>
      </c>
      <c r="G2191" s="5" t="s">
        <v>69</v>
      </c>
      <c r="H2191" s="5" t="s">
        <v>70</v>
      </c>
      <c r="I2191" s="5" t="s">
        <v>14</v>
      </c>
      <c r="J2191" s="6">
        <v>41870</v>
      </c>
      <c r="K2191" s="7">
        <f t="shared" si="102"/>
        <v>123.2</v>
      </c>
      <c r="L2191" s="7">
        <f t="shared" si="103"/>
        <v>97.328000000000003</v>
      </c>
      <c r="M2191" s="4">
        <f>YEAR(Datos!$J2191)</f>
        <v>2014</v>
      </c>
      <c r="N2191" s="5" t="str">
        <f t="shared" si="104"/>
        <v>agosto</v>
      </c>
      <c r="O2191" s="5" t="str">
        <f>VLOOKUP(C2191,[2]!ProdManager[#Data],2,FALSE)</f>
        <v>Peter Stone</v>
      </c>
      <c r="P2191" s="5" t="e">
        <f>VLOOKUP(I2191,[1]!Countries[#Data],2,FALSE)</f>
        <v>#REF!</v>
      </c>
      <c r="Q2191" s="5" t="e">
        <f>VLOOKUP(I2191,[1]!Countries[#Data],3,FALSE)</f>
        <v>#REF!</v>
      </c>
    </row>
    <row r="2192" spans="1:17" x14ac:dyDescent="0.2">
      <c r="A2192" s="5">
        <v>10260</v>
      </c>
      <c r="B2192" s="5" t="s">
        <v>26</v>
      </c>
      <c r="C2192" s="5" t="s">
        <v>3</v>
      </c>
      <c r="D2192" s="5">
        <v>15.6</v>
      </c>
      <c r="E2192" s="5">
        <v>11.7</v>
      </c>
      <c r="F2192" s="5">
        <v>50</v>
      </c>
      <c r="G2192" s="5" t="s">
        <v>69</v>
      </c>
      <c r="H2192" s="5" t="s">
        <v>70</v>
      </c>
      <c r="I2192" s="5" t="s">
        <v>14</v>
      </c>
      <c r="J2192" s="6">
        <v>41870</v>
      </c>
      <c r="K2192" s="7">
        <f t="shared" si="102"/>
        <v>780</v>
      </c>
      <c r="L2192" s="7">
        <f t="shared" si="103"/>
        <v>585</v>
      </c>
      <c r="M2192" s="4">
        <f>YEAR(Datos!$J2192)</f>
        <v>2014</v>
      </c>
      <c r="N2192" s="5" t="str">
        <f t="shared" si="104"/>
        <v>agosto</v>
      </c>
      <c r="O2192" s="5" t="str">
        <f>VLOOKUP(C2192,[2]!ProdManager[#Data],2,FALSE)</f>
        <v>Marc Caine</v>
      </c>
      <c r="P2192" s="5" t="e">
        <f>VLOOKUP(I2192,[1]!Countries[#Data],2,FALSE)</f>
        <v>#REF!</v>
      </c>
      <c r="Q2192" s="5" t="e">
        <f>VLOOKUP(I2192,[1]!Countries[#Data],3,FALSE)</f>
        <v>#REF!</v>
      </c>
    </row>
    <row r="2193" spans="1:17" x14ac:dyDescent="0.2">
      <c r="A2193" s="5">
        <v>10260</v>
      </c>
      <c r="B2193" s="5" t="s">
        <v>71</v>
      </c>
      <c r="C2193" s="5" t="s">
        <v>28</v>
      </c>
      <c r="D2193" s="5">
        <v>39.4</v>
      </c>
      <c r="E2193" s="5">
        <v>26.003999999999994</v>
      </c>
      <c r="F2193" s="5">
        <v>15</v>
      </c>
      <c r="G2193" s="5" t="s">
        <v>69</v>
      </c>
      <c r="H2193" s="5" t="s">
        <v>70</v>
      </c>
      <c r="I2193" s="5" t="s">
        <v>14</v>
      </c>
      <c r="J2193" s="6">
        <v>41870</v>
      </c>
      <c r="K2193" s="7">
        <f t="shared" si="102"/>
        <v>591</v>
      </c>
      <c r="L2193" s="7">
        <f t="shared" si="103"/>
        <v>390.05999999999989</v>
      </c>
      <c r="M2193" s="4">
        <f>YEAR(Datos!$J2193)</f>
        <v>2014</v>
      </c>
      <c r="N2193" s="5" t="str">
        <f t="shared" si="104"/>
        <v>agosto</v>
      </c>
      <c r="O2193" s="5" t="str">
        <f>VLOOKUP(C2193,[2]!ProdManager[#Data],2,FALSE)</f>
        <v>Lydia Sinn</v>
      </c>
      <c r="P2193" s="5" t="e">
        <f>VLOOKUP(I2193,[1]!Countries[#Data],2,FALSE)</f>
        <v>#REF!</v>
      </c>
      <c r="Q2193" s="5" t="e">
        <f>VLOOKUP(I2193,[1]!Countries[#Data],3,FALSE)</f>
        <v>#REF!</v>
      </c>
    </row>
    <row r="2194" spans="1:17" x14ac:dyDescent="0.2">
      <c r="A2194" s="5">
        <v>10260</v>
      </c>
      <c r="B2194" s="5" t="s">
        <v>72</v>
      </c>
      <c r="C2194" s="5" t="s">
        <v>36</v>
      </c>
      <c r="D2194" s="5">
        <v>12</v>
      </c>
      <c r="E2194" s="5">
        <v>11.040000000000001</v>
      </c>
      <c r="F2194" s="5">
        <v>21</v>
      </c>
      <c r="G2194" s="5" t="s">
        <v>69</v>
      </c>
      <c r="H2194" s="5" t="s">
        <v>70</v>
      </c>
      <c r="I2194" s="5" t="s">
        <v>14</v>
      </c>
      <c r="J2194" s="6">
        <v>41870</v>
      </c>
      <c r="K2194" s="7">
        <f t="shared" si="102"/>
        <v>252</v>
      </c>
      <c r="L2194" s="7">
        <f t="shared" si="103"/>
        <v>231.84000000000003</v>
      </c>
      <c r="M2194" s="4">
        <f>YEAR(Datos!$J2194)</f>
        <v>2014</v>
      </c>
      <c r="N2194" s="5" t="str">
        <f t="shared" si="104"/>
        <v>agosto</v>
      </c>
      <c r="O2194" s="5" t="str">
        <f>VLOOKUP(C2194,[2]!ProdManager[#Data],2,FALSE)</f>
        <v>John Matter</v>
      </c>
      <c r="P2194" s="5" t="e">
        <f>VLOOKUP(I2194,[1]!Countries[#Data],2,FALSE)</f>
        <v>#REF!</v>
      </c>
      <c r="Q2194" s="5" t="e">
        <f>VLOOKUP(I2194,[1]!Countries[#Data],3,FALSE)</f>
        <v>#REF!</v>
      </c>
    </row>
    <row r="2195" spans="1:17" x14ac:dyDescent="0.2">
      <c r="A2195" s="5">
        <v>10261</v>
      </c>
      <c r="B2195" s="5" t="s">
        <v>64</v>
      </c>
      <c r="C2195" s="5" t="s">
        <v>28</v>
      </c>
      <c r="D2195" s="5">
        <v>8</v>
      </c>
      <c r="E2195" s="5">
        <v>5.2</v>
      </c>
      <c r="F2195" s="5">
        <v>20</v>
      </c>
      <c r="G2195" s="5" t="s">
        <v>73</v>
      </c>
      <c r="H2195" s="5" t="s">
        <v>19</v>
      </c>
      <c r="I2195" s="5" t="s">
        <v>20</v>
      </c>
      <c r="J2195" s="6">
        <v>41870</v>
      </c>
      <c r="K2195" s="7">
        <f t="shared" si="102"/>
        <v>160</v>
      </c>
      <c r="L2195" s="7">
        <f t="shared" si="103"/>
        <v>104</v>
      </c>
      <c r="M2195" s="4">
        <f>YEAR(Datos!$J2195)</f>
        <v>2014</v>
      </c>
      <c r="N2195" s="5" t="str">
        <f t="shared" si="104"/>
        <v>agosto</v>
      </c>
      <c r="O2195" s="5" t="str">
        <f>VLOOKUP(C2195,[2]!ProdManager[#Data],2,FALSE)</f>
        <v>Lydia Sinn</v>
      </c>
      <c r="P2195" s="5" t="e">
        <f>VLOOKUP(I2195,[1]!Countries[#Data],2,FALSE)</f>
        <v>#REF!</v>
      </c>
      <c r="Q2195" s="5" t="e">
        <f>VLOOKUP(I2195,[1]!Countries[#Data],3,FALSE)</f>
        <v>#REF!</v>
      </c>
    </row>
    <row r="2196" spans="1:17" x14ac:dyDescent="0.2">
      <c r="A2196" s="5">
        <v>10261</v>
      </c>
      <c r="B2196" s="5" t="s">
        <v>74</v>
      </c>
      <c r="C2196" s="5" t="s">
        <v>36</v>
      </c>
      <c r="D2196" s="5">
        <v>14.4</v>
      </c>
      <c r="E2196" s="5">
        <v>13.248000000000001</v>
      </c>
      <c r="F2196" s="5">
        <v>20</v>
      </c>
      <c r="G2196" s="5" t="s">
        <v>73</v>
      </c>
      <c r="H2196" s="5" t="s">
        <v>19</v>
      </c>
      <c r="I2196" s="5" t="s">
        <v>20</v>
      </c>
      <c r="J2196" s="6">
        <v>41870</v>
      </c>
      <c r="K2196" s="7">
        <f t="shared" si="102"/>
        <v>288</v>
      </c>
      <c r="L2196" s="7">
        <f t="shared" si="103"/>
        <v>264.96000000000004</v>
      </c>
      <c r="M2196" s="4">
        <f>YEAR(Datos!$J2196)</f>
        <v>2014</v>
      </c>
      <c r="N2196" s="5" t="str">
        <f t="shared" si="104"/>
        <v>agosto</v>
      </c>
      <c r="O2196" s="5" t="str">
        <f>VLOOKUP(C2196,[2]!ProdManager[#Data],2,FALSE)</f>
        <v>John Matter</v>
      </c>
      <c r="P2196" s="5" t="e">
        <f>VLOOKUP(I2196,[1]!Countries[#Data],2,FALSE)</f>
        <v>#REF!</v>
      </c>
      <c r="Q2196" s="5" t="e">
        <f>VLOOKUP(I2196,[1]!Countries[#Data],3,FALSE)</f>
        <v>#REF!</v>
      </c>
    </row>
    <row r="2197" spans="1:17" x14ac:dyDescent="0.2">
      <c r="A2197" s="5">
        <v>10262</v>
      </c>
      <c r="B2197" s="5" t="s">
        <v>62</v>
      </c>
      <c r="C2197" s="5" t="s">
        <v>17</v>
      </c>
      <c r="D2197" s="5">
        <v>17</v>
      </c>
      <c r="E2197" s="5">
        <v>12.24</v>
      </c>
      <c r="F2197" s="5">
        <v>12</v>
      </c>
      <c r="G2197" s="5" t="s">
        <v>75</v>
      </c>
      <c r="H2197" s="5" t="s">
        <v>76</v>
      </c>
      <c r="I2197" s="5" t="s">
        <v>77</v>
      </c>
      <c r="J2197" s="6">
        <v>41873</v>
      </c>
      <c r="K2197" s="7">
        <f t="shared" si="102"/>
        <v>204</v>
      </c>
      <c r="L2197" s="7">
        <f t="shared" si="103"/>
        <v>146.88</v>
      </c>
      <c r="M2197" s="4">
        <f>YEAR(Datos!$J2197)</f>
        <v>2014</v>
      </c>
      <c r="N2197" s="5" t="str">
        <f t="shared" si="104"/>
        <v>agosto</v>
      </c>
      <c r="O2197" s="5" t="str">
        <f>VLOOKUP(C2197,[2]!ProdManager[#Data],2,FALSE)</f>
        <v>Lydia Sinn</v>
      </c>
      <c r="P2197" s="5" t="e">
        <f>VLOOKUP(I2197,[1]!Countries[#Data],2,FALSE)</f>
        <v>#REF!</v>
      </c>
      <c r="Q2197" s="5" t="e">
        <f>VLOOKUP(I2197,[1]!Countries[#Data],3,FALSE)</f>
        <v>#REF!</v>
      </c>
    </row>
    <row r="2198" spans="1:17" x14ac:dyDescent="0.2">
      <c r="A2198" s="5">
        <v>10262</v>
      </c>
      <c r="B2198" s="5" t="s">
        <v>78</v>
      </c>
      <c r="C2198" s="5" t="s">
        <v>11</v>
      </c>
      <c r="D2198" s="5">
        <v>24</v>
      </c>
      <c r="E2198" s="5">
        <v>19.68</v>
      </c>
      <c r="F2198" s="5">
        <v>15</v>
      </c>
      <c r="G2198" s="5" t="s">
        <v>75</v>
      </c>
      <c r="H2198" s="5" t="s">
        <v>76</v>
      </c>
      <c r="I2198" s="5" t="s">
        <v>77</v>
      </c>
      <c r="J2198" s="6">
        <v>41873</v>
      </c>
      <c r="K2198" s="7">
        <f t="shared" si="102"/>
        <v>360</v>
      </c>
      <c r="L2198" s="7">
        <f t="shared" si="103"/>
        <v>295.2</v>
      </c>
      <c r="M2198" s="4">
        <f>YEAR(Datos!$J2198)</f>
        <v>2014</v>
      </c>
      <c r="N2198" s="5" t="str">
        <f t="shared" si="104"/>
        <v>agosto</v>
      </c>
      <c r="O2198" s="5" t="str">
        <f>VLOOKUP(C2198,[2]!ProdManager[#Data],2,FALSE)</f>
        <v>Marc Caine</v>
      </c>
      <c r="P2198" s="5" t="e">
        <f>VLOOKUP(I2198,[1]!Countries[#Data],2,FALSE)</f>
        <v>#REF!</v>
      </c>
      <c r="Q2198" s="5" t="e">
        <f>VLOOKUP(I2198,[1]!Countries[#Data],3,FALSE)</f>
        <v>#REF!</v>
      </c>
    </row>
    <row r="2199" spans="1:17" x14ac:dyDescent="0.2">
      <c r="A2199" s="5">
        <v>10262</v>
      </c>
      <c r="B2199" s="5" t="s">
        <v>79</v>
      </c>
      <c r="C2199" s="5" t="s">
        <v>3</v>
      </c>
      <c r="D2199" s="5">
        <v>30.4</v>
      </c>
      <c r="E2199" s="5">
        <v>23.103999999999999</v>
      </c>
      <c r="F2199" s="5">
        <v>20</v>
      </c>
      <c r="G2199" s="5" t="s">
        <v>75</v>
      </c>
      <c r="H2199" s="5" t="s">
        <v>76</v>
      </c>
      <c r="I2199" s="5" t="s">
        <v>77</v>
      </c>
      <c r="J2199" s="6">
        <v>41873</v>
      </c>
      <c r="K2199" s="7">
        <f t="shared" si="102"/>
        <v>608</v>
      </c>
      <c r="L2199" s="7">
        <f t="shared" si="103"/>
        <v>462.08</v>
      </c>
      <c r="M2199" s="4">
        <f>YEAR(Datos!$J2199)</f>
        <v>2014</v>
      </c>
      <c r="N2199" s="5" t="str">
        <f t="shared" si="104"/>
        <v>agosto</v>
      </c>
      <c r="O2199" s="5" t="str">
        <f>VLOOKUP(C2199,[2]!ProdManager[#Data],2,FALSE)</f>
        <v>Marc Caine</v>
      </c>
      <c r="P2199" s="5" t="e">
        <f>VLOOKUP(I2199,[1]!Countries[#Data],2,FALSE)</f>
        <v>#REF!</v>
      </c>
      <c r="Q2199" s="5" t="e">
        <f>VLOOKUP(I2199,[1]!Countries[#Data],3,FALSE)</f>
        <v>#REF!</v>
      </c>
    </row>
    <row r="2200" spans="1:17" x14ac:dyDescent="0.2">
      <c r="A2200" s="5">
        <v>10263</v>
      </c>
      <c r="B2200" s="5" t="s">
        <v>49</v>
      </c>
      <c r="C2200" s="5" t="s">
        <v>28</v>
      </c>
      <c r="D2200" s="5">
        <v>13.9</v>
      </c>
      <c r="E2200" s="5">
        <v>9.1739999999999995</v>
      </c>
      <c r="F2200" s="5">
        <v>60</v>
      </c>
      <c r="G2200" s="5" t="s">
        <v>59</v>
      </c>
      <c r="H2200" s="5" t="s">
        <v>60</v>
      </c>
      <c r="I2200" s="5" t="s">
        <v>61</v>
      </c>
      <c r="J2200" s="6">
        <v>41874</v>
      </c>
      <c r="K2200" s="7">
        <f t="shared" si="102"/>
        <v>834</v>
      </c>
      <c r="L2200" s="7">
        <f t="shared" si="103"/>
        <v>550.43999999999994</v>
      </c>
      <c r="M2200" s="4">
        <f>YEAR(Datos!$J2200)</f>
        <v>2014</v>
      </c>
      <c r="N2200" s="5" t="str">
        <f t="shared" si="104"/>
        <v>agosto</v>
      </c>
      <c r="O2200" s="5" t="str">
        <f>VLOOKUP(C2200,[2]!ProdManager[#Data],2,FALSE)</f>
        <v>Lydia Sinn</v>
      </c>
      <c r="P2200" s="5" t="e">
        <f>VLOOKUP(I2200,[1]!Countries[#Data],2,FALSE)</f>
        <v>#REF!</v>
      </c>
      <c r="Q2200" s="5" t="e">
        <f>VLOOKUP(I2200,[1]!Countries[#Data],3,FALSE)</f>
        <v>#REF!</v>
      </c>
    </row>
    <row r="2201" spans="1:17" x14ac:dyDescent="0.2">
      <c r="A2201" s="5">
        <v>10263</v>
      </c>
      <c r="B2201" s="5" t="s">
        <v>44</v>
      </c>
      <c r="C2201" s="5" t="s">
        <v>36</v>
      </c>
      <c r="D2201" s="5">
        <v>3.6</v>
      </c>
      <c r="E2201" s="5">
        <v>3.24</v>
      </c>
      <c r="F2201" s="5">
        <v>28</v>
      </c>
      <c r="G2201" s="5" t="s">
        <v>59</v>
      </c>
      <c r="H2201" s="5" t="s">
        <v>60</v>
      </c>
      <c r="I2201" s="5" t="s">
        <v>61</v>
      </c>
      <c r="J2201" s="6">
        <v>41874</v>
      </c>
      <c r="K2201" s="7">
        <f t="shared" si="102"/>
        <v>100.8</v>
      </c>
      <c r="L2201" s="7">
        <f t="shared" si="103"/>
        <v>90.72</v>
      </c>
      <c r="M2201" s="4">
        <f>YEAR(Datos!$J2201)</f>
        <v>2014</v>
      </c>
      <c r="N2201" s="5" t="str">
        <f t="shared" si="104"/>
        <v>agosto</v>
      </c>
      <c r="O2201" s="5" t="str">
        <f>VLOOKUP(C2201,[2]!ProdManager[#Data],2,FALSE)</f>
        <v>John Matter</v>
      </c>
      <c r="P2201" s="5" t="e">
        <f>VLOOKUP(I2201,[1]!Countries[#Data],2,FALSE)</f>
        <v>#REF!</v>
      </c>
      <c r="Q2201" s="5" t="e">
        <f>VLOOKUP(I2201,[1]!Countries[#Data],3,FALSE)</f>
        <v>#REF!</v>
      </c>
    </row>
    <row r="2202" spans="1:17" x14ac:dyDescent="0.2">
      <c r="A2202" s="5">
        <v>10263</v>
      </c>
      <c r="B2202" s="5" t="s">
        <v>80</v>
      </c>
      <c r="C2202" s="5" t="s">
        <v>22</v>
      </c>
      <c r="D2202" s="5">
        <v>20.7</v>
      </c>
      <c r="E2202" s="5">
        <v>14.489999999999998</v>
      </c>
      <c r="F2202" s="5">
        <v>60</v>
      </c>
      <c r="G2202" s="5" t="s">
        <v>59</v>
      </c>
      <c r="H2202" s="5" t="s">
        <v>60</v>
      </c>
      <c r="I2202" s="5" t="s">
        <v>61</v>
      </c>
      <c r="J2202" s="6">
        <v>41874</v>
      </c>
      <c r="K2202" s="7">
        <f t="shared" si="102"/>
        <v>1242</v>
      </c>
      <c r="L2202" s="7">
        <f t="shared" si="103"/>
        <v>869.39999999999986</v>
      </c>
      <c r="M2202" s="4">
        <f>YEAR(Datos!$J2202)</f>
        <v>2014</v>
      </c>
      <c r="N2202" s="5" t="str">
        <f t="shared" si="104"/>
        <v>agosto</v>
      </c>
      <c r="O2202" s="5" t="str">
        <f>VLOOKUP(C2202,[2]!ProdManager[#Data],2,FALSE)</f>
        <v>Peter Stone</v>
      </c>
      <c r="P2202" s="5" t="e">
        <f>VLOOKUP(I2202,[1]!Countries[#Data],2,FALSE)</f>
        <v>#REF!</v>
      </c>
      <c r="Q2202" s="5" t="e">
        <f>VLOOKUP(I2202,[1]!Countries[#Data],3,FALSE)</f>
        <v>#REF!</v>
      </c>
    </row>
    <row r="2203" spans="1:17" x14ac:dyDescent="0.2">
      <c r="A2203" s="5">
        <v>10263</v>
      </c>
      <c r="B2203" s="5" t="s">
        <v>43</v>
      </c>
      <c r="C2203" s="5" t="s">
        <v>11</v>
      </c>
      <c r="D2203" s="5">
        <v>8</v>
      </c>
      <c r="E2203" s="5">
        <v>6.32</v>
      </c>
      <c r="F2203" s="5">
        <v>36</v>
      </c>
      <c r="G2203" s="5" t="s">
        <v>59</v>
      </c>
      <c r="H2203" s="5" t="s">
        <v>60</v>
      </c>
      <c r="I2203" s="5" t="s">
        <v>61</v>
      </c>
      <c r="J2203" s="6">
        <v>41874</v>
      </c>
      <c r="K2203" s="7">
        <f t="shared" si="102"/>
        <v>288</v>
      </c>
      <c r="L2203" s="7">
        <f t="shared" si="103"/>
        <v>227.52</v>
      </c>
      <c r="M2203" s="4">
        <f>YEAR(Datos!$J2203)</f>
        <v>2014</v>
      </c>
      <c r="N2203" s="5" t="str">
        <f t="shared" si="104"/>
        <v>agosto</v>
      </c>
      <c r="O2203" s="5" t="str">
        <f>VLOOKUP(C2203,[2]!ProdManager[#Data],2,FALSE)</f>
        <v>Marc Caine</v>
      </c>
      <c r="P2203" s="5" t="e">
        <f>VLOOKUP(I2203,[1]!Countries[#Data],2,FALSE)</f>
        <v>#REF!</v>
      </c>
      <c r="Q2203" s="5" t="e">
        <f>VLOOKUP(I2203,[1]!Countries[#Data],3,FALSE)</f>
        <v>#REF!</v>
      </c>
    </row>
    <row r="2204" spans="1:17" x14ac:dyDescent="0.2">
      <c r="A2204" s="5">
        <v>10264</v>
      </c>
      <c r="B2204" s="5" t="s">
        <v>48</v>
      </c>
      <c r="C2204" s="5" t="s">
        <v>36</v>
      </c>
      <c r="D2204" s="5">
        <v>15.2</v>
      </c>
      <c r="E2204" s="5">
        <v>13.831999999999999</v>
      </c>
      <c r="F2204" s="5">
        <v>35</v>
      </c>
      <c r="G2204" s="5" t="s">
        <v>81</v>
      </c>
      <c r="H2204" s="5" t="s">
        <v>82</v>
      </c>
      <c r="I2204" s="5" t="s">
        <v>83</v>
      </c>
      <c r="J2204" s="6">
        <v>41875</v>
      </c>
      <c r="K2204" s="7">
        <f t="shared" si="102"/>
        <v>532</v>
      </c>
      <c r="L2204" s="7">
        <f t="shared" si="103"/>
        <v>484.11999999999995</v>
      </c>
      <c r="M2204" s="4">
        <f>YEAR(Datos!$J2204)</f>
        <v>2014</v>
      </c>
      <c r="N2204" s="5" t="str">
        <f t="shared" si="104"/>
        <v>agosto</v>
      </c>
      <c r="O2204" s="5" t="str">
        <f>VLOOKUP(C2204,[2]!ProdManager[#Data],2,FALSE)</f>
        <v>John Matter</v>
      </c>
      <c r="P2204" s="5" t="e">
        <f>VLOOKUP(I2204,[1]!Countries[#Data],2,FALSE)</f>
        <v>#REF!</v>
      </c>
      <c r="Q2204" s="5" t="e">
        <f>VLOOKUP(I2204,[1]!Countries[#Data],3,FALSE)</f>
        <v>#REF!</v>
      </c>
    </row>
    <row r="2205" spans="1:17" x14ac:dyDescent="0.2">
      <c r="A2205" s="5">
        <v>10264</v>
      </c>
      <c r="B2205" s="5" t="s">
        <v>21</v>
      </c>
      <c r="C2205" s="5" t="s">
        <v>22</v>
      </c>
      <c r="D2205" s="5">
        <v>7.7</v>
      </c>
      <c r="E2205" s="5">
        <v>5.6209999999999996</v>
      </c>
      <c r="F2205" s="5">
        <v>25</v>
      </c>
      <c r="G2205" s="5" t="s">
        <v>81</v>
      </c>
      <c r="H2205" s="5" t="s">
        <v>82</v>
      </c>
      <c r="I2205" s="5" t="s">
        <v>83</v>
      </c>
      <c r="J2205" s="6">
        <v>41875</v>
      </c>
      <c r="K2205" s="7">
        <f t="shared" si="102"/>
        <v>192.5</v>
      </c>
      <c r="L2205" s="7">
        <f t="shared" si="103"/>
        <v>140.52499999999998</v>
      </c>
      <c r="M2205" s="4">
        <f>YEAR(Datos!$J2205)</f>
        <v>2014</v>
      </c>
      <c r="N2205" s="5" t="str">
        <f t="shared" si="104"/>
        <v>agosto</v>
      </c>
      <c r="O2205" s="5" t="str">
        <f>VLOOKUP(C2205,[2]!ProdManager[#Data],2,FALSE)</f>
        <v>Peter Stone</v>
      </c>
      <c r="P2205" s="5" t="e">
        <f>VLOOKUP(I2205,[1]!Countries[#Data],2,FALSE)</f>
        <v>#REF!</v>
      </c>
      <c r="Q2205" s="5" t="e">
        <f>VLOOKUP(I2205,[1]!Countries[#Data],3,FALSE)</f>
        <v>#REF!</v>
      </c>
    </row>
    <row r="2206" spans="1:17" x14ac:dyDescent="0.2">
      <c r="A2206" s="5">
        <v>10265</v>
      </c>
      <c r="B2206" s="5" t="s">
        <v>84</v>
      </c>
      <c r="C2206" s="5" t="s">
        <v>39</v>
      </c>
      <c r="D2206" s="5">
        <v>31.2</v>
      </c>
      <c r="E2206" s="5">
        <v>24.335999999999999</v>
      </c>
      <c r="F2206" s="5">
        <v>30</v>
      </c>
      <c r="G2206" s="5" t="s">
        <v>85</v>
      </c>
      <c r="H2206" s="5" t="s">
        <v>86</v>
      </c>
      <c r="I2206" s="5" t="s">
        <v>6</v>
      </c>
      <c r="J2206" s="6">
        <v>41876</v>
      </c>
      <c r="K2206" s="7">
        <f t="shared" si="102"/>
        <v>936</v>
      </c>
      <c r="L2206" s="7">
        <f t="shared" si="103"/>
        <v>730.07999999999993</v>
      </c>
      <c r="M2206" s="4">
        <f>YEAR(Datos!$J2206)</f>
        <v>2014</v>
      </c>
      <c r="N2206" s="5" t="str">
        <f t="shared" si="104"/>
        <v>agosto</v>
      </c>
      <c r="O2206" s="5" t="str">
        <f>VLOOKUP(C2206,[2]!ProdManager[#Data],2,FALSE)</f>
        <v>John Matter</v>
      </c>
      <c r="P2206" s="5" t="e">
        <f>VLOOKUP(I2206,[1]!Countries[#Data],2,FALSE)</f>
        <v>#REF!</v>
      </c>
      <c r="Q2206" s="5" t="e">
        <f>VLOOKUP(I2206,[1]!Countries[#Data],3,FALSE)</f>
        <v>#REF!</v>
      </c>
    </row>
    <row r="2207" spans="1:17" x14ac:dyDescent="0.2">
      <c r="A2207" s="5">
        <v>10265</v>
      </c>
      <c r="B2207" s="5" t="s">
        <v>72</v>
      </c>
      <c r="C2207" s="5" t="s">
        <v>36</v>
      </c>
      <c r="D2207" s="5">
        <v>12</v>
      </c>
      <c r="E2207" s="5">
        <v>10.92</v>
      </c>
      <c r="F2207" s="5">
        <v>20</v>
      </c>
      <c r="G2207" s="5" t="s">
        <v>85</v>
      </c>
      <c r="H2207" s="5" t="s">
        <v>86</v>
      </c>
      <c r="I2207" s="5" t="s">
        <v>6</v>
      </c>
      <c r="J2207" s="6">
        <v>41876</v>
      </c>
      <c r="K2207" s="7">
        <f t="shared" si="102"/>
        <v>240</v>
      </c>
      <c r="L2207" s="7">
        <f t="shared" si="103"/>
        <v>218.4</v>
      </c>
      <c r="M2207" s="4">
        <f>YEAR(Datos!$J2207)</f>
        <v>2014</v>
      </c>
      <c r="N2207" s="5" t="str">
        <f t="shared" si="104"/>
        <v>agosto</v>
      </c>
      <c r="O2207" s="5" t="str">
        <f>VLOOKUP(C2207,[2]!ProdManager[#Data],2,FALSE)</f>
        <v>John Matter</v>
      </c>
      <c r="P2207" s="5" t="e">
        <f>VLOOKUP(I2207,[1]!Countries[#Data],2,FALSE)</f>
        <v>#REF!</v>
      </c>
      <c r="Q2207" s="5" t="e">
        <f>VLOOKUP(I2207,[1]!Countries[#Data],3,FALSE)</f>
        <v>#REF!</v>
      </c>
    </row>
    <row r="2208" spans="1:17" x14ac:dyDescent="0.2">
      <c r="A2208" s="5">
        <v>10266</v>
      </c>
      <c r="B2208" s="5" t="s">
        <v>87</v>
      </c>
      <c r="C2208" s="5" t="s">
        <v>8</v>
      </c>
      <c r="D2208" s="5">
        <v>30.4</v>
      </c>
      <c r="E2208" s="5">
        <v>24.015999999999998</v>
      </c>
      <c r="F2208" s="5">
        <v>12</v>
      </c>
      <c r="G2208" s="5" t="s">
        <v>88</v>
      </c>
      <c r="H2208" s="5" t="s">
        <v>89</v>
      </c>
      <c r="I2208" s="5" t="s">
        <v>90</v>
      </c>
      <c r="J2208" s="6">
        <v>41877</v>
      </c>
      <c r="K2208" s="7">
        <f t="shared" si="102"/>
        <v>364.79999999999995</v>
      </c>
      <c r="L2208" s="7">
        <f t="shared" si="103"/>
        <v>288.19200000000001</v>
      </c>
      <c r="M2208" s="4">
        <f>YEAR(Datos!$J2208)</f>
        <v>2014</v>
      </c>
      <c r="N2208" s="5" t="str">
        <f t="shared" si="104"/>
        <v>agosto</v>
      </c>
      <c r="O2208" s="5" t="str">
        <f>VLOOKUP(C2208,[2]!ProdManager[#Data],2,FALSE)</f>
        <v>Peter Stone</v>
      </c>
      <c r="P2208" s="5" t="e">
        <f>VLOOKUP(I2208,[1]!Countries[#Data],2,FALSE)</f>
        <v>#REF!</v>
      </c>
      <c r="Q2208" s="5" t="e">
        <f>VLOOKUP(I2208,[1]!Countries[#Data],3,FALSE)</f>
        <v>#REF!</v>
      </c>
    </row>
    <row r="2209" spans="1:17" x14ac:dyDescent="0.2">
      <c r="A2209" s="5">
        <v>10267</v>
      </c>
      <c r="B2209" s="5" t="s">
        <v>91</v>
      </c>
      <c r="C2209" s="5" t="s">
        <v>22</v>
      </c>
      <c r="D2209" s="5">
        <v>14.7</v>
      </c>
      <c r="E2209" s="5">
        <v>11.318999999999999</v>
      </c>
      <c r="F2209" s="5">
        <v>50</v>
      </c>
      <c r="G2209" s="5" t="s">
        <v>92</v>
      </c>
      <c r="H2209" s="5" t="s">
        <v>93</v>
      </c>
      <c r="I2209" s="5" t="s">
        <v>14</v>
      </c>
      <c r="J2209" s="6">
        <v>41880</v>
      </c>
      <c r="K2209" s="7">
        <f t="shared" si="102"/>
        <v>735</v>
      </c>
      <c r="L2209" s="7">
        <f t="shared" si="103"/>
        <v>565.94999999999993</v>
      </c>
      <c r="M2209" s="4">
        <f>YEAR(Datos!$J2209)</f>
        <v>2014</v>
      </c>
      <c r="N2209" s="5" t="str">
        <f t="shared" si="104"/>
        <v>agosto</v>
      </c>
      <c r="O2209" s="5" t="str">
        <f>VLOOKUP(C2209,[2]!ProdManager[#Data],2,FALSE)</f>
        <v>Peter Stone</v>
      </c>
      <c r="P2209" s="5" t="e">
        <f>VLOOKUP(I2209,[1]!Countries[#Data],2,FALSE)</f>
        <v>#REF!</v>
      </c>
      <c r="Q2209" s="5" t="e">
        <f>VLOOKUP(I2209,[1]!Countries[#Data],3,FALSE)</f>
        <v>#REF!</v>
      </c>
    </row>
    <row r="2210" spans="1:17" x14ac:dyDescent="0.2">
      <c r="A2210" s="5">
        <v>10267</v>
      </c>
      <c r="B2210" s="5" t="s">
        <v>45</v>
      </c>
      <c r="C2210" s="5" t="s">
        <v>8</v>
      </c>
      <c r="D2210" s="5">
        <v>44</v>
      </c>
      <c r="E2210" s="5">
        <v>34.32</v>
      </c>
      <c r="F2210" s="5">
        <v>70</v>
      </c>
      <c r="G2210" s="5" t="s">
        <v>92</v>
      </c>
      <c r="H2210" s="5" t="s">
        <v>93</v>
      </c>
      <c r="I2210" s="5" t="s">
        <v>14</v>
      </c>
      <c r="J2210" s="6">
        <v>41880</v>
      </c>
      <c r="K2210" s="7">
        <f t="shared" si="102"/>
        <v>3080</v>
      </c>
      <c r="L2210" s="7">
        <f t="shared" si="103"/>
        <v>2402.4</v>
      </c>
      <c r="M2210" s="4">
        <f>YEAR(Datos!$J2210)</f>
        <v>2014</v>
      </c>
      <c r="N2210" s="5" t="str">
        <f t="shared" si="104"/>
        <v>agosto</v>
      </c>
      <c r="O2210" s="5" t="str">
        <f>VLOOKUP(C2210,[2]!ProdManager[#Data],2,FALSE)</f>
        <v>Peter Stone</v>
      </c>
      <c r="P2210" s="5" t="e">
        <f>VLOOKUP(I2210,[1]!Countries[#Data],2,FALSE)</f>
        <v>#REF!</v>
      </c>
      <c r="Q2210" s="5" t="e">
        <f>VLOOKUP(I2210,[1]!Countries[#Data],3,FALSE)</f>
        <v>#REF!</v>
      </c>
    </row>
    <row r="2211" spans="1:17" x14ac:dyDescent="0.2">
      <c r="A2211" s="5">
        <v>10267</v>
      </c>
      <c r="B2211" s="5" t="s">
        <v>94</v>
      </c>
      <c r="C2211" s="5" t="s">
        <v>36</v>
      </c>
      <c r="D2211" s="5">
        <v>14.4</v>
      </c>
      <c r="E2211" s="5">
        <v>12.816000000000001</v>
      </c>
      <c r="F2211" s="5">
        <v>15</v>
      </c>
      <c r="G2211" s="5" t="s">
        <v>92</v>
      </c>
      <c r="H2211" s="5" t="s">
        <v>93</v>
      </c>
      <c r="I2211" s="5" t="s">
        <v>14</v>
      </c>
      <c r="J2211" s="6">
        <v>41880</v>
      </c>
      <c r="K2211" s="7">
        <f t="shared" si="102"/>
        <v>216</v>
      </c>
      <c r="L2211" s="7">
        <f t="shared" si="103"/>
        <v>192.24</v>
      </c>
      <c r="M2211" s="4">
        <f>YEAR(Datos!$J2211)</f>
        <v>2014</v>
      </c>
      <c r="N2211" s="5" t="str">
        <f t="shared" si="104"/>
        <v>agosto</v>
      </c>
      <c r="O2211" s="5" t="str">
        <f>VLOOKUP(C2211,[2]!ProdManager[#Data],2,FALSE)</f>
        <v>John Matter</v>
      </c>
      <c r="P2211" s="5" t="e">
        <f>VLOOKUP(I2211,[1]!Countries[#Data],2,FALSE)</f>
        <v>#REF!</v>
      </c>
      <c r="Q2211" s="5" t="e">
        <f>VLOOKUP(I2211,[1]!Countries[#Data],3,FALSE)</f>
        <v>#REF!</v>
      </c>
    </row>
    <row r="2212" spans="1:17" x14ac:dyDescent="0.2">
      <c r="A2212" s="5">
        <v>10268</v>
      </c>
      <c r="B2212" s="5" t="s">
        <v>95</v>
      </c>
      <c r="C2212" s="5" t="s">
        <v>39</v>
      </c>
      <c r="D2212" s="5">
        <v>99</v>
      </c>
      <c r="E2212" s="5">
        <v>79.2</v>
      </c>
      <c r="F2212" s="5">
        <v>10</v>
      </c>
      <c r="G2212" s="5" t="s">
        <v>96</v>
      </c>
      <c r="H2212" s="5" t="s">
        <v>97</v>
      </c>
      <c r="I2212" s="5" t="s">
        <v>58</v>
      </c>
      <c r="J2212" s="6">
        <v>41881</v>
      </c>
      <c r="K2212" s="7">
        <f t="shared" si="102"/>
        <v>990</v>
      </c>
      <c r="L2212" s="7">
        <f t="shared" si="103"/>
        <v>792</v>
      </c>
      <c r="M2212" s="4">
        <f>YEAR(Datos!$J2212)</f>
        <v>2014</v>
      </c>
      <c r="N2212" s="5" t="str">
        <f t="shared" si="104"/>
        <v>agosto</v>
      </c>
      <c r="O2212" s="5" t="str">
        <f>VLOOKUP(C2212,[2]!ProdManager[#Data],2,FALSE)</f>
        <v>John Matter</v>
      </c>
      <c r="P2212" s="5" t="e">
        <f>VLOOKUP(I2212,[1]!Countries[#Data],2,FALSE)</f>
        <v>#REF!</v>
      </c>
      <c r="Q2212" s="5" t="e">
        <f>VLOOKUP(I2212,[1]!Countries[#Data],3,FALSE)</f>
        <v>#REF!</v>
      </c>
    </row>
    <row r="2213" spans="1:17" x14ac:dyDescent="0.2">
      <c r="A2213" s="5">
        <v>10268</v>
      </c>
      <c r="B2213" s="5" t="s">
        <v>7</v>
      </c>
      <c r="C2213" s="5" t="s">
        <v>8</v>
      </c>
      <c r="D2213" s="5">
        <v>27.8</v>
      </c>
      <c r="E2213" s="5">
        <v>20.85</v>
      </c>
      <c r="F2213" s="5">
        <v>80</v>
      </c>
      <c r="G2213" s="5" t="s">
        <v>96</v>
      </c>
      <c r="H2213" s="5" t="s">
        <v>97</v>
      </c>
      <c r="I2213" s="5" t="s">
        <v>58</v>
      </c>
      <c r="J2213" s="6">
        <v>41881</v>
      </c>
      <c r="K2213" s="7">
        <f t="shared" si="102"/>
        <v>2224</v>
      </c>
      <c r="L2213" s="7">
        <f t="shared" si="103"/>
        <v>1668</v>
      </c>
      <c r="M2213" s="4">
        <f>YEAR(Datos!$J2213)</f>
        <v>2014</v>
      </c>
      <c r="N2213" s="5" t="str">
        <f t="shared" si="104"/>
        <v>agosto</v>
      </c>
      <c r="O2213" s="5" t="str">
        <f>VLOOKUP(C2213,[2]!ProdManager[#Data],2,FALSE)</f>
        <v>Peter Stone</v>
      </c>
      <c r="P2213" s="5" t="e">
        <f>VLOOKUP(I2213,[1]!Countries[#Data],2,FALSE)</f>
        <v>#REF!</v>
      </c>
      <c r="Q2213" s="5" t="e">
        <f>VLOOKUP(I2213,[1]!Countries[#Data],3,FALSE)</f>
        <v>#REF!</v>
      </c>
    </row>
    <row r="2214" spans="1:17" x14ac:dyDescent="0.2">
      <c r="A2214" s="5">
        <v>10269</v>
      </c>
      <c r="B2214" s="5" t="s">
        <v>32</v>
      </c>
      <c r="C2214" s="5" t="s">
        <v>8</v>
      </c>
      <c r="D2214" s="5">
        <v>2</v>
      </c>
      <c r="E2214" s="5">
        <v>1.6</v>
      </c>
      <c r="F2214" s="5">
        <v>60</v>
      </c>
      <c r="G2214" s="5" t="s">
        <v>98</v>
      </c>
      <c r="H2214" s="5" t="s">
        <v>99</v>
      </c>
      <c r="I2214" s="5" t="s">
        <v>77</v>
      </c>
      <c r="J2214" s="6">
        <v>41882</v>
      </c>
      <c r="K2214" s="7">
        <f t="shared" si="102"/>
        <v>120</v>
      </c>
      <c r="L2214" s="7">
        <f t="shared" si="103"/>
        <v>96</v>
      </c>
      <c r="M2214" s="4">
        <f>YEAR(Datos!$J2214)</f>
        <v>2014</v>
      </c>
      <c r="N2214" s="5" t="str">
        <f t="shared" si="104"/>
        <v>agosto</v>
      </c>
      <c r="O2214" s="5" t="str">
        <f>VLOOKUP(C2214,[2]!ProdManager[#Data],2,FALSE)</f>
        <v>Peter Stone</v>
      </c>
      <c r="P2214" s="5" t="e">
        <f>VLOOKUP(I2214,[1]!Countries[#Data],2,FALSE)</f>
        <v>#REF!</v>
      </c>
      <c r="Q2214" s="5" t="e">
        <f>VLOOKUP(I2214,[1]!Countries[#Data],3,FALSE)</f>
        <v>#REF!</v>
      </c>
    </row>
    <row r="2215" spans="1:17" x14ac:dyDescent="0.2">
      <c r="A2215" s="5">
        <v>10269</v>
      </c>
      <c r="B2215" s="5" t="s">
        <v>7</v>
      </c>
      <c r="C2215" s="5" t="s">
        <v>8</v>
      </c>
      <c r="D2215" s="5">
        <v>27.8</v>
      </c>
      <c r="E2215" s="5">
        <v>21.406000000000002</v>
      </c>
      <c r="F2215" s="5">
        <v>20</v>
      </c>
      <c r="G2215" s="5" t="s">
        <v>98</v>
      </c>
      <c r="H2215" s="5" t="s">
        <v>99</v>
      </c>
      <c r="I2215" s="5" t="s">
        <v>77</v>
      </c>
      <c r="J2215" s="6">
        <v>41882</v>
      </c>
      <c r="K2215" s="7">
        <f t="shared" si="102"/>
        <v>556</v>
      </c>
      <c r="L2215" s="7">
        <f t="shared" si="103"/>
        <v>428.12000000000006</v>
      </c>
      <c r="M2215" s="4">
        <f>YEAR(Datos!$J2215)</f>
        <v>2014</v>
      </c>
      <c r="N2215" s="5" t="str">
        <f t="shared" si="104"/>
        <v>agosto</v>
      </c>
      <c r="O2215" s="5" t="str">
        <f>VLOOKUP(C2215,[2]!ProdManager[#Data],2,FALSE)</f>
        <v>Peter Stone</v>
      </c>
      <c r="P2215" s="5" t="e">
        <f>VLOOKUP(I2215,[1]!Countries[#Data],2,FALSE)</f>
        <v>#REF!</v>
      </c>
      <c r="Q2215" s="5" t="e">
        <f>VLOOKUP(I2215,[1]!Countries[#Data],3,FALSE)</f>
        <v>#REF!</v>
      </c>
    </row>
    <row r="2216" spans="1:17" x14ac:dyDescent="0.2">
      <c r="A2216" s="5">
        <v>10270</v>
      </c>
      <c r="B2216" s="5" t="s">
        <v>100</v>
      </c>
      <c r="C2216" s="5" t="s">
        <v>36</v>
      </c>
      <c r="D2216" s="5">
        <v>36.799999999999997</v>
      </c>
      <c r="E2216" s="5">
        <v>32.751999999999995</v>
      </c>
      <c r="F2216" s="5">
        <v>25</v>
      </c>
      <c r="G2216" s="5" t="s">
        <v>88</v>
      </c>
      <c r="H2216" s="5" t="s">
        <v>89</v>
      </c>
      <c r="I2216" s="5" t="s">
        <v>90</v>
      </c>
      <c r="J2216" s="6">
        <v>41883</v>
      </c>
      <c r="K2216" s="7">
        <f t="shared" si="102"/>
        <v>919.99999999999989</v>
      </c>
      <c r="L2216" s="7">
        <f t="shared" si="103"/>
        <v>818.79999999999984</v>
      </c>
      <c r="M2216" s="4">
        <f>YEAR(Datos!$J2216)</f>
        <v>2014</v>
      </c>
      <c r="N2216" s="5" t="str">
        <f t="shared" si="104"/>
        <v>septiembre</v>
      </c>
      <c r="O2216" s="5" t="str">
        <f>VLOOKUP(C2216,[2]!ProdManager[#Data],2,FALSE)</f>
        <v>John Matter</v>
      </c>
      <c r="P2216" s="5" t="e">
        <f>VLOOKUP(I2216,[1]!Countries[#Data],2,FALSE)</f>
        <v>#REF!</v>
      </c>
      <c r="Q2216" s="5" t="e">
        <f>VLOOKUP(I2216,[1]!Countries[#Data],3,FALSE)</f>
        <v>#REF!</v>
      </c>
    </row>
    <row r="2217" spans="1:17" x14ac:dyDescent="0.2">
      <c r="A2217" s="5">
        <v>10270</v>
      </c>
      <c r="B2217" s="5" t="s">
        <v>50</v>
      </c>
      <c r="C2217" s="5" t="s">
        <v>22</v>
      </c>
      <c r="D2217" s="5">
        <v>15.2</v>
      </c>
      <c r="E2217" s="5">
        <v>12.311999999999999</v>
      </c>
      <c r="F2217" s="5">
        <v>30</v>
      </c>
      <c r="G2217" s="5" t="s">
        <v>88</v>
      </c>
      <c r="H2217" s="5" t="s">
        <v>89</v>
      </c>
      <c r="I2217" s="5" t="s">
        <v>90</v>
      </c>
      <c r="J2217" s="6">
        <v>41883</v>
      </c>
      <c r="K2217" s="7">
        <f t="shared" si="102"/>
        <v>456</v>
      </c>
      <c r="L2217" s="7">
        <f t="shared" si="103"/>
        <v>369.35999999999996</v>
      </c>
      <c r="M2217" s="4">
        <f>YEAR(Datos!$J2217)</f>
        <v>2014</v>
      </c>
      <c r="N2217" s="5" t="str">
        <f t="shared" si="104"/>
        <v>septiembre</v>
      </c>
      <c r="O2217" s="5" t="str">
        <f>VLOOKUP(C2217,[2]!ProdManager[#Data],2,FALSE)</f>
        <v>Peter Stone</v>
      </c>
      <c r="P2217" s="5" t="e">
        <f>VLOOKUP(I2217,[1]!Countries[#Data],2,FALSE)</f>
        <v>#REF!</v>
      </c>
      <c r="Q2217" s="5" t="e">
        <f>VLOOKUP(I2217,[1]!Countries[#Data],3,FALSE)</f>
        <v>#REF!</v>
      </c>
    </row>
    <row r="2218" spans="1:17" x14ac:dyDescent="0.2">
      <c r="A2218" s="5">
        <v>10271</v>
      </c>
      <c r="B2218" s="5" t="s">
        <v>32</v>
      </c>
      <c r="C2218" s="5" t="s">
        <v>8</v>
      </c>
      <c r="D2218" s="5">
        <v>2</v>
      </c>
      <c r="E2218" s="5">
        <v>1.56</v>
      </c>
      <c r="F2218" s="5">
        <v>24</v>
      </c>
      <c r="G2218" s="5" t="s">
        <v>101</v>
      </c>
      <c r="H2218" s="5" t="s">
        <v>102</v>
      </c>
      <c r="I2218" s="5" t="s">
        <v>77</v>
      </c>
      <c r="J2218" s="6">
        <v>41883</v>
      </c>
      <c r="K2218" s="7">
        <f t="shared" si="102"/>
        <v>48</v>
      </c>
      <c r="L2218" s="7">
        <f t="shared" si="103"/>
        <v>37.44</v>
      </c>
      <c r="M2218" s="4">
        <f>YEAR(Datos!$J2218)</f>
        <v>2014</v>
      </c>
      <c r="N2218" s="5" t="str">
        <f t="shared" si="104"/>
        <v>septiembre</v>
      </c>
      <c r="O2218" s="5" t="str">
        <f>VLOOKUP(C2218,[2]!ProdManager[#Data],2,FALSE)</f>
        <v>Peter Stone</v>
      </c>
      <c r="P2218" s="5" t="e">
        <f>VLOOKUP(I2218,[1]!Countries[#Data],2,FALSE)</f>
        <v>#REF!</v>
      </c>
      <c r="Q2218" s="5" t="e">
        <f>VLOOKUP(I2218,[1]!Countries[#Data],3,FALSE)</f>
        <v>#REF!</v>
      </c>
    </row>
    <row r="2219" spans="1:17" x14ac:dyDescent="0.2">
      <c r="A2219" s="5">
        <v>10272</v>
      </c>
      <c r="B2219" s="5" t="s">
        <v>27</v>
      </c>
      <c r="C2219" s="5" t="s">
        <v>28</v>
      </c>
      <c r="D2219" s="5">
        <v>64.8</v>
      </c>
      <c r="E2219" s="5">
        <v>42.767999999999994</v>
      </c>
      <c r="F2219" s="5">
        <v>60</v>
      </c>
      <c r="G2219" s="5" t="s">
        <v>75</v>
      </c>
      <c r="H2219" s="5" t="s">
        <v>76</v>
      </c>
      <c r="I2219" s="5" t="s">
        <v>77</v>
      </c>
      <c r="J2219" s="6">
        <v>41884</v>
      </c>
      <c r="K2219" s="7">
        <f t="shared" si="102"/>
        <v>3888</v>
      </c>
      <c r="L2219" s="7">
        <f t="shared" si="103"/>
        <v>2566.0799999999995</v>
      </c>
      <c r="M2219" s="4">
        <f>YEAR(Datos!$J2219)</f>
        <v>2014</v>
      </c>
      <c r="N2219" s="5" t="str">
        <f t="shared" si="104"/>
        <v>septiembre</v>
      </c>
      <c r="O2219" s="5" t="str">
        <f>VLOOKUP(C2219,[2]!ProdManager[#Data],2,FALSE)</f>
        <v>Lydia Sinn</v>
      </c>
      <c r="P2219" s="5" t="e">
        <f>VLOOKUP(I2219,[1]!Countries[#Data],2,FALSE)</f>
        <v>#REF!</v>
      </c>
      <c r="Q2219" s="5" t="e">
        <f>VLOOKUP(I2219,[1]!Countries[#Data],3,FALSE)</f>
        <v>#REF!</v>
      </c>
    </row>
    <row r="2220" spans="1:17" x14ac:dyDescent="0.2">
      <c r="A2220" s="5">
        <v>10272</v>
      </c>
      <c r="B2220" s="5" t="s">
        <v>37</v>
      </c>
      <c r="C2220" s="5" t="s">
        <v>8</v>
      </c>
      <c r="D2220" s="5">
        <v>10</v>
      </c>
      <c r="E2220" s="5">
        <v>7.5</v>
      </c>
      <c r="F2220" s="5">
        <v>40</v>
      </c>
      <c r="G2220" s="5" t="s">
        <v>75</v>
      </c>
      <c r="H2220" s="5" t="s">
        <v>76</v>
      </c>
      <c r="I2220" s="5" t="s">
        <v>77</v>
      </c>
      <c r="J2220" s="6">
        <v>41884</v>
      </c>
      <c r="K2220" s="7">
        <f t="shared" si="102"/>
        <v>400</v>
      </c>
      <c r="L2220" s="7">
        <f t="shared" si="103"/>
        <v>300</v>
      </c>
      <c r="M2220" s="4">
        <f>YEAR(Datos!$J2220)</f>
        <v>2014</v>
      </c>
      <c r="N2220" s="5" t="str">
        <f t="shared" si="104"/>
        <v>septiembre</v>
      </c>
      <c r="O2220" s="5" t="str">
        <f>VLOOKUP(C2220,[2]!ProdManager[#Data],2,FALSE)</f>
        <v>Peter Stone</v>
      </c>
      <c r="P2220" s="5" t="e">
        <f>VLOOKUP(I2220,[1]!Countries[#Data],2,FALSE)</f>
        <v>#REF!</v>
      </c>
      <c r="Q2220" s="5" t="e">
        <f>VLOOKUP(I2220,[1]!Countries[#Data],3,FALSE)</f>
        <v>#REF!</v>
      </c>
    </row>
    <row r="2221" spans="1:17" x14ac:dyDescent="0.2">
      <c r="A2221" s="5">
        <v>10272</v>
      </c>
      <c r="B2221" s="5" t="s">
        <v>7</v>
      </c>
      <c r="C2221" s="5" t="s">
        <v>8</v>
      </c>
      <c r="D2221" s="5">
        <v>27.8</v>
      </c>
      <c r="E2221" s="5">
        <v>21.684000000000001</v>
      </c>
      <c r="F2221" s="5">
        <v>24</v>
      </c>
      <c r="G2221" s="5" t="s">
        <v>75</v>
      </c>
      <c r="H2221" s="5" t="s">
        <v>76</v>
      </c>
      <c r="I2221" s="5" t="s">
        <v>77</v>
      </c>
      <c r="J2221" s="6">
        <v>41884</v>
      </c>
      <c r="K2221" s="7">
        <f t="shared" si="102"/>
        <v>667.2</v>
      </c>
      <c r="L2221" s="7">
        <f t="shared" si="103"/>
        <v>520.41600000000005</v>
      </c>
      <c r="M2221" s="4">
        <f>YEAR(Datos!$J2221)</f>
        <v>2014</v>
      </c>
      <c r="N2221" s="5" t="str">
        <f t="shared" si="104"/>
        <v>septiembre</v>
      </c>
      <c r="O2221" s="5" t="str">
        <f>VLOOKUP(C2221,[2]!ProdManager[#Data],2,FALSE)</f>
        <v>Peter Stone</v>
      </c>
      <c r="P2221" s="5" t="e">
        <f>VLOOKUP(I2221,[1]!Countries[#Data],2,FALSE)</f>
        <v>#REF!</v>
      </c>
      <c r="Q2221" s="5" t="e">
        <f>VLOOKUP(I2221,[1]!Countries[#Data],3,FALSE)</f>
        <v>#REF!</v>
      </c>
    </row>
    <row r="2222" spans="1:17" x14ac:dyDescent="0.2">
      <c r="A2222" s="5">
        <v>10273</v>
      </c>
      <c r="B2222" s="5" t="s">
        <v>91</v>
      </c>
      <c r="C2222" s="5" t="s">
        <v>22</v>
      </c>
      <c r="D2222" s="5">
        <v>14.7</v>
      </c>
      <c r="E2222" s="5">
        <v>10.731</v>
      </c>
      <c r="F2222" s="5">
        <v>60</v>
      </c>
      <c r="G2222" s="5" t="s">
        <v>103</v>
      </c>
      <c r="H2222" s="5" t="s">
        <v>104</v>
      </c>
      <c r="I2222" s="5" t="s">
        <v>14</v>
      </c>
      <c r="J2222" s="6">
        <v>41887</v>
      </c>
      <c r="K2222" s="7">
        <f t="shared" si="102"/>
        <v>882</v>
      </c>
      <c r="L2222" s="7">
        <f t="shared" si="103"/>
        <v>643.86</v>
      </c>
      <c r="M2222" s="4">
        <f>YEAR(Datos!$J2222)</f>
        <v>2014</v>
      </c>
      <c r="N2222" s="5" t="str">
        <f t="shared" si="104"/>
        <v>septiembre</v>
      </c>
      <c r="O2222" s="5" t="str">
        <f>VLOOKUP(C2222,[2]!ProdManager[#Data],2,FALSE)</f>
        <v>Peter Stone</v>
      </c>
      <c r="P2222" s="5" t="e">
        <f>VLOOKUP(I2222,[1]!Countries[#Data],2,FALSE)</f>
        <v>#REF!</v>
      </c>
      <c r="Q2222" s="5" t="e">
        <f>VLOOKUP(I2222,[1]!Countries[#Data],3,FALSE)</f>
        <v>#REF!</v>
      </c>
    </row>
    <row r="2223" spans="1:17" x14ac:dyDescent="0.2">
      <c r="A2223" s="5">
        <v>10273</v>
      </c>
      <c r="B2223" s="5" t="s">
        <v>32</v>
      </c>
      <c r="C2223" s="5" t="s">
        <v>8</v>
      </c>
      <c r="D2223" s="5">
        <v>2</v>
      </c>
      <c r="E2223" s="5">
        <v>1.7</v>
      </c>
      <c r="F2223" s="5">
        <v>20</v>
      </c>
      <c r="G2223" s="5" t="s">
        <v>103</v>
      </c>
      <c r="H2223" s="5" t="s">
        <v>104</v>
      </c>
      <c r="I2223" s="5" t="s">
        <v>14</v>
      </c>
      <c r="J2223" s="6">
        <v>41887</v>
      </c>
      <c r="K2223" s="7">
        <f t="shared" si="102"/>
        <v>40</v>
      </c>
      <c r="L2223" s="7">
        <f t="shared" si="103"/>
        <v>34</v>
      </c>
      <c r="M2223" s="4">
        <f>YEAR(Datos!$J2223)</f>
        <v>2014</v>
      </c>
      <c r="N2223" s="5" t="str">
        <f t="shared" si="104"/>
        <v>septiembre</v>
      </c>
      <c r="O2223" s="5" t="str">
        <f>VLOOKUP(C2223,[2]!ProdManager[#Data],2,FALSE)</f>
        <v>Peter Stone</v>
      </c>
      <c r="P2223" s="5" t="e">
        <f>VLOOKUP(I2223,[1]!Countries[#Data],2,FALSE)</f>
        <v>#REF!</v>
      </c>
      <c r="Q2223" s="5" t="e">
        <f>VLOOKUP(I2223,[1]!Countries[#Data],3,FALSE)</f>
        <v>#REF!</v>
      </c>
    </row>
    <row r="2224" spans="1:17" x14ac:dyDescent="0.2">
      <c r="A2224" s="5">
        <v>10273</v>
      </c>
      <c r="B2224" s="5" t="s">
        <v>37</v>
      </c>
      <c r="C2224" s="5" t="s">
        <v>8</v>
      </c>
      <c r="D2224" s="5">
        <v>10</v>
      </c>
      <c r="E2224" s="5">
        <v>8.4</v>
      </c>
      <c r="F2224" s="5">
        <v>15</v>
      </c>
      <c r="G2224" s="5" t="s">
        <v>103</v>
      </c>
      <c r="H2224" s="5" t="s">
        <v>104</v>
      </c>
      <c r="I2224" s="5" t="s">
        <v>14</v>
      </c>
      <c r="J2224" s="6">
        <v>41887</v>
      </c>
      <c r="K2224" s="7">
        <f t="shared" si="102"/>
        <v>150</v>
      </c>
      <c r="L2224" s="7">
        <f t="shared" si="103"/>
        <v>126</v>
      </c>
      <c r="M2224" s="4">
        <f>YEAR(Datos!$J2224)</f>
        <v>2014</v>
      </c>
      <c r="N2224" s="5" t="str">
        <f t="shared" si="104"/>
        <v>septiembre</v>
      </c>
      <c r="O2224" s="5" t="str">
        <f>VLOOKUP(C2224,[2]!ProdManager[#Data],2,FALSE)</f>
        <v>Peter Stone</v>
      </c>
      <c r="P2224" s="5" t="e">
        <f>VLOOKUP(I2224,[1]!Countries[#Data],2,FALSE)</f>
        <v>#REF!</v>
      </c>
      <c r="Q2224" s="5" t="e">
        <f>VLOOKUP(I2224,[1]!Countries[#Data],3,FALSE)</f>
        <v>#REF!</v>
      </c>
    </row>
    <row r="2225" spans="1:17" x14ac:dyDescent="0.2">
      <c r="A2225" s="5">
        <v>10273</v>
      </c>
      <c r="B2225" s="5" t="s">
        <v>105</v>
      </c>
      <c r="C2225" s="5" t="s">
        <v>22</v>
      </c>
      <c r="D2225" s="5">
        <v>24.8</v>
      </c>
      <c r="E2225" s="5">
        <v>18.848000000000003</v>
      </c>
      <c r="F2225" s="5">
        <v>24</v>
      </c>
      <c r="G2225" s="5" t="s">
        <v>103</v>
      </c>
      <c r="H2225" s="5" t="s">
        <v>104</v>
      </c>
      <c r="I2225" s="5" t="s">
        <v>14</v>
      </c>
      <c r="J2225" s="6">
        <v>41887</v>
      </c>
      <c r="K2225" s="7">
        <f t="shared" si="102"/>
        <v>595.20000000000005</v>
      </c>
      <c r="L2225" s="7">
        <f t="shared" si="103"/>
        <v>452.35200000000009</v>
      </c>
      <c r="M2225" s="4">
        <f>YEAR(Datos!$J2225)</f>
        <v>2014</v>
      </c>
      <c r="N2225" s="5" t="str">
        <f t="shared" si="104"/>
        <v>septiembre</v>
      </c>
      <c r="O2225" s="5" t="str">
        <f>VLOOKUP(C2225,[2]!ProdManager[#Data],2,FALSE)</f>
        <v>Peter Stone</v>
      </c>
      <c r="P2225" s="5" t="e">
        <f>VLOOKUP(I2225,[1]!Countries[#Data],2,FALSE)</f>
        <v>#REF!</v>
      </c>
      <c r="Q2225" s="5" t="e">
        <f>VLOOKUP(I2225,[1]!Countries[#Data],3,FALSE)</f>
        <v>#REF!</v>
      </c>
    </row>
    <row r="2226" spans="1:17" x14ac:dyDescent="0.2">
      <c r="A2226" s="5">
        <v>10273</v>
      </c>
      <c r="B2226" s="5" t="s">
        <v>94</v>
      </c>
      <c r="C2226" s="5" t="s">
        <v>36</v>
      </c>
      <c r="D2226" s="5">
        <v>14.4</v>
      </c>
      <c r="E2226" s="5">
        <v>12.816000000000001</v>
      </c>
      <c r="F2226" s="5">
        <v>33</v>
      </c>
      <c r="G2226" s="5" t="s">
        <v>103</v>
      </c>
      <c r="H2226" s="5" t="s">
        <v>104</v>
      </c>
      <c r="I2226" s="5" t="s">
        <v>14</v>
      </c>
      <c r="J2226" s="6">
        <v>41887</v>
      </c>
      <c r="K2226" s="7">
        <f t="shared" si="102"/>
        <v>475.2</v>
      </c>
      <c r="L2226" s="7">
        <f t="shared" si="103"/>
        <v>422.928</v>
      </c>
      <c r="M2226" s="4">
        <f>YEAR(Datos!$J2226)</f>
        <v>2014</v>
      </c>
      <c r="N2226" s="5" t="str">
        <f t="shared" si="104"/>
        <v>septiembre</v>
      </c>
      <c r="O2226" s="5" t="str">
        <f>VLOOKUP(C2226,[2]!ProdManager[#Data],2,FALSE)</f>
        <v>John Matter</v>
      </c>
      <c r="P2226" s="5" t="e">
        <f>VLOOKUP(I2226,[1]!Countries[#Data],2,FALSE)</f>
        <v>#REF!</v>
      </c>
      <c r="Q2226" s="5" t="e">
        <f>VLOOKUP(I2226,[1]!Countries[#Data],3,FALSE)</f>
        <v>#REF!</v>
      </c>
    </row>
    <row r="2227" spans="1:17" x14ac:dyDescent="0.2">
      <c r="A2227" s="5">
        <v>10274</v>
      </c>
      <c r="B2227" s="5" t="s">
        <v>106</v>
      </c>
      <c r="C2227" s="5" t="s">
        <v>8</v>
      </c>
      <c r="D2227" s="5">
        <v>17.2</v>
      </c>
      <c r="E2227" s="5">
        <v>14.62</v>
      </c>
      <c r="F2227" s="5">
        <v>20</v>
      </c>
      <c r="G2227" s="5" t="s">
        <v>4</v>
      </c>
      <c r="H2227" s="5" t="s">
        <v>5</v>
      </c>
      <c r="I2227" s="5" t="s">
        <v>6</v>
      </c>
      <c r="J2227" s="6">
        <v>41888</v>
      </c>
      <c r="K2227" s="7">
        <f t="shared" si="102"/>
        <v>344</v>
      </c>
      <c r="L2227" s="7">
        <f t="shared" si="103"/>
        <v>292.39999999999998</v>
      </c>
      <c r="M2227" s="4">
        <f>YEAR(Datos!$J2227)</f>
        <v>2014</v>
      </c>
      <c r="N2227" s="5" t="str">
        <f t="shared" si="104"/>
        <v>septiembre</v>
      </c>
      <c r="O2227" s="5" t="str">
        <f>VLOOKUP(C2227,[2]!ProdManager[#Data],2,FALSE)</f>
        <v>Peter Stone</v>
      </c>
      <c r="P2227" s="5" t="e">
        <f>VLOOKUP(I2227,[1]!Countries[#Data],2,FALSE)</f>
        <v>#REF!</v>
      </c>
      <c r="Q2227" s="5" t="e">
        <f>VLOOKUP(I2227,[1]!Countries[#Data],3,FALSE)</f>
        <v>#REF!</v>
      </c>
    </row>
    <row r="2228" spans="1:17" x14ac:dyDescent="0.2">
      <c r="A2228" s="5">
        <v>10274</v>
      </c>
      <c r="B2228" s="5" t="s">
        <v>7</v>
      </c>
      <c r="C2228" s="5" t="s">
        <v>8</v>
      </c>
      <c r="D2228" s="5">
        <v>27.8</v>
      </c>
      <c r="E2228" s="5">
        <v>22.240000000000002</v>
      </c>
      <c r="F2228" s="5">
        <v>70</v>
      </c>
      <c r="G2228" s="5" t="s">
        <v>4</v>
      </c>
      <c r="H2228" s="5" t="s">
        <v>5</v>
      </c>
      <c r="I2228" s="5" t="s">
        <v>6</v>
      </c>
      <c r="J2228" s="6">
        <v>41888</v>
      </c>
      <c r="K2228" s="7">
        <f t="shared" si="102"/>
        <v>1946</v>
      </c>
      <c r="L2228" s="7">
        <f t="shared" si="103"/>
        <v>1556.8000000000002</v>
      </c>
      <c r="M2228" s="4">
        <f>YEAR(Datos!$J2228)</f>
        <v>2014</v>
      </c>
      <c r="N2228" s="5" t="str">
        <f t="shared" si="104"/>
        <v>septiembre</v>
      </c>
      <c r="O2228" s="5" t="str">
        <f>VLOOKUP(C2228,[2]!ProdManager[#Data],2,FALSE)</f>
        <v>Peter Stone</v>
      </c>
      <c r="P2228" s="5" t="e">
        <f>VLOOKUP(I2228,[1]!Countries[#Data],2,FALSE)</f>
        <v>#REF!</v>
      </c>
      <c r="Q2228" s="5" t="e">
        <f>VLOOKUP(I2228,[1]!Countries[#Data],3,FALSE)</f>
        <v>#REF!</v>
      </c>
    </row>
    <row r="2229" spans="1:17" x14ac:dyDescent="0.2">
      <c r="A2229" s="5">
        <v>10275</v>
      </c>
      <c r="B2229" s="5" t="s">
        <v>44</v>
      </c>
      <c r="C2229" s="5" t="s">
        <v>36</v>
      </c>
      <c r="D2229" s="5">
        <v>3.6</v>
      </c>
      <c r="E2229" s="5">
        <v>3.2760000000000002</v>
      </c>
      <c r="F2229" s="5">
        <v>12</v>
      </c>
      <c r="G2229" s="5" t="s">
        <v>107</v>
      </c>
      <c r="H2229" s="5" t="s">
        <v>108</v>
      </c>
      <c r="I2229" s="5" t="s">
        <v>109</v>
      </c>
      <c r="J2229" s="6">
        <v>41889</v>
      </c>
      <c r="K2229" s="7">
        <f t="shared" si="102"/>
        <v>43.2</v>
      </c>
      <c r="L2229" s="7">
        <f t="shared" si="103"/>
        <v>39.312000000000005</v>
      </c>
      <c r="M2229" s="4">
        <f>YEAR(Datos!$J2229)</f>
        <v>2014</v>
      </c>
      <c r="N2229" s="5" t="str">
        <f t="shared" si="104"/>
        <v>septiembre</v>
      </c>
      <c r="O2229" s="5" t="str">
        <f>VLOOKUP(C2229,[2]!ProdManager[#Data],2,FALSE)</f>
        <v>John Matter</v>
      </c>
      <c r="P2229" s="5" t="e">
        <f>VLOOKUP(I2229,[1]!Countries[#Data],2,FALSE)</f>
        <v>#REF!</v>
      </c>
      <c r="Q2229" s="5" t="e">
        <f>VLOOKUP(I2229,[1]!Countries[#Data],3,FALSE)</f>
        <v>#REF!</v>
      </c>
    </row>
    <row r="2230" spans="1:17" x14ac:dyDescent="0.2">
      <c r="A2230" s="5">
        <v>10275</v>
      </c>
      <c r="B2230" s="5" t="s">
        <v>45</v>
      </c>
      <c r="C2230" s="5" t="s">
        <v>8</v>
      </c>
      <c r="D2230" s="5">
        <v>44</v>
      </c>
      <c r="E2230" s="5">
        <v>33.44</v>
      </c>
      <c r="F2230" s="5">
        <v>6</v>
      </c>
      <c r="G2230" s="5" t="s">
        <v>107</v>
      </c>
      <c r="H2230" s="5" t="s">
        <v>108</v>
      </c>
      <c r="I2230" s="5" t="s">
        <v>109</v>
      </c>
      <c r="J2230" s="6">
        <v>41889</v>
      </c>
      <c r="K2230" s="7">
        <f t="shared" si="102"/>
        <v>264</v>
      </c>
      <c r="L2230" s="7">
        <f t="shared" si="103"/>
        <v>200.64</v>
      </c>
      <c r="M2230" s="4">
        <f>YEAR(Datos!$J2230)</f>
        <v>2014</v>
      </c>
      <c r="N2230" s="5" t="str">
        <f t="shared" si="104"/>
        <v>septiembre</v>
      </c>
      <c r="O2230" s="5" t="str">
        <f>VLOOKUP(C2230,[2]!ProdManager[#Data],2,FALSE)</f>
        <v>Peter Stone</v>
      </c>
      <c r="P2230" s="5" t="e">
        <f>VLOOKUP(I2230,[1]!Countries[#Data],2,FALSE)</f>
        <v>#REF!</v>
      </c>
      <c r="Q2230" s="5" t="e">
        <f>VLOOKUP(I2230,[1]!Countries[#Data],3,FALSE)</f>
        <v>#REF!</v>
      </c>
    </row>
    <row r="2231" spans="1:17" x14ac:dyDescent="0.2">
      <c r="A2231" s="5">
        <v>10276</v>
      </c>
      <c r="B2231" s="5" t="s">
        <v>105</v>
      </c>
      <c r="C2231" s="5" t="s">
        <v>22</v>
      </c>
      <c r="D2231" s="5">
        <v>24.8</v>
      </c>
      <c r="E2231" s="5">
        <v>19.592000000000002</v>
      </c>
      <c r="F2231" s="5">
        <v>15</v>
      </c>
      <c r="G2231" s="5" t="s">
        <v>110</v>
      </c>
      <c r="H2231" s="5" t="s">
        <v>66</v>
      </c>
      <c r="I2231" s="5" t="s">
        <v>67</v>
      </c>
      <c r="J2231" s="6">
        <v>41890</v>
      </c>
      <c r="K2231" s="7">
        <f t="shared" si="102"/>
        <v>372</v>
      </c>
      <c r="L2231" s="7">
        <f t="shared" si="103"/>
        <v>293.88000000000005</v>
      </c>
      <c r="M2231" s="4">
        <f>YEAR(Datos!$J2231)</f>
        <v>2014</v>
      </c>
      <c r="N2231" s="5" t="str">
        <f t="shared" si="104"/>
        <v>septiembre</v>
      </c>
      <c r="O2231" s="5" t="str">
        <f>VLOOKUP(C2231,[2]!ProdManager[#Data],2,FALSE)</f>
        <v>Peter Stone</v>
      </c>
      <c r="P2231" s="5" t="e">
        <f>VLOOKUP(I2231,[1]!Countries[#Data],2,FALSE)</f>
        <v>#REF!</v>
      </c>
      <c r="Q2231" s="5" t="e">
        <f>VLOOKUP(I2231,[1]!Countries[#Data],3,FALSE)</f>
        <v>#REF!</v>
      </c>
    </row>
    <row r="2232" spans="1:17" x14ac:dyDescent="0.2">
      <c r="A2232" s="5">
        <v>10276</v>
      </c>
      <c r="B2232" s="5" t="s">
        <v>111</v>
      </c>
      <c r="C2232" s="5" t="s">
        <v>22</v>
      </c>
      <c r="D2232" s="5">
        <v>4.8</v>
      </c>
      <c r="E2232" s="5">
        <v>3.6479999999999997</v>
      </c>
      <c r="F2232" s="5">
        <v>10</v>
      </c>
      <c r="G2232" s="5" t="s">
        <v>110</v>
      </c>
      <c r="H2232" s="5" t="s">
        <v>66</v>
      </c>
      <c r="I2232" s="5" t="s">
        <v>67</v>
      </c>
      <c r="J2232" s="6">
        <v>41890</v>
      </c>
      <c r="K2232" s="7">
        <f t="shared" si="102"/>
        <v>48</v>
      </c>
      <c r="L2232" s="7">
        <f t="shared" si="103"/>
        <v>36.479999999999997</v>
      </c>
      <c r="M2232" s="4">
        <f>YEAR(Datos!$J2232)</f>
        <v>2014</v>
      </c>
      <c r="N2232" s="5" t="str">
        <f t="shared" si="104"/>
        <v>septiembre</v>
      </c>
      <c r="O2232" s="5" t="str">
        <f>VLOOKUP(C2232,[2]!ProdManager[#Data],2,FALSE)</f>
        <v>Peter Stone</v>
      </c>
      <c r="P2232" s="5" t="e">
        <f>VLOOKUP(I2232,[1]!Countries[#Data],2,FALSE)</f>
        <v>#REF!</v>
      </c>
      <c r="Q2232" s="5" t="e">
        <f>VLOOKUP(I2232,[1]!Countries[#Data],3,FALSE)</f>
        <v>#REF!</v>
      </c>
    </row>
    <row r="2233" spans="1:17" x14ac:dyDescent="0.2">
      <c r="A2233" s="5">
        <v>10277</v>
      </c>
      <c r="B2233" s="5" t="s">
        <v>71</v>
      </c>
      <c r="C2233" s="5" t="s">
        <v>28</v>
      </c>
      <c r="D2233" s="5">
        <v>39.4</v>
      </c>
      <c r="E2233" s="5">
        <v>27.58</v>
      </c>
      <c r="F2233" s="5">
        <v>12</v>
      </c>
      <c r="G2233" s="5" t="s">
        <v>112</v>
      </c>
      <c r="H2233" s="5" t="s">
        <v>113</v>
      </c>
      <c r="I2233" s="5" t="s">
        <v>14</v>
      </c>
      <c r="J2233" s="6">
        <v>41891</v>
      </c>
      <c r="K2233" s="7">
        <f t="shared" si="102"/>
        <v>472.79999999999995</v>
      </c>
      <c r="L2233" s="7">
        <f t="shared" si="103"/>
        <v>330.96</v>
      </c>
      <c r="M2233" s="4">
        <f>YEAR(Datos!$J2233)</f>
        <v>2014</v>
      </c>
      <c r="N2233" s="5" t="str">
        <f t="shared" si="104"/>
        <v>septiembre</v>
      </c>
      <c r="O2233" s="5" t="str">
        <f>VLOOKUP(C2233,[2]!ProdManager[#Data],2,FALSE)</f>
        <v>Lydia Sinn</v>
      </c>
      <c r="P2233" s="5" t="e">
        <f>VLOOKUP(I2233,[1]!Countries[#Data],2,FALSE)</f>
        <v>#REF!</v>
      </c>
      <c r="Q2233" s="5" t="e">
        <f>VLOOKUP(I2233,[1]!Countries[#Data],3,FALSE)</f>
        <v>#REF!</v>
      </c>
    </row>
    <row r="2234" spans="1:17" x14ac:dyDescent="0.2">
      <c r="A2234" s="5">
        <v>10277</v>
      </c>
      <c r="B2234" s="5" t="s">
        <v>114</v>
      </c>
      <c r="C2234" s="5" t="s">
        <v>11</v>
      </c>
      <c r="D2234" s="5">
        <v>36.4</v>
      </c>
      <c r="E2234" s="5">
        <v>27.663999999999998</v>
      </c>
      <c r="F2234" s="5">
        <v>20</v>
      </c>
      <c r="G2234" s="5" t="s">
        <v>112</v>
      </c>
      <c r="H2234" s="5" t="s">
        <v>113</v>
      </c>
      <c r="I2234" s="5" t="s">
        <v>14</v>
      </c>
      <c r="J2234" s="6">
        <v>41891</v>
      </c>
      <c r="K2234" s="7">
        <f t="shared" si="102"/>
        <v>728</v>
      </c>
      <c r="L2234" s="7">
        <f t="shared" si="103"/>
        <v>553.28</v>
      </c>
      <c r="M2234" s="4">
        <f>YEAR(Datos!$J2234)</f>
        <v>2014</v>
      </c>
      <c r="N2234" s="5" t="str">
        <f t="shared" si="104"/>
        <v>septiembre</v>
      </c>
      <c r="O2234" s="5" t="str">
        <f>VLOOKUP(C2234,[2]!ProdManager[#Data],2,FALSE)</f>
        <v>Marc Caine</v>
      </c>
      <c r="P2234" s="5" t="e">
        <f>VLOOKUP(I2234,[1]!Countries[#Data],2,FALSE)</f>
        <v>#REF!</v>
      </c>
      <c r="Q2234" s="5" t="e">
        <f>VLOOKUP(I2234,[1]!Countries[#Data],3,FALSE)</f>
        <v>#REF!</v>
      </c>
    </row>
    <row r="2235" spans="1:17" x14ac:dyDescent="0.2">
      <c r="A2235" s="5">
        <v>10278</v>
      </c>
      <c r="B2235" s="5" t="s">
        <v>115</v>
      </c>
      <c r="C2235" s="5" t="s">
        <v>17</v>
      </c>
      <c r="D2235" s="5">
        <v>15.5</v>
      </c>
      <c r="E2235" s="5">
        <v>13.02</v>
      </c>
      <c r="F2235" s="5">
        <v>16</v>
      </c>
      <c r="G2235" s="5" t="s">
        <v>116</v>
      </c>
      <c r="H2235" s="5" t="s">
        <v>117</v>
      </c>
      <c r="I2235" s="5" t="s">
        <v>83</v>
      </c>
      <c r="J2235" s="6">
        <v>41894</v>
      </c>
      <c r="K2235" s="7">
        <f t="shared" si="102"/>
        <v>248</v>
      </c>
      <c r="L2235" s="7">
        <f t="shared" si="103"/>
        <v>208.32</v>
      </c>
      <c r="M2235" s="4">
        <f>YEAR(Datos!$J2235)</f>
        <v>2014</v>
      </c>
      <c r="N2235" s="5" t="str">
        <f t="shared" si="104"/>
        <v>septiembre</v>
      </c>
      <c r="O2235" s="5" t="str">
        <f>VLOOKUP(C2235,[2]!ProdManager[#Data],2,FALSE)</f>
        <v>Lydia Sinn</v>
      </c>
      <c r="P2235" s="5" t="e">
        <f>VLOOKUP(I2235,[1]!Countries[#Data],2,FALSE)</f>
        <v>#REF!</v>
      </c>
      <c r="Q2235" s="5" t="e">
        <f>VLOOKUP(I2235,[1]!Countries[#Data],3,FALSE)</f>
        <v>#REF!</v>
      </c>
    </row>
    <row r="2236" spans="1:17" x14ac:dyDescent="0.2">
      <c r="A2236" s="5">
        <v>10278</v>
      </c>
      <c r="B2236" s="5" t="s">
        <v>45</v>
      </c>
      <c r="C2236" s="5" t="s">
        <v>8</v>
      </c>
      <c r="D2236" s="5">
        <v>44</v>
      </c>
      <c r="E2236" s="5">
        <v>34.760000000000005</v>
      </c>
      <c r="F2236" s="5">
        <v>15</v>
      </c>
      <c r="G2236" s="5" t="s">
        <v>116</v>
      </c>
      <c r="H2236" s="5" t="s">
        <v>117</v>
      </c>
      <c r="I2236" s="5" t="s">
        <v>83</v>
      </c>
      <c r="J2236" s="6">
        <v>41894</v>
      </c>
      <c r="K2236" s="7">
        <f t="shared" si="102"/>
        <v>660</v>
      </c>
      <c r="L2236" s="7">
        <f t="shared" si="103"/>
        <v>521.40000000000009</v>
      </c>
      <c r="M2236" s="4">
        <f>YEAR(Datos!$J2236)</f>
        <v>2014</v>
      </c>
      <c r="N2236" s="5" t="str">
        <f t="shared" si="104"/>
        <v>septiembre</v>
      </c>
      <c r="O2236" s="5" t="str">
        <f>VLOOKUP(C2236,[2]!ProdManager[#Data],2,FALSE)</f>
        <v>Peter Stone</v>
      </c>
      <c r="P2236" s="5" t="e">
        <f>VLOOKUP(I2236,[1]!Countries[#Data],2,FALSE)</f>
        <v>#REF!</v>
      </c>
      <c r="Q2236" s="5" t="e">
        <f>VLOOKUP(I2236,[1]!Countries[#Data],3,FALSE)</f>
        <v>#REF!</v>
      </c>
    </row>
    <row r="2237" spans="1:17" x14ac:dyDescent="0.2">
      <c r="A2237" s="5">
        <v>10278</v>
      </c>
      <c r="B2237" s="5" t="s">
        <v>118</v>
      </c>
      <c r="C2237" s="5" t="s">
        <v>17</v>
      </c>
      <c r="D2237" s="5">
        <v>35.1</v>
      </c>
      <c r="E2237" s="5">
        <v>25.623000000000001</v>
      </c>
      <c r="F2237" s="5">
        <v>80</v>
      </c>
      <c r="G2237" s="5" t="s">
        <v>116</v>
      </c>
      <c r="H2237" s="5" t="s">
        <v>117</v>
      </c>
      <c r="I2237" s="5" t="s">
        <v>83</v>
      </c>
      <c r="J2237" s="6">
        <v>41894</v>
      </c>
      <c r="K2237" s="7">
        <f t="shared" si="102"/>
        <v>2808</v>
      </c>
      <c r="L2237" s="7">
        <f t="shared" si="103"/>
        <v>2049.84</v>
      </c>
      <c r="M2237" s="4">
        <f>YEAR(Datos!$J2237)</f>
        <v>2014</v>
      </c>
      <c r="N2237" s="5" t="str">
        <f t="shared" si="104"/>
        <v>septiembre</v>
      </c>
      <c r="O2237" s="5" t="str">
        <f>VLOOKUP(C2237,[2]!ProdManager[#Data],2,FALSE)</f>
        <v>Lydia Sinn</v>
      </c>
      <c r="P2237" s="5" t="e">
        <f>VLOOKUP(I2237,[1]!Countries[#Data],2,FALSE)</f>
        <v>#REF!</v>
      </c>
      <c r="Q2237" s="5" t="e">
        <f>VLOOKUP(I2237,[1]!Countries[#Data],3,FALSE)</f>
        <v>#REF!</v>
      </c>
    </row>
    <row r="2238" spans="1:17" x14ac:dyDescent="0.2">
      <c r="A2238" s="5">
        <v>10278</v>
      </c>
      <c r="B2238" s="5" t="s">
        <v>119</v>
      </c>
      <c r="C2238" s="5" t="s">
        <v>22</v>
      </c>
      <c r="D2238" s="5">
        <v>12</v>
      </c>
      <c r="E2238" s="5">
        <v>9</v>
      </c>
      <c r="F2238" s="5">
        <v>25</v>
      </c>
      <c r="G2238" s="5" t="s">
        <v>116</v>
      </c>
      <c r="H2238" s="5" t="s">
        <v>117</v>
      </c>
      <c r="I2238" s="5" t="s">
        <v>83</v>
      </c>
      <c r="J2238" s="6">
        <v>41894</v>
      </c>
      <c r="K2238" s="7">
        <f t="shared" si="102"/>
        <v>300</v>
      </c>
      <c r="L2238" s="7">
        <f t="shared" si="103"/>
        <v>225</v>
      </c>
      <c r="M2238" s="4">
        <f>YEAR(Datos!$J2238)</f>
        <v>2014</v>
      </c>
      <c r="N2238" s="5" t="str">
        <f t="shared" si="104"/>
        <v>septiembre</v>
      </c>
      <c r="O2238" s="5" t="str">
        <f>VLOOKUP(C2238,[2]!ProdManager[#Data],2,FALSE)</f>
        <v>Peter Stone</v>
      </c>
      <c r="P2238" s="5" t="e">
        <f>VLOOKUP(I2238,[1]!Countries[#Data],2,FALSE)</f>
        <v>#REF!</v>
      </c>
      <c r="Q2238" s="5" t="e">
        <f>VLOOKUP(I2238,[1]!Countries[#Data],3,FALSE)</f>
        <v>#REF!</v>
      </c>
    </row>
    <row r="2239" spans="1:17" x14ac:dyDescent="0.2">
      <c r="A2239" s="5">
        <v>10279</v>
      </c>
      <c r="B2239" s="5" t="s">
        <v>84</v>
      </c>
      <c r="C2239" s="5" t="s">
        <v>39</v>
      </c>
      <c r="D2239" s="5">
        <v>31.2</v>
      </c>
      <c r="E2239" s="5">
        <v>24.648</v>
      </c>
      <c r="F2239" s="5">
        <v>15</v>
      </c>
      <c r="G2239" s="5" t="s">
        <v>120</v>
      </c>
      <c r="H2239" s="5" t="s">
        <v>121</v>
      </c>
      <c r="I2239" s="5" t="s">
        <v>14</v>
      </c>
      <c r="J2239" s="6">
        <v>41895</v>
      </c>
      <c r="K2239" s="7">
        <f t="shared" si="102"/>
        <v>468</v>
      </c>
      <c r="L2239" s="7">
        <f t="shared" si="103"/>
        <v>369.71999999999997</v>
      </c>
      <c r="M2239" s="4">
        <f>YEAR(Datos!$J2239)</f>
        <v>2014</v>
      </c>
      <c r="N2239" s="5" t="str">
        <f t="shared" si="104"/>
        <v>septiembre</v>
      </c>
      <c r="O2239" s="5" t="str">
        <f>VLOOKUP(C2239,[2]!ProdManager[#Data],2,FALSE)</f>
        <v>John Matter</v>
      </c>
      <c r="P2239" s="5" t="e">
        <f>VLOOKUP(I2239,[1]!Countries[#Data],2,FALSE)</f>
        <v>#REF!</v>
      </c>
      <c r="Q2239" s="5" t="e">
        <f>VLOOKUP(I2239,[1]!Countries[#Data],3,FALSE)</f>
        <v>#REF!</v>
      </c>
    </row>
    <row r="2240" spans="1:17" x14ac:dyDescent="0.2">
      <c r="A2240" s="5">
        <v>10280</v>
      </c>
      <c r="B2240" s="5" t="s">
        <v>44</v>
      </c>
      <c r="C2240" s="5" t="s">
        <v>36</v>
      </c>
      <c r="D2240" s="5">
        <v>3.6</v>
      </c>
      <c r="E2240" s="5">
        <v>3.3120000000000003</v>
      </c>
      <c r="F2240" s="5">
        <v>12</v>
      </c>
      <c r="G2240" s="5" t="s">
        <v>116</v>
      </c>
      <c r="H2240" s="5" t="s">
        <v>117</v>
      </c>
      <c r="I2240" s="5" t="s">
        <v>83</v>
      </c>
      <c r="J2240" s="6">
        <v>41896</v>
      </c>
      <c r="K2240" s="7">
        <f t="shared" si="102"/>
        <v>43.2</v>
      </c>
      <c r="L2240" s="7">
        <f t="shared" si="103"/>
        <v>39.744</v>
      </c>
      <c r="M2240" s="4">
        <f>YEAR(Datos!$J2240)</f>
        <v>2014</v>
      </c>
      <c r="N2240" s="5" t="str">
        <f t="shared" si="104"/>
        <v>septiembre</v>
      </c>
      <c r="O2240" s="5" t="str">
        <f>VLOOKUP(C2240,[2]!ProdManager[#Data],2,FALSE)</f>
        <v>John Matter</v>
      </c>
      <c r="P2240" s="5" t="e">
        <f>VLOOKUP(I2240,[1]!Countries[#Data],2,FALSE)</f>
        <v>#REF!</v>
      </c>
      <c r="Q2240" s="5" t="e">
        <f>VLOOKUP(I2240,[1]!Countries[#Data],3,FALSE)</f>
        <v>#REF!</v>
      </c>
    </row>
    <row r="2241" spans="1:17" x14ac:dyDescent="0.2">
      <c r="A2241" s="5">
        <v>10280</v>
      </c>
      <c r="B2241" s="5" t="s">
        <v>38</v>
      </c>
      <c r="C2241" s="5" t="s">
        <v>39</v>
      </c>
      <c r="D2241" s="5">
        <v>19.2</v>
      </c>
      <c r="E2241" s="5">
        <v>14.591999999999999</v>
      </c>
      <c r="F2241" s="5">
        <v>20</v>
      </c>
      <c r="G2241" s="5" t="s">
        <v>116</v>
      </c>
      <c r="H2241" s="5" t="s">
        <v>117</v>
      </c>
      <c r="I2241" s="5" t="s">
        <v>83</v>
      </c>
      <c r="J2241" s="6">
        <v>41896</v>
      </c>
      <c r="K2241" s="7">
        <f t="shared" si="102"/>
        <v>384</v>
      </c>
      <c r="L2241" s="7">
        <f t="shared" si="103"/>
        <v>291.83999999999997</v>
      </c>
      <c r="M2241" s="4">
        <f>YEAR(Datos!$J2241)</f>
        <v>2014</v>
      </c>
      <c r="N2241" s="5" t="str">
        <f t="shared" si="104"/>
        <v>septiembre</v>
      </c>
      <c r="O2241" s="5" t="str">
        <f>VLOOKUP(C2241,[2]!ProdManager[#Data],2,FALSE)</f>
        <v>John Matter</v>
      </c>
      <c r="P2241" s="5" t="e">
        <f>VLOOKUP(I2241,[1]!Countries[#Data],2,FALSE)</f>
        <v>#REF!</v>
      </c>
      <c r="Q2241" s="5" t="e">
        <f>VLOOKUP(I2241,[1]!Countries[#Data],3,FALSE)</f>
        <v>#REF!</v>
      </c>
    </row>
    <row r="2242" spans="1:17" x14ac:dyDescent="0.2">
      <c r="A2242" s="5">
        <v>10280</v>
      </c>
      <c r="B2242" s="5" t="s">
        <v>122</v>
      </c>
      <c r="C2242" s="5" t="s">
        <v>36</v>
      </c>
      <c r="D2242" s="5">
        <v>6.2</v>
      </c>
      <c r="E2242" s="5">
        <v>5.5180000000000007</v>
      </c>
      <c r="F2242" s="5">
        <v>30</v>
      </c>
      <c r="G2242" s="5" t="s">
        <v>116</v>
      </c>
      <c r="H2242" s="5" t="s">
        <v>117</v>
      </c>
      <c r="I2242" s="5" t="s">
        <v>83</v>
      </c>
      <c r="J2242" s="6">
        <v>41896</v>
      </c>
      <c r="K2242" s="7">
        <f t="shared" si="102"/>
        <v>186</v>
      </c>
      <c r="L2242" s="7">
        <f t="shared" si="103"/>
        <v>165.54000000000002</v>
      </c>
      <c r="M2242" s="4">
        <f>YEAR(Datos!$J2242)</f>
        <v>2014</v>
      </c>
      <c r="N2242" s="5" t="str">
        <f t="shared" si="104"/>
        <v>septiembre</v>
      </c>
      <c r="O2242" s="5" t="str">
        <f>VLOOKUP(C2242,[2]!ProdManager[#Data],2,FALSE)</f>
        <v>John Matter</v>
      </c>
      <c r="P2242" s="5" t="e">
        <f>VLOOKUP(I2242,[1]!Countries[#Data],2,FALSE)</f>
        <v>#REF!</v>
      </c>
      <c r="Q2242" s="5" t="e">
        <f>VLOOKUP(I2242,[1]!Countries[#Data],3,FALSE)</f>
        <v>#REF!</v>
      </c>
    </row>
    <row r="2243" spans="1:17" x14ac:dyDescent="0.2">
      <c r="A2243" s="5">
        <v>10281</v>
      </c>
      <c r="B2243" s="5" t="s">
        <v>123</v>
      </c>
      <c r="C2243" s="5" t="s">
        <v>28</v>
      </c>
      <c r="D2243" s="5">
        <v>7.3</v>
      </c>
      <c r="E2243" s="5">
        <v>5.1099999999999994</v>
      </c>
      <c r="F2243" s="5">
        <v>10</v>
      </c>
      <c r="G2243" s="5" t="s">
        <v>124</v>
      </c>
      <c r="H2243" s="5" t="s">
        <v>125</v>
      </c>
      <c r="I2243" s="5" t="s">
        <v>126</v>
      </c>
      <c r="J2243" s="6">
        <v>41896</v>
      </c>
      <c r="K2243" s="7">
        <f t="shared" ref="K2243:K2306" si="105">D2243*F2243</f>
        <v>73</v>
      </c>
      <c r="L2243" s="7">
        <f t="shared" ref="L2243:L2306" si="106">E2243*F2243</f>
        <v>51.099999999999994</v>
      </c>
      <c r="M2243" s="4">
        <f>YEAR(Datos!$J2243)</f>
        <v>2014</v>
      </c>
      <c r="N2243" s="5" t="str">
        <f t="shared" ref="N2243:N2306" si="107">TEXT(J2243,"mmmm")</f>
        <v>septiembre</v>
      </c>
      <c r="O2243" s="5" t="str">
        <f>VLOOKUP(C2243,[2]!ProdManager[#Data],2,FALSE)</f>
        <v>Lydia Sinn</v>
      </c>
      <c r="P2243" s="5" t="e">
        <f>VLOOKUP(I2243,[1]!Countries[#Data],2,FALSE)</f>
        <v>#REF!</v>
      </c>
      <c r="Q2243" s="5" t="e">
        <f>VLOOKUP(I2243,[1]!Countries[#Data],3,FALSE)</f>
        <v>#REF!</v>
      </c>
    </row>
    <row r="2244" spans="1:17" x14ac:dyDescent="0.2">
      <c r="A2244" s="5">
        <v>10281</v>
      </c>
      <c r="B2244" s="5" t="s">
        <v>44</v>
      </c>
      <c r="C2244" s="5" t="s">
        <v>36</v>
      </c>
      <c r="D2244" s="5">
        <v>3.6</v>
      </c>
      <c r="E2244" s="5">
        <v>3.2040000000000002</v>
      </c>
      <c r="F2244" s="5">
        <v>60</v>
      </c>
      <c r="G2244" s="5" t="s">
        <v>124</v>
      </c>
      <c r="H2244" s="5" t="s">
        <v>125</v>
      </c>
      <c r="I2244" s="5" t="s">
        <v>126</v>
      </c>
      <c r="J2244" s="6">
        <v>41896</v>
      </c>
      <c r="K2244" s="7">
        <f t="shared" si="105"/>
        <v>216</v>
      </c>
      <c r="L2244" s="7">
        <f t="shared" si="106"/>
        <v>192.24</v>
      </c>
      <c r="M2244" s="4">
        <f>YEAR(Datos!$J2244)</f>
        <v>2014</v>
      </c>
      <c r="N2244" s="5" t="str">
        <f t="shared" si="107"/>
        <v>septiembre</v>
      </c>
      <c r="O2244" s="5" t="str">
        <f>VLOOKUP(C2244,[2]!ProdManager[#Data],2,FALSE)</f>
        <v>John Matter</v>
      </c>
      <c r="P2244" s="5" t="e">
        <f>VLOOKUP(I2244,[1]!Countries[#Data],2,FALSE)</f>
        <v>#REF!</v>
      </c>
      <c r="Q2244" s="5" t="e">
        <f>VLOOKUP(I2244,[1]!Countries[#Data],3,FALSE)</f>
        <v>#REF!</v>
      </c>
    </row>
    <row r="2245" spans="1:17" x14ac:dyDescent="0.2">
      <c r="A2245" s="5">
        <v>10281</v>
      </c>
      <c r="B2245" s="5" t="s">
        <v>74</v>
      </c>
      <c r="C2245" s="5" t="s">
        <v>36</v>
      </c>
      <c r="D2245" s="5">
        <v>14.4</v>
      </c>
      <c r="E2245" s="5">
        <v>13.248000000000001</v>
      </c>
      <c r="F2245" s="5">
        <v>40</v>
      </c>
      <c r="G2245" s="5" t="s">
        <v>124</v>
      </c>
      <c r="H2245" s="5" t="s">
        <v>125</v>
      </c>
      <c r="I2245" s="5" t="s">
        <v>126</v>
      </c>
      <c r="J2245" s="6">
        <v>41896</v>
      </c>
      <c r="K2245" s="7">
        <f t="shared" si="105"/>
        <v>576</v>
      </c>
      <c r="L2245" s="7">
        <f t="shared" si="106"/>
        <v>529.92000000000007</v>
      </c>
      <c r="M2245" s="4">
        <f>YEAR(Datos!$J2245)</f>
        <v>2014</v>
      </c>
      <c r="N2245" s="5" t="str">
        <f t="shared" si="107"/>
        <v>septiembre</v>
      </c>
      <c r="O2245" s="5" t="str">
        <f>VLOOKUP(C2245,[2]!ProdManager[#Data],2,FALSE)</f>
        <v>John Matter</v>
      </c>
      <c r="P2245" s="5" t="e">
        <f>VLOOKUP(I2245,[1]!Countries[#Data],2,FALSE)</f>
        <v>#REF!</v>
      </c>
      <c r="Q2245" s="5" t="e">
        <f>VLOOKUP(I2245,[1]!Countries[#Data],3,FALSE)</f>
        <v>#REF!</v>
      </c>
    </row>
    <row r="2246" spans="1:17" x14ac:dyDescent="0.2">
      <c r="A2246" s="5">
        <v>10282</v>
      </c>
      <c r="B2246" s="5" t="s">
        <v>80</v>
      </c>
      <c r="C2246" s="5" t="s">
        <v>22</v>
      </c>
      <c r="D2246" s="5">
        <v>20.7</v>
      </c>
      <c r="E2246" s="5">
        <v>16.974</v>
      </c>
      <c r="F2246" s="5">
        <v>60</v>
      </c>
      <c r="G2246" s="5" t="s">
        <v>124</v>
      </c>
      <c r="H2246" s="5" t="s">
        <v>125</v>
      </c>
      <c r="I2246" s="5" t="s">
        <v>126</v>
      </c>
      <c r="J2246" s="6">
        <v>41897</v>
      </c>
      <c r="K2246" s="7">
        <f t="shared" si="105"/>
        <v>1242</v>
      </c>
      <c r="L2246" s="7">
        <f t="shared" si="106"/>
        <v>1018.44</v>
      </c>
      <c r="M2246" s="4">
        <f>YEAR(Datos!$J2246)</f>
        <v>2014</v>
      </c>
      <c r="N2246" s="5" t="str">
        <f t="shared" si="107"/>
        <v>septiembre</v>
      </c>
      <c r="O2246" s="5" t="str">
        <f>VLOOKUP(C2246,[2]!ProdManager[#Data],2,FALSE)</f>
        <v>Peter Stone</v>
      </c>
      <c r="P2246" s="5" t="e">
        <f>VLOOKUP(I2246,[1]!Countries[#Data],2,FALSE)</f>
        <v>#REF!</v>
      </c>
      <c r="Q2246" s="5" t="e">
        <f>VLOOKUP(I2246,[1]!Countries[#Data],3,FALSE)</f>
        <v>#REF!</v>
      </c>
    </row>
    <row r="2247" spans="1:17" x14ac:dyDescent="0.2">
      <c r="A2247" s="5">
        <v>10282</v>
      </c>
      <c r="B2247" s="5" t="s">
        <v>26</v>
      </c>
      <c r="C2247" s="5" t="s">
        <v>3</v>
      </c>
      <c r="D2247" s="5">
        <v>15.6</v>
      </c>
      <c r="E2247" s="5">
        <v>13.26</v>
      </c>
      <c r="F2247" s="5">
        <v>20</v>
      </c>
      <c r="G2247" s="5" t="s">
        <v>124</v>
      </c>
      <c r="H2247" s="5" t="s">
        <v>125</v>
      </c>
      <c r="I2247" s="5" t="s">
        <v>126</v>
      </c>
      <c r="J2247" s="6">
        <v>41897</v>
      </c>
      <c r="K2247" s="7">
        <f t="shared" si="105"/>
        <v>312</v>
      </c>
      <c r="L2247" s="7">
        <f t="shared" si="106"/>
        <v>265.2</v>
      </c>
      <c r="M2247" s="4">
        <f>YEAR(Datos!$J2247)</f>
        <v>2014</v>
      </c>
      <c r="N2247" s="5" t="str">
        <f t="shared" si="107"/>
        <v>septiembre</v>
      </c>
      <c r="O2247" s="5" t="str">
        <f>VLOOKUP(C2247,[2]!ProdManager[#Data],2,FALSE)</f>
        <v>Marc Caine</v>
      </c>
      <c r="P2247" s="5" t="e">
        <f>VLOOKUP(I2247,[1]!Countries[#Data],2,FALSE)</f>
        <v>#REF!</v>
      </c>
      <c r="Q2247" s="5" t="e">
        <f>VLOOKUP(I2247,[1]!Countries[#Data],3,FALSE)</f>
        <v>#REF!</v>
      </c>
    </row>
    <row r="2248" spans="1:17" x14ac:dyDescent="0.2">
      <c r="A2248" s="5">
        <v>10283</v>
      </c>
      <c r="B2248" s="5" t="s">
        <v>127</v>
      </c>
      <c r="C2248" s="5" t="s">
        <v>17</v>
      </c>
      <c r="D2248" s="5">
        <v>12.4</v>
      </c>
      <c r="E2248" s="5">
        <v>8.8040000000000003</v>
      </c>
      <c r="F2248" s="5">
        <v>20</v>
      </c>
      <c r="G2248" s="5" t="s">
        <v>128</v>
      </c>
      <c r="H2248" s="5" t="s">
        <v>129</v>
      </c>
      <c r="I2248" s="5" t="s">
        <v>58</v>
      </c>
      <c r="J2248" s="6">
        <v>41898</v>
      </c>
      <c r="K2248" s="7">
        <f t="shared" si="105"/>
        <v>248</v>
      </c>
      <c r="L2248" s="7">
        <f t="shared" si="106"/>
        <v>176.08</v>
      </c>
      <c r="M2248" s="4">
        <f>YEAR(Datos!$J2248)</f>
        <v>2014</v>
      </c>
      <c r="N2248" s="5" t="str">
        <f t="shared" si="107"/>
        <v>septiembre</v>
      </c>
      <c r="O2248" s="5" t="str">
        <f>VLOOKUP(C2248,[2]!ProdManager[#Data],2,FALSE)</f>
        <v>Lydia Sinn</v>
      </c>
      <c r="P2248" s="5" t="e">
        <f>VLOOKUP(I2248,[1]!Countries[#Data],2,FALSE)</f>
        <v>#REF!</v>
      </c>
      <c r="Q2248" s="5" t="e">
        <f>VLOOKUP(I2248,[1]!Countries[#Data],3,FALSE)</f>
        <v>#REF!</v>
      </c>
    </row>
    <row r="2249" spans="1:17" x14ac:dyDescent="0.2">
      <c r="A2249" s="5">
        <v>10283</v>
      </c>
      <c r="B2249" s="5" t="s">
        <v>7</v>
      </c>
      <c r="C2249" s="5" t="s">
        <v>8</v>
      </c>
      <c r="D2249" s="5">
        <v>27.8</v>
      </c>
      <c r="E2249" s="5">
        <v>20.85</v>
      </c>
      <c r="F2249" s="5">
        <v>30</v>
      </c>
      <c r="G2249" s="5" t="s">
        <v>128</v>
      </c>
      <c r="H2249" s="5" t="s">
        <v>129</v>
      </c>
      <c r="I2249" s="5" t="s">
        <v>58</v>
      </c>
      <c r="J2249" s="6">
        <v>41898</v>
      </c>
      <c r="K2249" s="7">
        <f t="shared" si="105"/>
        <v>834</v>
      </c>
      <c r="L2249" s="7">
        <f t="shared" si="106"/>
        <v>625.5</v>
      </c>
      <c r="M2249" s="4">
        <f>YEAR(Datos!$J2249)</f>
        <v>2014</v>
      </c>
      <c r="N2249" s="5" t="str">
        <f t="shared" si="107"/>
        <v>septiembre</v>
      </c>
      <c r="O2249" s="5" t="str">
        <f>VLOOKUP(C2249,[2]!ProdManager[#Data],2,FALSE)</f>
        <v>Peter Stone</v>
      </c>
      <c r="P2249" s="5" t="e">
        <f>VLOOKUP(I2249,[1]!Countries[#Data],2,FALSE)</f>
        <v>#REF!</v>
      </c>
      <c r="Q2249" s="5" t="e">
        <f>VLOOKUP(I2249,[1]!Countries[#Data],3,FALSE)</f>
        <v>#REF!</v>
      </c>
    </row>
    <row r="2250" spans="1:17" x14ac:dyDescent="0.2">
      <c r="A2250" s="5">
        <v>10283</v>
      </c>
      <c r="B2250" s="5" t="s">
        <v>123</v>
      </c>
      <c r="C2250" s="5" t="s">
        <v>28</v>
      </c>
      <c r="D2250" s="5">
        <v>7.3</v>
      </c>
      <c r="E2250" s="5">
        <v>5.1099999999999994</v>
      </c>
      <c r="F2250" s="5">
        <v>18</v>
      </c>
      <c r="G2250" s="5" t="s">
        <v>128</v>
      </c>
      <c r="H2250" s="5" t="s">
        <v>129</v>
      </c>
      <c r="I2250" s="5" t="s">
        <v>58</v>
      </c>
      <c r="J2250" s="6">
        <v>41898</v>
      </c>
      <c r="K2250" s="7">
        <f t="shared" si="105"/>
        <v>131.4</v>
      </c>
      <c r="L2250" s="7">
        <f t="shared" si="106"/>
        <v>91.97999999999999</v>
      </c>
      <c r="M2250" s="4">
        <f>YEAR(Datos!$J2250)</f>
        <v>2014</v>
      </c>
      <c r="N2250" s="5" t="str">
        <f t="shared" si="107"/>
        <v>septiembre</v>
      </c>
      <c r="O2250" s="5" t="str">
        <f>VLOOKUP(C2250,[2]!ProdManager[#Data],2,FALSE)</f>
        <v>Lydia Sinn</v>
      </c>
      <c r="P2250" s="5" t="e">
        <f>VLOOKUP(I2250,[1]!Countries[#Data],2,FALSE)</f>
        <v>#REF!</v>
      </c>
      <c r="Q2250" s="5" t="e">
        <f>VLOOKUP(I2250,[1]!Countries[#Data],3,FALSE)</f>
        <v>#REF!</v>
      </c>
    </row>
    <row r="2251" spans="1:17" x14ac:dyDescent="0.2">
      <c r="A2251" s="5">
        <v>10283</v>
      </c>
      <c r="B2251" s="5" t="s">
        <v>33</v>
      </c>
      <c r="C2251" s="5" t="s">
        <v>8</v>
      </c>
      <c r="D2251" s="5">
        <v>27.2</v>
      </c>
      <c r="E2251" s="5">
        <v>21.216000000000001</v>
      </c>
      <c r="F2251" s="5">
        <v>35</v>
      </c>
      <c r="G2251" s="5" t="s">
        <v>128</v>
      </c>
      <c r="H2251" s="5" t="s">
        <v>129</v>
      </c>
      <c r="I2251" s="5" t="s">
        <v>58</v>
      </c>
      <c r="J2251" s="6">
        <v>41898</v>
      </c>
      <c r="K2251" s="7">
        <f t="shared" si="105"/>
        <v>952</v>
      </c>
      <c r="L2251" s="7">
        <f t="shared" si="106"/>
        <v>742.56000000000006</v>
      </c>
      <c r="M2251" s="4">
        <f>YEAR(Datos!$J2251)</f>
        <v>2014</v>
      </c>
      <c r="N2251" s="5" t="str">
        <f t="shared" si="107"/>
        <v>septiembre</v>
      </c>
      <c r="O2251" s="5" t="str">
        <f>VLOOKUP(C2251,[2]!ProdManager[#Data],2,FALSE)</f>
        <v>Peter Stone</v>
      </c>
      <c r="P2251" s="5" t="e">
        <f>VLOOKUP(I2251,[1]!Countries[#Data],2,FALSE)</f>
        <v>#REF!</v>
      </c>
      <c r="Q2251" s="5" t="e">
        <f>VLOOKUP(I2251,[1]!Countries[#Data],3,FALSE)</f>
        <v>#REF!</v>
      </c>
    </row>
    <row r="2252" spans="1:17" x14ac:dyDescent="0.2">
      <c r="A2252" s="5">
        <v>10284</v>
      </c>
      <c r="B2252" s="5" t="s">
        <v>55</v>
      </c>
      <c r="C2252" s="5" t="s">
        <v>28</v>
      </c>
      <c r="D2252" s="5">
        <v>35.1</v>
      </c>
      <c r="E2252" s="5">
        <v>24.218999999999998</v>
      </c>
      <c r="F2252" s="5">
        <v>15</v>
      </c>
      <c r="G2252" s="5" t="s">
        <v>120</v>
      </c>
      <c r="H2252" s="5" t="s">
        <v>121</v>
      </c>
      <c r="I2252" s="5" t="s">
        <v>14</v>
      </c>
      <c r="J2252" s="6">
        <v>41901</v>
      </c>
      <c r="K2252" s="7">
        <f t="shared" si="105"/>
        <v>526.5</v>
      </c>
      <c r="L2252" s="7">
        <f t="shared" si="106"/>
        <v>363.28499999999997</v>
      </c>
      <c r="M2252" s="4">
        <f>YEAR(Datos!$J2252)</f>
        <v>2014</v>
      </c>
      <c r="N2252" s="5" t="str">
        <f t="shared" si="107"/>
        <v>septiembre</v>
      </c>
      <c r="O2252" s="5" t="str">
        <f>VLOOKUP(C2252,[2]!ProdManager[#Data],2,FALSE)</f>
        <v>Lydia Sinn</v>
      </c>
      <c r="P2252" s="5" t="e">
        <f>VLOOKUP(I2252,[1]!Countries[#Data],2,FALSE)</f>
        <v>#REF!</v>
      </c>
      <c r="Q2252" s="5" t="e">
        <f>VLOOKUP(I2252,[1]!Countries[#Data],3,FALSE)</f>
        <v>#REF!</v>
      </c>
    </row>
    <row r="2253" spans="1:17" x14ac:dyDescent="0.2">
      <c r="A2253" s="5">
        <v>10284</v>
      </c>
      <c r="B2253" s="5" t="s">
        <v>115</v>
      </c>
      <c r="C2253" s="5" t="s">
        <v>17</v>
      </c>
      <c r="D2253" s="5">
        <v>15.5</v>
      </c>
      <c r="E2253" s="5">
        <v>11.78</v>
      </c>
      <c r="F2253" s="5">
        <v>21</v>
      </c>
      <c r="G2253" s="5" t="s">
        <v>120</v>
      </c>
      <c r="H2253" s="5" t="s">
        <v>121</v>
      </c>
      <c r="I2253" s="5" t="s">
        <v>14</v>
      </c>
      <c r="J2253" s="6">
        <v>41901</v>
      </c>
      <c r="K2253" s="7">
        <f t="shared" si="105"/>
        <v>325.5</v>
      </c>
      <c r="L2253" s="7">
        <f t="shared" si="106"/>
        <v>247.38</v>
      </c>
      <c r="M2253" s="4">
        <f>YEAR(Datos!$J2253)</f>
        <v>2014</v>
      </c>
      <c r="N2253" s="5" t="str">
        <f t="shared" si="107"/>
        <v>septiembre</v>
      </c>
      <c r="O2253" s="5" t="str">
        <f>VLOOKUP(C2253,[2]!ProdManager[#Data],2,FALSE)</f>
        <v>Lydia Sinn</v>
      </c>
      <c r="P2253" s="5" t="e">
        <f>VLOOKUP(I2253,[1]!Countries[#Data],2,FALSE)</f>
        <v>#REF!</v>
      </c>
      <c r="Q2253" s="5" t="e">
        <f>VLOOKUP(I2253,[1]!Countries[#Data],3,FALSE)</f>
        <v>#REF!</v>
      </c>
    </row>
    <row r="2254" spans="1:17" x14ac:dyDescent="0.2">
      <c r="A2254" s="5">
        <v>10284</v>
      </c>
      <c r="B2254" s="5" t="s">
        <v>33</v>
      </c>
      <c r="C2254" s="5" t="s">
        <v>8</v>
      </c>
      <c r="D2254" s="5">
        <v>27.2</v>
      </c>
      <c r="E2254" s="5">
        <v>22.032</v>
      </c>
      <c r="F2254" s="5">
        <v>20</v>
      </c>
      <c r="G2254" s="5" t="s">
        <v>120</v>
      </c>
      <c r="H2254" s="5" t="s">
        <v>121</v>
      </c>
      <c r="I2254" s="5" t="s">
        <v>14</v>
      </c>
      <c r="J2254" s="6">
        <v>41901</v>
      </c>
      <c r="K2254" s="7">
        <f t="shared" si="105"/>
        <v>544</v>
      </c>
      <c r="L2254" s="7">
        <f t="shared" si="106"/>
        <v>440.64</v>
      </c>
      <c r="M2254" s="4">
        <f>YEAR(Datos!$J2254)</f>
        <v>2014</v>
      </c>
      <c r="N2254" s="5" t="str">
        <f t="shared" si="107"/>
        <v>septiembre</v>
      </c>
      <c r="O2254" s="5" t="str">
        <f>VLOOKUP(C2254,[2]!ProdManager[#Data],2,FALSE)</f>
        <v>Peter Stone</v>
      </c>
      <c r="P2254" s="5" t="e">
        <f>VLOOKUP(I2254,[1]!Countries[#Data],2,FALSE)</f>
        <v>#REF!</v>
      </c>
      <c r="Q2254" s="5" t="e">
        <f>VLOOKUP(I2254,[1]!Countries[#Data],3,FALSE)</f>
        <v>#REF!</v>
      </c>
    </row>
    <row r="2255" spans="1:17" x14ac:dyDescent="0.2">
      <c r="A2255" s="5">
        <v>10284</v>
      </c>
      <c r="B2255" s="5" t="s">
        <v>130</v>
      </c>
      <c r="C2255" s="5" t="s">
        <v>36</v>
      </c>
      <c r="D2255" s="5">
        <v>11.2</v>
      </c>
      <c r="E2255" s="5">
        <v>9.968</v>
      </c>
      <c r="F2255" s="5">
        <v>50</v>
      </c>
      <c r="G2255" s="5" t="s">
        <v>120</v>
      </c>
      <c r="H2255" s="5" t="s">
        <v>121</v>
      </c>
      <c r="I2255" s="5" t="s">
        <v>14</v>
      </c>
      <c r="J2255" s="6">
        <v>41901</v>
      </c>
      <c r="K2255" s="7">
        <f t="shared" si="105"/>
        <v>560</v>
      </c>
      <c r="L2255" s="7">
        <f t="shared" si="106"/>
        <v>498.4</v>
      </c>
      <c r="M2255" s="4">
        <f>YEAR(Datos!$J2255)</f>
        <v>2014</v>
      </c>
      <c r="N2255" s="5" t="str">
        <f t="shared" si="107"/>
        <v>septiembre</v>
      </c>
      <c r="O2255" s="5" t="str">
        <f>VLOOKUP(C2255,[2]!ProdManager[#Data],2,FALSE)</f>
        <v>John Matter</v>
      </c>
      <c r="P2255" s="5" t="e">
        <f>VLOOKUP(I2255,[1]!Countries[#Data],2,FALSE)</f>
        <v>#REF!</v>
      </c>
      <c r="Q2255" s="5" t="e">
        <f>VLOOKUP(I2255,[1]!Countries[#Data],3,FALSE)</f>
        <v>#REF!</v>
      </c>
    </row>
    <row r="2256" spans="1:17" x14ac:dyDescent="0.2">
      <c r="A2256" s="5">
        <v>10285</v>
      </c>
      <c r="B2256" s="5" t="s">
        <v>51</v>
      </c>
      <c r="C2256" s="5" t="s">
        <v>39</v>
      </c>
      <c r="D2256" s="5">
        <v>26.2</v>
      </c>
      <c r="E2256" s="5">
        <v>21.222000000000001</v>
      </c>
      <c r="F2256" s="5">
        <v>36</v>
      </c>
      <c r="G2256" s="5" t="s">
        <v>103</v>
      </c>
      <c r="H2256" s="5" t="s">
        <v>104</v>
      </c>
      <c r="I2256" s="5" t="s">
        <v>14</v>
      </c>
      <c r="J2256" s="6">
        <v>41902</v>
      </c>
      <c r="K2256" s="7">
        <f t="shared" si="105"/>
        <v>943.19999999999993</v>
      </c>
      <c r="L2256" s="7">
        <f t="shared" si="106"/>
        <v>763.99200000000008</v>
      </c>
      <c r="M2256" s="4">
        <f>YEAR(Datos!$J2256)</f>
        <v>2014</v>
      </c>
      <c r="N2256" s="5" t="str">
        <f t="shared" si="107"/>
        <v>septiembre</v>
      </c>
      <c r="O2256" s="5" t="str">
        <f>VLOOKUP(C2256,[2]!ProdManager[#Data],2,FALSE)</f>
        <v>John Matter</v>
      </c>
      <c r="P2256" s="5" t="e">
        <f>VLOOKUP(I2256,[1]!Countries[#Data],2,FALSE)</f>
        <v>#REF!</v>
      </c>
      <c r="Q2256" s="5" t="e">
        <f>VLOOKUP(I2256,[1]!Countries[#Data],3,FALSE)</f>
        <v>#REF!</v>
      </c>
    </row>
    <row r="2257" spans="1:17" x14ac:dyDescent="0.2">
      <c r="A2257" s="5">
        <v>10285</v>
      </c>
      <c r="B2257" s="5" t="s">
        <v>91</v>
      </c>
      <c r="C2257" s="5" t="s">
        <v>22</v>
      </c>
      <c r="D2257" s="5">
        <v>14.7</v>
      </c>
      <c r="E2257" s="5">
        <v>10.878</v>
      </c>
      <c r="F2257" s="5">
        <v>40</v>
      </c>
      <c r="G2257" s="5" t="s">
        <v>103</v>
      </c>
      <c r="H2257" s="5" t="s">
        <v>104</v>
      </c>
      <c r="I2257" s="5" t="s">
        <v>14</v>
      </c>
      <c r="J2257" s="6">
        <v>41902</v>
      </c>
      <c r="K2257" s="7">
        <f t="shared" si="105"/>
        <v>588</v>
      </c>
      <c r="L2257" s="7">
        <f t="shared" si="106"/>
        <v>435.12</v>
      </c>
      <c r="M2257" s="4">
        <f>YEAR(Datos!$J2257)</f>
        <v>2014</v>
      </c>
      <c r="N2257" s="5" t="str">
        <f t="shared" si="107"/>
        <v>septiembre</v>
      </c>
      <c r="O2257" s="5" t="str">
        <f>VLOOKUP(C2257,[2]!ProdManager[#Data],2,FALSE)</f>
        <v>Peter Stone</v>
      </c>
      <c r="P2257" s="5" t="e">
        <f>VLOOKUP(I2257,[1]!Countries[#Data],2,FALSE)</f>
        <v>#REF!</v>
      </c>
      <c r="Q2257" s="5" t="e">
        <f>VLOOKUP(I2257,[1]!Countries[#Data],3,FALSE)</f>
        <v>#REF!</v>
      </c>
    </row>
    <row r="2258" spans="1:17" x14ac:dyDescent="0.2">
      <c r="A2258" s="5">
        <v>10285</v>
      </c>
      <c r="B2258" s="5" t="s">
        <v>131</v>
      </c>
      <c r="C2258" s="5" t="s">
        <v>36</v>
      </c>
      <c r="D2258" s="5">
        <v>14.4</v>
      </c>
      <c r="E2258" s="5">
        <v>13.248000000000001</v>
      </c>
      <c r="F2258" s="5">
        <v>45</v>
      </c>
      <c r="G2258" s="5" t="s">
        <v>103</v>
      </c>
      <c r="H2258" s="5" t="s">
        <v>104</v>
      </c>
      <c r="I2258" s="5" t="s">
        <v>14</v>
      </c>
      <c r="J2258" s="6">
        <v>41902</v>
      </c>
      <c r="K2258" s="7">
        <f t="shared" si="105"/>
        <v>648</v>
      </c>
      <c r="L2258" s="7">
        <f t="shared" si="106"/>
        <v>596.16000000000008</v>
      </c>
      <c r="M2258" s="4">
        <f>YEAR(Datos!$J2258)</f>
        <v>2014</v>
      </c>
      <c r="N2258" s="5" t="str">
        <f t="shared" si="107"/>
        <v>septiembre</v>
      </c>
      <c r="O2258" s="5" t="str">
        <f>VLOOKUP(C2258,[2]!ProdManager[#Data],2,FALSE)</f>
        <v>John Matter</v>
      </c>
      <c r="P2258" s="5" t="e">
        <f>VLOOKUP(I2258,[1]!Countries[#Data],2,FALSE)</f>
        <v>#REF!</v>
      </c>
      <c r="Q2258" s="5" t="e">
        <f>VLOOKUP(I2258,[1]!Countries[#Data],3,FALSE)</f>
        <v>#REF!</v>
      </c>
    </row>
    <row r="2259" spans="1:17" x14ac:dyDescent="0.2">
      <c r="A2259" s="5">
        <v>10286</v>
      </c>
      <c r="B2259" s="5" t="s">
        <v>71</v>
      </c>
      <c r="C2259" s="5" t="s">
        <v>28</v>
      </c>
      <c r="D2259" s="5">
        <v>39.4</v>
      </c>
      <c r="E2259" s="5">
        <v>26.397999999999996</v>
      </c>
      <c r="F2259" s="5">
        <v>40</v>
      </c>
      <c r="G2259" s="5" t="s">
        <v>103</v>
      </c>
      <c r="H2259" s="5" t="s">
        <v>104</v>
      </c>
      <c r="I2259" s="5" t="s">
        <v>14</v>
      </c>
      <c r="J2259" s="6">
        <v>41903</v>
      </c>
      <c r="K2259" s="7">
        <f t="shared" si="105"/>
        <v>1576</v>
      </c>
      <c r="L2259" s="7">
        <f t="shared" si="106"/>
        <v>1055.9199999999998</v>
      </c>
      <c r="M2259" s="4">
        <f>YEAR(Datos!$J2259)</f>
        <v>2014</v>
      </c>
      <c r="N2259" s="5" t="str">
        <f t="shared" si="107"/>
        <v>septiembre</v>
      </c>
      <c r="O2259" s="5" t="str">
        <f>VLOOKUP(C2259,[2]!ProdManager[#Data],2,FALSE)</f>
        <v>Lydia Sinn</v>
      </c>
      <c r="P2259" s="5" t="e">
        <f>VLOOKUP(I2259,[1]!Countries[#Data],2,FALSE)</f>
        <v>#REF!</v>
      </c>
      <c r="Q2259" s="5" t="e">
        <f>VLOOKUP(I2259,[1]!Countries[#Data],3,FALSE)</f>
        <v>#REF!</v>
      </c>
    </row>
    <row r="2260" spans="1:17" x14ac:dyDescent="0.2">
      <c r="A2260" s="5">
        <v>10286</v>
      </c>
      <c r="B2260" s="5" t="s">
        <v>74</v>
      </c>
      <c r="C2260" s="5" t="s">
        <v>36</v>
      </c>
      <c r="D2260" s="5">
        <v>14.4</v>
      </c>
      <c r="E2260" s="5">
        <v>12.96</v>
      </c>
      <c r="F2260" s="5">
        <v>100</v>
      </c>
      <c r="G2260" s="5" t="s">
        <v>103</v>
      </c>
      <c r="H2260" s="5" t="s">
        <v>104</v>
      </c>
      <c r="I2260" s="5" t="s">
        <v>14</v>
      </c>
      <c r="J2260" s="6">
        <v>41903</v>
      </c>
      <c r="K2260" s="7">
        <f t="shared" si="105"/>
        <v>1440</v>
      </c>
      <c r="L2260" s="7">
        <f t="shared" si="106"/>
        <v>1296</v>
      </c>
      <c r="M2260" s="4">
        <f>YEAR(Datos!$J2260)</f>
        <v>2014</v>
      </c>
      <c r="N2260" s="5" t="str">
        <f t="shared" si="107"/>
        <v>septiembre</v>
      </c>
      <c r="O2260" s="5" t="str">
        <f>VLOOKUP(C2260,[2]!ProdManager[#Data],2,FALSE)</f>
        <v>John Matter</v>
      </c>
      <c r="P2260" s="5" t="e">
        <f>VLOOKUP(I2260,[1]!Countries[#Data],2,FALSE)</f>
        <v>#REF!</v>
      </c>
      <c r="Q2260" s="5" t="e">
        <f>VLOOKUP(I2260,[1]!Countries[#Data],3,FALSE)</f>
        <v>#REF!</v>
      </c>
    </row>
    <row r="2261" spans="1:17" x14ac:dyDescent="0.2">
      <c r="A2261" s="5">
        <v>10287</v>
      </c>
      <c r="B2261" s="5" t="s">
        <v>49</v>
      </c>
      <c r="C2261" s="5" t="s">
        <v>28</v>
      </c>
      <c r="D2261" s="5">
        <v>13.9</v>
      </c>
      <c r="E2261" s="5">
        <v>9.73</v>
      </c>
      <c r="F2261" s="5">
        <v>40</v>
      </c>
      <c r="G2261" s="5" t="s">
        <v>132</v>
      </c>
      <c r="H2261" s="5" t="s">
        <v>19</v>
      </c>
      <c r="I2261" s="5" t="s">
        <v>20</v>
      </c>
      <c r="J2261" s="6">
        <v>41904</v>
      </c>
      <c r="K2261" s="7">
        <f t="shared" si="105"/>
        <v>556</v>
      </c>
      <c r="L2261" s="7">
        <f t="shared" si="106"/>
        <v>389.20000000000005</v>
      </c>
      <c r="M2261" s="4">
        <f>YEAR(Datos!$J2261)</f>
        <v>2014</v>
      </c>
      <c r="N2261" s="5" t="str">
        <f t="shared" si="107"/>
        <v>septiembre</v>
      </c>
      <c r="O2261" s="5" t="str">
        <f>VLOOKUP(C2261,[2]!ProdManager[#Data],2,FALSE)</f>
        <v>Lydia Sinn</v>
      </c>
      <c r="P2261" s="5" t="e">
        <f>VLOOKUP(I2261,[1]!Countries[#Data],2,FALSE)</f>
        <v>#REF!</v>
      </c>
      <c r="Q2261" s="5" t="e">
        <f>VLOOKUP(I2261,[1]!Countries[#Data],3,FALSE)</f>
        <v>#REF!</v>
      </c>
    </row>
    <row r="2262" spans="1:17" x14ac:dyDescent="0.2">
      <c r="A2262" s="5">
        <v>10287</v>
      </c>
      <c r="B2262" s="5" t="s">
        <v>133</v>
      </c>
      <c r="C2262" s="5" t="s">
        <v>36</v>
      </c>
      <c r="D2262" s="5">
        <v>11.2</v>
      </c>
      <c r="E2262" s="5">
        <v>10.192</v>
      </c>
      <c r="F2262" s="5">
        <v>20</v>
      </c>
      <c r="G2262" s="5" t="s">
        <v>132</v>
      </c>
      <c r="H2262" s="5" t="s">
        <v>19</v>
      </c>
      <c r="I2262" s="5" t="s">
        <v>20</v>
      </c>
      <c r="J2262" s="6">
        <v>41904</v>
      </c>
      <c r="K2262" s="7">
        <f t="shared" si="105"/>
        <v>224</v>
      </c>
      <c r="L2262" s="7">
        <f t="shared" si="106"/>
        <v>203.84</v>
      </c>
      <c r="M2262" s="4">
        <f>YEAR(Datos!$J2262)</f>
        <v>2014</v>
      </c>
      <c r="N2262" s="5" t="str">
        <f t="shared" si="107"/>
        <v>septiembre</v>
      </c>
      <c r="O2262" s="5" t="str">
        <f>VLOOKUP(C2262,[2]!ProdManager[#Data],2,FALSE)</f>
        <v>John Matter</v>
      </c>
      <c r="P2262" s="5" t="e">
        <f>VLOOKUP(I2262,[1]!Countries[#Data],2,FALSE)</f>
        <v>#REF!</v>
      </c>
      <c r="Q2262" s="5" t="e">
        <f>VLOOKUP(I2262,[1]!Countries[#Data],3,FALSE)</f>
        <v>#REF!</v>
      </c>
    </row>
    <row r="2263" spans="1:17" x14ac:dyDescent="0.2">
      <c r="A2263" s="5">
        <v>10287</v>
      </c>
      <c r="B2263" s="5" t="s">
        <v>134</v>
      </c>
      <c r="C2263" s="5" t="s">
        <v>22</v>
      </c>
      <c r="D2263" s="5">
        <v>9.6</v>
      </c>
      <c r="E2263" s="5">
        <v>7.008</v>
      </c>
      <c r="F2263" s="5">
        <v>15</v>
      </c>
      <c r="G2263" s="5" t="s">
        <v>132</v>
      </c>
      <c r="H2263" s="5" t="s">
        <v>19</v>
      </c>
      <c r="I2263" s="5" t="s">
        <v>20</v>
      </c>
      <c r="J2263" s="6">
        <v>41904</v>
      </c>
      <c r="K2263" s="7">
        <f t="shared" si="105"/>
        <v>144</v>
      </c>
      <c r="L2263" s="7">
        <f t="shared" si="106"/>
        <v>105.12</v>
      </c>
      <c r="M2263" s="4">
        <f>YEAR(Datos!$J2263)</f>
        <v>2014</v>
      </c>
      <c r="N2263" s="5" t="str">
        <f t="shared" si="107"/>
        <v>septiembre</v>
      </c>
      <c r="O2263" s="5" t="str">
        <f>VLOOKUP(C2263,[2]!ProdManager[#Data],2,FALSE)</f>
        <v>Peter Stone</v>
      </c>
      <c r="P2263" s="5" t="e">
        <f>VLOOKUP(I2263,[1]!Countries[#Data],2,FALSE)</f>
        <v>#REF!</v>
      </c>
      <c r="Q2263" s="5" t="e">
        <f>VLOOKUP(I2263,[1]!Countries[#Data],3,FALSE)</f>
        <v>#REF!</v>
      </c>
    </row>
    <row r="2264" spans="1:17" x14ac:dyDescent="0.2">
      <c r="A2264" s="5">
        <v>10288</v>
      </c>
      <c r="B2264" s="5" t="s">
        <v>135</v>
      </c>
      <c r="C2264" s="5" t="s">
        <v>28</v>
      </c>
      <c r="D2264" s="5">
        <v>10</v>
      </c>
      <c r="E2264" s="5">
        <v>6.5</v>
      </c>
      <c r="F2264" s="5">
        <v>10</v>
      </c>
      <c r="G2264" s="5" t="s">
        <v>136</v>
      </c>
      <c r="H2264" s="5" t="s">
        <v>137</v>
      </c>
      <c r="I2264" s="5" t="s">
        <v>109</v>
      </c>
      <c r="J2264" s="6">
        <v>41905</v>
      </c>
      <c r="K2264" s="7">
        <f t="shared" si="105"/>
        <v>100</v>
      </c>
      <c r="L2264" s="7">
        <f t="shared" si="106"/>
        <v>65</v>
      </c>
      <c r="M2264" s="4">
        <f>YEAR(Datos!$J2264)</f>
        <v>2014</v>
      </c>
      <c r="N2264" s="5" t="str">
        <f t="shared" si="107"/>
        <v>septiembre</v>
      </c>
      <c r="O2264" s="5" t="str">
        <f>VLOOKUP(C2264,[2]!ProdManager[#Data],2,FALSE)</f>
        <v>Lydia Sinn</v>
      </c>
      <c r="P2264" s="5" t="e">
        <f>VLOOKUP(I2264,[1]!Countries[#Data],2,FALSE)</f>
        <v>#REF!</v>
      </c>
      <c r="Q2264" s="5" t="e">
        <f>VLOOKUP(I2264,[1]!Countries[#Data],3,FALSE)</f>
        <v>#REF!</v>
      </c>
    </row>
    <row r="2265" spans="1:17" x14ac:dyDescent="0.2">
      <c r="A2265" s="5">
        <v>10288</v>
      </c>
      <c r="B2265" s="5" t="s">
        <v>138</v>
      </c>
      <c r="C2265" s="5" t="s">
        <v>39</v>
      </c>
      <c r="D2265" s="5">
        <v>5.9</v>
      </c>
      <c r="E2265" s="5">
        <v>4.484</v>
      </c>
      <c r="F2265" s="5">
        <v>10</v>
      </c>
      <c r="G2265" s="5" t="s">
        <v>136</v>
      </c>
      <c r="H2265" s="5" t="s">
        <v>137</v>
      </c>
      <c r="I2265" s="5" t="s">
        <v>109</v>
      </c>
      <c r="J2265" s="6">
        <v>41905</v>
      </c>
      <c r="K2265" s="7">
        <f t="shared" si="105"/>
        <v>59</v>
      </c>
      <c r="L2265" s="7">
        <f t="shared" si="106"/>
        <v>44.84</v>
      </c>
      <c r="M2265" s="4">
        <f>YEAR(Datos!$J2265)</f>
        <v>2014</v>
      </c>
      <c r="N2265" s="5" t="str">
        <f t="shared" si="107"/>
        <v>septiembre</v>
      </c>
      <c r="O2265" s="5" t="str">
        <f>VLOOKUP(C2265,[2]!ProdManager[#Data],2,FALSE)</f>
        <v>John Matter</v>
      </c>
      <c r="P2265" s="5" t="e">
        <f>VLOOKUP(I2265,[1]!Countries[#Data],2,FALSE)</f>
        <v>#REF!</v>
      </c>
      <c r="Q2265" s="5" t="e">
        <f>VLOOKUP(I2265,[1]!Countries[#Data],3,FALSE)</f>
        <v>#REF!</v>
      </c>
    </row>
    <row r="2266" spans="1:17" x14ac:dyDescent="0.2">
      <c r="A2266" s="5">
        <v>10289</v>
      </c>
      <c r="B2266" s="5" t="s">
        <v>139</v>
      </c>
      <c r="C2266" s="5" t="s">
        <v>17</v>
      </c>
      <c r="D2266" s="5">
        <v>8</v>
      </c>
      <c r="E2266" s="5">
        <v>6.64</v>
      </c>
      <c r="F2266" s="5">
        <v>30</v>
      </c>
      <c r="G2266" s="5" t="s">
        <v>140</v>
      </c>
      <c r="H2266" s="5" t="s">
        <v>141</v>
      </c>
      <c r="I2266" s="5" t="s">
        <v>142</v>
      </c>
      <c r="J2266" s="6">
        <v>41908</v>
      </c>
      <c r="K2266" s="7">
        <f t="shared" si="105"/>
        <v>240</v>
      </c>
      <c r="L2266" s="7">
        <f t="shared" si="106"/>
        <v>199.2</v>
      </c>
      <c r="M2266" s="4">
        <f>YEAR(Datos!$J2266)</f>
        <v>2014</v>
      </c>
      <c r="N2266" s="5" t="str">
        <f t="shared" si="107"/>
        <v>septiembre</v>
      </c>
      <c r="O2266" s="5" t="str">
        <f>VLOOKUP(C2266,[2]!ProdManager[#Data],2,FALSE)</f>
        <v>Lydia Sinn</v>
      </c>
      <c r="P2266" s="5" t="e">
        <f>VLOOKUP(I2266,[1]!Countries[#Data],2,FALSE)</f>
        <v>#REF!</v>
      </c>
      <c r="Q2266" s="5" t="e">
        <f>VLOOKUP(I2266,[1]!Countries[#Data],3,FALSE)</f>
        <v>#REF!</v>
      </c>
    </row>
    <row r="2267" spans="1:17" x14ac:dyDescent="0.2">
      <c r="A2267" s="5">
        <v>10289</v>
      </c>
      <c r="B2267" s="5" t="s">
        <v>143</v>
      </c>
      <c r="C2267" s="5" t="s">
        <v>3</v>
      </c>
      <c r="D2267" s="5">
        <v>26.6</v>
      </c>
      <c r="E2267" s="5">
        <v>22.344000000000001</v>
      </c>
      <c r="F2267" s="5">
        <v>90</v>
      </c>
      <c r="G2267" s="5" t="s">
        <v>140</v>
      </c>
      <c r="H2267" s="5" t="s">
        <v>141</v>
      </c>
      <c r="I2267" s="5" t="s">
        <v>142</v>
      </c>
      <c r="J2267" s="6">
        <v>41908</v>
      </c>
      <c r="K2267" s="7">
        <f t="shared" si="105"/>
        <v>2394</v>
      </c>
      <c r="L2267" s="7">
        <f t="shared" si="106"/>
        <v>2010.96</v>
      </c>
      <c r="M2267" s="4">
        <f>YEAR(Datos!$J2267)</f>
        <v>2014</v>
      </c>
      <c r="N2267" s="5" t="str">
        <f t="shared" si="107"/>
        <v>septiembre</v>
      </c>
      <c r="O2267" s="5" t="str">
        <f>VLOOKUP(C2267,[2]!ProdManager[#Data],2,FALSE)</f>
        <v>Marc Caine</v>
      </c>
      <c r="P2267" s="5" t="e">
        <f>VLOOKUP(I2267,[1]!Countries[#Data],2,FALSE)</f>
        <v>#REF!</v>
      </c>
      <c r="Q2267" s="5" t="e">
        <f>VLOOKUP(I2267,[1]!Countries[#Data],3,FALSE)</f>
        <v>#REF!</v>
      </c>
    </row>
    <row r="2268" spans="1:17" x14ac:dyDescent="0.2">
      <c r="A2268" s="5">
        <v>10290</v>
      </c>
      <c r="B2268" s="5" t="s">
        <v>62</v>
      </c>
      <c r="C2268" s="5" t="s">
        <v>17</v>
      </c>
      <c r="D2268" s="5">
        <v>17</v>
      </c>
      <c r="E2268" s="5">
        <v>11.899999999999999</v>
      </c>
      <c r="F2268" s="5">
        <v>20</v>
      </c>
      <c r="G2268" s="5" t="s">
        <v>144</v>
      </c>
      <c r="H2268" s="5" t="s">
        <v>145</v>
      </c>
      <c r="I2268" s="5" t="s">
        <v>20</v>
      </c>
      <c r="J2268" s="6">
        <v>41909</v>
      </c>
      <c r="K2268" s="7">
        <f t="shared" si="105"/>
        <v>340</v>
      </c>
      <c r="L2268" s="7">
        <f t="shared" si="106"/>
        <v>237.99999999999997</v>
      </c>
      <c r="M2268" s="4">
        <f>YEAR(Datos!$J2268)</f>
        <v>2014</v>
      </c>
      <c r="N2268" s="5" t="str">
        <f t="shared" si="107"/>
        <v>septiembre</v>
      </c>
      <c r="O2268" s="5" t="str">
        <f>VLOOKUP(C2268,[2]!ProdManager[#Data],2,FALSE)</f>
        <v>Lydia Sinn</v>
      </c>
      <c r="P2268" s="5" t="e">
        <f>VLOOKUP(I2268,[1]!Countries[#Data],2,FALSE)</f>
        <v>#REF!</v>
      </c>
      <c r="Q2268" s="5" t="e">
        <f>VLOOKUP(I2268,[1]!Countries[#Data],3,FALSE)</f>
        <v>#REF!</v>
      </c>
    </row>
    <row r="2269" spans="1:17" x14ac:dyDescent="0.2">
      <c r="A2269" s="5">
        <v>10290</v>
      </c>
      <c r="B2269" s="5" t="s">
        <v>95</v>
      </c>
      <c r="C2269" s="5" t="s">
        <v>39</v>
      </c>
      <c r="D2269" s="5">
        <v>99</v>
      </c>
      <c r="E2269" s="5">
        <v>80.190000000000012</v>
      </c>
      <c r="F2269" s="5">
        <v>15</v>
      </c>
      <c r="G2269" s="5" t="s">
        <v>144</v>
      </c>
      <c r="H2269" s="5" t="s">
        <v>145</v>
      </c>
      <c r="I2269" s="5" t="s">
        <v>20</v>
      </c>
      <c r="J2269" s="6">
        <v>41909</v>
      </c>
      <c r="K2269" s="7">
        <f t="shared" si="105"/>
        <v>1485</v>
      </c>
      <c r="L2269" s="7">
        <f t="shared" si="106"/>
        <v>1202.8500000000001</v>
      </c>
      <c r="M2269" s="4">
        <f>YEAR(Datos!$J2269)</f>
        <v>2014</v>
      </c>
      <c r="N2269" s="5" t="str">
        <f t="shared" si="107"/>
        <v>septiembre</v>
      </c>
      <c r="O2269" s="5" t="str">
        <f>VLOOKUP(C2269,[2]!ProdManager[#Data],2,FALSE)</f>
        <v>John Matter</v>
      </c>
      <c r="P2269" s="5" t="e">
        <f>VLOOKUP(I2269,[1]!Countries[#Data],2,FALSE)</f>
        <v>#REF!</v>
      </c>
      <c r="Q2269" s="5" t="e">
        <f>VLOOKUP(I2269,[1]!Countries[#Data],3,FALSE)</f>
        <v>#REF!</v>
      </c>
    </row>
    <row r="2270" spans="1:17" x14ac:dyDescent="0.2">
      <c r="A2270" s="5">
        <v>10290</v>
      </c>
      <c r="B2270" s="5" t="s">
        <v>34</v>
      </c>
      <c r="C2270" s="5" t="s">
        <v>28</v>
      </c>
      <c r="D2270" s="5">
        <v>16</v>
      </c>
      <c r="E2270" s="5">
        <v>10.719999999999999</v>
      </c>
      <c r="F2270" s="5">
        <v>15</v>
      </c>
      <c r="G2270" s="5" t="s">
        <v>144</v>
      </c>
      <c r="H2270" s="5" t="s">
        <v>145</v>
      </c>
      <c r="I2270" s="5" t="s">
        <v>20</v>
      </c>
      <c r="J2270" s="6">
        <v>41909</v>
      </c>
      <c r="K2270" s="7">
        <f t="shared" si="105"/>
        <v>240</v>
      </c>
      <c r="L2270" s="7">
        <f t="shared" si="106"/>
        <v>160.79999999999998</v>
      </c>
      <c r="M2270" s="4">
        <f>YEAR(Datos!$J2270)</f>
        <v>2014</v>
      </c>
      <c r="N2270" s="5" t="str">
        <f t="shared" si="107"/>
        <v>septiembre</v>
      </c>
      <c r="O2270" s="5" t="str">
        <f>VLOOKUP(C2270,[2]!ProdManager[#Data],2,FALSE)</f>
        <v>Lydia Sinn</v>
      </c>
      <c r="P2270" s="5" t="e">
        <f>VLOOKUP(I2270,[1]!Countries[#Data],2,FALSE)</f>
        <v>#REF!</v>
      </c>
      <c r="Q2270" s="5" t="e">
        <f>VLOOKUP(I2270,[1]!Countries[#Data],3,FALSE)</f>
        <v>#REF!</v>
      </c>
    </row>
    <row r="2271" spans="1:17" x14ac:dyDescent="0.2">
      <c r="A2271" s="5">
        <v>10290</v>
      </c>
      <c r="B2271" s="5" t="s">
        <v>54</v>
      </c>
      <c r="C2271" s="5" t="s">
        <v>17</v>
      </c>
      <c r="D2271" s="5">
        <v>10.4</v>
      </c>
      <c r="E2271" s="5">
        <v>7.9040000000000008</v>
      </c>
      <c r="F2271" s="5">
        <v>10</v>
      </c>
      <c r="G2271" s="5" t="s">
        <v>144</v>
      </c>
      <c r="H2271" s="5" t="s">
        <v>145</v>
      </c>
      <c r="I2271" s="5" t="s">
        <v>20</v>
      </c>
      <c r="J2271" s="6">
        <v>41909</v>
      </c>
      <c r="K2271" s="7">
        <f t="shared" si="105"/>
        <v>104</v>
      </c>
      <c r="L2271" s="7">
        <f t="shared" si="106"/>
        <v>79.040000000000006</v>
      </c>
      <c r="M2271" s="4">
        <f>YEAR(Datos!$J2271)</f>
        <v>2014</v>
      </c>
      <c r="N2271" s="5" t="str">
        <f t="shared" si="107"/>
        <v>septiembre</v>
      </c>
      <c r="O2271" s="5" t="str">
        <f>VLOOKUP(C2271,[2]!ProdManager[#Data],2,FALSE)</f>
        <v>Lydia Sinn</v>
      </c>
      <c r="P2271" s="5" t="e">
        <f>VLOOKUP(I2271,[1]!Countries[#Data],2,FALSE)</f>
        <v>#REF!</v>
      </c>
      <c r="Q2271" s="5" t="e">
        <f>VLOOKUP(I2271,[1]!Countries[#Data],3,FALSE)</f>
        <v>#REF!</v>
      </c>
    </row>
    <row r="2272" spans="1:17" x14ac:dyDescent="0.2">
      <c r="A2272" s="5">
        <v>10291</v>
      </c>
      <c r="B2272" s="5" t="s">
        <v>15</v>
      </c>
      <c r="C2272" s="5" t="s">
        <v>11</v>
      </c>
      <c r="D2272" s="5">
        <v>42.4</v>
      </c>
      <c r="E2272" s="5">
        <v>34.344000000000001</v>
      </c>
      <c r="F2272" s="5">
        <v>20</v>
      </c>
      <c r="G2272" s="5" t="s">
        <v>73</v>
      </c>
      <c r="H2272" s="5" t="s">
        <v>19</v>
      </c>
      <c r="I2272" s="5" t="s">
        <v>20</v>
      </c>
      <c r="J2272" s="6">
        <v>41909</v>
      </c>
      <c r="K2272" s="7">
        <f t="shared" si="105"/>
        <v>848</v>
      </c>
      <c r="L2272" s="7">
        <f t="shared" si="106"/>
        <v>686.88</v>
      </c>
      <c r="M2272" s="4">
        <f>YEAR(Datos!$J2272)</f>
        <v>2014</v>
      </c>
      <c r="N2272" s="5" t="str">
        <f t="shared" si="107"/>
        <v>septiembre</v>
      </c>
      <c r="O2272" s="5" t="str">
        <f>VLOOKUP(C2272,[2]!ProdManager[#Data],2,FALSE)</f>
        <v>Marc Caine</v>
      </c>
      <c r="P2272" s="5" t="e">
        <f>VLOOKUP(I2272,[1]!Countries[#Data],2,FALSE)</f>
        <v>#REF!</v>
      </c>
      <c r="Q2272" s="5" t="e">
        <f>VLOOKUP(I2272,[1]!Countries[#Data],3,FALSE)</f>
        <v>#REF!</v>
      </c>
    </row>
    <row r="2273" spans="1:17" x14ac:dyDescent="0.2">
      <c r="A2273" s="5">
        <v>10291</v>
      </c>
      <c r="B2273" s="5" t="s">
        <v>111</v>
      </c>
      <c r="C2273" s="5" t="s">
        <v>22</v>
      </c>
      <c r="D2273" s="5">
        <v>4.8</v>
      </c>
      <c r="E2273" s="5">
        <v>3.6479999999999997</v>
      </c>
      <c r="F2273" s="5">
        <v>20</v>
      </c>
      <c r="G2273" s="5" t="s">
        <v>73</v>
      </c>
      <c r="H2273" s="5" t="s">
        <v>19</v>
      </c>
      <c r="I2273" s="5" t="s">
        <v>20</v>
      </c>
      <c r="J2273" s="6">
        <v>41909</v>
      </c>
      <c r="K2273" s="7">
        <f t="shared" si="105"/>
        <v>96</v>
      </c>
      <c r="L2273" s="7">
        <f t="shared" si="106"/>
        <v>72.959999999999994</v>
      </c>
      <c r="M2273" s="4">
        <f>YEAR(Datos!$J2273)</f>
        <v>2014</v>
      </c>
      <c r="N2273" s="5" t="str">
        <f t="shared" si="107"/>
        <v>septiembre</v>
      </c>
      <c r="O2273" s="5" t="str">
        <f>VLOOKUP(C2273,[2]!ProdManager[#Data],2,FALSE)</f>
        <v>Peter Stone</v>
      </c>
      <c r="P2273" s="5" t="e">
        <f>VLOOKUP(I2273,[1]!Countries[#Data],2,FALSE)</f>
        <v>#REF!</v>
      </c>
      <c r="Q2273" s="5" t="e">
        <f>VLOOKUP(I2273,[1]!Countries[#Data],3,FALSE)</f>
        <v>#REF!</v>
      </c>
    </row>
    <row r="2274" spans="1:17" x14ac:dyDescent="0.2">
      <c r="A2274" s="5">
        <v>10291</v>
      </c>
      <c r="B2274" s="5" t="s">
        <v>115</v>
      </c>
      <c r="C2274" s="5" t="s">
        <v>17</v>
      </c>
      <c r="D2274" s="5">
        <v>15.5</v>
      </c>
      <c r="E2274" s="5">
        <v>13.174999999999999</v>
      </c>
      <c r="F2274" s="5">
        <v>24</v>
      </c>
      <c r="G2274" s="5" t="s">
        <v>73</v>
      </c>
      <c r="H2274" s="5" t="s">
        <v>19</v>
      </c>
      <c r="I2274" s="5" t="s">
        <v>20</v>
      </c>
      <c r="J2274" s="6">
        <v>41909</v>
      </c>
      <c r="K2274" s="7">
        <f t="shared" si="105"/>
        <v>372</v>
      </c>
      <c r="L2274" s="7">
        <f t="shared" si="106"/>
        <v>316.2</v>
      </c>
      <c r="M2274" s="4">
        <f>YEAR(Datos!$J2274)</f>
        <v>2014</v>
      </c>
      <c r="N2274" s="5" t="str">
        <f t="shared" si="107"/>
        <v>septiembre</v>
      </c>
      <c r="O2274" s="5" t="str">
        <f>VLOOKUP(C2274,[2]!ProdManager[#Data],2,FALSE)</f>
        <v>Lydia Sinn</v>
      </c>
      <c r="P2274" s="5" t="e">
        <f>VLOOKUP(I2274,[1]!Countries[#Data],2,FALSE)</f>
        <v>#REF!</v>
      </c>
      <c r="Q2274" s="5" t="e">
        <f>VLOOKUP(I2274,[1]!Countries[#Data],3,FALSE)</f>
        <v>#REF!</v>
      </c>
    </row>
    <row r="2275" spans="1:17" x14ac:dyDescent="0.2">
      <c r="A2275" s="5">
        <v>10292</v>
      </c>
      <c r="B2275" s="5" t="s">
        <v>27</v>
      </c>
      <c r="C2275" s="5" t="s">
        <v>28</v>
      </c>
      <c r="D2275" s="5">
        <v>64.8</v>
      </c>
      <c r="E2275" s="5">
        <v>44.063999999999993</v>
      </c>
      <c r="F2275" s="5">
        <v>20</v>
      </c>
      <c r="G2275" s="5" t="s">
        <v>146</v>
      </c>
      <c r="H2275" s="5" t="s">
        <v>145</v>
      </c>
      <c r="I2275" s="5" t="s">
        <v>20</v>
      </c>
      <c r="J2275" s="6">
        <v>41910</v>
      </c>
      <c r="K2275" s="7">
        <f t="shared" si="105"/>
        <v>1296</v>
      </c>
      <c r="L2275" s="7">
        <f t="shared" si="106"/>
        <v>881.27999999999986</v>
      </c>
      <c r="M2275" s="4">
        <f>YEAR(Datos!$J2275)</f>
        <v>2014</v>
      </c>
      <c r="N2275" s="5" t="str">
        <f t="shared" si="107"/>
        <v>septiembre</v>
      </c>
      <c r="O2275" s="5" t="str">
        <f>VLOOKUP(C2275,[2]!ProdManager[#Data],2,FALSE)</f>
        <v>Lydia Sinn</v>
      </c>
      <c r="P2275" s="5" t="e">
        <f>VLOOKUP(I2275,[1]!Countries[#Data],2,FALSE)</f>
        <v>#REF!</v>
      </c>
      <c r="Q2275" s="5" t="e">
        <f>VLOOKUP(I2275,[1]!Countries[#Data],3,FALSE)</f>
        <v>#REF!</v>
      </c>
    </row>
    <row r="2276" spans="1:17" x14ac:dyDescent="0.2">
      <c r="A2276" s="5">
        <v>10293</v>
      </c>
      <c r="B2276" s="5" t="s">
        <v>147</v>
      </c>
      <c r="C2276" s="5" t="s">
        <v>22</v>
      </c>
      <c r="D2276" s="5">
        <v>50</v>
      </c>
      <c r="E2276" s="5">
        <v>35.5</v>
      </c>
      <c r="F2276" s="5">
        <v>12</v>
      </c>
      <c r="G2276" s="5" t="s">
        <v>110</v>
      </c>
      <c r="H2276" s="5" t="s">
        <v>66</v>
      </c>
      <c r="I2276" s="5" t="s">
        <v>67</v>
      </c>
      <c r="J2276" s="6">
        <v>41911</v>
      </c>
      <c r="K2276" s="7">
        <f t="shared" si="105"/>
        <v>600</v>
      </c>
      <c r="L2276" s="7">
        <f t="shared" si="106"/>
        <v>426</v>
      </c>
      <c r="M2276" s="4">
        <f>YEAR(Datos!$J2276)</f>
        <v>2014</v>
      </c>
      <c r="N2276" s="5" t="str">
        <f t="shared" si="107"/>
        <v>septiembre</v>
      </c>
      <c r="O2276" s="5" t="str">
        <f>VLOOKUP(C2276,[2]!ProdManager[#Data],2,FALSE)</f>
        <v>Peter Stone</v>
      </c>
      <c r="P2276" s="5" t="e">
        <f>VLOOKUP(I2276,[1]!Countries[#Data],2,FALSE)</f>
        <v>#REF!</v>
      </c>
      <c r="Q2276" s="5" t="e">
        <f>VLOOKUP(I2276,[1]!Countries[#Data],3,FALSE)</f>
        <v>#REF!</v>
      </c>
    </row>
    <row r="2277" spans="1:17" x14ac:dyDescent="0.2">
      <c r="A2277" s="5">
        <v>10293</v>
      </c>
      <c r="B2277" s="5" t="s">
        <v>44</v>
      </c>
      <c r="C2277" s="5" t="s">
        <v>36</v>
      </c>
      <c r="D2277" s="5">
        <v>3.6</v>
      </c>
      <c r="E2277" s="5">
        <v>3.2040000000000002</v>
      </c>
      <c r="F2277" s="5">
        <v>10</v>
      </c>
      <c r="G2277" s="5" t="s">
        <v>110</v>
      </c>
      <c r="H2277" s="5" t="s">
        <v>66</v>
      </c>
      <c r="I2277" s="5" t="s">
        <v>67</v>
      </c>
      <c r="J2277" s="6">
        <v>41911</v>
      </c>
      <c r="K2277" s="7">
        <f t="shared" si="105"/>
        <v>36</v>
      </c>
      <c r="L2277" s="7">
        <f t="shared" si="106"/>
        <v>32.04</v>
      </c>
      <c r="M2277" s="4">
        <f>YEAR(Datos!$J2277)</f>
        <v>2014</v>
      </c>
      <c r="N2277" s="5" t="str">
        <f t="shared" si="107"/>
        <v>septiembre</v>
      </c>
      <c r="O2277" s="5" t="str">
        <f>VLOOKUP(C2277,[2]!ProdManager[#Data],2,FALSE)</f>
        <v>John Matter</v>
      </c>
      <c r="P2277" s="5" t="e">
        <f>VLOOKUP(I2277,[1]!Countries[#Data],2,FALSE)</f>
        <v>#REF!</v>
      </c>
      <c r="Q2277" s="5" t="e">
        <f>VLOOKUP(I2277,[1]!Countries[#Data],3,FALSE)</f>
        <v>#REF!</v>
      </c>
    </row>
    <row r="2278" spans="1:17" x14ac:dyDescent="0.2">
      <c r="A2278" s="5">
        <v>10293</v>
      </c>
      <c r="B2278" s="5" t="s">
        <v>118</v>
      </c>
      <c r="C2278" s="5" t="s">
        <v>17</v>
      </c>
      <c r="D2278" s="5">
        <v>35.1</v>
      </c>
      <c r="E2278" s="5">
        <v>29.132999999999999</v>
      </c>
      <c r="F2278" s="5">
        <v>50</v>
      </c>
      <c r="G2278" s="5" t="s">
        <v>110</v>
      </c>
      <c r="H2278" s="5" t="s">
        <v>66</v>
      </c>
      <c r="I2278" s="5" t="s">
        <v>67</v>
      </c>
      <c r="J2278" s="6">
        <v>41911</v>
      </c>
      <c r="K2278" s="7">
        <f t="shared" si="105"/>
        <v>1755</v>
      </c>
      <c r="L2278" s="7">
        <f t="shared" si="106"/>
        <v>1456.6499999999999</v>
      </c>
      <c r="M2278" s="4">
        <f>YEAR(Datos!$J2278)</f>
        <v>2014</v>
      </c>
      <c r="N2278" s="5" t="str">
        <f t="shared" si="107"/>
        <v>septiembre</v>
      </c>
      <c r="O2278" s="5" t="str">
        <f>VLOOKUP(C2278,[2]!ProdManager[#Data],2,FALSE)</f>
        <v>Lydia Sinn</v>
      </c>
      <c r="P2278" s="5" t="e">
        <f>VLOOKUP(I2278,[1]!Countries[#Data],2,FALSE)</f>
        <v>#REF!</v>
      </c>
      <c r="Q2278" s="5" t="e">
        <f>VLOOKUP(I2278,[1]!Countries[#Data],3,FALSE)</f>
        <v>#REF!</v>
      </c>
    </row>
    <row r="2279" spans="1:17" x14ac:dyDescent="0.2">
      <c r="A2279" s="5">
        <v>10293</v>
      </c>
      <c r="B2279" s="5" t="s">
        <v>122</v>
      </c>
      <c r="C2279" s="5" t="s">
        <v>36</v>
      </c>
      <c r="D2279" s="5">
        <v>6.2</v>
      </c>
      <c r="E2279" s="5">
        <v>5.4560000000000004</v>
      </c>
      <c r="F2279" s="5">
        <v>60</v>
      </c>
      <c r="G2279" s="5" t="s">
        <v>110</v>
      </c>
      <c r="H2279" s="5" t="s">
        <v>66</v>
      </c>
      <c r="I2279" s="5" t="s">
        <v>67</v>
      </c>
      <c r="J2279" s="6">
        <v>41911</v>
      </c>
      <c r="K2279" s="7">
        <f t="shared" si="105"/>
        <v>372</v>
      </c>
      <c r="L2279" s="7">
        <f t="shared" si="106"/>
        <v>327.36</v>
      </c>
      <c r="M2279" s="4">
        <f>YEAR(Datos!$J2279)</f>
        <v>2014</v>
      </c>
      <c r="N2279" s="5" t="str">
        <f t="shared" si="107"/>
        <v>septiembre</v>
      </c>
      <c r="O2279" s="5" t="str">
        <f>VLOOKUP(C2279,[2]!ProdManager[#Data],2,FALSE)</f>
        <v>John Matter</v>
      </c>
      <c r="P2279" s="5" t="e">
        <f>VLOOKUP(I2279,[1]!Countries[#Data],2,FALSE)</f>
        <v>#REF!</v>
      </c>
      <c r="Q2279" s="5" t="e">
        <f>VLOOKUP(I2279,[1]!Countries[#Data],3,FALSE)</f>
        <v>#REF!</v>
      </c>
    </row>
    <row r="2280" spans="1:17" x14ac:dyDescent="0.2">
      <c r="A2280" s="5">
        <v>10294</v>
      </c>
      <c r="B2280" s="5" t="s">
        <v>33</v>
      </c>
      <c r="C2280" s="5" t="s">
        <v>8</v>
      </c>
      <c r="D2280" s="5">
        <v>27.2</v>
      </c>
      <c r="E2280" s="5">
        <v>21.488</v>
      </c>
      <c r="F2280" s="5">
        <v>21</v>
      </c>
      <c r="G2280" s="5" t="s">
        <v>75</v>
      </c>
      <c r="H2280" s="5" t="s">
        <v>76</v>
      </c>
      <c r="I2280" s="5" t="s">
        <v>77</v>
      </c>
      <c r="J2280" s="6">
        <v>41912</v>
      </c>
      <c r="K2280" s="7">
        <f t="shared" si="105"/>
        <v>571.19999999999993</v>
      </c>
      <c r="L2280" s="7">
        <f t="shared" si="106"/>
        <v>451.24799999999999</v>
      </c>
      <c r="M2280" s="4">
        <f>YEAR(Datos!$J2280)</f>
        <v>2014</v>
      </c>
      <c r="N2280" s="5" t="str">
        <f t="shared" si="107"/>
        <v>septiembre</v>
      </c>
      <c r="O2280" s="5" t="str">
        <f>VLOOKUP(C2280,[2]!ProdManager[#Data],2,FALSE)</f>
        <v>Peter Stone</v>
      </c>
      <c r="P2280" s="5" t="e">
        <f>VLOOKUP(I2280,[1]!Countries[#Data],2,FALSE)</f>
        <v>#REF!</v>
      </c>
      <c r="Q2280" s="5" t="e">
        <f>VLOOKUP(I2280,[1]!Countries[#Data],3,FALSE)</f>
        <v>#REF!</v>
      </c>
    </row>
    <row r="2281" spans="1:17" x14ac:dyDescent="0.2">
      <c r="A2281" s="5">
        <v>10294</v>
      </c>
      <c r="B2281" s="5" t="s">
        <v>122</v>
      </c>
      <c r="C2281" s="5" t="s">
        <v>36</v>
      </c>
      <c r="D2281" s="5">
        <v>6.2</v>
      </c>
      <c r="E2281" s="5">
        <v>5.4560000000000004</v>
      </c>
      <c r="F2281" s="5">
        <v>60</v>
      </c>
      <c r="G2281" s="5" t="s">
        <v>75</v>
      </c>
      <c r="H2281" s="5" t="s">
        <v>76</v>
      </c>
      <c r="I2281" s="5" t="s">
        <v>77</v>
      </c>
      <c r="J2281" s="6">
        <v>41912</v>
      </c>
      <c r="K2281" s="7">
        <f t="shared" si="105"/>
        <v>372</v>
      </c>
      <c r="L2281" s="7">
        <f t="shared" si="106"/>
        <v>327.36</v>
      </c>
      <c r="M2281" s="4">
        <f>YEAR(Datos!$J2281)</f>
        <v>2014</v>
      </c>
      <c r="N2281" s="5" t="str">
        <f t="shared" si="107"/>
        <v>septiembre</v>
      </c>
      <c r="O2281" s="5" t="str">
        <f>VLOOKUP(C2281,[2]!ProdManager[#Data],2,FALSE)</f>
        <v>John Matter</v>
      </c>
      <c r="P2281" s="5" t="e">
        <f>VLOOKUP(I2281,[1]!Countries[#Data],2,FALSE)</f>
        <v>#REF!</v>
      </c>
      <c r="Q2281" s="5" t="e">
        <f>VLOOKUP(I2281,[1]!Countries[#Data],3,FALSE)</f>
        <v>#REF!</v>
      </c>
    </row>
    <row r="2282" spans="1:17" x14ac:dyDescent="0.2">
      <c r="A2282" s="5">
        <v>10294</v>
      </c>
      <c r="B2282" s="5" t="s">
        <v>100</v>
      </c>
      <c r="C2282" s="5" t="s">
        <v>36</v>
      </c>
      <c r="D2282" s="5">
        <v>36.799999999999997</v>
      </c>
      <c r="E2282" s="5">
        <v>33.856000000000002</v>
      </c>
      <c r="F2282" s="5">
        <v>15</v>
      </c>
      <c r="G2282" s="5" t="s">
        <v>75</v>
      </c>
      <c r="H2282" s="5" t="s">
        <v>76</v>
      </c>
      <c r="I2282" s="5" t="s">
        <v>77</v>
      </c>
      <c r="J2282" s="6">
        <v>41912</v>
      </c>
      <c r="K2282" s="7">
        <f t="shared" si="105"/>
        <v>552</v>
      </c>
      <c r="L2282" s="7">
        <f t="shared" si="106"/>
        <v>507.84000000000003</v>
      </c>
      <c r="M2282" s="4">
        <f>YEAR(Datos!$J2282)</f>
        <v>2014</v>
      </c>
      <c r="N2282" s="5" t="str">
        <f t="shared" si="107"/>
        <v>septiembre</v>
      </c>
      <c r="O2282" s="5" t="str">
        <f>VLOOKUP(C2282,[2]!ProdManager[#Data],2,FALSE)</f>
        <v>John Matter</v>
      </c>
      <c r="P2282" s="5" t="e">
        <f>VLOOKUP(I2282,[1]!Countries[#Data],2,FALSE)</f>
        <v>#REF!</v>
      </c>
      <c r="Q2282" s="5" t="e">
        <f>VLOOKUP(I2282,[1]!Countries[#Data],3,FALSE)</f>
        <v>#REF!</v>
      </c>
    </row>
    <row r="2283" spans="1:17" x14ac:dyDescent="0.2">
      <c r="A2283" s="5">
        <v>10294</v>
      </c>
      <c r="B2283" s="5" t="s">
        <v>84</v>
      </c>
      <c r="C2283" s="5" t="s">
        <v>39</v>
      </c>
      <c r="D2283" s="5">
        <v>31.2</v>
      </c>
      <c r="E2283" s="5">
        <v>24.96</v>
      </c>
      <c r="F2283" s="5">
        <v>15</v>
      </c>
      <c r="G2283" s="5" t="s">
        <v>75</v>
      </c>
      <c r="H2283" s="5" t="s">
        <v>76</v>
      </c>
      <c r="I2283" s="5" t="s">
        <v>77</v>
      </c>
      <c r="J2283" s="6">
        <v>41912</v>
      </c>
      <c r="K2283" s="7">
        <f t="shared" si="105"/>
        <v>468</v>
      </c>
      <c r="L2283" s="7">
        <f t="shared" si="106"/>
        <v>374.40000000000003</v>
      </c>
      <c r="M2283" s="4">
        <f>YEAR(Datos!$J2283)</f>
        <v>2014</v>
      </c>
      <c r="N2283" s="5" t="str">
        <f t="shared" si="107"/>
        <v>septiembre</v>
      </c>
      <c r="O2283" s="5" t="str">
        <f>VLOOKUP(C2283,[2]!ProdManager[#Data],2,FALSE)</f>
        <v>John Matter</v>
      </c>
      <c r="P2283" s="5" t="e">
        <f>VLOOKUP(I2283,[1]!Countries[#Data],2,FALSE)</f>
        <v>#REF!</v>
      </c>
      <c r="Q2283" s="5" t="e">
        <f>VLOOKUP(I2283,[1]!Countries[#Data],3,FALSE)</f>
        <v>#REF!</v>
      </c>
    </row>
    <row r="2284" spans="1:17" x14ac:dyDescent="0.2">
      <c r="A2284" s="5">
        <v>10294</v>
      </c>
      <c r="B2284" s="5" t="s">
        <v>131</v>
      </c>
      <c r="C2284" s="5" t="s">
        <v>36</v>
      </c>
      <c r="D2284" s="5">
        <v>14.4</v>
      </c>
      <c r="E2284" s="5">
        <v>12.96</v>
      </c>
      <c r="F2284" s="5">
        <v>18</v>
      </c>
      <c r="G2284" s="5" t="s">
        <v>75</v>
      </c>
      <c r="H2284" s="5" t="s">
        <v>76</v>
      </c>
      <c r="I2284" s="5" t="s">
        <v>77</v>
      </c>
      <c r="J2284" s="6">
        <v>41912</v>
      </c>
      <c r="K2284" s="7">
        <f t="shared" si="105"/>
        <v>259.2</v>
      </c>
      <c r="L2284" s="7">
        <f t="shared" si="106"/>
        <v>233.28000000000003</v>
      </c>
      <c r="M2284" s="4">
        <f>YEAR(Datos!$J2284)</f>
        <v>2014</v>
      </c>
      <c r="N2284" s="5" t="str">
        <f t="shared" si="107"/>
        <v>septiembre</v>
      </c>
      <c r="O2284" s="5" t="str">
        <f>VLOOKUP(C2284,[2]!ProdManager[#Data],2,FALSE)</f>
        <v>John Matter</v>
      </c>
      <c r="P2284" s="5" t="e">
        <f>VLOOKUP(I2284,[1]!Countries[#Data],2,FALSE)</f>
        <v>#REF!</v>
      </c>
      <c r="Q2284" s="5" t="e">
        <f>VLOOKUP(I2284,[1]!Countries[#Data],3,FALSE)</f>
        <v>#REF!</v>
      </c>
    </row>
    <row r="2285" spans="1:17" x14ac:dyDescent="0.2">
      <c r="A2285" s="5">
        <v>10295</v>
      </c>
      <c r="B2285" s="5" t="s">
        <v>79</v>
      </c>
      <c r="C2285" s="5" t="s">
        <v>3</v>
      </c>
      <c r="D2285" s="5">
        <v>30.4</v>
      </c>
      <c r="E2285" s="5">
        <v>22.799999999999997</v>
      </c>
      <c r="F2285" s="5">
        <v>40</v>
      </c>
      <c r="G2285" s="5" t="s">
        <v>4</v>
      </c>
      <c r="H2285" s="5" t="s">
        <v>5</v>
      </c>
      <c r="I2285" s="5" t="s">
        <v>6</v>
      </c>
      <c r="J2285" s="6">
        <v>41915</v>
      </c>
      <c r="K2285" s="7">
        <f t="shared" si="105"/>
        <v>1216</v>
      </c>
      <c r="L2285" s="7">
        <f t="shared" si="106"/>
        <v>911.99999999999989</v>
      </c>
      <c r="M2285" s="4">
        <f>YEAR(Datos!$J2285)</f>
        <v>2014</v>
      </c>
      <c r="N2285" s="5" t="str">
        <f t="shared" si="107"/>
        <v>octubre</v>
      </c>
      <c r="O2285" s="5" t="str">
        <f>VLOOKUP(C2285,[2]!ProdManager[#Data],2,FALSE)</f>
        <v>Marc Caine</v>
      </c>
      <c r="P2285" s="5" t="e">
        <f>VLOOKUP(I2285,[1]!Countries[#Data],2,FALSE)</f>
        <v>#REF!</v>
      </c>
      <c r="Q2285" s="5" t="e">
        <f>VLOOKUP(I2285,[1]!Countries[#Data],3,FALSE)</f>
        <v>#REF!</v>
      </c>
    </row>
    <row r="2286" spans="1:17" x14ac:dyDescent="0.2">
      <c r="A2286" s="5">
        <v>10296</v>
      </c>
      <c r="B2286" s="5" t="s">
        <v>9</v>
      </c>
      <c r="C2286" s="5" t="s">
        <v>8</v>
      </c>
      <c r="D2286" s="5">
        <v>16.8</v>
      </c>
      <c r="E2286" s="5">
        <v>13.272000000000002</v>
      </c>
      <c r="F2286" s="5">
        <v>12</v>
      </c>
      <c r="G2286" s="5" t="s">
        <v>128</v>
      </c>
      <c r="H2286" s="5" t="s">
        <v>129</v>
      </c>
      <c r="I2286" s="5" t="s">
        <v>58</v>
      </c>
      <c r="J2286" s="6">
        <v>41916</v>
      </c>
      <c r="K2286" s="7">
        <f t="shared" si="105"/>
        <v>201.60000000000002</v>
      </c>
      <c r="L2286" s="7">
        <f t="shared" si="106"/>
        <v>159.26400000000001</v>
      </c>
      <c r="M2286" s="4">
        <f>YEAR(Datos!$J2286)</f>
        <v>2014</v>
      </c>
      <c r="N2286" s="5" t="str">
        <f t="shared" si="107"/>
        <v>octubre</v>
      </c>
      <c r="O2286" s="5" t="str">
        <f>VLOOKUP(C2286,[2]!ProdManager[#Data],2,FALSE)</f>
        <v>Peter Stone</v>
      </c>
      <c r="P2286" s="5" t="e">
        <f>VLOOKUP(I2286,[1]!Countries[#Data],2,FALSE)</f>
        <v>#REF!</v>
      </c>
      <c r="Q2286" s="5" t="e">
        <f>VLOOKUP(I2286,[1]!Countries[#Data],3,FALSE)</f>
        <v>#REF!</v>
      </c>
    </row>
    <row r="2287" spans="1:17" x14ac:dyDescent="0.2">
      <c r="A2287" s="5">
        <v>10296</v>
      </c>
      <c r="B2287" s="5" t="s">
        <v>49</v>
      </c>
      <c r="C2287" s="5" t="s">
        <v>28</v>
      </c>
      <c r="D2287" s="5">
        <v>13.9</v>
      </c>
      <c r="E2287" s="5">
        <v>9.1739999999999995</v>
      </c>
      <c r="F2287" s="5">
        <v>30</v>
      </c>
      <c r="G2287" s="5" t="s">
        <v>128</v>
      </c>
      <c r="H2287" s="5" t="s">
        <v>129</v>
      </c>
      <c r="I2287" s="5" t="s">
        <v>58</v>
      </c>
      <c r="J2287" s="6">
        <v>41916</v>
      </c>
      <c r="K2287" s="7">
        <f t="shared" si="105"/>
        <v>417</v>
      </c>
      <c r="L2287" s="7">
        <f t="shared" si="106"/>
        <v>275.21999999999997</v>
      </c>
      <c r="M2287" s="4">
        <f>YEAR(Datos!$J2287)</f>
        <v>2014</v>
      </c>
      <c r="N2287" s="5" t="str">
        <f t="shared" si="107"/>
        <v>octubre</v>
      </c>
      <c r="O2287" s="5" t="str">
        <f>VLOOKUP(C2287,[2]!ProdManager[#Data],2,FALSE)</f>
        <v>Lydia Sinn</v>
      </c>
      <c r="P2287" s="5" t="e">
        <f>VLOOKUP(I2287,[1]!Countries[#Data],2,FALSE)</f>
        <v>#REF!</v>
      </c>
      <c r="Q2287" s="5" t="e">
        <f>VLOOKUP(I2287,[1]!Countries[#Data],3,FALSE)</f>
        <v>#REF!</v>
      </c>
    </row>
    <row r="2288" spans="1:17" x14ac:dyDescent="0.2">
      <c r="A2288" s="5">
        <v>10296</v>
      </c>
      <c r="B2288" s="5" t="s">
        <v>148</v>
      </c>
      <c r="C2288" s="5" t="s">
        <v>8</v>
      </c>
      <c r="D2288" s="5">
        <v>28.8</v>
      </c>
      <c r="E2288" s="5">
        <v>24.192</v>
      </c>
      <c r="F2288" s="5">
        <v>15</v>
      </c>
      <c r="G2288" s="5" t="s">
        <v>128</v>
      </c>
      <c r="H2288" s="5" t="s">
        <v>129</v>
      </c>
      <c r="I2288" s="5" t="s">
        <v>58</v>
      </c>
      <c r="J2288" s="6">
        <v>41916</v>
      </c>
      <c r="K2288" s="7">
        <f t="shared" si="105"/>
        <v>432</v>
      </c>
      <c r="L2288" s="7">
        <f t="shared" si="106"/>
        <v>362.88</v>
      </c>
      <c r="M2288" s="4">
        <f>YEAR(Datos!$J2288)</f>
        <v>2014</v>
      </c>
      <c r="N2288" s="5" t="str">
        <f t="shared" si="107"/>
        <v>octubre</v>
      </c>
      <c r="O2288" s="5" t="str">
        <f>VLOOKUP(C2288,[2]!ProdManager[#Data],2,FALSE)</f>
        <v>Peter Stone</v>
      </c>
      <c r="P2288" s="5" t="e">
        <f>VLOOKUP(I2288,[1]!Countries[#Data],2,FALSE)</f>
        <v>#REF!</v>
      </c>
      <c r="Q2288" s="5" t="e">
        <f>VLOOKUP(I2288,[1]!Countries[#Data],3,FALSE)</f>
        <v>#REF!</v>
      </c>
    </row>
    <row r="2289" spans="1:17" x14ac:dyDescent="0.2">
      <c r="A2289" s="5">
        <v>10297</v>
      </c>
      <c r="B2289" s="5" t="s">
        <v>35</v>
      </c>
      <c r="C2289" s="5" t="s">
        <v>36</v>
      </c>
      <c r="D2289" s="5">
        <v>14.4</v>
      </c>
      <c r="E2289" s="5">
        <v>12.96</v>
      </c>
      <c r="F2289" s="5">
        <v>60</v>
      </c>
      <c r="G2289" s="5" t="s">
        <v>85</v>
      </c>
      <c r="H2289" s="5" t="s">
        <v>86</v>
      </c>
      <c r="I2289" s="5" t="s">
        <v>6</v>
      </c>
      <c r="J2289" s="6">
        <v>41917</v>
      </c>
      <c r="K2289" s="7">
        <f t="shared" si="105"/>
        <v>864</v>
      </c>
      <c r="L2289" s="7">
        <f t="shared" si="106"/>
        <v>777.6</v>
      </c>
      <c r="M2289" s="4">
        <f>YEAR(Datos!$J2289)</f>
        <v>2014</v>
      </c>
      <c r="N2289" s="5" t="str">
        <f t="shared" si="107"/>
        <v>octubre</v>
      </c>
      <c r="O2289" s="5" t="str">
        <f>VLOOKUP(C2289,[2]!ProdManager[#Data],2,FALSE)</f>
        <v>John Matter</v>
      </c>
      <c r="P2289" s="5" t="e">
        <f>VLOOKUP(I2289,[1]!Countries[#Data],2,FALSE)</f>
        <v>#REF!</v>
      </c>
      <c r="Q2289" s="5" t="e">
        <f>VLOOKUP(I2289,[1]!Countries[#Data],3,FALSE)</f>
        <v>#REF!</v>
      </c>
    </row>
    <row r="2290" spans="1:17" x14ac:dyDescent="0.2">
      <c r="A2290" s="5">
        <v>10297</v>
      </c>
      <c r="B2290" s="5" t="s">
        <v>7</v>
      </c>
      <c r="C2290" s="5" t="s">
        <v>8</v>
      </c>
      <c r="D2290" s="5">
        <v>27.8</v>
      </c>
      <c r="E2290" s="5">
        <v>21.128</v>
      </c>
      <c r="F2290" s="5">
        <v>20</v>
      </c>
      <c r="G2290" s="5" t="s">
        <v>85</v>
      </c>
      <c r="H2290" s="5" t="s">
        <v>86</v>
      </c>
      <c r="I2290" s="5" t="s">
        <v>6</v>
      </c>
      <c r="J2290" s="6">
        <v>41917</v>
      </c>
      <c r="K2290" s="7">
        <f t="shared" si="105"/>
        <v>556</v>
      </c>
      <c r="L2290" s="7">
        <f t="shared" si="106"/>
        <v>422.56</v>
      </c>
      <c r="M2290" s="4">
        <f>YEAR(Datos!$J2290)</f>
        <v>2014</v>
      </c>
      <c r="N2290" s="5" t="str">
        <f t="shared" si="107"/>
        <v>octubre</v>
      </c>
      <c r="O2290" s="5" t="str">
        <f>VLOOKUP(C2290,[2]!ProdManager[#Data],2,FALSE)</f>
        <v>Peter Stone</v>
      </c>
      <c r="P2290" s="5" t="e">
        <f>VLOOKUP(I2290,[1]!Countries[#Data],2,FALSE)</f>
        <v>#REF!</v>
      </c>
      <c r="Q2290" s="5" t="e">
        <f>VLOOKUP(I2290,[1]!Countries[#Data],3,FALSE)</f>
        <v>#REF!</v>
      </c>
    </row>
    <row r="2291" spans="1:17" x14ac:dyDescent="0.2">
      <c r="A2291" s="5">
        <v>10298</v>
      </c>
      <c r="B2291" s="5" t="s">
        <v>48</v>
      </c>
      <c r="C2291" s="5" t="s">
        <v>36</v>
      </c>
      <c r="D2291" s="5">
        <v>15.2</v>
      </c>
      <c r="E2291" s="5">
        <v>13.984</v>
      </c>
      <c r="F2291" s="5">
        <v>40</v>
      </c>
      <c r="G2291" s="5" t="s">
        <v>149</v>
      </c>
      <c r="H2291" s="5" t="s">
        <v>150</v>
      </c>
      <c r="I2291" s="5" t="s">
        <v>151</v>
      </c>
      <c r="J2291" s="6">
        <v>41918</v>
      </c>
      <c r="K2291" s="7">
        <f t="shared" si="105"/>
        <v>608</v>
      </c>
      <c r="L2291" s="7">
        <f t="shared" si="106"/>
        <v>559.36</v>
      </c>
      <c r="M2291" s="4">
        <f>YEAR(Datos!$J2291)</f>
        <v>2014</v>
      </c>
      <c r="N2291" s="5" t="str">
        <f t="shared" si="107"/>
        <v>octubre</v>
      </c>
      <c r="O2291" s="5" t="str">
        <f>VLOOKUP(C2291,[2]!ProdManager[#Data],2,FALSE)</f>
        <v>John Matter</v>
      </c>
      <c r="P2291" s="5" t="e">
        <f>VLOOKUP(I2291,[1]!Countries[#Data],2,FALSE)</f>
        <v>#REF!</v>
      </c>
      <c r="Q2291" s="5" t="e">
        <f>VLOOKUP(I2291,[1]!Countries[#Data],3,FALSE)</f>
        <v>#REF!</v>
      </c>
    </row>
    <row r="2292" spans="1:17" x14ac:dyDescent="0.2">
      <c r="A2292" s="5">
        <v>10298</v>
      </c>
      <c r="B2292" s="5" t="s">
        <v>71</v>
      </c>
      <c r="C2292" s="5" t="s">
        <v>28</v>
      </c>
      <c r="D2292" s="5">
        <v>39.4</v>
      </c>
      <c r="E2292" s="5">
        <v>26.397999999999996</v>
      </c>
      <c r="F2292" s="5">
        <v>15</v>
      </c>
      <c r="G2292" s="5" t="s">
        <v>149</v>
      </c>
      <c r="H2292" s="5" t="s">
        <v>150</v>
      </c>
      <c r="I2292" s="5" t="s">
        <v>151</v>
      </c>
      <c r="J2292" s="6">
        <v>41918</v>
      </c>
      <c r="K2292" s="7">
        <f t="shared" si="105"/>
        <v>591</v>
      </c>
      <c r="L2292" s="7">
        <f t="shared" si="106"/>
        <v>395.96999999999991</v>
      </c>
      <c r="M2292" s="4">
        <f>YEAR(Datos!$J2292)</f>
        <v>2014</v>
      </c>
      <c r="N2292" s="5" t="str">
        <f t="shared" si="107"/>
        <v>octubre</v>
      </c>
      <c r="O2292" s="5" t="str">
        <f>VLOOKUP(C2292,[2]!ProdManager[#Data],2,FALSE)</f>
        <v>Lydia Sinn</v>
      </c>
      <c r="P2292" s="5" t="e">
        <f>VLOOKUP(I2292,[1]!Countries[#Data],2,FALSE)</f>
        <v>#REF!</v>
      </c>
      <c r="Q2292" s="5" t="e">
        <f>VLOOKUP(I2292,[1]!Countries[#Data],3,FALSE)</f>
        <v>#REF!</v>
      </c>
    </row>
    <row r="2293" spans="1:17" x14ac:dyDescent="0.2">
      <c r="A2293" s="5">
        <v>10298</v>
      </c>
      <c r="B2293" s="5" t="s">
        <v>45</v>
      </c>
      <c r="C2293" s="5" t="s">
        <v>8</v>
      </c>
      <c r="D2293" s="5">
        <v>44</v>
      </c>
      <c r="E2293" s="5">
        <v>36.519999999999996</v>
      </c>
      <c r="F2293" s="5">
        <v>30</v>
      </c>
      <c r="G2293" s="5" t="s">
        <v>149</v>
      </c>
      <c r="H2293" s="5" t="s">
        <v>150</v>
      </c>
      <c r="I2293" s="5" t="s">
        <v>151</v>
      </c>
      <c r="J2293" s="6">
        <v>41918</v>
      </c>
      <c r="K2293" s="7">
        <f t="shared" si="105"/>
        <v>1320</v>
      </c>
      <c r="L2293" s="7">
        <f t="shared" si="106"/>
        <v>1095.5999999999999</v>
      </c>
      <c r="M2293" s="4">
        <f>YEAR(Datos!$J2293)</f>
        <v>2014</v>
      </c>
      <c r="N2293" s="5" t="str">
        <f t="shared" si="107"/>
        <v>octubre</v>
      </c>
      <c r="O2293" s="5" t="str">
        <f>VLOOKUP(C2293,[2]!ProdManager[#Data],2,FALSE)</f>
        <v>Peter Stone</v>
      </c>
      <c r="P2293" s="5" t="e">
        <f>VLOOKUP(I2293,[1]!Countries[#Data],2,FALSE)</f>
        <v>#REF!</v>
      </c>
      <c r="Q2293" s="5" t="e">
        <f>VLOOKUP(I2293,[1]!Countries[#Data],3,FALSE)</f>
        <v>#REF!</v>
      </c>
    </row>
    <row r="2294" spans="1:17" x14ac:dyDescent="0.2">
      <c r="A2294" s="5">
        <v>10298</v>
      </c>
      <c r="B2294" s="5" t="s">
        <v>50</v>
      </c>
      <c r="C2294" s="5" t="s">
        <v>22</v>
      </c>
      <c r="D2294" s="5">
        <v>15.2</v>
      </c>
      <c r="E2294" s="5">
        <v>11.703999999999999</v>
      </c>
      <c r="F2294" s="5">
        <v>40</v>
      </c>
      <c r="G2294" s="5" t="s">
        <v>149</v>
      </c>
      <c r="H2294" s="5" t="s">
        <v>150</v>
      </c>
      <c r="I2294" s="5" t="s">
        <v>151</v>
      </c>
      <c r="J2294" s="6">
        <v>41918</v>
      </c>
      <c r="K2294" s="7">
        <f t="shared" si="105"/>
        <v>608</v>
      </c>
      <c r="L2294" s="7">
        <f t="shared" si="106"/>
        <v>468.15999999999997</v>
      </c>
      <c r="M2294" s="4">
        <f>YEAR(Datos!$J2294)</f>
        <v>2014</v>
      </c>
      <c r="N2294" s="5" t="str">
        <f t="shared" si="107"/>
        <v>octubre</v>
      </c>
      <c r="O2294" s="5" t="str">
        <f>VLOOKUP(C2294,[2]!ProdManager[#Data],2,FALSE)</f>
        <v>Peter Stone</v>
      </c>
      <c r="P2294" s="5" t="e">
        <f>VLOOKUP(I2294,[1]!Countries[#Data],2,FALSE)</f>
        <v>#REF!</v>
      </c>
      <c r="Q2294" s="5" t="e">
        <f>VLOOKUP(I2294,[1]!Countries[#Data],3,FALSE)</f>
        <v>#REF!</v>
      </c>
    </row>
    <row r="2295" spans="1:17" x14ac:dyDescent="0.2">
      <c r="A2295" s="5">
        <v>10299</v>
      </c>
      <c r="B2295" s="5" t="s">
        <v>123</v>
      </c>
      <c r="C2295" s="5" t="s">
        <v>28</v>
      </c>
      <c r="D2295" s="5">
        <v>7.3</v>
      </c>
      <c r="E2295" s="5">
        <v>5.0369999999999999</v>
      </c>
      <c r="F2295" s="5">
        <v>15</v>
      </c>
      <c r="G2295" s="5" t="s">
        <v>132</v>
      </c>
      <c r="H2295" s="5" t="s">
        <v>19</v>
      </c>
      <c r="I2295" s="5" t="s">
        <v>20</v>
      </c>
      <c r="J2295" s="6">
        <v>41919</v>
      </c>
      <c r="K2295" s="7">
        <f t="shared" si="105"/>
        <v>109.5</v>
      </c>
      <c r="L2295" s="7">
        <f t="shared" si="106"/>
        <v>75.554999999999993</v>
      </c>
      <c r="M2295" s="4">
        <f>YEAR(Datos!$J2295)</f>
        <v>2014</v>
      </c>
      <c r="N2295" s="5" t="str">
        <f t="shared" si="107"/>
        <v>octubre</v>
      </c>
      <c r="O2295" s="5" t="str">
        <f>VLOOKUP(C2295,[2]!ProdManager[#Data],2,FALSE)</f>
        <v>Lydia Sinn</v>
      </c>
      <c r="P2295" s="5" t="e">
        <f>VLOOKUP(I2295,[1]!Countries[#Data],2,FALSE)</f>
        <v>#REF!</v>
      </c>
      <c r="Q2295" s="5" t="e">
        <f>VLOOKUP(I2295,[1]!Countries[#Data],3,FALSE)</f>
        <v>#REF!</v>
      </c>
    </row>
    <row r="2296" spans="1:17" x14ac:dyDescent="0.2">
      <c r="A2296" s="5">
        <v>10299</v>
      </c>
      <c r="B2296" s="5" t="s">
        <v>72</v>
      </c>
      <c r="C2296" s="5" t="s">
        <v>36</v>
      </c>
      <c r="D2296" s="5">
        <v>12</v>
      </c>
      <c r="E2296" s="5">
        <v>10.56</v>
      </c>
      <c r="F2296" s="5">
        <v>20</v>
      </c>
      <c r="G2296" s="5" t="s">
        <v>132</v>
      </c>
      <c r="H2296" s="5" t="s">
        <v>19</v>
      </c>
      <c r="I2296" s="5" t="s">
        <v>20</v>
      </c>
      <c r="J2296" s="6">
        <v>41919</v>
      </c>
      <c r="K2296" s="7">
        <f t="shared" si="105"/>
        <v>240</v>
      </c>
      <c r="L2296" s="7">
        <f t="shared" si="106"/>
        <v>211.20000000000002</v>
      </c>
      <c r="M2296" s="4">
        <f>YEAR(Datos!$J2296)</f>
        <v>2014</v>
      </c>
      <c r="N2296" s="5" t="str">
        <f t="shared" si="107"/>
        <v>octubre</v>
      </c>
      <c r="O2296" s="5" t="str">
        <f>VLOOKUP(C2296,[2]!ProdManager[#Data],2,FALSE)</f>
        <v>John Matter</v>
      </c>
      <c r="P2296" s="5" t="e">
        <f>VLOOKUP(I2296,[1]!Countries[#Data],2,FALSE)</f>
        <v>#REF!</v>
      </c>
      <c r="Q2296" s="5" t="e">
        <f>VLOOKUP(I2296,[1]!Countries[#Data],3,FALSE)</f>
        <v>#REF!</v>
      </c>
    </row>
    <row r="2297" spans="1:17" x14ac:dyDescent="0.2">
      <c r="A2297" s="5">
        <v>10300</v>
      </c>
      <c r="B2297" s="5" t="s">
        <v>152</v>
      </c>
      <c r="C2297" s="5" t="s">
        <v>17</v>
      </c>
      <c r="D2297" s="5">
        <v>13.6</v>
      </c>
      <c r="E2297" s="5">
        <v>10.064</v>
      </c>
      <c r="F2297" s="5">
        <v>30</v>
      </c>
      <c r="G2297" s="5" t="s">
        <v>107</v>
      </c>
      <c r="H2297" s="5" t="s">
        <v>108</v>
      </c>
      <c r="I2297" s="5" t="s">
        <v>109</v>
      </c>
      <c r="J2297" s="6">
        <v>41922</v>
      </c>
      <c r="K2297" s="7">
        <f t="shared" si="105"/>
        <v>408</v>
      </c>
      <c r="L2297" s="7">
        <f t="shared" si="106"/>
        <v>301.92</v>
      </c>
      <c r="M2297" s="4">
        <f>YEAR(Datos!$J2297)</f>
        <v>2014</v>
      </c>
      <c r="N2297" s="5" t="str">
        <f t="shared" si="107"/>
        <v>octubre</v>
      </c>
      <c r="O2297" s="5" t="str">
        <f>VLOOKUP(C2297,[2]!ProdManager[#Data],2,FALSE)</f>
        <v>Lydia Sinn</v>
      </c>
      <c r="P2297" s="5" t="e">
        <f>VLOOKUP(I2297,[1]!Countries[#Data],2,FALSE)</f>
        <v>#REF!</v>
      </c>
      <c r="Q2297" s="5" t="e">
        <f>VLOOKUP(I2297,[1]!Countries[#Data],3,FALSE)</f>
        <v>#REF!</v>
      </c>
    </row>
    <row r="2298" spans="1:17" x14ac:dyDescent="0.2">
      <c r="A2298" s="5">
        <v>10300</v>
      </c>
      <c r="B2298" s="5" t="s">
        <v>135</v>
      </c>
      <c r="C2298" s="5" t="s">
        <v>28</v>
      </c>
      <c r="D2298" s="5">
        <v>10</v>
      </c>
      <c r="E2298" s="5">
        <v>6.5</v>
      </c>
      <c r="F2298" s="5">
        <v>20</v>
      </c>
      <c r="G2298" s="5" t="s">
        <v>107</v>
      </c>
      <c r="H2298" s="5" t="s">
        <v>108</v>
      </c>
      <c r="I2298" s="5" t="s">
        <v>109</v>
      </c>
      <c r="J2298" s="6">
        <v>41922</v>
      </c>
      <c r="K2298" s="7">
        <f t="shared" si="105"/>
        <v>200</v>
      </c>
      <c r="L2298" s="7">
        <f t="shared" si="106"/>
        <v>130</v>
      </c>
      <c r="M2298" s="4">
        <f>YEAR(Datos!$J2298)</f>
        <v>2014</v>
      </c>
      <c r="N2298" s="5" t="str">
        <f t="shared" si="107"/>
        <v>octubre</v>
      </c>
      <c r="O2298" s="5" t="str">
        <f>VLOOKUP(C2298,[2]!ProdManager[#Data],2,FALSE)</f>
        <v>Lydia Sinn</v>
      </c>
      <c r="P2298" s="5" t="e">
        <f>VLOOKUP(I2298,[1]!Countries[#Data],2,FALSE)</f>
        <v>#REF!</v>
      </c>
      <c r="Q2298" s="5" t="e">
        <f>VLOOKUP(I2298,[1]!Countries[#Data],3,FALSE)</f>
        <v>#REF!</v>
      </c>
    </row>
    <row r="2299" spans="1:17" x14ac:dyDescent="0.2">
      <c r="A2299" s="5">
        <v>10301</v>
      </c>
      <c r="B2299" s="5" t="s">
        <v>79</v>
      </c>
      <c r="C2299" s="5" t="s">
        <v>3</v>
      </c>
      <c r="D2299" s="5">
        <v>30.4</v>
      </c>
      <c r="E2299" s="5">
        <v>23.407999999999998</v>
      </c>
      <c r="F2299" s="5">
        <v>20</v>
      </c>
      <c r="G2299" s="5" t="s">
        <v>153</v>
      </c>
      <c r="H2299" s="5" t="s">
        <v>154</v>
      </c>
      <c r="I2299" s="5" t="s">
        <v>14</v>
      </c>
      <c r="J2299" s="6">
        <v>41922</v>
      </c>
      <c r="K2299" s="7">
        <f t="shared" si="105"/>
        <v>608</v>
      </c>
      <c r="L2299" s="7">
        <f t="shared" si="106"/>
        <v>468.15999999999997</v>
      </c>
      <c r="M2299" s="4">
        <f>YEAR(Datos!$J2299)</f>
        <v>2014</v>
      </c>
      <c r="N2299" s="5" t="str">
        <f t="shared" si="107"/>
        <v>octubre</v>
      </c>
      <c r="O2299" s="5" t="str">
        <f>VLOOKUP(C2299,[2]!ProdManager[#Data],2,FALSE)</f>
        <v>Marc Caine</v>
      </c>
      <c r="P2299" s="5" t="e">
        <f>VLOOKUP(I2299,[1]!Countries[#Data],2,FALSE)</f>
        <v>#REF!</v>
      </c>
      <c r="Q2299" s="5" t="e">
        <f>VLOOKUP(I2299,[1]!Countries[#Data],3,FALSE)</f>
        <v>#REF!</v>
      </c>
    </row>
    <row r="2300" spans="1:17" x14ac:dyDescent="0.2">
      <c r="A2300" s="5">
        <v>10301</v>
      </c>
      <c r="B2300" s="5" t="s">
        <v>91</v>
      </c>
      <c r="C2300" s="5" t="s">
        <v>22</v>
      </c>
      <c r="D2300" s="5">
        <v>14.7</v>
      </c>
      <c r="E2300" s="5">
        <v>10.29</v>
      </c>
      <c r="F2300" s="5">
        <v>10</v>
      </c>
      <c r="G2300" s="5" t="s">
        <v>153</v>
      </c>
      <c r="H2300" s="5" t="s">
        <v>154</v>
      </c>
      <c r="I2300" s="5" t="s">
        <v>14</v>
      </c>
      <c r="J2300" s="6">
        <v>41922</v>
      </c>
      <c r="K2300" s="7">
        <f t="shared" si="105"/>
        <v>147</v>
      </c>
      <c r="L2300" s="7">
        <f t="shared" si="106"/>
        <v>102.89999999999999</v>
      </c>
      <c r="M2300" s="4">
        <f>YEAR(Datos!$J2300)</f>
        <v>2014</v>
      </c>
      <c r="N2300" s="5" t="str">
        <f t="shared" si="107"/>
        <v>octubre</v>
      </c>
      <c r="O2300" s="5" t="str">
        <f>VLOOKUP(C2300,[2]!ProdManager[#Data],2,FALSE)</f>
        <v>Peter Stone</v>
      </c>
      <c r="P2300" s="5" t="e">
        <f>VLOOKUP(I2300,[1]!Countries[#Data],2,FALSE)</f>
        <v>#REF!</v>
      </c>
      <c r="Q2300" s="5" t="e">
        <f>VLOOKUP(I2300,[1]!Countries[#Data],3,FALSE)</f>
        <v>#REF!</v>
      </c>
    </row>
    <row r="2301" spans="1:17" x14ac:dyDescent="0.2">
      <c r="A2301" s="5">
        <v>10302</v>
      </c>
      <c r="B2301" s="5" t="s">
        <v>100</v>
      </c>
      <c r="C2301" s="5" t="s">
        <v>36</v>
      </c>
      <c r="D2301" s="5">
        <v>36.799999999999997</v>
      </c>
      <c r="E2301" s="5">
        <v>33.488</v>
      </c>
      <c r="F2301" s="5">
        <v>12</v>
      </c>
      <c r="G2301" s="5" t="s">
        <v>29</v>
      </c>
      <c r="H2301" s="5" t="s">
        <v>30</v>
      </c>
      <c r="I2301" s="5" t="s">
        <v>31</v>
      </c>
      <c r="J2301" s="6">
        <v>41923</v>
      </c>
      <c r="K2301" s="7">
        <f t="shared" si="105"/>
        <v>441.59999999999997</v>
      </c>
      <c r="L2301" s="7">
        <f t="shared" si="106"/>
        <v>401.85599999999999</v>
      </c>
      <c r="M2301" s="4">
        <f>YEAR(Datos!$J2301)</f>
        <v>2014</v>
      </c>
      <c r="N2301" s="5" t="str">
        <f t="shared" si="107"/>
        <v>octubre</v>
      </c>
      <c r="O2301" s="5" t="str">
        <f>VLOOKUP(C2301,[2]!ProdManager[#Data],2,FALSE)</f>
        <v>John Matter</v>
      </c>
      <c r="P2301" s="5" t="e">
        <f>VLOOKUP(I2301,[1]!Countries[#Data],2,FALSE)</f>
        <v>#REF!</v>
      </c>
      <c r="Q2301" s="5" t="e">
        <f>VLOOKUP(I2301,[1]!Countries[#Data],3,FALSE)</f>
        <v>#REF!</v>
      </c>
    </row>
    <row r="2302" spans="1:17" x14ac:dyDescent="0.2">
      <c r="A2302" s="5">
        <v>10302</v>
      </c>
      <c r="B2302" s="5" t="s">
        <v>84</v>
      </c>
      <c r="C2302" s="5" t="s">
        <v>39</v>
      </c>
      <c r="D2302" s="5">
        <v>31.2</v>
      </c>
      <c r="E2302" s="5">
        <v>24.96</v>
      </c>
      <c r="F2302" s="5">
        <v>40</v>
      </c>
      <c r="G2302" s="5" t="s">
        <v>29</v>
      </c>
      <c r="H2302" s="5" t="s">
        <v>30</v>
      </c>
      <c r="I2302" s="5" t="s">
        <v>31</v>
      </c>
      <c r="J2302" s="6">
        <v>41923</v>
      </c>
      <c r="K2302" s="7">
        <f t="shared" si="105"/>
        <v>1248</v>
      </c>
      <c r="L2302" s="7">
        <f t="shared" si="106"/>
        <v>998.40000000000009</v>
      </c>
      <c r="M2302" s="4">
        <f>YEAR(Datos!$J2302)</f>
        <v>2014</v>
      </c>
      <c r="N2302" s="5" t="str">
        <f t="shared" si="107"/>
        <v>octubre</v>
      </c>
      <c r="O2302" s="5" t="str">
        <f>VLOOKUP(C2302,[2]!ProdManager[#Data],2,FALSE)</f>
        <v>John Matter</v>
      </c>
      <c r="P2302" s="5" t="e">
        <f>VLOOKUP(I2302,[1]!Countries[#Data],2,FALSE)</f>
        <v>#REF!</v>
      </c>
      <c r="Q2302" s="5" t="e">
        <f>VLOOKUP(I2302,[1]!Countries[#Data],3,FALSE)</f>
        <v>#REF!</v>
      </c>
    </row>
    <row r="2303" spans="1:17" x14ac:dyDescent="0.2">
      <c r="A2303" s="5">
        <v>10302</v>
      </c>
      <c r="B2303" s="5" t="s">
        <v>114</v>
      </c>
      <c r="C2303" s="5" t="s">
        <v>11</v>
      </c>
      <c r="D2303" s="5">
        <v>36.4</v>
      </c>
      <c r="E2303" s="5">
        <v>29.848000000000003</v>
      </c>
      <c r="F2303" s="5">
        <v>28</v>
      </c>
      <c r="G2303" s="5" t="s">
        <v>29</v>
      </c>
      <c r="H2303" s="5" t="s">
        <v>30</v>
      </c>
      <c r="I2303" s="5" t="s">
        <v>31</v>
      </c>
      <c r="J2303" s="6">
        <v>41923</v>
      </c>
      <c r="K2303" s="7">
        <f t="shared" si="105"/>
        <v>1019.1999999999999</v>
      </c>
      <c r="L2303" s="7">
        <f t="shared" si="106"/>
        <v>835.74400000000003</v>
      </c>
      <c r="M2303" s="4">
        <f>YEAR(Datos!$J2303)</f>
        <v>2014</v>
      </c>
      <c r="N2303" s="5" t="str">
        <f t="shared" si="107"/>
        <v>octubre</v>
      </c>
      <c r="O2303" s="5" t="str">
        <f>VLOOKUP(C2303,[2]!ProdManager[#Data],2,FALSE)</f>
        <v>Marc Caine</v>
      </c>
      <c r="P2303" s="5" t="e">
        <f>VLOOKUP(I2303,[1]!Countries[#Data],2,FALSE)</f>
        <v>#REF!</v>
      </c>
      <c r="Q2303" s="5" t="e">
        <f>VLOOKUP(I2303,[1]!Countries[#Data],3,FALSE)</f>
        <v>#REF!</v>
      </c>
    </row>
    <row r="2304" spans="1:17" x14ac:dyDescent="0.2">
      <c r="A2304" s="5">
        <v>10303</v>
      </c>
      <c r="B2304" s="5" t="s">
        <v>91</v>
      </c>
      <c r="C2304" s="5" t="s">
        <v>22</v>
      </c>
      <c r="D2304" s="5">
        <v>14.7</v>
      </c>
      <c r="E2304" s="5">
        <v>11.318999999999999</v>
      </c>
      <c r="F2304" s="5">
        <v>40</v>
      </c>
      <c r="G2304" s="5" t="s">
        <v>155</v>
      </c>
      <c r="H2304" s="5" t="s">
        <v>156</v>
      </c>
      <c r="I2304" s="5" t="s">
        <v>126</v>
      </c>
      <c r="J2304" s="6">
        <v>41924</v>
      </c>
      <c r="K2304" s="7">
        <f t="shared" si="105"/>
        <v>588</v>
      </c>
      <c r="L2304" s="7">
        <f t="shared" si="106"/>
        <v>452.76</v>
      </c>
      <c r="M2304" s="4">
        <f>YEAR(Datos!$J2304)</f>
        <v>2014</v>
      </c>
      <c r="N2304" s="5" t="str">
        <f t="shared" si="107"/>
        <v>octubre</v>
      </c>
      <c r="O2304" s="5" t="str">
        <f>VLOOKUP(C2304,[2]!ProdManager[#Data],2,FALSE)</f>
        <v>Peter Stone</v>
      </c>
      <c r="P2304" s="5" t="e">
        <f>VLOOKUP(I2304,[1]!Countries[#Data],2,FALSE)</f>
        <v>#REF!</v>
      </c>
      <c r="Q2304" s="5" t="e">
        <f>VLOOKUP(I2304,[1]!Countries[#Data],3,FALSE)</f>
        <v>#REF!</v>
      </c>
    </row>
    <row r="2305" spans="1:17" x14ac:dyDescent="0.2">
      <c r="A2305" s="5">
        <v>10303</v>
      </c>
      <c r="B2305" s="5" t="s">
        <v>16</v>
      </c>
      <c r="C2305" s="5" t="s">
        <v>17</v>
      </c>
      <c r="D2305" s="5">
        <v>16.8</v>
      </c>
      <c r="E2305" s="5">
        <v>13.440000000000001</v>
      </c>
      <c r="F2305" s="5">
        <v>30</v>
      </c>
      <c r="G2305" s="5" t="s">
        <v>155</v>
      </c>
      <c r="H2305" s="5" t="s">
        <v>156</v>
      </c>
      <c r="I2305" s="5" t="s">
        <v>126</v>
      </c>
      <c r="J2305" s="6">
        <v>41924</v>
      </c>
      <c r="K2305" s="7">
        <f t="shared" si="105"/>
        <v>504</v>
      </c>
      <c r="L2305" s="7">
        <f t="shared" si="106"/>
        <v>403.20000000000005</v>
      </c>
      <c r="M2305" s="4">
        <f>YEAR(Datos!$J2305)</f>
        <v>2014</v>
      </c>
      <c r="N2305" s="5" t="str">
        <f t="shared" si="107"/>
        <v>octubre</v>
      </c>
      <c r="O2305" s="5" t="str">
        <f>VLOOKUP(C2305,[2]!ProdManager[#Data],2,FALSE)</f>
        <v>Lydia Sinn</v>
      </c>
      <c r="P2305" s="5" t="e">
        <f>VLOOKUP(I2305,[1]!Countries[#Data],2,FALSE)</f>
        <v>#REF!</v>
      </c>
      <c r="Q2305" s="5" t="e">
        <f>VLOOKUP(I2305,[1]!Countries[#Data],3,FALSE)</f>
        <v>#REF!</v>
      </c>
    </row>
    <row r="2306" spans="1:17" x14ac:dyDescent="0.2">
      <c r="A2306" s="5">
        <v>10303</v>
      </c>
      <c r="B2306" s="5" t="s">
        <v>135</v>
      </c>
      <c r="C2306" s="5" t="s">
        <v>28</v>
      </c>
      <c r="D2306" s="5">
        <v>10</v>
      </c>
      <c r="E2306" s="5">
        <v>6.6999999999999993</v>
      </c>
      <c r="F2306" s="5">
        <v>15</v>
      </c>
      <c r="G2306" s="5" t="s">
        <v>155</v>
      </c>
      <c r="H2306" s="5" t="s">
        <v>156</v>
      </c>
      <c r="I2306" s="5" t="s">
        <v>126</v>
      </c>
      <c r="J2306" s="6">
        <v>41924</v>
      </c>
      <c r="K2306" s="7">
        <f t="shared" si="105"/>
        <v>150</v>
      </c>
      <c r="L2306" s="7">
        <f t="shared" si="106"/>
        <v>100.49999999999999</v>
      </c>
      <c r="M2306" s="4">
        <f>YEAR(Datos!$J2306)</f>
        <v>2014</v>
      </c>
      <c r="N2306" s="5" t="str">
        <f t="shared" si="107"/>
        <v>octubre</v>
      </c>
      <c r="O2306" s="5" t="str">
        <f>VLOOKUP(C2306,[2]!ProdManager[#Data],2,FALSE)</f>
        <v>Lydia Sinn</v>
      </c>
      <c r="P2306" s="5" t="e">
        <f>VLOOKUP(I2306,[1]!Countries[#Data],2,FALSE)</f>
        <v>#REF!</v>
      </c>
      <c r="Q2306" s="5" t="e">
        <f>VLOOKUP(I2306,[1]!Countries[#Data],3,FALSE)</f>
        <v>#REF!</v>
      </c>
    </row>
    <row r="2307" spans="1:17" x14ac:dyDescent="0.2">
      <c r="A2307" s="5">
        <v>10304</v>
      </c>
      <c r="B2307" s="5" t="s">
        <v>106</v>
      </c>
      <c r="C2307" s="5" t="s">
        <v>8</v>
      </c>
      <c r="D2307" s="5">
        <v>17.2</v>
      </c>
      <c r="E2307" s="5">
        <v>12.899999999999999</v>
      </c>
      <c r="F2307" s="5">
        <v>2</v>
      </c>
      <c r="G2307" s="5" t="s">
        <v>110</v>
      </c>
      <c r="H2307" s="5" t="s">
        <v>66</v>
      </c>
      <c r="I2307" s="5" t="s">
        <v>67</v>
      </c>
      <c r="J2307" s="6">
        <v>41925</v>
      </c>
      <c r="K2307" s="7">
        <f t="shared" ref="K2307:K2370" si="108">D2307*F2307</f>
        <v>34.4</v>
      </c>
      <c r="L2307" s="7">
        <f t="shared" ref="L2307:L2370" si="109">E2307*F2307</f>
        <v>25.799999999999997</v>
      </c>
      <c r="M2307" s="4">
        <f>YEAR(Datos!$J2307)</f>
        <v>2014</v>
      </c>
      <c r="N2307" s="5" t="str">
        <f t="shared" ref="N2307:N2370" si="110">TEXT(J2307,"mmmm")</f>
        <v>octubre</v>
      </c>
      <c r="O2307" s="5" t="str">
        <f>VLOOKUP(C2307,[2]!ProdManager[#Data],2,FALSE)</f>
        <v>Peter Stone</v>
      </c>
      <c r="P2307" s="5" t="e">
        <f>VLOOKUP(I2307,[1]!Countries[#Data],2,FALSE)</f>
        <v>#REF!</v>
      </c>
      <c r="Q2307" s="5" t="e">
        <f>VLOOKUP(I2307,[1]!Countries[#Data],3,FALSE)</f>
        <v>#REF!</v>
      </c>
    </row>
    <row r="2308" spans="1:17" x14ac:dyDescent="0.2">
      <c r="A2308" s="5">
        <v>10304</v>
      </c>
      <c r="B2308" s="5" t="s">
        <v>45</v>
      </c>
      <c r="C2308" s="5" t="s">
        <v>8</v>
      </c>
      <c r="D2308" s="5">
        <v>44</v>
      </c>
      <c r="E2308" s="5">
        <v>33</v>
      </c>
      <c r="F2308" s="5">
        <v>10</v>
      </c>
      <c r="G2308" s="5" t="s">
        <v>110</v>
      </c>
      <c r="H2308" s="5" t="s">
        <v>66</v>
      </c>
      <c r="I2308" s="5" t="s">
        <v>67</v>
      </c>
      <c r="J2308" s="6">
        <v>41925</v>
      </c>
      <c r="K2308" s="7">
        <f t="shared" si="108"/>
        <v>440</v>
      </c>
      <c r="L2308" s="7">
        <f t="shared" si="109"/>
        <v>330</v>
      </c>
      <c r="M2308" s="4">
        <f>YEAR(Datos!$J2308)</f>
        <v>2014</v>
      </c>
      <c r="N2308" s="5" t="str">
        <f t="shared" si="110"/>
        <v>octubre</v>
      </c>
      <c r="O2308" s="5" t="str">
        <f>VLOOKUP(C2308,[2]!ProdManager[#Data],2,FALSE)</f>
        <v>Peter Stone</v>
      </c>
      <c r="P2308" s="5" t="e">
        <f>VLOOKUP(I2308,[1]!Countries[#Data],2,FALSE)</f>
        <v>#REF!</v>
      </c>
      <c r="Q2308" s="5" t="e">
        <f>VLOOKUP(I2308,[1]!Countries[#Data],3,FALSE)</f>
        <v>#REF!</v>
      </c>
    </row>
    <row r="2309" spans="1:17" x14ac:dyDescent="0.2">
      <c r="A2309" s="5">
        <v>10304</v>
      </c>
      <c r="B2309" s="5" t="s">
        <v>34</v>
      </c>
      <c r="C2309" s="5" t="s">
        <v>28</v>
      </c>
      <c r="D2309" s="5">
        <v>16</v>
      </c>
      <c r="E2309" s="5">
        <v>10.879999999999999</v>
      </c>
      <c r="F2309" s="5">
        <v>30</v>
      </c>
      <c r="G2309" s="5" t="s">
        <v>110</v>
      </c>
      <c r="H2309" s="5" t="s">
        <v>66</v>
      </c>
      <c r="I2309" s="5" t="s">
        <v>67</v>
      </c>
      <c r="J2309" s="6">
        <v>41925</v>
      </c>
      <c r="K2309" s="7">
        <f t="shared" si="108"/>
        <v>480</v>
      </c>
      <c r="L2309" s="7">
        <f t="shared" si="109"/>
        <v>326.39999999999998</v>
      </c>
      <c r="M2309" s="4">
        <f>YEAR(Datos!$J2309)</f>
        <v>2014</v>
      </c>
      <c r="N2309" s="5" t="str">
        <f t="shared" si="110"/>
        <v>octubre</v>
      </c>
      <c r="O2309" s="5" t="str">
        <f>VLOOKUP(C2309,[2]!ProdManager[#Data],2,FALSE)</f>
        <v>Lydia Sinn</v>
      </c>
      <c r="P2309" s="5" t="e">
        <f>VLOOKUP(I2309,[1]!Countries[#Data],2,FALSE)</f>
        <v>#REF!</v>
      </c>
      <c r="Q2309" s="5" t="e">
        <f>VLOOKUP(I2309,[1]!Countries[#Data],3,FALSE)</f>
        <v>#REF!</v>
      </c>
    </row>
    <row r="2310" spans="1:17" x14ac:dyDescent="0.2">
      <c r="A2310" s="5">
        <v>10305</v>
      </c>
      <c r="B2310" s="5" t="s">
        <v>95</v>
      </c>
      <c r="C2310" s="5" t="s">
        <v>39</v>
      </c>
      <c r="D2310" s="5">
        <v>99</v>
      </c>
      <c r="E2310" s="5">
        <v>74.25</v>
      </c>
      <c r="F2310" s="5">
        <v>25</v>
      </c>
      <c r="G2310" s="5" t="s">
        <v>157</v>
      </c>
      <c r="H2310" s="5" t="s">
        <v>158</v>
      </c>
      <c r="I2310" s="5" t="s">
        <v>77</v>
      </c>
      <c r="J2310" s="6">
        <v>41926</v>
      </c>
      <c r="K2310" s="7">
        <f t="shared" si="108"/>
        <v>2475</v>
      </c>
      <c r="L2310" s="7">
        <f t="shared" si="109"/>
        <v>1856.25</v>
      </c>
      <c r="M2310" s="4">
        <f>YEAR(Datos!$J2310)</f>
        <v>2014</v>
      </c>
      <c r="N2310" s="5" t="str">
        <f t="shared" si="110"/>
        <v>octubre</v>
      </c>
      <c r="O2310" s="5" t="str">
        <f>VLOOKUP(C2310,[2]!ProdManager[#Data],2,FALSE)</f>
        <v>John Matter</v>
      </c>
      <c r="P2310" s="5" t="e">
        <f>VLOOKUP(I2310,[1]!Countries[#Data],2,FALSE)</f>
        <v>#REF!</v>
      </c>
      <c r="Q2310" s="5" t="e">
        <f>VLOOKUP(I2310,[1]!Countries[#Data],3,FALSE)</f>
        <v>#REF!</v>
      </c>
    </row>
    <row r="2311" spans="1:17" x14ac:dyDescent="0.2">
      <c r="A2311" s="5">
        <v>10305</v>
      </c>
      <c r="B2311" s="5" t="s">
        <v>35</v>
      </c>
      <c r="C2311" s="5" t="s">
        <v>36</v>
      </c>
      <c r="D2311" s="5">
        <v>14.4</v>
      </c>
      <c r="E2311" s="5">
        <v>13.248000000000001</v>
      </c>
      <c r="F2311" s="5">
        <v>30</v>
      </c>
      <c r="G2311" s="5" t="s">
        <v>157</v>
      </c>
      <c r="H2311" s="5" t="s">
        <v>158</v>
      </c>
      <c r="I2311" s="5" t="s">
        <v>77</v>
      </c>
      <c r="J2311" s="6">
        <v>41926</v>
      </c>
      <c r="K2311" s="7">
        <f t="shared" si="108"/>
        <v>432</v>
      </c>
      <c r="L2311" s="7">
        <f t="shared" si="109"/>
        <v>397.44000000000005</v>
      </c>
      <c r="M2311" s="4">
        <f>YEAR(Datos!$J2311)</f>
        <v>2014</v>
      </c>
      <c r="N2311" s="5" t="str">
        <f t="shared" si="110"/>
        <v>octubre</v>
      </c>
      <c r="O2311" s="5" t="str">
        <f>VLOOKUP(C2311,[2]!ProdManager[#Data],2,FALSE)</f>
        <v>John Matter</v>
      </c>
      <c r="P2311" s="5" t="e">
        <f>VLOOKUP(I2311,[1]!Countries[#Data],2,FALSE)</f>
        <v>#REF!</v>
      </c>
      <c r="Q2311" s="5" t="e">
        <f>VLOOKUP(I2311,[1]!Countries[#Data],3,FALSE)</f>
        <v>#REF!</v>
      </c>
    </row>
    <row r="2312" spans="1:17" x14ac:dyDescent="0.2">
      <c r="A2312" s="5">
        <v>10305</v>
      </c>
      <c r="B2312" s="5" t="s">
        <v>147</v>
      </c>
      <c r="C2312" s="5" t="s">
        <v>22</v>
      </c>
      <c r="D2312" s="5">
        <v>50</v>
      </c>
      <c r="E2312" s="5">
        <v>41</v>
      </c>
      <c r="F2312" s="5">
        <v>25</v>
      </c>
      <c r="G2312" s="5" t="s">
        <v>157</v>
      </c>
      <c r="H2312" s="5" t="s">
        <v>158</v>
      </c>
      <c r="I2312" s="5" t="s">
        <v>77</v>
      </c>
      <c r="J2312" s="6">
        <v>41926</v>
      </c>
      <c r="K2312" s="7">
        <f t="shared" si="108"/>
        <v>1250</v>
      </c>
      <c r="L2312" s="7">
        <f t="shared" si="109"/>
        <v>1025</v>
      </c>
      <c r="M2312" s="4">
        <f>YEAR(Datos!$J2312)</f>
        <v>2014</v>
      </c>
      <c r="N2312" s="5" t="str">
        <f t="shared" si="110"/>
        <v>octubre</v>
      </c>
      <c r="O2312" s="5" t="str">
        <f>VLOOKUP(C2312,[2]!ProdManager[#Data],2,FALSE)</f>
        <v>Peter Stone</v>
      </c>
      <c r="P2312" s="5" t="e">
        <f>VLOOKUP(I2312,[1]!Countries[#Data],2,FALSE)</f>
        <v>#REF!</v>
      </c>
      <c r="Q2312" s="5" t="e">
        <f>VLOOKUP(I2312,[1]!Countries[#Data],3,FALSE)</f>
        <v>#REF!</v>
      </c>
    </row>
    <row r="2313" spans="1:17" x14ac:dyDescent="0.2">
      <c r="A2313" s="5">
        <v>10306</v>
      </c>
      <c r="B2313" s="5" t="s">
        <v>80</v>
      </c>
      <c r="C2313" s="5" t="s">
        <v>22</v>
      </c>
      <c r="D2313" s="5">
        <v>20.7</v>
      </c>
      <c r="E2313" s="5">
        <v>15.731999999999999</v>
      </c>
      <c r="F2313" s="5">
        <v>10</v>
      </c>
      <c r="G2313" s="5" t="s">
        <v>124</v>
      </c>
      <c r="H2313" s="5" t="s">
        <v>125</v>
      </c>
      <c r="I2313" s="5" t="s">
        <v>126</v>
      </c>
      <c r="J2313" s="6">
        <v>41929</v>
      </c>
      <c r="K2313" s="7">
        <f t="shared" si="108"/>
        <v>207</v>
      </c>
      <c r="L2313" s="7">
        <f t="shared" si="109"/>
        <v>157.32</v>
      </c>
      <c r="M2313" s="4">
        <f>YEAR(Datos!$J2313)</f>
        <v>2014</v>
      </c>
      <c r="N2313" s="5" t="str">
        <f t="shared" si="110"/>
        <v>octubre</v>
      </c>
      <c r="O2313" s="5" t="str">
        <f>VLOOKUP(C2313,[2]!ProdManager[#Data],2,FALSE)</f>
        <v>Peter Stone</v>
      </c>
      <c r="P2313" s="5" t="e">
        <f>VLOOKUP(I2313,[1]!Countries[#Data],2,FALSE)</f>
        <v>#REF!</v>
      </c>
      <c r="Q2313" s="5" t="e">
        <f>VLOOKUP(I2313,[1]!Countries[#Data],3,FALSE)</f>
        <v>#REF!</v>
      </c>
    </row>
    <row r="2314" spans="1:17" x14ac:dyDescent="0.2">
      <c r="A2314" s="5">
        <v>10306</v>
      </c>
      <c r="B2314" s="5" t="s">
        <v>51</v>
      </c>
      <c r="C2314" s="5" t="s">
        <v>39</v>
      </c>
      <c r="D2314" s="5">
        <v>26.2</v>
      </c>
      <c r="E2314" s="5">
        <v>19.911999999999999</v>
      </c>
      <c r="F2314" s="5">
        <v>10</v>
      </c>
      <c r="G2314" s="5" t="s">
        <v>124</v>
      </c>
      <c r="H2314" s="5" t="s">
        <v>125</v>
      </c>
      <c r="I2314" s="5" t="s">
        <v>126</v>
      </c>
      <c r="J2314" s="6">
        <v>41929</v>
      </c>
      <c r="K2314" s="7">
        <f t="shared" si="108"/>
        <v>262</v>
      </c>
      <c r="L2314" s="7">
        <f t="shared" si="109"/>
        <v>199.12</v>
      </c>
      <c r="M2314" s="4">
        <f>YEAR(Datos!$J2314)</f>
        <v>2014</v>
      </c>
      <c r="N2314" s="5" t="str">
        <f t="shared" si="110"/>
        <v>octubre</v>
      </c>
      <c r="O2314" s="5" t="str">
        <f>VLOOKUP(C2314,[2]!ProdManager[#Data],2,FALSE)</f>
        <v>John Matter</v>
      </c>
      <c r="P2314" s="5" t="e">
        <f>VLOOKUP(I2314,[1]!Countries[#Data],2,FALSE)</f>
        <v>#REF!</v>
      </c>
      <c r="Q2314" s="5" t="e">
        <f>VLOOKUP(I2314,[1]!Countries[#Data],3,FALSE)</f>
        <v>#REF!</v>
      </c>
    </row>
    <row r="2315" spans="1:17" x14ac:dyDescent="0.2">
      <c r="A2315" s="5">
        <v>10306</v>
      </c>
      <c r="B2315" s="5" t="s">
        <v>138</v>
      </c>
      <c r="C2315" s="5" t="s">
        <v>39</v>
      </c>
      <c r="D2315" s="5">
        <v>5.9</v>
      </c>
      <c r="E2315" s="5">
        <v>4.6020000000000003</v>
      </c>
      <c r="F2315" s="5">
        <v>5</v>
      </c>
      <c r="G2315" s="5" t="s">
        <v>124</v>
      </c>
      <c r="H2315" s="5" t="s">
        <v>125</v>
      </c>
      <c r="I2315" s="5" t="s">
        <v>126</v>
      </c>
      <c r="J2315" s="6">
        <v>41929</v>
      </c>
      <c r="K2315" s="7">
        <f t="shared" si="108"/>
        <v>29.5</v>
      </c>
      <c r="L2315" s="7">
        <f t="shared" si="109"/>
        <v>23.01</v>
      </c>
      <c r="M2315" s="4">
        <f>YEAR(Datos!$J2315)</f>
        <v>2014</v>
      </c>
      <c r="N2315" s="5" t="str">
        <f t="shared" si="110"/>
        <v>octubre</v>
      </c>
      <c r="O2315" s="5" t="str">
        <f>VLOOKUP(C2315,[2]!ProdManager[#Data],2,FALSE)</f>
        <v>John Matter</v>
      </c>
      <c r="P2315" s="5" t="e">
        <f>VLOOKUP(I2315,[1]!Countries[#Data],2,FALSE)</f>
        <v>#REF!</v>
      </c>
      <c r="Q2315" s="5" t="e">
        <f>VLOOKUP(I2315,[1]!Countries[#Data],3,FALSE)</f>
        <v>#REF!</v>
      </c>
    </row>
    <row r="2316" spans="1:17" x14ac:dyDescent="0.2">
      <c r="A2316" s="5">
        <v>10307</v>
      </c>
      <c r="B2316" s="5" t="s">
        <v>71</v>
      </c>
      <c r="C2316" s="5" t="s">
        <v>28</v>
      </c>
      <c r="D2316" s="5">
        <v>39.4</v>
      </c>
      <c r="E2316" s="5">
        <v>27.185999999999996</v>
      </c>
      <c r="F2316" s="5">
        <v>10</v>
      </c>
      <c r="G2316" s="5" t="s">
        <v>159</v>
      </c>
      <c r="H2316" s="5" t="s">
        <v>160</v>
      </c>
      <c r="I2316" s="5" t="s">
        <v>77</v>
      </c>
      <c r="J2316" s="6">
        <v>41930</v>
      </c>
      <c r="K2316" s="7">
        <f t="shared" si="108"/>
        <v>394</v>
      </c>
      <c r="L2316" s="7">
        <f t="shared" si="109"/>
        <v>271.85999999999996</v>
      </c>
      <c r="M2316" s="4">
        <f>YEAR(Datos!$J2316)</f>
        <v>2014</v>
      </c>
      <c r="N2316" s="5" t="str">
        <f t="shared" si="110"/>
        <v>octubre</v>
      </c>
      <c r="O2316" s="5" t="str">
        <f>VLOOKUP(C2316,[2]!ProdManager[#Data],2,FALSE)</f>
        <v>Lydia Sinn</v>
      </c>
      <c r="P2316" s="5" t="e">
        <f>VLOOKUP(I2316,[1]!Countries[#Data],2,FALSE)</f>
        <v>#REF!</v>
      </c>
      <c r="Q2316" s="5" t="e">
        <f>VLOOKUP(I2316,[1]!Countries[#Data],3,FALSE)</f>
        <v>#REF!</v>
      </c>
    </row>
    <row r="2317" spans="1:17" x14ac:dyDescent="0.2">
      <c r="A2317" s="5">
        <v>10307</v>
      </c>
      <c r="B2317" s="5" t="s">
        <v>135</v>
      </c>
      <c r="C2317" s="5" t="s">
        <v>28</v>
      </c>
      <c r="D2317" s="5">
        <v>10</v>
      </c>
      <c r="E2317" s="5">
        <v>6.5</v>
      </c>
      <c r="F2317" s="5">
        <v>3</v>
      </c>
      <c r="G2317" s="5" t="s">
        <v>159</v>
      </c>
      <c r="H2317" s="5" t="s">
        <v>160</v>
      </c>
      <c r="I2317" s="5" t="s">
        <v>77</v>
      </c>
      <c r="J2317" s="6">
        <v>41930</v>
      </c>
      <c r="K2317" s="7">
        <f t="shared" si="108"/>
        <v>30</v>
      </c>
      <c r="L2317" s="7">
        <f t="shared" si="109"/>
        <v>19.5</v>
      </c>
      <c r="M2317" s="4">
        <f>YEAR(Datos!$J2317)</f>
        <v>2014</v>
      </c>
      <c r="N2317" s="5" t="str">
        <f t="shared" si="110"/>
        <v>octubre</v>
      </c>
      <c r="O2317" s="5" t="str">
        <f>VLOOKUP(C2317,[2]!ProdManager[#Data],2,FALSE)</f>
        <v>Lydia Sinn</v>
      </c>
      <c r="P2317" s="5" t="e">
        <f>VLOOKUP(I2317,[1]!Countries[#Data],2,FALSE)</f>
        <v>#REF!</v>
      </c>
      <c r="Q2317" s="5" t="e">
        <f>VLOOKUP(I2317,[1]!Countries[#Data],3,FALSE)</f>
        <v>#REF!</v>
      </c>
    </row>
    <row r="2318" spans="1:17" x14ac:dyDescent="0.2">
      <c r="A2318" s="5">
        <v>10308</v>
      </c>
      <c r="B2318" s="5" t="s">
        <v>72</v>
      </c>
      <c r="C2318" s="5" t="s">
        <v>36</v>
      </c>
      <c r="D2318" s="5">
        <v>12</v>
      </c>
      <c r="E2318" s="5">
        <v>10.92</v>
      </c>
      <c r="F2318" s="5">
        <v>5</v>
      </c>
      <c r="G2318" s="5" t="s">
        <v>161</v>
      </c>
      <c r="H2318" s="5" t="s">
        <v>66</v>
      </c>
      <c r="I2318" s="5" t="s">
        <v>67</v>
      </c>
      <c r="J2318" s="6">
        <v>41931</v>
      </c>
      <c r="K2318" s="7">
        <f t="shared" si="108"/>
        <v>60</v>
      </c>
      <c r="L2318" s="7">
        <f t="shared" si="109"/>
        <v>54.6</v>
      </c>
      <c r="M2318" s="4">
        <f>YEAR(Datos!$J2318)</f>
        <v>2014</v>
      </c>
      <c r="N2318" s="5" t="str">
        <f t="shared" si="110"/>
        <v>octubre</v>
      </c>
      <c r="O2318" s="5" t="str">
        <f>VLOOKUP(C2318,[2]!ProdManager[#Data],2,FALSE)</f>
        <v>John Matter</v>
      </c>
      <c r="P2318" s="5" t="e">
        <f>VLOOKUP(I2318,[1]!Countries[#Data],2,FALSE)</f>
        <v>#REF!</v>
      </c>
      <c r="Q2318" s="5" t="e">
        <f>VLOOKUP(I2318,[1]!Countries[#Data],3,FALSE)</f>
        <v>#REF!</v>
      </c>
    </row>
    <row r="2319" spans="1:17" x14ac:dyDescent="0.2">
      <c r="A2319" s="5">
        <v>10308</v>
      </c>
      <c r="B2319" s="5" t="s">
        <v>148</v>
      </c>
      <c r="C2319" s="5" t="s">
        <v>8</v>
      </c>
      <c r="D2319" s="5">
        <v>28.8</v>
      </c>
      <c r="E2319" s="5">
        <v>24.192</v>
      </c>
      <c r="F2319" s="5">
        <v>1</v>
      </c>
      <c r="G2319" s="5" t="s">
        <v>161</v>
      </c>
      <c r="H2319" s="5" t="s">
        <v>66</v>
      </c>
      <c r="I2319" s="5" t="s">
        <v>67</v>
      </c>
      <c r="J2319" s="6">
        <v>41931</v>
      </c>
      <c r="K2319" s="7">
        <f t="shared" si="108"/>
        <v>28.8</v>
      </c>
      <c r="L2319" s="7">
        <f t="shared" si="109"/>
        <v>24.192</v>
      </c>
      <c r="M2319" s="4">
        <f>YEAR(Datos!$J2319)</f>
        <v>2014</v>
      </c>
      <c r="N2319" s="5" t="str">
        <f t="shared" si="110"/>
        <v>octubre</v>
      </c>
      <c r="O2319" s="5" t="str">
        <f>VLOOKUP(C2319,[2]!ProdManager[#Data],2,FALSE)</f>
        <v>Peter Stone</v>
      </c>
      <c r="P2319" s="5" t="e">
        <f>VLOOKUP(I2319,[1]!Countries[#Data],2,FALSE)</f>
        <v>#REF!</v>
      </c>
      <c r="Q2319" s="5" t="e">
        <f>VLOOKUP(I2319,[1]!Countries[#Data],3,FALSE)</f>
        <v>#REF!</v>
      </c>
    </row>
    <row r="2320" spans="1:17" x14ac:dyDescent="0.2">
      <c r="A2320" s="5">
        <v>10309</v>
      </c>
      <c r="B2320" s="5" t="s">
        <v>162</v>
      </c>
      <c r="C2320" s="5" t="s">
        <v>17</v>
      </c>
      <c r="D2320" s="5">
        <v>17.600000000000001</v>
      </c>
      <c r="E2320" s="5">
        <v>12.32</v>
      </c>
      <c r="F2320" s="5">
        <v>20</v>
      </c>
      <c r="G2320" s="5" t="s">
        <v>149</v>
      </c>
      <c r="H2320" s="5" t="s">
        <v>150</v>
      </c>
      <c r="I2320" s="5" t="s">
        <v>151</v>
      </c>
      <c r="J2320" s="6">
        <v>41932</v>
      </c>
      <c r="K2320" s="7">
        <f t="shared" si="108"/>
        <v>352</v>
      </c>
      <c r="L2320" s="7">
        <f t="shared" si="109"/>
        <v>246.4</v>
      </c>
      <c r="M2320" s="4">
        <f>YEAR(Datos!$J2320)</f>
        <v>2014</v>
      </c>
      <c r="N2320" s="5" t="str">
        <f t="shared" si="110"/>
        <v>octubre</v>
      </c>
      <c r="O2320" s="5" t="str">
        <f>VLOOKUP(C2320,[2]!ProdManager[#Data],2,FALSE)</f>
        <v>Lydia Sinn</v>
      </c>
      <c r="P2320" s="5" t="e">
        <f>VLOOKUP(I2320,[1]!Countries[#Data],2,FALSE)</f>
        <v>#REF!</v>
      </c>
      <c r="Q2320" s="5" t="e">
        <f>VLOOKUP(I2320,[1]!Countries[#Data],3,FALSE)</f>
        <v>#REF!</v>
      </c>
    </row>
    <row r="2321" spans="1:17" x14ac:dyDescent="0.2">
      <c r="A2321" s="5">
        <v>10309</v>
      </c>
      <c r="B2321" s="5" t="s">
        <v>163</v>
      </c>
      <c r="C2321" s="5" t="s">
        <v>17</v>
      </c>
      <c r="D2321" s="5">
        <v>20</v>
      </c>
      <c r="E2321" s="5">
        <v>14.8</v>
      </c>
      <c r="F2321" s="5">
        <v>30</v>
      </c>
      <c r="G2321" s="5" t="s">
        <v>149</v>
      </c>
      <c r="H2321" s="5" t="s">
        <v>150</v>
      </c>
      <c r="I2321" s="5" t="s">
        <v>151</v>
      </c>
      <c r="J2321" s="6">
        <v>41932</v>
      </c>
      <c r="K2321" s="7">
        <f t="shared" si="108"/>
        <v>600</v>
      </c>
      <c r="L2321" s="7">
        <f t="shared" si="109"/>
        <v>444</v>
      </c>
      <c r="M2321" s="4">
        <f>YEAR(Datos!$J2321)</f>
        <v>2014</v>
      </c>
      <c r="N2321" s="5" t="str">
        <f t="shared" si="110"/>
        <v>octubre</v>
      </c>
      <c r="O2321" s="5" t="str">
        <f>VLOOKUP(C2321,[2]!ProdManager[#Data],2,FALSE)</f>
        <v>Lydia Sinn</v>
      </c>
      <c r="P2321" s="5" t="e">
        <f>VLOOKUP(I2321,[1]!Countries[#Data],2,FALSE)</f>
        <v>#REF!</v>
      </c>
      <c r="Q2321" s="5" t="e">
        <f>VLOOKUP(I2321,[1]!Countries[#Data],3,FALSE)</f>
        <v>#REF!</v>
      </c>
    </row>
    <row r="2322" spans="1:17" x14ac:dyDescent="0.2">
      <c r="A2322" s="5">
        <v>10309</v>
      </c>
      <c r="B2322" s="5" t="s">
        <v>2</v>
      </c>
      <c r="C2322" s="5" t="s">
        <v>3</v>
      </c>
      <c r="D2322" s="5">
        <v>11.2</v>
      </c>
      <c r="E2322" s="5">
        <v>9.1839999999999993</v>
      </c>
      <c r="F2322" s="5">
        <v>2</v>
      </c>
      <c r="G2322" s="5" t="s">
        <v>149</v>
      </c>
      <c r="H2322" s="5" t="s">
        <v>150</v>
      </c>
      <c r="I2322" s="5" t="s">
        <v>151</v>
      </c>
      <c r="J2322" s="6">
        <v>41932</v>
      </c>
      <c r="K2322" s="7">
        <f t="shared" si="108"/>
        <v>22.4</v>
      </c>
      <c r="L2322" s="7">
        <f t="shared" si="109"/>
        <v>18.367999999999999</v>
      </c>
      <c r="M2322" s="4">
        <f>YEAR(Datos!$J2322)</f>
        <v>2014</v>
      </c>
      <c r="N2322" s="5" t="str">
        <f t="shared" si="110"/>
        <v>octubre</v>
      </c>
      <c r="O2322" s="5" t="str">
        <f>VLOOKUP(C2322,[2]!ProdManager[#Data],2,FALSE)</f>
        <v>Marc Caine</v>
      </c>
      <c r="P2322" s="5" t="e">
        <f>VLOOKUP(I2322,[1]!Countries[#Data],2,FALSE)</f>
        <v>#REF!</v>
      </c>
      <c r="Q2322" s="5" t="e">
        <f>VLOOKUP(I2322,[1]!Countries[#Data],3,FALSE)</f>
        <v>#REF!</v>
      </c>
    </row>
    <row r="2323" spans="1:17" x14ac:dyDescent="0.2">
      <c r="A2323" s="5">
        <v>10309</v>
      </c>
      <c r="B2323" s="5" t="s">
        <v>100</v>
      </c>
      <c r="C2323" s="5" t="s">
        <v>36</v>
      </c>
      <c r="D2323" s="5">
        <v>36.799999999999997</v>
      </c>
      <c r="E2323" s="5">
        <v>33.119999999999997</v>
      </c>
      <c r="F2323" s="5">
        <v>20</v>
      </c>
      <c r="G2323" s="5" t="s">
        <v>149</v>
      </c>
      <c r="H2323" s="5" t="s">
        <v>150</v>
      </c>
      <c r="I2323" s="5" t="s">
        <v>151</v>
      </c>
      <c r="J2323" s="6">
        <v>41932</v>
      </c>
      <c r="K2323" s="7">
        <f t="shared" si="108"/>
        <v>736</v>
      </c>
      <c r="L2323" s="7">
        <f t="shared" si="109"/>
        <v>662.4</v>
      </c>
      <c r="M2323" s="4">
        <f>YEAR(Datos!$J2323)</f>
        <v>2014</v>
      </c>
      <c r="N2323" s="5" t="str">
        <f t="shared" si="110"/>
        <v>octubre</v>
      </c>
      <c r="O2323" s="5" t="str">
        <f>VLOOKUP(C2323,[2]!ProdManager[#Data],2,FALSE)</f>
        <v>John Matter</v>
      </c>
      <c r="P2323" s="5" t="e">
        <f>VLOOKUP(I2323,[1]!Countries[#Data],2,FALSE)</f>
        <v>#REF!</v>
      </c>
      <c r="Q2323" s="5" t="e">
        <f>VLOOKUP(I2323,[1]!Countries[#Data],3,FALSE)</f>
        <v>#REF!</v>
      </c>
    </row>
    <row r="2324" spans="1:17" x14ac:dyDescent="0.2">
      <c r="A2324" s="5">
        <v>10309</v>
      </c>
      <c r="B2324" s="5" t="s">
        <v>106</v>
      </c>
      <c r="C2324" s="5" t="s">
        <v>8</v>
      </c>
      <c r="D2324" s="5">
        <v>17.2</v>
      </c>
      <c r="E2324" s="5">
        <v>14.447999999999999</v>
      </c>
      <c r="F2324" s="5">
        <v>3</v>
      </c>
      <c r="G2324" s="5" t="s">
        <v>149</v>
      </c>
      <c r="H2324" s="5" t="s">
        <v>150</v>
      </c>
      <c r="I2324" s="5" t="s">
        <v>151</v>
      </c>
      <c r="J2324" s="6">
        <v>41932</v>
      </c>
      <c r="K2324" s="7">
        <f t="shared" si="108"/>
        <v>51.599999999999994</v>
      </c>
      <c r="L2324" s="7">
        <f t="shared" si="109"/>
        <v>43.343999999999994</v>
      </c>
      <c r="M2324" s="4">
        <f>YEAR(Datos!$J2324)</f>
        <v>2014</v>
      </c>
      <c r="N2324" s="5" t="str">
        <f t="shared" si="110"/>
        <v>octubre</v>
      </c>
      <c r="O2324" s="5" t="str">
        <f>VLOOKUP(C2324,[2]!ProdManager[#Data],2,FALSE)</f>
        <v>Peter Stone</v>
      </c>
      <c r="P2324" s="5" t="e">
        <f>VLOOKUP(I2324,[1]!Countries[#Data],2,FALSE)</f>
        <v>#REF!</v>
      </c>
      <c r="Q2324" s="5" t="e">
        <f>VLOOKUP(I2324,[1]!Countries[#Data],3,FALSE)</f>
        <v>#REF!</v>
      </c>
    </row>
    <row r="2325" spans="1:17" x14ac:dyDescent="0.2">
      <c r="A2325" s="5">
        <v>10310</v>
      </c>
      <c r="B2325" s="5" t="s">
        <v>49</v>
      </c>
      <c r="C2325" s="5" t="s">
        <v>28</v>
      </c>
      <c r="D2325" s="5">
        <v>13.9</v>
      </c>
      <c r="E2325" s="5">
        <v>9.73</v>
      </c>
      <c r="F2325" s="5">
        <v>10</v>
      </c>
      <c r="G2325" s="5" t="s">
        <v>164</v>
      </c>
      <c r="H2325" s="5" t="s">
        <v>160</v>
      </c>
      <c r="I2325" s="5" t="s">
        <v>77</v>
      </c>
      <c r="J2325" s="6">
        <v>41933</v>
      </c>
      <c r="K2325" s="7">
        <f t="shared" si="108"/>
        <v>139</v>
      </c>
      <c r="L2325" s="7">
        <f t="shared" si="109"/>
        <v>97.300000000000011</v>
      </c>
      <c r="M2325" s="4">
        <f>YEAR(Datos!$J2325)</f>
        <v>2014</v>
      </c>
      <c r="N2325" s="5" t="str">
        <f t="shared" si="110"/>
        <v>octubre</v>
      </c>
      <c r="O2325" s="5" t="str">
        <f>VLOOKUP(C2325,[2]!ProdManager[#Data],2,FALSE)</f>
        <v>Lydia Sinn</v>
      </c>
      <c r="P2325" s="5" t="e">
        <f>VLOOKUP(I2325,[1]!Countries[#Data],2,FALSE)</f>
        <v>#REF!</v>
      </c>
      <c r="Q2325" s="5" t="e">
        <f>VLOOKUP(I2325,[1]!Countries[#Data],3,FALSE)</f>
        <v>#REF!</v>
      </c>
    </row>
    <row r="2326" spans="1:17" x14ac:dyDescent="0.2">
      <c r="A2326" s="5">
        <v>10310</v>
      </c>
      <c r="B2326" s="5" t="s">
        <v>71</v>
      </c>
      <c r="C2326" s="5" t="s">
        <v>28</v>
      </c>
      <c r="D2326" s="5">
        <v>39.4</v>
      </c>
      <c r="E2326" s="5">
        <v>26.791999999999998</v>
      </c>
      <c r="F2326" s="5">
        <v>5</v>
      </c>
      <c r="G2326" s="5" t="s">
        <v>164</v>
      </c>
      <c r="H2326" s="5" t="s">
        <v>160</v>
      </c>
      <c r="I2326" s="5" t="s">
        <v>77</v>
      </c>
      <c r="J2326" s="6">
        <v>41933</v>
      </c>
      <c r="K2326" s="7">
        <f t="shared" si="108"/>
        <v>197</v>
      </c>
      <c r="L2326" s="7">
        <f t="shared" si="109"/>
        <v>133.95999999999998</v>
      </c>
      <c r="M2326" s="4">
        <f>YEAR(Datos!$J2326)</f>
        <v>2014</v>
      </c>
      <c r="N2326" s="5" t="str">
        <f t="shared" si="110"/>
        <v>octubre</v>
      </c>
      <c r="O2326" s="5" t="str">
        <f>VLOOKUP(C2326,[2]!ProdManager[#Data],2,FALSE)</f>
        <v>Lydia Sinn</v>
      </c>
      <c r="P2326" s="5" t="e">
        <f>VLOOKUP(I2326,[1]!Countries[#Data],2,FALSE)</f>
        <v>#REF!</v>
      </c>
      <c r="Q2326" s="5" t="e">
        <f>VLOOKUP(I2326,[1]!Countries[#Data],3,FALSE)</f>
        <v>#REF!</v>
      </c>
    </row>
    <row r="2327" spans="1:17" x14ac:dyDescent="0.2">
      <c r="A2327" s="5">
        <v>10311</v>
      </c>
      <c r="B2327" s="5" t="s">
        <v>2</v>
      </c>
      <c r="C2327" s="5" t="s">
        <v>3</v>
      </c>
      <c r="D2327" s="5">
        <v>11.2</v>
      </c>
      <c r="E2327" s="5">
        <v>8.5119999999999987</v>
      </c>
      <c r="F2327" s="5">
        <v>6</v>
      </c>
      <c r="G2327" s="5" t="s">
        <v>165</v>
      </c>
      <c r="H2327" s="5" t="s">
        <v>166</v>
      </c>
      <c r="I2327" s="5" t="s">
        <v>6</v>
      </c>
      <c r="J2327" s="6">
        <v>41933</v>
      </c>
      <c r="K2327" s="7">
        <f t="shared" si="108"/>
        <v>67.199999999999989</v>
      </c>
      <c r="L2327" s="7">
        <f t="shared" si="109"/>
        <v>51.071999999999989</v>
      </c>
      <c r="M2327" s="4">
        <f>YEAR(Datos!$J2327)</f>
        <v>2014</v>
      </c>
      <c r="N2327" s="5" t="str">
        <f t="shared" si="110"/>
        <v>octubre</v>
      </c>
      <c r="O2327" s="5" t="str">
        <f>VLOOKUP(C2327,[2]!ProdManager[#Data],2,FALSE)</f>
        <v>Marc Caine</v>
      </c>
      <c r="P2327" s="5" t="e">
        <f>VLOOKUP(I2327,[1]!Countries[#Data],2,FALSE)</f>
        <v>#REF!</v>
      </c>
      <c r="Q2327" s="5" t="e">
        <f>VLOOKUP(I2327,[1]!Countries[#Data],3,FALSE)</f>
        <v>#REF!</v>
      </c>
    </row>
    <row r="2328" spans="1:17" x14ac:dyDescent="0.2">
      <c r="A2328" s="5">
        <v>10311</v>
      </c>
      <c r="B2328" s="5" t="s">
        <v>148</v>
      </c>
      <c r="C2328" s="5" t="s">
        <v>8</v>
      </c>
      <c r="D2328" s="5">
        <v>28.8</v>
      </c>
      <c r="E2328" s="5">
        <v>23.040000000000003</v>
      </c>
      <c r="F2328" s="5">
        <v>7</v>
      </c>
      <c r="G2328" s="5" t="s">
        <v>165</v>
      </c>
      <c r="H2328" s="5" t="s">
        <v>166</v>
      </c>
      <c r="I2328" s="5" t="s">
        <v>6</v>
      </c>
      <c r="J2328" s="6">
        <v>41933</v>
      </c>
      <c r="K2328" s="7">
        <f t="shared" si="108"/>
        <v>201.6</v>
      </c>
      <c r="L2328" s="7">
        <f t="shared" si="109"/>
        <v>161.28000000000003</v>
      </c>
      <c r="M2328" s="4">
        <f>YEAR(Datos!$J2328)</f>
        <v>2014</v>
      </c>
      <c r="N2328" s="5" t="str">
        <f t="shared" si="110"/>
        <v>octubre</v>
      </c>
      <c r="O2328" s="5" t="str">
        <f>VLOOKUP(C2328,[2]!ProdManager[#Data],2,FALSE)</f>
        <v>Peter Stone</v>
      </c>
      <c r="P2328" s="5" t="e">
        <f>VLOOKUP(I2328,[1]!Countries[#Data],2,FALSE)</f>
        <v>#REF!</v>
      </c>
      <c r="Q2328" s="5" t="e">
        <f>VLOOKUP(I2328,[1]!Countries[#Data],3,FALSE)</f>
        <v>#REF!</v>
      </c>
    </row>
    <row r="2329" spans="1:17" x14ac:dyDescent="0.2">
      <c r="A2329" s="5">
        <v>10312</v>
      </c>
      <c r="B2329" s="5" t="s">
        <v>114</v>
      </c>
      <c r="C2329" s="5" t="s">
        <v>11</v>
      </c>
      <c r="D2329" s="5">
        <v>36.4</v>
      </c>
      <c r="E2329" s="5">
        <v>28.391999999999999</v>
      </c>
      <c r="F2329" s="5">
        <v>4</v>
      </c>
      <c r="G2329" s="5" t="s">
        <v>153</v>
      </c>
      <c r="H2329" s="5" t="s">
        <v>154</v>
      </c>
      <c r="I2329" s="5" t="s">
        <v>14</v>
      </c>
      <c r="J2329" s="6">
        <v>41936</v>
      </c>
      <c r="K2329" s="7">
        <f t="shared" si="108"/>
        <v>145.6</v>
      </c>
      <c r="L2329" s="7">
        <f t="shared" si="109"/>
        <v>113.568</v>
      </c>
      <c r="M2329" s="4">
        <f>YEAR(Datos!$J2329)</f>
        <v>2014</v>
      </c>
      <c r="N2329" s="5" t="str">
        <f t="shared" si="110"/>
        <v>octubre</v>
      </c>
      <c r="O2329" s="5" t="str">
        <f>VLOOKUP(C2329,[2]!ProdManager[#Data],2,FALSE)</f>
        <v>Marc Caine</v>
      </c>
      <c r="P2329" s="5" t="e">
        <f>VLOOKUP(I2329,[1]!Countries[#Data],2,FALSE)</f>
        <v>#REF!</v>
      </c>
      <c r="Q2329" s="5" t="e">
        <f>VLOOKUP(I2329,[1]!Countries[#Data],3,FALSE)</f>
        <v>#REF!</v>
      </c>
    </row>
    <row r="2330" spans="1:17" x14ac:dyDescent="0.2">
      <c r="A2330" s="5">
        <v>10312</v>
      </c>
      <c r="B2330" s="5" t="s">
        <v>100</v>
      </c>
      <c r="C2330" s="5" t="s">
        <v>36</v>
      </c>
      <c r="D2330" s="5">
        <v>36.799999999999997</v>
      </c>
      <c r="E2330" s="5">
        <v>32.384</v>
      </c>
      <c r="F2330" s="5">
        <v>24</v>
      </c>
      <c r="G2330" s="5" t="s">
        <v>153</v>
      </c>
      <c r="H2330" s="5" t="s">
        <v>154</v>
      </c>
      <c r="I2330" s="5" t="s">
        <v>14</v>
      </c>
      <c r="J2330" s="6">
        <v>41936</v>
      </c>
      <c r="K2330" s="7">
        <f t="shared" si="108"/>
        <v>883.19999999999993</v>
      </c>
      <c r="L2330" s="7">
        <f t="shared" si="109"/>
        <v>777.21600000000001</v>
      </c>
      <c r="M2330" s="4">
        <f>YEAR(Datos!$J2330)</f>
        <v>2014</v>
      </c>
      <c r="N2330" s="5" t="str">
        <f t="shared" si="110"/>
        <v>octubre</v>
      </c>
      <c r="O2330" s="5" t="str">
        <f>VLOOKUP(C2330,[2]!ProdManager[#Data],2,FALSE)</f>
        <v>John Matter</v>
      </c>
      <c r="P2330" s="5" t="e">
        <f>VLOOKUP(I2330,[1]!Countries[#Data],2,FALSE)</f>
        <v>#REF!</v>
      </c>
      <c r="Q2330" s="5" t="e">
        <f>VLOOKUP(I2330,[1]!Countries[#Data],3,FALSE)</f>
        <v>#REF!</v>
      </c>
    </row>
    <row r="2331" spans="1:17" x14ac:dyDescent="0.2">
      <c r="A2331" s="5">
        <v>10312</v>
      </c>
      <c r="B2331" s="5" t="s">
        <v>51</v>
      </c>
      <c r="C2331" s="5" t="s">
        <v>39</v>
      </c>
      <c r="D2331" s="5">
        <v>26.2</v>
      </c>
      <c r="E2331" s="5">
        <v>19.649999999999999</v>
      </c>
      <c r="F2331" s="5">
        <v>20</v>
      </c>
      <c r="G2331" s="5" t="s">
        <v>153</v>
      </c>
      <c r="H2331" s="5" t="s">
        <v>154</v>
      </c>
      <c r="I2331" s="5" t="s">
        <v>14</v>
      </c>
      <c r="J2331" s="6">
        <v>41936</v>
      </c>
      <c r="K2331" s="7">
        <f t="shared" si="108"/>
        <v>524</v>
      </c>
      <c r="L2331" s="7">
        <f t="shared" si="109"/>
        <v>393</v>
      </c>
      <c r="M2331" s="4">
        <f>YEAR(Datos!$J2331)</f>
        <v>2014</v>
      </c>
      <c r="N2331" s="5" t="str">
        <f t="shared" si="110"/>
        <v>octubre</v>
      </c>
      <c r="O2331" s="5" t="str">
        <f>VLOOKUP(C2331,[2]!ProdManager[#Data],2,FALSE)</f>
        <v>John Matter</v>
      </c>
      <c r="P2331" s="5" t="e">
        <f>VLOOKUP(I2331,[1]!Countries[#Data],2,FALSE)</f>
        <v>#REF!</v>
      </c>
      <c r="Q2331" s="5" t="e">
        <f>VLOOKUP(I2331,[1]!Countries[#Data],3,FALSE)</f>
        <v>#REF!</v>
      </c>
    </row>
    <row r="2332" spans="1:17" x14ac:dyDescent="0.2">
      <c r="A2332" s="5">
        <v>10312</v>
      </c>
      <c r="B2332" s="5" t="s">
        <v>122</v>
      </c>
      <c r="C2332" s="5" t="s">
        <v>36</v>
      </c>
      <c r="D2332" s="5">
        <v>6.2</v>
      </c>
      <c r="E2332" s="5">
        <v>5.58</v>
      </c>
      <c r="F2332" s="5">
        <v>10</v>
      </c>
      <c r="G2332" s="5" t="s">
        <v>153</v>
      </c>
      <c r="H2332" s="5" t="s">
        <v>154</v>
      </c>
      <c r="I2332" s="5" t="s">
        <v>14</v>
      </c>
      <c r="J2332" s="6">
        <v>41936</v>
      </c>
      <c r="K2332" s="7">
        <f t="shared" si="108"/>
        <v>62</v>
      </c>
      <c r="L2332" s="7">
        <f t="shared" si="109"/>
        <v>55.8</v>
      </c>
      <c r="M2332" s="4">
        <f>YEAR(Datos!$J2332)</f>
        <v>2014</v>
      </c>
      <c r="N2332" s="5" t="str">
        <f t="shared" si="110"/>
        <v>octubre</v>
      </c>
      <c r="O2332" s="5" t="str">
        <f>VLOOKUP(C2332,[2]!ProdManager[#Data],2,FALSE)</f>
        <v>John Matter</v>
      </c>
      <c r="P2332" s="5" t="e">
        <f>VLOOKUP(I2332,[1]!Countries[#Data],2,FALSE)</f>
        <v>#REF!</v>
      </c>
      <c r="Q2332" s="5" t="e">
        <f>VLOOKUP(I2332,[1]!Countries[#Data],3,FALSE)</f>
        <v>#REF!</v>
      </c>
    </row>
    <row r="2333" spans="1:17" x14ac:dyDescent="0.2">
      <c r="A2333" s="5">
        <v>10313</v>
      </c>
      <c r="B2333" s="5" t="s">
        <v>50</v>
      </c>
      <c r="C2333" s="5" t="s">
        <v>22</v>
      </c>
      <c r="D2333" s="5">
        <v>15.2</v>
      </c>
      <c r="E2333" s="5">
        <v>11.552</v>
      </c>
      <c r="F2333" s="5">
        <v>12</v>
      </c>
      <c r="G2333" s="5" t="s">
        <v>103</v>
      </c>
      <c r="H2333" s="5" t="s">
        <v>104</v>
      </c>
      <c r="I2333" s="5" t="s">
        <v>14</v>
      </c>
      <c r="J2333" s="6">
        <v>41937</v>
      </c>
      <c r="K2333" s="7">
        <f t="shared" si="108"/>
        <v>182.39999999999998</v>
      </c>
      <c r="L2333" s="7">
        <f t="shared" si="109"/>
        <v>138.624</v>
      </c>
      <c r="M2333" s="4">
        <f>YEAR(Datos!$J2333)</f>
        <v>2014</v>
      </c>
      <c r="N2333" s="5" t="str">
        <f t="shared" si="110"/>
        <v>octubre</v>
      </c>
      <c r="O2333" s="5" t="str">
        <f>VLOOKUP(C2333,[2]!ProdManager[#Data],2,FALSE)</f>
        <v>Peter Stone</v>
      </c>
      <c r="P2333" s="5" t="e">
        <f>VLOOKUP(I2333,[1]!Countries[#Data],2,FALSE)</f>
        <v>#REF!</v>
      </c>
      <c r="Q2333" s="5" t="e">
        <f>VLOOKUP(I2333,[1]!Countries[#Data],3,FALSE)</f>
        <v>#REF!</v>
      </c>
    </row>
    <row r="2334" spans="1:17" x14ac:dyDescent="0.2">
      <c r="A2334" s="5">
        <v>10314</v>
      </c>
      <c r="B2334" s="5" t="s">
        <v>71</v>
      </c>
      <c r="C2334" s="5" t="s">
        <v>28</v>
      </c>
      <c r="D2334" s="5">
        <v>39.4</v>
      </c>
      <c r="E2334" s="5">
        <v>26.003999999999994</v>
      </c>
      <c r="F2334" s="5">
        <v>25</v>
      </c>
      <c r="G2334" s="5" t="s">
        <v>75</v>
      </c>
      <c r="H2334" s="5" t="s">
        <v>76</v>
      </c>
      <c r="I2334" s="5" t="s">
        <v>77</v>
      </c>
      <c r="J2334" s="6">
        <v>41938</v>
      </c>
      <c r="K2334" s="7">
        <f t="shared" si="108"/>
        <v>985</v>
      </c>
      <c r="L2334" s="7">
        <f t="shared" si="109"/>
        <v>650.09999999999991</v>
      </c>
      <c r="M2334" s="4">
        <f>YEAR(Datos!$J2334)</f>
        <v>2014</v>
      </c>
      <c r="N2334" s="5" t="str">
        <f t="shared" si="110"/>
        <v>octubre</v>
      </c>
      <c r="O2334" s="5" t="str">
        <f>VLOOKUP(C2334,[2]!ProdManager[#Data],2,FALSE)</f>
        <v>Lydia Sinn</v>
      </c>
      <c r="P2334" s="5" t="e">
        <f>VLOOKUP(I2334,[1]!Countries[#Data],2,FALSE)</f>
        <v>#REF!</v>
      </c>
      <c r="Q2334" s="5" t="e">
        <f>VLOOKUP(I2334,[1]!Countries[#Data],3,FALSE)</f>
        <v>#REF!</v>
      </c>
    </row>
    <row r="2335" spans="1:17" x14ac:dyDescent="0.2">
      <c r="A2335" s="5">
        <v>10314</v>
      </c>
      <c r="B2335" s="5" t="s">
        <v>63</v>
      </c>
      <c r="C2335" s="5" t="s">
        <v>8</v>
      </c>
      <c r="D2335" s="5">
        <v>25.6</v>
      </c>
      <c r="E2335" s="5">
        <v>20.480000000000004</v>
      </c>
      <c r="F2335" s="5">
        <v>40</v>
      </c>
      <c r="G2335" s="5" t="s">
        <v>75</v>
      </c>
      <c r="H2335" s="5" t="s">
        <v>76</v>
      </c>
      <c r="I2335" s="5" t="s">
        <v>77</v>
      </c>
      <c r="J2335" s="6">
        <v>41938</v>
      </c>
      <c r="K2335" s="7">
        <f t="shared" si="108"/>
        <v>1024</v>
      </c>
      <c r="L2335" s="7">
        <f t="shared" si="109"/>
        <v>819.20000000000016</v>
      </c>
      <c r="M2335" s="4">
        <f>YEAR(Datos!$J2335)</f>
        <v>2014</v>
      </c>
      <c r="N2335" s="5" t="str">
        <f t="shared" si="110"/>
        <v>octubre</v>
      </c>
      <c r="O2335" s="5" t="str">
        <f>VLOOKUP(C2335,[2]!ProdManager[#Data],2,FALSE)</f>
        <v>Peter Stone</v>
      </c>
      <c r="P2335" s="5" t="e">
        <f>VLOOKUP(I2335,[1]!Countries[#Data],2,FALSE)</f>
        <v>#REF!</v>
      </c>
      <c r="Q2335" s="5" t="e">
        <f>VLOOKUP(I2335,[1]!Countries[#Data],3,FALSE)</f>
        <v>#REF!</v>
      </c>
    </row>
    <row r="2336" spans="1:17" x14ac:dyDescent="0.2">
      <c r="A2336" s="5">
        <v>10314</v>
      </c>
      <c r="B2336" s="5" t="s">
        <v>167</v>
      </c>
      <c r="C2336" s="5" t="s">
        <v>22</v>
      </c>
      <c r="D2336" s="5">
        <v>10.6</v>
      </c>
      <c r="E2336" s="5">
        <v>8.5860000000000003</v>
      </c>
      <c r="F2336" s="5">
        <v>30</v>
      </c>
      <c r="G2336" s="5" t="s">
        <v>75</v>
      </c>
      <c r="H2336" s="5" t="s">
        <v>76</v>
      </c>
      <c r="I2336" s="5" t="s">
        <v>77</v>
      </c>
      <c r="J2336" s="6">
        <v>41938</v>
      </c>
      <c r="K2336" s="7">
        <f t="shared" si="108"/>
        <v>318</v>
      </c>
      <c r="L2336" s="7">
        <f t="shared" si="109"/>
        <v>257.58</v>
      </c>
      <c r="M2336" s="4">
        <f>YEAR(Datos!$J2336)</f>
        <v>2014</v>
      </c>
      <c r="N2336" s="5" t="str">
        <f t="shared" si="110"/>
        <v>octubre</v>
      </c>
      <c r="O2336" s="5" t="str">
        <f>VLOOKUP(C2336,[2]!ProdManager[#Data],2,FALSE)</f>
        <v>Peter Stone</v>
      </c>
      <c r="P2336" s="5" t="e">
        <f>VLOOKUP(I2336,[1]!Countries[#Data],2,FALSE)</f>
        <v>#REF!</v>
      </c>
      <c r="Q2336" s="5" t="e">
        <f>VLOOKUP(I2336,[1]!Countries[#Data],3,FALSE)</f>
        <v>#REF!</v>
      </c>
    </row>
    <row r="2337" spans="1:17" x14ac:dyDescent="0.2">
      <c r="A2337" s="5">
        <v>10315</v>
      </c>
      <c r="B2337" s="5" t="s">
        <v>133</v>
      </c>
      <c r="C2337" s="5" t="s">
        <v>36</v>
      </c>
      <c r="D2337" s="5">
        <v>11.2</v>
      </c>
      <c r="E2337" s="5">
        <v>9.8559999999999999</v>
      </c>
      <c r="F2337" s="5">
        <v>14</v>
      </c>
      <c r="G2337" s="5" t="s">
        <v>168</v>
      </c>
      <c r="H2337" s="5" t="s">
        <v>169</v>
      </c>
      <c r="I2337" s="5" t="s">
        <v>142</v>
      </c>
      <c r="J2337" s="6">
        <v>41939</v>
      </c>
      <c r="K2337" s="7">
        <f t="shared" si="108"/>
        <v>156.79999999999998</v>
      </c>
      <c r="L2337" s="7">
        <f t="shared" si="109"/>
        <v>137.98400000000001</v>
      </c>
      <c r="M2337" s="4">
        <f>YEAR(Datos!$J2337)</f>
        <v>2014</v>
      </c>
      <c r="N2337" s="5" t="str">
        <f t="shared" si="110"/>
        <v>octubre</v>
      </c>
      <c r="O2337" s="5" t="str">
        <f>VLOOKUP(C2337,[2]!ProdManager[#Data],2,FALSE)</f>
        <v>John Matter</v>
      </c>
      <c r="P2337" s="5" t="e">
        <f>VLOOKUP(I2337,[1]!Countries[#Data],2,FALSE)</f>
        <v>#REF!</v>
      </c>
      <c r="Q2337" s="5" t="e">
        <f>VLOOKUP(I2337,[1]!Countries[#Data],3,FALSE)</f>
        <v>#REF!</v>
      </c>
    </row>
    <row r="2338" spans="1:17" x14ac:dyDescent="0.2">
      <c r="A2338" s="5">
        <v>10315</v>
      </c>
      <c r="B2338" s="5" t="s">
        <v>72</v>
      </c>
      <c r="C2338" s="5" t="s">
        <v>36</v>
      </c>
      <c r="D2338" s="5">
        <v>12</v>
      </c>
      <c r="E2338" s="5">
        <v>10.68</v>
      </c>
      <c r="F2338" s="5">
        <v>30</v>
      </c>
      <c r="G2338" s="5" t="s">
        <v>168</v>
      </c>
      <c r="H2338" s="5" t="s">
        <v>169</v>
      </c>
      <c r="I2338" s="5" t="s">
        <v>142</v>
      </c>
      <c r="J2338" s="6">
        <v>41939</v>
      </c>
      <c r="K2338" s="7">
        <f t="shared" si="108"/>
        <v>360</v>
      </c>
      <c r="L2338" s="7">
        <f t="shared" si="109"/>
        <v>320.39999999999998</v>
      </c>
      <c r="M2338" s="4">
        <f>YEAR(Datos!$J2338)</f>
        <v>2014</v>
      </c>
      <c r="N2338" s="5" t="str">
        <f t="shared" si="110"/>
        <v>octubre</v>
      </c>
      <c r="O2338" s="5" t="str">
        <f>VLOOKUP(C2338,[2]!ProdManager[#Data],2,FALSE)</f>
        <v>John Matter</v>
      </c>
      <c r="P2338" s="5" t="e">
        <f>VLOOKUP(I2338,[1]!Countries[#Data],2,FALSE)</f>
        <v>#REF!</v>
      </c>
      <c r="Q2338" s="5" t="e">
        <f>VLOOKUP(I2338,[1]!Countries[#Data],3,FALSE)</f>
        <v>#REF!</v>
      </c>
    </row>
    <row r="2339" spans="1:17" x14ac:dyDescent="0.2">
      <c r="A2339" s="5">
        <v>10316</v>
      </c>
      <c r="B2339" s="5" t="s">
        <v>21</v>
      </c>
      <c r="C2339" s="5" t="s">
        <v>22</v>
      </c>
      <c r="D2339" s="5">
        <v>7.7</v>
      </c>
      <c r="E2339" s="5">
        <v>5.39</v>
      </c>
      <c r="F2339" s="5">
        <v>10</v>
      </c>
      <c r="G2339" s="5" t="s">
        <v>75</v>
      </c>
      <c r="H2339" s="5" t="s">
        <v>76</v>
      </c>
      <c r="I2339" s="5" t="s">
        <v>77</v>
      </c>
      <c r="J2339" s="6">
        <v>41940</v>
      </c>
      <c r="K2339" s="7">
        <f t="shared" si="108"/>
        <v>77</v>
      </c>
      <c r="L2339" s="7">
        <f t="shared" si="109"/>
        <v>53.9</v>
      </c>
      <c r="M2339" s="4">
        <f>YEAR(Datos!$J2339)</f>
        <v>2014</v>
      </c>
      <c r="N2339" s="5" t="str">
        <f t="shared" si="110"/>
        <v>octubre</v>
      </c>
      <c r="O2339" s="5" t="str">
        <f>VLOOKUP(C2339,[2]!ProdManager[#Data],2,FALSE)</f>
        <v>Peter Stone</v>
      </c>
      <c r="P2339" s="5" t="e">
        <f>VLOOKUP(I2339,[1]!Countries[#Data],2,FALSE)</f>
        <v>#REF!</v>
      </c>
      <c r="Q2339" s="5" t="e">
        <f>VLOOKUP(I2339,[1]!Countries[#Data],3,FALSE)</f>
        <v>#REF!</v>
      </c>
    </row>
    <row r="2340" spans="1:17" x14ac:dyDescent="0.2">
      <c r="A2340" s="5">
        <v>10316</v>
      </c>
      <c r="B2340" s="5" t="s">
        <v>71</v>
      </c>
      <c r="C2340" s="5" t="s">
        <v>28</v>
      </c>
      <c r="D2340" s="5">
        <v>39.4</v>
      </c>
      <c r="E2340" s="5">
        <v>27.58</v>
      </c>
      <c r="F2340" s="5">
        <v>70</v>
      </c>
      <c r="G2340" s="5" t="s">
        <v>75</v>
      </c>
      <c r="H2340" s="5" t="s">
        <v>76</v>
      </c>
      <c r="I2340" s="5" t="s">
        <v>77</v>
      </c>
      <c r="J2340" s="6">
        <v>41940</v>
      </c>
      <c r="K2340" s="7">
        <f t="shared" si="108"/>
        <v>2758</v>
      </c>
      <c r="L2340" s="7">
        <f t="shared" si="109"/>
        <v>1930.6</v>
      </c>
      <c r="M2340" s="4">
        <f>YEAR(Datos!$J2340)</f>
        <v>2014</v>
      </c>
      <c r="N2340" s="5" t="str">
        <f t="shared" si="110"/>
        <v>octubre</v>
      </c>
      <c r="O2340" s="5" t="str">
        <f>VLOOKUP(C2340,[2]!ProdManager[#Data],2,FALSE)</f>
        <v>Lydia Sinn</v>
      </c>
      <c r="P2340" s="5" t="e">
        <f>VLOOKUP(I2340,[1]!Countries[#Data],2,FALSE)</f>
        <v>#REF!</v>
      </c>
      <c r="Q2340" s="5" t="e">
        <f>VLOOKUP(I2340,[1]!Countries[#Data],3,FALSE)</f>
        <v>#REF!</v>
      </c>
    </row>
    <row r="2341" spans="1:17" x14ac:dyDescent="0.2">
      <c r="A2341" s="5">
        <v>10317</v>
      </c>
      <c r="B2341" s="5" t="s">
        <v>131</v>
      </c>
      <c r="C2341" s="5" t="s">
        <v>36</v>
      </c>
      <c r="D2341" s="5">
        <v>14.4</v>
      </c>
      <c r="E2341" s="5">
        <v>12.816000000000001</v>
      </c>
      <c r="F2341" s="5">
        <v>20</v>
      </c>
      <c r="G2341" s="5" t="s">
        <v>159</v>
      </c>
      <c r="H2341" s="5" t="s">
        <v>160</v>
      </c>
      <c r="I2341" s="5" t="s">
        <v>77</v>
      </c>
      <c r="J2341" s="6">
        <v>41943</v>
      </c>
      <c r="K2341" s="7">
        <f t="shared" si="108"/>
        <v>288</v>
      </c>
      <c r="L2341" s="7">
        <f t="shared" si="109"/>
        <v>256.32</v>
      </c>
      <c r="M2341" s="4">
        <f>YEAR(Datos!$J2341)</f>
        <v>2014</v>
      </c>
      <c r="N2341" s="5" t="str">
        <f t="shared" si="110"/>
        <v>octubre</v>
      </c>
      <c r="O2341" s="5" t="str">
        <f>VLOOKUP(C2341,[2]!ProdManager[#Data],2,FALSE)</f>
        <v>John Matter</v>
      </c>
      <c r="P2341" s="5" t="e">
        <f>VLOOKUP(I2341,[1]!Countries[#Data],2,FALSE)</f>
        <v>#REF!</v>
      </c>
      <c r="Q2341" s="5" t="e">
        <f>VLOOKUP(I2341,[1]!Countries[#Data],3,FALSE)</f>
        <v>#REF!</v>
      </c>
    </row>
    <row r="2342" spans="1:17" x14ac:dyDescent="0.2">
      <c r="A2342" s="5">
        <v>10318</v>
      </c>
      <c r="B2342" s="5" t="s">
        <v>21</v>
      </c>
      <c r="C2342" s="5" t="s">
        <v>22</v>
      </c>
      <c r="D2342" s="5">
        <v>7.7</v>
      </c>
      <c r="E2342" s="5">
        <v>5.6209999999999996</v>
      </c>
      <c r="F2342" s="5">
        <v>20</v>
      </c>
      <c r="G2342" s="5" t="s">
        <v>168</v>
      </c>
      <c r="H2342" s="5" t="s">
        <v>169</v>
      </c>
      <c r="I2342" s="5" t="s">
        <v>142</v>
      </c>
      <c r="J2342" s="6">
        <v>41944</v>
      </c>
      <c r="K2342" s="7">
        <f t="shared" si="108"/>
        <v>154</v>
      </c>
      <c r="L2342" s="7">
        <f t="shared" si="109"/>
        <v>112.41999999999999</v>
      </c>
      <c r="M2342" s="4">
        <f>YEAR(Datos!$J2342)</f>
        <v>2014</v>
      </c>
      <c r="N2342" s="5" t="str">
        <f t="shared" si="110"/>
        <v>noviembre</v>
      </c>
      <c r="O2342" s="5" t="str">
        <f>VLOOKUP(C2342,[2]!ProdManager[#Data],2,FALSE)</f>
        <v>Peter Stone</v>
      </c>
      <c r="P2342" s="5" t="e">
        <f>VLOOKUP(I2342,[1]!Countries[#Data],2,FALSE)</f>
        <v>#REF!</v>
      </c>
      <c r="Q2342" s="5" t="e">
        <f>VLOOKUP(I2342,[1]!Countries[#Data],3,FALSE)</f>
        <v>#REF!</v>
      </c>
    </row>
    <row r="2343" spans="1:17" x14ac:dyDescent="0.2">
      <c r="A2343" s="5">
        <v>10318</v>
      </c>
      <c r="B2343" s="5" t="s">
        <v>94</v>
      </c>
      <c r="C2343" s="5" t="s">
        <v>36</v>
      </c>
      <c r="D2343" s="5">
        <v>14.4</v>
      </c>
      <c r="E2343" s="5">
        <v>13.248000000000001</v>
      </c>
      <c r="F2343" s="5">
        <v>6</v>
      </c>
      <c r="G2343" s="5" t="s">
        <v>168</v>
      </c>
      <c r="H2343" s="5" t="s">
        <v>169</v>
      </c>
      <c r="I2343" s="5" t="s">
        <v>142</v>
      </c>
      <c r="J2343" s="6">
        <v>41944</v>
      </c>
      <c r="K2343" s="7">
        <f t="shared" si="108"/>
        <v>86.4</v>
      </c>
      <c r="L2343" s="7">
        <f t="shared" si="109"/>
        <v>79.488</v>
      </c>
      <c r="M2343" s="4">
        <f>YEAR(Datos!$J2343)</f>
        <v>2014</v>
      </c>
      <c r="N2343" s="5" t="str">
        <f t="shared" si="110"/>
        <v>noviembre</v>
      </c>
      <c r="O2343" s="5" t="str">
        <f>VLOOKUP(C2343,[2]!ProdManager[#Data],2,FALSE)</f>
        <v>John Matter</v>
      </c>
      <c r="P2343" s="5" t="e">
        <f>VLOOKUP(I2343,[1]!Countries[#Data],2,FALSE)</f>
        <v>#REF!</v>
      </c>
      <c r="Q2343" s="5" t="e">
        <f>VLOOKUP(I2343,[1]!Countries[#Data],3,FALSE)</f>
        <v>#REF!</v>
      </c>
    </row>
    <row r="2344" spans="1:17" x14ac:dyDescent="0.2">
      <c r="A2344" s="5">
        <v>10319</v>
      </c>
      <c r="B2344" s="5" t="s">
        <v>84</v>
      </c>
      <c r="C2344" s="5" t="s">
        <v>39</v>
      </c>
      <c r="D2344" s="5">
        <v>31.2</v>
      </c>
      <c r="E2344" s="5">
        <v>25.272000000000002</v>
      </c>
      <c r="F2344" s="5">
        <v>8</v>
      </c>
      <c r="G2344" s="5" t="s">
        <v>110</v>
      </c>
      <c r="H2344" s="5" t="s">
        <v>66</v>
      </c>
      <c r="I2344" s="5" t="s">
        <v>67</v>
      </c>
      <c r="J2344" s="6">
        <v>41945</v>
      </c>
      <c r="K2344" s="7">
        <f t="shared" si="108"/>
        <v>249.6</v>
      </c>
      <c r="L2344" s="7">
        <f t="shared" si="109"/>
        <v>202.17600000000002</v>
      </c>
      <c r="M2344" s="4">
        <f>YEAR(Datos!$J2344)</f>
        <v>2014</v>
      </c>
      <c r="N2344" s="5" t="str">
        <f t="shared" si="110"/>
        <v>noviembre</v>
      </c>
      <c r="O2344" s="5" t="str">
        <f>VLOOKUP(C2344,[2]!ProdManager[#Data],2,FALSE)</f>
        <v>John Matter</v>
      </c>
      <c r="P2344" s="5" t="e">
        <f>VLOOKUP(I2344,[1]!Countries[#Data],2,FALSE)</f>
        <v>#REF!</v>
      </c>
      <c r="Q2344" s="5" t="e">
        <f>VLOOKUP(I2344,[1]!Countries[#Data],3,FALSE)</f>
        <v>#REF!</v>
      </c>
    </row>
    <row r="2345" spans="1:17" x14ac:dyDescent="0.2">
      <c r="A2345" s="5">
        <v>10319</v>
      </c>
      <c r="B2345" s="5" t="s">
        <v>114</v>
      </c>
      <c r="C2345" s="5" t="s">
        <v>11</v>
      </c>
      <c r="D2345" s="5">
        <v>36.4</v>
      </c>
      <c r="E2345" s="5">
        <v>27.663999999999998</v>
      </c>
      <c r="F2345" s="5">
        <v>14</v>
      </c>
      <c r="G2345" s="5" t="s">
        <v>110</v>
      </c>
      <c r="H2345" s="5" t="s">
        <v>66</v>
      </c>
      <c r="I2345" s="5" t="s">
        <v>67</v>
      </c>
      <c r="J2345" s="6">
        <v>41945</v>
      </c>
      <c r="K2345" s="7">
        <f t="shared" si="108"/>
        <v>509.59999999999997</v>
      </c>
      <c r="L2345" s="7">
        <f t="shared" si="109"/>
        <v>387.29599999999999</v>
      </c>
      <c r="M2345" s="4">
        <f>YEAR(Datos!$J2345)</f>
        <v>2014</v>
      </c>
      <c r="N2345" s="5" t="str">
        <f t="shared" si="110"/>
        <v>noviembre</v>
      </c>
      <c r="O2345" s="5" t="str">
        <f>VLOOKUP(C2345,[2]!ProdManager[#Data],2,FALSE)</f>
        <v>Marc Caine</v>
      </c>
      <c r="P2345" s="5" t="e">
        <f>VLOOKUP(I2345,[1]!Countries[#Data],2,FALSE)</f>
        <v>#REF!</v>
      </c>
      <c r="Q2345" s="5" t="e">
        <f>VLOOKUP(I2345,[1]!Countries[#Data],3,FALSE)</f>
        <v>#REF!</v>
      </c>
    </row>
    <row r="2346" spans="1:17" x14ac:dyDescent="0.2">
      <c r="A2346" s="5">
        <v>10319</v>
      </c>
      <c r="B2346" s="5" t="s">
        <v>94</v>
      </c>
      <c r="C2346" s="5" t="s">
        <v>36</v>
      </c>
      <c r="D2346" s="5">
        <v>14.4</v>
      </c>
      <c r="E2346" s="5">
        <v>13.104000000000001</v>
      </c>
      <c r="F2346" s="5">
        <v>30</v>
      </c>
      <c r="G2346" s="5" t="s">
        <v>110</v>
      </c>
      <c r="H2346" s="5" t="s">
        <v>66</v>
      </c>
      <c r="I2346" s="5" t="s">
        <v>67</v>
      </c>
      <c r="J2346" s="6">
        <v>41945</v>
      </c>
      <c r="K2346" s="7">
        <f t="shared" si="108"/>
        <v>432</v>
      </c>
      <c r="L2346" s="7">
        <f t="shared" si="109"/>
        <v>393.12</v>
      </c>
      <c r="M2346" s="4">
        <f>YEAR(Datos!$J2346)</f>
        <v>2014</v>
      </c>
      <c r="N2346" s="5" t="str">
        <f t="shared" si="110"/>
        <v>noviembre</v>
      </c>
      <c r="O2346" s="5" t="str">
        <f>VLOOKUP(C2346,[2]!ProdManager[#Data],2,FALSE)</f>
        <v>John Matter</v>
      </c>
      <c r="P2346" s="5" t="e">
        <f>VLOOKUP(I2346,[1]!Countries[#Data],2,FALSE)</f>
        <v>#REF!</v>
      </c>
      <c r="Q2346" s="5" t="e">
        <f>VLOOKUP(I2346,[1]!Countries[#Data],3,FALSE)</f>
        <v>#REF!</v>
      </c>
    </row>
    <row r="2347" spans="1:17" x14ac:dyDescent="0.2">
      <c r="A2347" s="5">
        <v>10320</v>
      </c>
      <c r="B2347" s="5" t="s">
        <v>106</v>
      </c>
      <c r="C2347" s="5" t="s">
        <v>8</v>
      </c>
      <c r="D2347" s="5">
        <v>17.2</v>
      </c>
      <c r="E2347" s="5">
        <v>14.104000000000001</v>
      </c>
      <c r="F2347" s="5">
        <v>30</v>
      </c>
      <c r="G2347" s="5" t="s">
        <v>88</v>
      </c>
      <c r="H2347" s="5" t="s">
        <v>89</v>
      </c>
      <c r="I2347" s="5" t="s">
        <v>90</v>
      </c>
      <c r="J2347" s="6">
        <v>41946</v>
      </c>
      <c r="K2347" s="7">
        <f t="shared" si="108"/>
        <v>516</v>
      </c>
      <c r="L2347" s="7">
        <f t="shared" si="109"/>
        <v>423.12</v>
      </c>
      <c r="M2347" s="4">
        <f>YEAR(Datos!$J2347)</f>
        <v>2014</v>
      </c>
      <c r="N2347" s="5" t="str">
        <f t="shared" si="110"/>
        <v>noviembre</v>
      </c>
      <c r="O2347" s="5" t="str">
        <f>VLOOKUP(C2347,[2]!ProdManager[#Data],2,FALSE)</f>
        <v>Peter Stone</v>
      </c>
      <c r="P2347" s="5" t="e">
        <f>VLOOKUP(I2347,[1]!Countries[#Data],2,FALSE)</f>
        <v>#REF!</v>
      </c>
      <c r="Q2347" s="5" t="e">
        <f>VLOOKUP(I2347,[1]!Countries[#Data],3,FALSE)</f>
        <v>#REF!</v>
      </c>
    </row>
    <row r="2348" spans="1:17" x14ac:dyDescent="0.2">
      <c r="A2348" s="5">
        <v>10321</v>
      </c>
      <c r="B2348" s="5" t="s">
        <v>74</v>
      </c>
      <c r="C2348" s="5" t="s">
        <v>36</v>
      </c>
      <c r="D2348" s="5">
        <v>14.4</v>
      </c>
      <c r="E2348" s="5">
        <v>12.96</v>
      </c>
      <c r="F2348" s="5">
        <v>10</v>
      </c>
      <c r="G2348" s="5" t="s">
        <v>168</v>
      </c>
      <c r="H2348" s="5" t="s">
        <v>169</v>
      </c>
      <c r="I2348" s="5" t="s">
        <v>142</v>
      </c>
      <c r="J2348" s="6">
        <v>41946</v>
      </c>
      <c r="K2348" s="7">
        <f t="shared" si="108"/>
        <v>144</v>
      </c>
      <c r="L2348" s="7">
        <f t="shared" si="109"/>
        <v>129.60000000000002</v>
      </c>
      <c r="M2348" s="4">
        <f>YEAR(Datos!$J2348)</f>
        <v>2014</v>
      </c>
      <c r="N2348" s="5" t="str">
        <f t="shared" si="110"/>
        <v>noviembre</v>
      </c>
      <c r="O2348" s="5" t="str">
        <f>VLOOKUP(C2348,[2]!ProdManager[#Data],2,FALSE)</f>
        <v>John Matter</v>
      </c>
      <c r="P2348" s="5" t="e">
        <f>VLOOKUP(I2348,[1]!Countries[#Data],2,FALSE)</f>
        <v>#REF!</v>
      </c>
      <c r="Q2348" s="5" t="e">
        <f>VLOOKUP(I2348,[1]!Countries[#Data],3,FALSE)</f>
        <v>#REF!</v>
      </c>
    </row>
    <row r="2349" spans="1:17" x14ac:dyDescent="0.2">
      <c r="A2349" s="5">
        <v>10322</v>
      </c>
      <c r="B2349" s="5" t="s">
        <v>170</v>
      </c>
      <c r="C2349" s="5" t="s">
        <v>3</v>
      </c>
      <c r="D2349" s="5">
        <v>5.6</v>
      </c>
      <c r="E2349" s="5">
        <v>4.6479999999999997</v>
      </c>
      <c r="F2349" s="5">
        <v>20</v>
      </c>
      <c r="G2349" s="5" t="s">
        <v>171</v>
      </c>
      <c r="H2349" s="5" t="s">
        <v>66</v>
      </c>
      <c r="I2349" s="5" t="s">
        <v>67</v>
      </c>
      <c r="J2349" s="6">
        <v>41947</v>
      </c>
      <c r="K2349" s="7">
        <f t="shared" si="108"/>
        <v>112</v>
      </c>
      <c r="L2349" s="7">
        <f t="shared" si="109"/>
        <v>92.96</v>
      </c>
      <c r="M2349" s="4">
        <f>YEAR(Datos!$J2349)</f>
        <v>2014</v>
      </c>
      <c r="N2349" s="5" t="str">
        <f t="shared" si="110"/>
        <v>noviembre</v>
      </c>
      <c r="O2349" s="5" t="str">
        <f>VLOOKUP(C2349,[2]!ProdManager[#Data],2,FALSE)</f>
        <v>Marc Caine</v>
      </c>
      <c r="P2349" s="5" t="e">
        <f>VLOOKUP(I2349,[1]!Countries[#Data],2,FALSE)</f>
        <v>#REF!</v>
      </c>
      <c r="Q2349" s="5" t="e">
        <f>VLOOKUP(I2349,[1]!Countries[#Data],3,FALSE)</f>
        <v>#REF!</v>
      </c>
    </row>
    <row r="2350" spans="1:17" x14ac:dyDescent="0.2">
      <c r="A2350" s="5">
        <v>10323</v>
      </c>
      <c r="B2350" s="5" t="s">
        <v>127</v>
      </c>
      <c r="C2350" s="5" t="s">
        <v>17</v>
      </c>
      <c r="D2350" s="5">
        <v>12.4</v>
      </c>
      <c r="E2350" s="5">
        <v>9.7960000000000012</v>
      </c>
      <c r="F2350" s="5">
        <v>5</v>
      </c>
      <c r="G2350" s="5" t="s">
        <v>172</v>
      </c>
      <c r="H2350" s="5" t="s">
        <v>173</v>
      </c>
      <c r="I2350" s="5" t="s">
        <v>14</v>
      </c>
      <c r="J2350" s="6">
        <v>41950</v>
      </c>
      <c r="K2350" s="7">
        <f t="shared" si="108"/>
        <v>62</v>
      </c>
      <c r="L2350" s="7">
        <f t="shared" si="109"/>
        <v>48.980000000000004</v>
      </c>
      <c r="M2350" s="4">
        <f>YEAR(Datos!$J2350)</f>
        <v>2014</v>
      </c>
      <c r="N2350" s="5" t="str">
        <f t="shared" si="110"/>
        <v>noviembre</v>
      </c>
      <c r="O2350" s="5" t="str">
        <f>VLOOKUP(C2350,[2]!ProdManager[#Data],2,FALSE)</f>
        <v>Lydia Sinn</v>
      </c>
      <c r="P2350" s="5" t="e">
        <f>VLOOKUP(I2350,[1]!Countries[#Data],2,FALSE)</f>
        <v>#REF!</v>
      </c>
      <c r="Q2350" s="5" t="e">
        <f>VLOOKUP(I2350,[1]!Countries[#Data],3,FALSE)</f>
        <v>#REF!</v>
      </c>
    </row>
    <row r="2351" spans="1:17" x14ac:dyDescent="0.2">
      <c r="A2351" s="5">
        <v>10323</v>
      </c>
      <c r="B2351" s="5" t="s">
        <v>174</v>
      </c>
      <c r="C2351" s="5" t="s">
        <v>28</v>
      </c>
      <c r="D2351" s="5">
        <v>11.2</v>
      </c>
      <c r="E2351" s="5">
        <v>7.2799999999999994</v>
      </c>
      <c r="F2351" s="5">
        <v>4</v>
      </c>
      <c r="G2351" s="5" t="s">
        <v>172</v>
      </c>
      <c r="H2351" s="5" t="s">
        <v>173</v>
      </c>
      <c r="I2351" s="5" t="s">
        <v>14</v>
      </c>
      <c r="J2351" s="6">
        <v>41950</v>
      </c>
      <c r="K2351" s="7">
        <f t="shared" si="108"/>
        <v>44.8</v>
      </c>
      <c r="L2351" s="7">
        <f t="shared" si="109"/>
        <v>29.119999999999997</v>
      </c>
      <c r="M2351" s="4">
        <f>YEAR(Datos!$J2351)</f>
        <v>2014</v>
      </c>
      <c r="N2351" s="5" t="str">
        <f t="shared" si="110"/>
        <v>noviembre</v>
      </c>
      <c r="O2351" s="5" t="str">
        <f>VLOOKUP(C2351,[2]!ProdManager[#Data],2,FALSE)</f>
        <v>Lydia Sinn</v>
      </c>
      <c r="P2351" s="5" t="e">
        <f>VLOOKUP(I2351,[1]!Countries[#Data],2,FALSE)</f>
        <v>#REF!</v>
      </c>
      <c r="Q2351" s="5" t="e">
        <f>VLOOKUP(I2351,[1]!Countries[#Data],3,FALSE)</f>
        <v>#REF!</v>
      </c>
    </row>
    <row r="2352" spans="1:17" x14ac:dyDescent="0.2">
      <c r="A2352" s="5">
        <v>10323</v>
      </c>
      <c r="B2352" s="5" t="s">
        <v>35</v>
      </c>
      <c r="C2352" s="5" t="s">
        <v>36</v>
      </c>
      <c r="D2352" s="5">
        <v>14.4</v>
      </c>
      <c r="E2352" s="5">
        <v>12.96</v>
      </c>
      <c r="F2352" s="5">
        <v>4</v>
      </c>
      <c r="G2352" s="5" t="s">
        <v>172</v>
      </c>
      <c r="H2352" s="5" t="s">
        <v>173</v>
      </c>
      <c r="I2352" s="5" t="s">
        <v>14</v>
      </c>
      <c r="J2352" s="6">
        <v>41950</v>
      </c>
      <c r="K2352" s="7">
        <f t="shared" si="108"/>
        <v>57.6</v>
      </c>
      <c r="L2352" s="7">
        <f t="shared" si="109"/>
        <v>51.84</v>
      </c>
      <c r="M2352" s="4">
        <f>YEAR(Datos!$J2352)</f>
        <v>2014</v>
      </c>
      <c r="N2352" s="5" t="str">
        <f t="shared" si="110"/>
        <v>noviembre</v>
      </c>
      <c r="O2352" s="5" t="str">
        <f>VLOOKUP(C2352,[2]!ProdManager[#Data],2,FALSE)</f>
        <v>John Matter</v>
      </c>
      <c r="P2352" s="5" t="e">
        <f>VLOOKUP(I2352,[1]!Countries[#Data],2,FALSE)</f>
        <v>#REF!</v>
      </c>
      <c r="Q2352" s="5" t="e">
        <f>VLOOKUP(I2352,[1]!Countries[#Data],3,FALSE)</f>
        <v>#REF!</v>
      </c>
    </row>
    <row r="2353" spans="1:17" x14ac:dyDescent="0.2">
      <c r="A2353" s="5">
        <v>10324</v>
      </c>
      <c r="B2353" s="5" t="s">
        <v>49</v>
      </c>
      <c r="C2353" s="5" t="s">
        <v>28</v>
      </c>
      <c r="D2353" s="5">
        <v>13.9</v>
      </c>
      <c r="E2353" s="5">
        <v>9.0350000000000001</v>
      </c>
      <c r="F2353" s="5">
        <v>21</v>
      </c>
      <c r="G2353" s="5" t="s">
        <v>175</v>
      </c>
      <c r="H2353" s="5" t="s">
        <v>176</v>
      </c>
      <c r="I2353" s="5" t="s">
        <v>77</v>
      </c>
      <c r="J2353" s="6">
        <v>41951</v>
      </c>
      <c r="K2353" s="7">
        <f t="shared" si="108"/>
        <v>291.90000000000003</v>
      </c>
      <c r="L2353" s="7">
        <f t="shared" si="109"/>
        <v>189.73500000000001</v>
      </c>
      <c r="M2353" s="4">
        <f>YEAR(Datos!$J2353)</f>
        <v>2014</v>
      </c>
      <c r="N2353" s="5" t="str">
        <f t="shared" si="110"/>
        <v>noviembre</v>
      </c>
      <c r="O2353" s="5" t="str">
        <f>VLOOKUP(C2353,[2]!ProdManager[#Data],2,FALSE)</f>
        <v>Lydia Sinn</v>
      </c>
      <c r="P2353" s="5" t="e">
        <f>VLOOKUP(I2353,[1]!Countries[#Data],2,FALSE)</f>
        <v>#REF!</v>
      </c>
      <c r="Q2353" s="5" t="e">
        <f>VLOOKUP(I2353,[1]!Countries[#Data],3,FALSE)</f>
        <v>#REF!</v>
      </c>
    </row>
    <row r="2354" spans="1:17" x14ac:dyDescent="0.2">
      <c r="A2354" s="5">
        <v>10324</v>
      </c>
      <c r="B2354" s="5" t="s">
        <v>74</v>
      </c>
      <c r="C2354" s="5" t="s">
        <v>36</v>
      </c>
      <c r="D2354" s="5">
        <v>14.4</v>
      </c>
      <c r="E2354" s="5">
        <v>12.672000000000001</v>
      </c>
      <c r="F2354" s="5">
        <v>70</v>
      </c>
      <c r="G2354" s="5" t="s">
        <v>175</v>
      </c>
      <c r="H2354" s="5" t="s">
        <v>176</v>
      </c>
      <c r="I2354" s="5" t="s">
        <v>77</v>
      </c>
      <c r="J2354" s="6">
        <v>41951</v>
      </c>
      <c r="K2354" s="7">
        <f t="shared" si="108"/>
        <v>1008</v>
      </c>
      <c r="L2354" s="7">
        <f t="shared" si="109"/>
        <v>887.04000000000008</v>
      </c>
      <c r="M2354" s="4">
        <f>YEAR(Datos!$J2354)</f>
        <v>2014</v>
      </c>
      <c r="N2354" s="5" t="str">
        <f t="shared" si="110"/>
        <v>noviembre</v>
      </c>
      <c r="O2354" s="5" t="str">
        <f>VLOOKUP(C2354,[2]!ProdManager[#Data],2,FALSE)</f>
        <v>John Matter</v>
      </c>
      <c r="P2354" s="5" t="e">
        <f>VLOOKUP(I2354,[1]!Countries[#Data],2,FALSE)</f>
        <v>#REF!</v>
      </c>
      <c r="Q2354" s="5" t="e">
        <f>VLOOKUP(I2354,[1]!Countries[#Data],3,FALSE)</f>
        <v>#REF!</v>
      </c>
    </row>
    <row r="2355" spans="1:17" x14ac:dyDescent="0.2">
      <c r="A2355" s="5">
        <v>10324</v>
      </c>
      <c r="B2355" s="5" t="s">
        <v>134</v>
      </c>
      <c r="C2355" s="5" t="s">
        <v>22</v>
      </c>
      <c r="D2355" s="5">
        <v>9.6</v>
      </c>
      <c r="E2355" s="5">
        <v>7.5839999999999996</v>
      </c>
      <c r="F2355" s="5">
        <v>30</v>
      </c>
      <c r="G2355" s="5" t="s">
        <v>175</v>
      </c>
      <c r="H2355" s="5" t="s">
        <v>176</v>
      </c>
      <c r="I2355" s="5" t="s">
        <v>77</v>
      </c>
      <c r="J2355" s="6">
        <v>41951</v>
      </c>
      <c r="K2355" s="7">
        <f t="shared" si="108"/>
        <v>288</v>
      </c>
      <c r="L2355" s="7">
        <f t="shared" si="109"/>
        <v>227.51999999999998</v>
      </c>
      <c r="M2355" s="4">
        <f>YEAR(Datos!$J2355)</f>
        <v>2014</v>
      </c>
      <c r="N2355" s="5" t="str">
        <f t="shared" si="110"/>
        <v>noviembre</v>
      </c>
      <c r="O2355" s="5" t="str">
        <f>VLOOKUP(C2355,[2]!ProdManager[#Data],2,FALSE)</f>
        <v>Peter Stone</v>
      </c>
      <c r="P2355" s="5" t="e">
        <f>VLOOKUP(I2355,[1]!Countries[#Data],2,FALSE)</f>
        <v>#REF!</v>
      </c>
      <c r="Q2355" s="5" t="e">
        <f>VLOOKUP(I2355,[1]!Countries[#Data],3,FALSE)</f>
        <v>#REF!</v>
      </c>
    </row>
    <row r="2356" spans="1:17" x14ac:dyDescent="0.2">
      <c r="A2356" s="5">
        <v>10324</v>
      </c>
      <c r="B2356" s="5" t="s">
        <v>45</v>
      </c>
      <c r="C2356" s="5" t="s">
        <v>8</v>
      </c>
      <c r="D2356" s="5">
        <v>44</v>
      </c>
      <c r="E2356" s="5">
        <v>33.880000000000003</v>
      </c>
      <c r="F2356" s="5">
        <v>40</v>
      </c>
      <c r="G2356" s="5" t="s">
        <v>175</v>
      </c>
      <c r="H2356" s="5" t="s">
        <v>176</v>
      </c>
      <c r="I2356" s="5" t="s">
        <v>77</v>
      </c>
      <c r="J2356" s="6">
        <v>41951</v>
      </c>
      <c r="K2356" s="7">
        <f t="shared" si="108"/>
        <v>1760</v>
      </c>
      <c r="L2356" s="7">
        <f t="shared" si="109"/>
        <v>1355.2</v>
      </c>
      <c r="M2356" s="4">
        <f>YEAR(Datos!$J2356)</f>
        <v>2014</v>
      </c>
      <c r="N2356" s="5" t="str">
        <f t="shared" si="110"/>
        <v>noviembre</v>
      </c>
      <c r="O2356" s="5" t="str">
        <f>VLOOKUP(C2356,[2]!ProdManager[#Data],2,FALSE)</f>
        <v>Peter Stone</v>
      </c>
      <c r="P2356" s="5" t="e">
        <f>VLOOKUP(I2356,[1]!Countries[#Data],2,FALSE)</f>
        <v>#REF!</v>
      </c>
      <c r="Q2356" s="5" t="e">
        <f>VLOOKUP(I2356,[1]!Countries[#Data],3,FALSE)</f>
        <v>#REF!</v>
      </c>
    </row>
    <row r="2357" spans="1:17" x14ac:dyDescent="0.2">
      <c r="A2357" s="5">
        <v>10324</v>
      </c>
      <c r="B2357" s="5" t="s">
        <v>118</v>
      </c>
      <c r="C2357" s="5" t="s">
        <v>17</v>
      </c>
      <c r="D2357" s="5">
        <v>35.1</v>
      </c>
      <c r="E2357" s="5">
        <v>29.835000000000001</v>
      </c>
      <c r="F2357" s="5">
        <v>80</v>
      </c>
      <c r="G2357" s="5" t="s">
        <v>175</v>
      </c>
      <c r="H2357" s="5" t="s">
        <v>176</v>
      </c>
      <c r="I2357" s="5" t="s">
        <v>77</v>
      </c>
      <c r="J2357" s="6">
        <v>41951</v>
      </c>
      <c r="K2357" s="7">
        <f t="shared" si="108"/>
        <v>2808</v>
      </c>
      <c r="L2357" s="7">
        <f t="shared" si="109"/>
        <v>2386.8000000000002</v>
      </c>
      <c r="M2357" s="4">
        <f>YEAR(Datos!$J2357)</f>
        <v>2014</v>
      </c>
      <c r="N2357" s="5" t="str">
        <f t="shared" si="110"/>
        <v>noviembre</v>
      </c>
      <c r="O2357" s="5" t="str">
        <f>VLOOKUP(C2357,[2]!ProdManager[#Data],2,FALSE)</f>
        <v>Lydia Sinn</v>
      </c>
      <c r="P2357" s="5" t="e">
        <f>VLOOKUP(I2357,[1]!Countries[#Data],2,FALSE)</f>
        <v>#REF!</v>
      </c>
      <c r="Q2357" s="5" t="e">
        <f>VLOOKUP(I2357,[1]!Countries[#Data],3,FALSE)</f>
        <v>#REF!</v>
      </c>
    </row>
    <row r="2358" spans="1:17" x14ac:dyDescent="0.2">
      <c r="A2358" s="5">
        <v>10325</v>
      </c>
      <c r="B2358" s="5" t="s">
        <v>111</v>
      </c>
      <c r="C2358" s="5" t="s">
        <v>22</v>
      </c>
      <c r="D2358" s="5">
        <v>4.8</v>
      </c>
      <c r="E2358" s="5">
        <v>3.7919999999999998</v>
      </c>
      <c r="F2358" s="5">
        <v>12</v>
      </c>
      <c r="G2358" s="5" t="s">
        <v>172</v>
      </c>
      <c r="H2358" s="5" t="s">
        <v>173</v>
      </c>
      <c r="I2358" s="5" t="s">
        <v>14</v>
      </c>
      <c r="J2358" s="6">
        <v>41952</v>
      </c>
      <c r="K2358" s="7">
        <f t="shared" si="108"/>
        <v>57.599999999999994</v>
      </c>
      <c r="L2358" s="7">
        <f t="shared" si="109"/>
        <v>45.503999999999998</v>
      </c>
      <c r="M2358" s="4">
        <f>YEAR(Datos!$J2358)</f>
        <v>2014</v>
      </c>
      <c r="N2358" s="5" t="str">
        <f t="shared" si="110"/>
        <v>noviembre</v>
      </c>
      <c r="O2358" s="5" t="str">
        <f>VLOOKUP(C2358,[2]!ProdManager[#Data],2,FALSE)</f>
        <v>Peter Stone</v>
      </c>
      <c r="P2358" s="5" t="e">
        <f>VLOOKUP(I2358,[1]!Countries[#Data],2,FALSE)</f>
        <v>#REF!</v>
      </c>
      <c r="Q2358" s="5" t="e">
        <f>VLOOKUP(I2358,[1]!Countries[#Data],3,FALSE)</f>
        <v>#REF!</v>
      </c>
    </row>
    <row r="2359" spans="1:17" x14ac:dyDescent="0.2">
      <c r="A2359" s="5">
        <v>10325</v>
      </c>
      <c r="B2359" s="5" t="s">
        <v>7</v>
      </c>
      <c r="C2359" s="5" t="s">
        <v>8</v>
      </c>
      <c r="D2359" s="5">
        <v>27.8</v>
      </c>
      <c r="E2359" s="5">
        <v>21.406000000000002</v>
      </c>
      <c r="F2359" s="5">
        <v>40</v>
      </c>
      <c r="G2359" s="5" t="s">
        <v>172</v>
      </c>
      <c r="H2359" s="5" t="s">
        <v>173</v>
      </c>
      <c r="I2359" s="5" t="s">
        <v>14</v>
      </c>
      <c r="J2359" s="6">
        <v>41952</v>
      </c>
      <c r="K2359" s="7">
        <f t="shared" si="108"/>
        <v>1112</v>
      </c>
      <c r="L2359" s="7">
        <f t="shared" si="109"/>
        <v>856.24000000000012</v>
      </c>
      <c r="M2359" s="4">
        <f>YEAR(Datos!$J2359)</f>
        <v>2014</v>
      </c>
      <c r="N2359" s="5" t="str">
        <f t="shared" si="110"/>
        <v>noviembre</v>
      </c>
      <c r="O2359" s="5" t="str">
        <f>VLOOKUP(C2359,[2]!ProdManager[#Data],2,FALSE)</f>
        <v>Peter Stone</v>
      </c>
      <c r="P2359" s="5" t="e">
        <f>VLOOKUP(I2359,[1]!Countries[#Data],2,FALSE)</f>
        <v>#REF!</v>
      </c>
      <c r="Q2359" s="5" t="e">
        <f>VLOOKUP(I2359,[1]!Countries[#Data],3,FALSE)</f>
        <v>#REF!</v>
      </c>
    </row>
    <row r="2360" spans="1:17" x14ac:dyDescent="0.2">
      <c r="A2360" s="5">
        <v>10325</v>
      </c>
      <c r="B2360" s="5" t="s">
        <v>163</v>
      </c>
      <c r="C2360" s="5" t="s">
        <v>17</v>
      </c>
      <c r="D2360" s="5">
        <v>20</v>
      </c>
      <c r="E2360" s="5">
        <v>15</v>
      </c>
      <c r="F2360" s="5">
        <v>6</v>
      </c>
      <c r="G2360" s="5" t="s">
        <v>172</v>
      </c>
      <c r="H2360" s="5" t="s">
        <v>173</v>
      </c>
      <c r="I2360" s="5" t="s">
        <v>14</v>
      </c>
      <c r="J2360" s="6">
        <v>41952</v>
      </c>
      <c r="K2360" s="7">
        <f t="shared" si="108"/>
        <v>120</v>
      </c>
      <c r="L2360" s="7">
        <f t="shared" si="109"/>
        <v>90</v>
      </c>
      <c r="M2360" s="4">
        <f>YEAR(Datos!$J2360)</f>
        <v>2014</v>
      </c>
      <c r="N2360" s="5" t="str">
        <f t="shared" si="110"/>
        <v>noviembre</v>
      </c>
      <c r="O2360" s="5" t="str">
        <f>VLOOKUP(C2360,[2]!ProdManager[#Data],2,FALSE)</f>
        <v>Lydia Sinn</v>
      </c>
      <c r="P2360" s="5" t="e">
        <f>VLOOKUP(I2360,[1]!Countries[#Data],2,FALSE)</f>
        <v>#REF!</v>
      </c>
      <c r="Q2360" s="5" t="e">
        <f>VLOOKUP(I2360,[1]!Countries[#Data],3,FALSE)</f>
        <v>#REF!</v>
      </c>
    </row>
    <row r="2361" spans="1:17" x14ac:dyDescent="0.2">
      <c r="A2361" s="5">
        <v>10325</v>
      </c>
      <c r="B2361" s="5" t="s">
        <v>10</v>
      </c>
      <c r="C2361" s="5" t="s">
        <v>11</v>
      </c>
      <c r="D2361" s="5">
        <v>18.600000000000001</v>
      </c>
      <c r="E2361" s="5">
        <v>14.508000000000001</v>
      </c>
      <c r="F2361" s="5">
        <v>9</v>
      </c>
      <c r="G2361" s="5" t="s">
        <v>172</v>
      </c>
      <c r="H2361" s="5" t="s">
        <v>173</v>
      </c>
      <c r="I2361" s="5" t="s">
        <v>14</v>
      </c>
      <c r="J2361" s="6">
        <v>41952</v>
      </c>
      <c r="K2361" s="7">
        <f t="shared" si="108"/>
        <v>167.4</v>
      </c>
      <c r="L2361" s="7">
        <f t="shared" si="109"/>
        <v>130.572</v>
      </c>
      <c r="M2361" s="4">
        <f>YEAR(Datos!$J2361)</f>
        <v>2014</v>
      </c>
      <c r="N2361" s="5" t="str">
        <f t="shared" si="110"/>
        <v>noviembre</v>
      </c>
      <c r="O2361" s="5" t="str">
        <f>VLOOKUP(C2361,[2]!ProdManager[#Data],2,FALSE)</f>
        <v>Marc Caine</v>
      </c>
      <c r="P2361" s="5" t="e">
        <f>VLOOKUP(I2361,[1]!Countries[#Data],2,FALSE)</f>
        <v>#REF!</v>
      </c>
      <c r="Q2361" s="5" t="e">
        <f>VLOOKUP(I2361,[1]!Countries[#Data],3,FALSE)</f>
        <v>#REF!</v>
      </c>
    </row>
    <row r="2362" spans="1:17" x14ac:dyDescent="0.2">
      <c r="A2362" s="5">
        <v>10325</v>
      </c>
      <c r="B2362" s="5" t="s">
        <v>37</v>
      </c>
      <c r="C2362" s="5" t="s">
        <v>8</v>
      </c>
      <c r="D2362" s="5">
        <v>10</v>
      </c>
      <c r="E2362" s="5">
        <v>8.1000000000000014</v>
      </c>
      <c r="F2362" s="5">
        <v>4</v>
      </c>
      <c r="G2362" s="5" t="s">
        <v>172</v>
      </c>
      <c r="H2362" s="5" t="s">
        <v>173</v>
      </c>
      <c r="I2362" s="5" t="s">
        <v>14</v>
      </c>
      <c r="J2362" s="6">
        <v>41952</v>
      </c>
      <c r="K2362" s="7">
        <f t="shared" si="108"/>
        <v>40</v>
      </c>
      <c r="L2362" s="7">
        <f t="shared" si="109"/>
        <v>32.400000000000006</v>
      </c>
      <c r="M2362" s="4">
        <f>YEAR(Datos!$J2362)</f>
        <v>2014</v>
      </c>
      <c r="N2362" s="5" t="str">
        <f t="shared" si="110"/>
        <v>noviembre</v>
      </c>
      <c r="O2362" s="5" t="str">
        <f>VLOOKUP(C2362,[2]!ProdManager[#Data],2,FALSE)</f>
        <v>Peter Stone</v>
      </c>
      <c r="P2362" s="5" t="e">
        <f>VLOOKUP(I2362,[1]!Countries[#Data],2,FALSE)</f>
        <v>#REF!</v>
      </c>
      <c r="Q2362" s="5" t="e">
        <f>VLOOKUP(I2362,[1]!Countries[#Data],3,FALSE)</f>
        <v>#REF!</v>
      </c>
    </row>
    <row r="2363" spans="1:17" x14ac:dyDescent="0.2">
      <c r="A2363" s="5">
        <v>10326</v>
      </c>
      <c r="B2363" s="5" t="s">
        <v>162</v>
      </c>
      <c r="C2363" s="5" t="s">
        <v>17</v>
      </c>
      <c r="D2363" s="5">
        <v>17.600000000000001</v>
      </c>
      <c r="E2363" s="5">
        <v>13.552000000000001</v>
      </c>
      <c r="F2363" s="5">
        <v>24</v>
      </c>
      <c r="G2363" s="5" t="s">
        <v>177</v>
      </c>
      <c r="H2363" s="5" t="s">
        <v>125</v>
      </c>
      <c r="I2363" s="5" t="s">
        <v>126</v>
      </c>
      <c r="J2363" s="6">
        <v>41953</v>
      </c>
      <c r="K2363" s="7">
        <f t="shared" si="108"/>
        <v>422.40000000000003</v>
      </c>
      <c r="L2363" s="7">
        <f t="shared" si="109"/>
        <v>325.24800000000005</v>
      </c>
      <c r="M2363" s="4">
        <f>YEAR(Datos!$J2363)</f>
        <v>2014</v>
      </c>
      <c r="N2363" s="5" t="str">
        <f t="shared" si="110"/>
        <v>noviembre</v>
      </c>
      <c r="O2363" s="5" t="str">
        <f>VLOOKUP(C2363,[2]!ProdManager[#Data],2,FALSE)</f>
        <v>Lydia Sinn</v>
      </c>
      <c r="P2363" s="5" t="e">
        <f>VLOOKUP(I2363,[1]!Countries[#Data],2,FALSE)</f>
        <v>#REF!</v>
      </c>
      <c r="Q2363" s="5" t="e">
        <f>VLOOKUP(I2363,[1]!Countries[#Data],3,FALSE)</f>
        <v>#REF!</v>
      </c>
    </row>
    <row r="2364" spans="1:17" x14ac:dyDescent="0.2">
      <c r="A2364" s="5">
        <v>10326</v>
      </c>
      <c r="B2364" s="5" t="s">
        <v>26</v>
      </c>
      <c r="C2364" s="5" t="s">
        <v>3</v>
      </c>
      <c r="D2364" s="5">
        <v>15.6</v>
      </c>
      <c r="E2364" s="5">
        <v>12.48</v>
      </c>
      <c r="F2364" s="5">
        <v>16</v>
      </c>
      <c r="G2364" s="5" t="s">
        <v>177</v>
      </c>
      <c r="H2364" s="5" t="s">
        <v>125</v>
      </c>
      <c r="I2364" s="5" t="s">
        <v>126</v>
      </c>
      <c r="J2364" s="6">
        <v>41953</v>
      </c>
      <c r="K2364" s="7">
        <f t="shared" si="108"/>
        <v>249.6</v>
      </c>
      <c r="L2364" s="7">
        <f t="shared" si="109"/>
        <v>199.68</v>
      </c>
      <c r="M2364" s="4">
        <f>YEAR(Datos!$J2364)</f>
        <v>2014</v>
      </c>
      <c r="N2364" s="5" t="str">
        <f t="shared" si="110"/>
        <v>noviembre</v>
      </c>
      <c r="O2364" s="5" t="str">
        <f>VLOOKUP(C2364,[2]!ProdManager[#Data],2,FALSE)</f>
        <v>Marc Caine</v>
      </c>
      <c r="P2364" s="5" t="e">
        <f>VLOOKUP(I2364,[1]!Countries[#Data],2,FALSE)</f>
        <v>#REF!</v>
      </c>
      <c r="Q2364" s="5" t="e">
        <f>VLOOKUP(I2364,[1]!Countries[#Data],3,FALSE)</f>
        <v>#REF!</v>
      </c>
    </row>
    <row r="2365" spans="1:17" x14ac:dyDescent="0.2">
      <c r="A2365" s="5">
        <v>10326</v>
      </c>
      <c r="B2365" s="5" t="s">
        <v>122</v>
      </c>
      <c r="C2365" s="5" t="s">
        <v>36</v>
      </c>
      <c r="D2365" s="5">
        <v>6.2</v>
      </c>
      <c r="E2365" s="5">
        <v>5.58</v>
      </c>
      <c r="F2365" s="5">
        <v>50</v>
      </c>
      <c r="G2365" s="5" t="s">
        <v>177</v>
      </c>
      <c r="H2365" s="5" t="s">
        <v>125</v>
      </c>
      <c r="I2365" s="5" t="s">
        <v>126</v>
      </c>
      <c r="J2365" s="6">
        <v>41953</v>
      </c>
      <c r="K2365" s="7">
        <f t="shared" si="108"/>
        <v>310</v>
      </c>
      <c r="L2365" s="7">
        <f t="shared" si="109"/>
        <v>279</v>
      </c>
      <c r="M2365" s="4">
        <f>YEAR(Datos!$J2365)</f>
        <v>2014</v>
      </c>
      <c r="N2365" s="5" t="str">
        <f t="shared" si="110"/>
        <v>noviembre</v>
      </c>
      <c r="O2365" s="5" t="str">
        <f>VLOOKUP(C2365,[2]!ProdManager[#Data],2,FALSE)</f>
        <v>John Matter</v>
      </c>
      <c r="P2365" s="5" t="e">
        <f>VLOOKUP(I2365,[1]!Countries[#Data],2,FALSE)</f>
        <v>#REF!</v>
      </c>
      <c r="Q2365" s="5" t="e">
        <f>VLOOKUP(I2365,[1]!Countries[#Data],3,FALSE)</f>
        <v>#REF!</v>
      </c>
    </row>
    <row r="2366" spans="1:17" x14ac:dyDescent="0.2">
      <c r="A2366" s="5">
        <v>10327</v>
      </c>
      <c r="B2366" s="5" t="s">
        <v>9</v>
      </c>
      <c r="C2366" s="5" t="s">
        <v>8</v>
      </c>
      <c r="D2366" s="5">
        <v>16.8</v>
      </c>
      <c r="E2366" s="5">
        <v>13.943999999999999</v>
      </c>
      <c r="F2366" s="5">
        <v>50</v>
      </c>
      <c r="G2366" s="5" t="s">
        <v>81</v>
      </c>
      <c r="H2366" s="5" t="s">
        <v>82</v>
      </c>
      <c r="I2366" s="5" t="s">
        <v>83</v>
      </c>
      <c r="J2366" s="6">
        <v>41954</v>
      </c>
      <c r="K2366" s="7">
        <f t="shared" si="108"/>
        <v>840</v>
      </c>
      <c r="L2366" s="7">
        <f t="shared" si="109"/>
        <v>697.19999999999993</v>
      </c>
      <c r="M2366" s="4">
        <f>YEAR(Datos!$J2366)</f>
        <v>2014</v>
      </c>
      <c r="N2366" s="5" t="str">
        <f t="shared" si="110"/>
        <v>noviembre</v>
      </c>
      <c r="O2366" s="5" t="str">
        <f>VLOOKUP(C2366,[2]!ProdManager[#Data],2,FALSE)</f>
        <v>Peter Stone</v>
      </c>
      <c r="P2366" s="5" t="e">
        <f>VLOOKUP(I2366,[1]!Countries[#Data],2,FALSE)</f>
        <v>#REF!</v>
      </c>
      <c r="Q2366" s="5" t="e">
        <f>VLOOKUP(I2366,[1]!Countries[#Data],3,FALSE)</f>
        <v>#REF!</v>
      </c>
    </row>
    <row r="2367" spans="1:17" x14ac:dyDescent="0.2">
      <c r="A2367" s="5">
        <v>10327</v>
      </c>
      <c r="B2367" s="5" t="s">
        <v>80</v>
      </c>
      <c r="C2367" s="5" t="s">
        <v>22</v>
      </c>
      <c r="D2367" s="5">
        <v>20.7</v>
      </c>
      <c r="E2367" s="5">
        <v>15.110999999999999</v>
      </c>
      <c r="F2367" s="5">
        <v>35</v>
      </c>
      <c r="G2367" s="5" t="s">
        <v>81</v>
      </c>
      <c r="H2367" s="5" t="s">
        <v>82</v>
      </c>
      <c r="I2367" s="5" t="s">
        <v>83</v>
      </c>
      <c r="J2367" s="6">
        <v>41954</v>
      </c>
      <c r="K2367" s="7">
        <f t="shared" si="108"/>
        <v>724.5</v>
      </c>
      <c r="L2367" s="7">
        <f t="shared" si="109"/>
        <v>528.88499999999999</v>
      </c>
      <c r="M2367" s="4">
        <f>YEAR(Datos!$J2367)</f>
        <v>2014</v>
      </c>
      <c r="N2367" s="5" t="str">
        <f t="shared" si="110"/>
        <v>noviembre</v>
      </c>
      <c r="O2367" s="5" t="str">
        <f>VLOOKUP(C2367,[2]!ProdManager[#Data],2,FALSE)</f>
        <v>Peter Stone</v>
      </c>
      <c r="P2367" s="5" t="e">
        <f>VLOOKUP(I2367,[1]!Countries[#Data],2,FALSE)</f>
        <v>#REF!</v>
      </c>
      <c r="Q2367" s="5" t="e">
        <f>VLOOKUP(I2367,[1]!Countries[#Data],3,FALSE)</f>
        <v>#REF!</v>
      </c>
    </row>
    <row r="2368" spans="1:17" x14ac:dyDescent="0.2">
      <c r="A2368" s="5">
        <v>10327</v>
      </c>
      <c r="B2368" s="5" t="s">
        <v>48</v>
      </c>
      <c r="C2368" s="5" t="s">
        <v>36</v>
      </c>
      <c r="D2368" s="5">
        <v>15.2</v>
      </c>
      <c r="E2368" s="5">
        <v>13.375999999999999</v>
      </c>
      <c r="F2368" s="5">
        <v>25</v>
      </c>
      <c r="G2368" s="5" t="s">
        <v>81</v>
      </c>
      <c r="H2368" s="5" t="s">
        <v>82</v>
      </c>
      <c r="I2368" s="5" t="s">
        <v>83</v>
      </c>
      <c r="J2368" s="6">
        <v>41954</v>
      </c>
      <c r="K2368" s="7">
        <f t="shared" si="108"/>
        <v>380</v>
      </c>
      <c r="L2368" s="7">
        <f t="shared" si="109"/>
        <v>334.4</v>
      </c>
      <c r="M2368" s="4">
        <f>YEAR(Datos!$J2368)</f>
        <v>2014</v>
      </c>
      <c r="N2368" s="5" t="str">
        <f t="shared" si="110"/>
        <v>noviembre</v>
      </c>
      <c r="O2368" s="5" t="str">
        <f>VLOOKUP(C2368,[2]!ProdManager[#Data],2,FALSE)</f>
        <v>John Matter</v>
      </c>
      <c r="P2368" s="5" t="e">
        <f>VLOOKUP(I2368,[1]!Countries[#Data],2,FALSE)</f>
        <v>#REF!</v>
      </c>
      <c r="Q2368" s="5" t="e">
        <f>VLOOKUP(I2368,[1]!Countries[#Data],3,FALSE)</f>
        <v>#REF!</v>
      </c>
    </row>
    <row r="2369" spans="1:17" x14ac:dyDescent="0.2">
      <c r="A2369" s="5">
        <v>10327</v>
      </c>
      <c r="B2369" s="5" t="s">
        <v>167</v>
      </c>
      <c r="C2369" s="5" t="s">
        <v>22</v>
      </c>
      <c r="D2369" s="5">
        <v>10.6</v>
      </c>
      <c r="E2369" s="5">
        <v>7.5259999999999998</v>
      </c>
      <c r="F2369" s="5">
        <v>30</v>
      </c>
      <c r="G2369" s="5" t="s">
        <v>81</v>
      </c>
      <c r="H2369" s="5" t="s">
        <v>82</v>
      </c>
      <c r="I2369" s="5" t="s">
        <v>83</v>
      </c>
      <c r="J2369" s="6">
        <v>41954</v>
      </c>
      <c r="K2369" s="7">
        <f t="shared" si="108"/>
        <v>318</v>
      </c>
      <c r="L2369" s="7">
        <f t="shared" si="109"/>
        <v>225.78</v>
      </c>
      <c r="M2369" s="4">
        <f>YEAR(Datos!$J2369)</f>
        <v>2014</v>
      </c>
      <c r="N2369" s="5" t="str">
        <f t="shared" si="110"/>
        <v>noviembre</v>
      </c>
      <c r="O2369" s="5" t="str">
        <f>VLOOKUP(C2369,[2]!ProdManager[#Data],2,FALSE)</f>
        <v>Peter Stone</v>
      </c>
      <c r="P2369" s="5" t="e">
        <f>VLOOKUP(I2369,[1]!Countries[#Data],2,FALSE)</f>
        <v>#REF!</v>
      </c>
      <c r="Q2369" s="5" t="e">
        <f>VLOOKUP(I2369,[1]!Countries[#Data],3,FALSE)</f>
        <v>#REF!</v>
      </c>
    </row>
    <row r="2370" spans="1:17" x14ac:dyDescent="0.2">
      <c r="A2370" s="5">
        <v>10328</v>
      </c>
      <c r="B2370" s="5" t="s">
        <v>45</v>
      </c>
      <c r="C2370" s="5" t="s">
        <v>8</v>
      </c>
      <c r="D2370" s="5">
        <v>44</v>
      </c>
      <c r="E2370" s="5">
        <v>34.32</v>
      </c>
      <c r="F2370" s="5">
        <v>9</v>
      </c>
      <c r="G2370" s="5" t="s">
        <v>178</v>
      </c>
      <c r="H2370" s="5" t="s">
        <v>179</v>
      </c>
      <c r="I2370" s="5" t="s">
        <v>180</v>
      </c>
      <c r="J2370" s="6">
        <v>41957</v>
      </c>
      <c r="K2370" s="7">
        <f t="shared" si="108"/>
        <v>396</v>
      </c>
      <c r="L2370" s="7">
        <f t="shared" si="109"/>
        <v>308.88</v>
      </c>
      <c r="M2370" s="4">
        <f>YEAR(Datos!$J2370)</f>
        <v>2014</v>
      </c>
      <c r="N2370" s="5" t="str">
        <f t="shared" si="110"/>
        <v>noviembre</v>
      </c>
      <c r="O2370" s="5" t="str">
        <f>VLOOKUP(C2370,[2]!ProdManager[#Data],2,FALSE)</f>
        <v>Peter Stone</v>
      </c>
      <c r="P2370" s="5" t="e">
        <f>VLOOKUP(I2370,[1]!Countries[#Data],2,FALSE)</f>
        <v>#REF!</v>
      </c>
      <c r="Q2370" s="5" t="e">
        <f>VLOOKUP(I2370,[1]!Countries[#Data],3,FALSE)</f>
        <v>#REF!</v>
      </c>
    </row>
    <row r="2371" spans="1:17" x14ac:dyDescent="0.2">
      <c r="A2371" s="5">
        <v>10328</v>
      </c>
      <c r="B2371" s="5" t="s">
        <v>16</v>
      </c>
      <c r="C2371" s="5" t="s">
        <v>17</v>
      </c>
      <c r="D2371" s="5">
        <v>16.8</v>
      </c>
      <c r="E2371" s="5">
        <v>12.263999999999999</v>
      </c>
      <c r="F2371" s="5">
        <v>40</v>
      </c>
      <c r="G2371" s="5" t="s">
        <v>178</v>
      </c>
      <c r="H2371" s="5" t="s">
        <v>179</v>
      </c>
      <c r="I2371" s="5" t="s">
        <v>180</v>
      </c>
      <c r="J2371" s="6">
        <v>41957</v>
      </c>
      <c r="K2371" s="7">
        <f t="shared" ref="K2371:K2434" si="111">D2371*F2371</f>
        <v>672</v>
      </c>
      <c r="L2371" s="7">
        <f t="shared" ref="L2371:L2434" si="112">E2371*F2371</f>
        <v>490.55999999999995</v>
      </c>
      <c r="M2371" s="4">
        <f>YEAR(Datos!$J2371)</f>
        <v>2014</v>
      </c>
      <c r="N2371" s="5" t="str">
        <f t="shared" ref="N2371:N2434" si="113">TEXT(J2371,"mmmm")</f>
        <v>noviembre</v>
      </c>
      <c r="O2371" s="5" t="str">
        <f>VLOOKUP(C2371,[2]!ProdManager[#Data],2,FALSE)</f>
        <v>Lydia Sinn</v>
      </c>
      <c r="P2371" s="5" t="e">
        <f>VLOOKUP(I2371,[1]!Countries[#Data],2,FALSE)</f>
        <v>#REF!</v>
      </c>
      <c r="Q2371" s="5" t="e">
        <f>VLOOKUP(I2371,[1]!Countries[#Data],3,FALSE)</f>
        <v>#REF!</v>
      </c>
    </row>
    <row r="2372" spans="1:17" x14ac:dyDescent="0.2">
      <c r="A2372" s="5">
        <v>10328</v>
      </c>
      <c r="B2372" s="5" t="s">
        <v>135</v>
      </c>
      <c r="C2372" s="5" t="s">
        <v>28</v>
      </c>
      <c r="D2372" s="5">
        <v>10</v>
      </c>
      <c r="E2372" s="5">
        <v>6.8999999999999995</v>
      </c>
      <c r="F2372" s="5">
        <v>10</v>
      </c>
      <c r="G2372" s="5" t="s">
        <v>178</v>
      </c>
      <c r="H2372" s="5" t="s">
        <v>179</v>
      </c>
      <c r="I2372" s="5" t="s">
        <v>180</v>
      </c>
      <c r="J2372" s="6">
        <v>41957</v>
      </c>
      <c r="K2372" s="7">
        <f t="shared" si="111"/>
        <v>100</v>
      </c>
      <c r="L2372" s="7">
        <f t="shared" si="112"/>
        <v>69</v>
      </c>
      <c r="M2372" s="4">
        <f>YEAR(Datos!$J2372)</f>
        <v>2014</v>
      </c>
      <c r="N2372" s="5" t="str">
        <f t="shared" si="113"/>
        <v>noviembre</v>
      </c>
      <c r="O2372" s="5" t="str">
        <f>VLOOKUP(C2372,[2]!ProdManager[#Data],2,FALSE)</f>
        <v>Lydia Sinn</v>
      </c>
      <c r="P2372" s="5" t="e">
        <f>VLOOKUP(I2372,[1]!Countries[#Data],2,FALSE)</f>
        <v>#REF!</v>
      </c>
      <c r="Q2372" s="5" t="e">
        <f>VLOOKUP(I2372,[1]!Countries[#Data],3,FALSE)</f>
        <v>#REF!</v>
      </c>
    </row>
    <row r="2373" spans="1:17" x14ac:dyDescent="0.2">
      <c r="A2373" s="5">
        <v>10329</v>
      </c>
      <c r="B2373" s="5" t="s">
        <v>79</v>
      </c>
      <c r="C2373" s="5" t="s">
        <v>3</v>
      </c>
      <c r="D2373" s="5">
        <v>30.4</v>
      </c>
      <c r="E2373" s="5">
        <v>22.799999999999997</v>
      </c>
      <c r="F2373" s="5">
        <v>12</v>
      </c>
      <c r="G2373" s="5" t="s">
        <v>101</v>
      </c>
      <c r="H2373" s="5" t="s">
        <v>102</v>
      </c>
      <c r="I2373" s="5" t="s">
        <v>77</v>
      </c>
      <c r="J2373" s="6">
        <v>41958</v>
      </c>
      <c r="K2373" s="7">
        <f t="shared" si="111"/>
        <v>364.79999999999995</v>
      </c>
      <c r="L2373" s="7">
        <f t="shared" si="112"/>
        <v>273.59999999999997</v>
      </c>
      <c r="M2373" s="4">
        <f>YEAR(Datos!$J2373)</f>
        <v>2014</v>
      </c>
      <c r="N2373" s="5" t="str">
        <f t="shared" si="113"/>
        <v>noviembre</v>
      </c>
      <c r="O2373" s="5" t="str">
        <f>VLOOKUP(C2373,[2]!ProdManager[#Data],2,FALSE)</f>
        <v>Marc Caine</v>
      </c>
      <c r="P2373" s="5" t="e">
        <f>VLOOKUP(I2373,[1]!Countries[#Data],2,FALSE)</f>
        <v>#REF!</v>
      </c>
      <c r="Q2373" s="5" t="e">
        <f>VLOOKUP(I2373,[1]!Countries[#Data],3,FALSE)</f>
        <v>#REF!</v>
      </c>
    </row>
    <row r="2374" spans="1:17" x14ac:dyDescent="0.2">
      <c r="A2374" s="5">
        <v>10329</v>
      </c>
      <c r="B2374" s="5" t="s">
        <v>123</v>
      </c>
      <c r="C2374" s="5" t="s">
        <v>28</v>
      </c>
      <c r="D2374" s="5">
        <v>7.3</v>
      </c>
      <c r="E2374" s="5">
        <v>4.9639999999999995</v>
      </c>
      <c r="F2374" s="5">
        <v>10</v>
      </c>
      <c r="G2374" s="5" t="s">
        <v>101</v>
      </c>
      <c r="H2374" s="5" t="s">
        <v>102</v>
      </c>
      <c r="I2374" s="5" t="s">
        <v>77</v>
      </c>
      <c r="J2374" s="6">
        <v>41958</v>
      </c>
      <c r="K2374" s="7">
        <f t="shared" si="111"/>
        <v>73</v>
      </c>
      <c r="L2374" s="7">
        <f t="shared" si="112"/>
        <v>49.639999999999993</v>
      </c>
      <c r="M2374" s="4">
        <f>YEAR(Datos!$J2374)</f>
        <v>2014</v>
      </c>
      <c r="N2374" s="5" t="str">
        <f t="shared" si="113"/>
        <v>noviembre</v>
      </c>
      <c r="O2374" s="5" t="str">
        <f>VLOOKUP(C2374,[2]!ProdManager[#Data],2,FALSE)</f>
        <v>Lydia Sinn</v>
      </c>
      <c r="P2374" s="5" t="e">
        <f>VLOOKUP(I2374,[1]!Countries[#Data],2,FALSE)</f>
        <v>#REF!</v>
      </c>
      <c r="Q2374" s="5" t="e">
        <f>VLOOKUP(I2374,[1]!Countries[#Data],3,FALSE)</f>
        <v>#REF!</v>
      </c>
    </row>
    <row r="2375" spans="1:17" x14ac:dyDescent="0.2">
      <c r="A2375" s="5">
        <v>10329</v>
      </c>
      <c r="B2375" s="5" t="s">
        <v>80</v>
      </c>
      <c r="C2375" s="5" t="s">
        <v>22</v>
      </c>
      <c r="D2375" s="5">
        <v>20.7</v>
      </c>
      <c r="E2375" s="5">
        <v>15.110999999999999</v>
      </c>
      <c r="F2375" s="5">
        <v>8</v>
      </c>
      <c r="G2375" s="5" t="s">
        <v>101</v>
      </c>
      <c r="H2375" s="5" t="s">
        <v>102</v>
      </c>
      <c r="I2375" s="5" t="s">
        <v>77</v>
      </c>
      <c r="J2375" s="6">
        <v>41958</v>
      </c>
      <c r="K2375" s="7">
        <f t="shared" si="111"/>
        <v>165.6</v>
      </c>
      <c r="L2375" s="7">
        <f t="shared" si="112"/>
        <v>120.88799999999999</v>
      </c>
      <c r="M2375" s="4">
        <f>YEAR(Datos!$J2375)</f>
        <v>2014</v>
      </c>
      <c r="N2375" s="5" t="str">
        <f t="shared" si="113"/>
        <v>noviembre</v>
      </c>
      <c r="O2375" s="5" t="str">
        <f>VLOOKUP(C2375,[2]!ProdManager[#Data],2,FALSE)</f>
        <v>Peter Stone</v>
      </c>
      <c r="P2375" s="5" t="e">
        <f>VLOOKUP(I2375,[1]!Countries[#Data],2,FALSE)</f>
        <v>#REF!</v>
      </c>
      <c r="Q2375" s="5" t="e">
        <f>VLOOKUP(I2375,[1]!Countries[#Data],3,FALSE)</f>
        <v>#REF!</v>
      </c>
    </row>
    <row r="2376" spans="1:17" x14ac:dyDescent="0.2">
      <c r="A2376" s="5">
        <v>10329</v>
      </c>
      <c r="B2376" s="5" t="s">
        <v>181</v>
      </c>
      <c r="C2376" s="5" t="s">
        <v>36</v>
      </c>
      <c r="D2376" s="5">
        <v>210.8</v>
      </c>
      <c r="E2376" s="5">
        <v>189.72000000000003</v>
      </c>
      <c r="F2376" s="5">
        <v>20</v>
      </c>
      <c r="G2376" s="5" t="s">
        <v>101</v>
      </c>
      <c r="H2376" s="5" t="s">
        <v>102</v>
      </c>
      <c r="I2376" s="5" t="s">
        <v>77</v>
      </c>
      <c r="J2376" s="6">
        <v>41958</v>
      </c>
      <c r="K2376" s="7">
        <f t="shared" si="111"/>
        <v>4216</v>
      </c>
      <c r="L2376" s="7">
        <f t="shared" si="112"/>
        <v>3794.4000000000005</v>
      </c>
      <c r="M2376" s="4">
        <f>YEAR(Datos!$J2376)</f>
        <v>2014</v>
      </c>
      <c r="N2376" s="5" t="str">
        <f t="shared" si="113"/>
        <v>noviembre</v>
      </c>
      <c r="O2376" s="5" t="str">
        <f>VLOOKUP(C2376,[2]!ProdManager[#Data],2,FALSE)</f>
        <v>John Matter</v>
      </c>
      <c r="P2376" s="5" t="e">
        <f>VLOOKUP(I2376,[1]!Countries[#Data],2,FALSE)</f>
        <v>#REF!</v>
      </c>
      <c r="Q2376" s="5" t="e">
        <f>VLOOKUP(I2376,[1]!Countries[#Data],3,FALSE)</f>
        <v>#REF!</v>
      </c>
    </row>
    <row r="2377" spans="1:17" x14ac:dyDescent="0.2">
      <c r="A2377" s="5">
        <v>10330</v>
      </c>
      <c r="B2377" s="5" t="s">
        <v>7</v>
      </c>
      <c r="C2377" s="5" t="s">
        <v>8</v>
      </c>
      <c r="D2377" s="5">
        <v>27.8</v>
      </c>
      <c r="E2377" s="5">
        <v>23.63</v>
      </c>
      <c r="F2377" s="5">
        <v>25</v>
      </c>
      <c r="G2377" s="5" t="s">
        <v>128</v>
      </c>
      <c r="H2377" s="5" t="s">
        <v>129</v>
      </c>
      <c r="I2377" s="5" t="s">
        <v>58</v>
      </c>
      <c r="J2377" s="6">
        <v>41959</v>
      </c>
      <c r="K2377" s="7">
        <f t="shared" si="111"/>
        <v>695</v>
      </c>
      <c r="L2377" s="7">
        <f t="shared" si="112"/>
        <v>590.75</v>
      </c>
      <c r="M2377" s="4">
        <f>YEAR(Datos!$J2377)</f>
        <v>2014</v>
      </c>
      <c r="N2377" s="5" t="str">
        <f t="shared" si="113"/>
        <v>noviembre</v>
      </c>
      <c r="O2377" s="5" t="str">
        <f>VLOOKUP(C2377,[2]!ProdManager[#Data],2,FALSE)</f>
        <v>Peter Stone</v>
      </c>
      <c r="P2377" s="5" t="e">
        <f>VLOOKUP(I2377,[1]!Countries[#Data],2,FALSE)</f>
        <v>#REF!</v>
      </c>
      <c r="Q2377" s="5" t="e">
        <f>VLOOKUP(I2377,[1]!Countries[#Data],3,FALSE)</f>
        <v>#REF!</v>
      </c>
    </row>
    <row r="2378" spans="1:17" x14ac:dyDescent="0.2">
      <c r="A2378" s="5">
        <v>10330</v>
      </c>
      <c r="B2378" s="5" t="s">
        <v>182</v>
      </c>
      <c r="C2378" s="5" t="s">
        <v>28</v>
      </c>
      <c r="D2378" s="5">
        <v>24.9</v>
      </c>
      <c r="E2378" s="5">
        <v>16.931999999999999</v>
      </c>
      <c r="F2378" s="5">
        <v>50</v>
      </c>
      <c r="G2378" s="5" t="s">
        <v>128</v>
      </c>
      <c r="H2378" s="5" t="s">
        <v>129</v>
      </c>
      <c r="I2378" s="5" t="s">
        <v>58</v>
      </c>
      <c r="J2378" s="6">
        <v>41959</v>
      </c>
      <c r="K2378" s="7">
        <f t="shared" si="111"/>
        <v>1245</v>
      </c>
      <c r="L2378" s="7">
        <f t="shared" si="112"/>
        <v>846.59999999999991</v>
      </c>
      <c r="M2378" s="4">
        <f>YEAR(Datos!$J2378)</f>
        <v>2014</v>
      </c>
      <c r="N2378" s="5" t="str">
        <f t="shared" si="113"/>
        <v>noviembre</v>
      </c>
      <c r="O2378" s="5" t="str">
        <f>VLOOKUP(C2378,[2]!ProdManager[#Data],2,FALSE)</f>
        <v>Lydia Sinn</v>
      </c>
      <c r="P2378" s="5" t="e">
        <f>VLOOKUP(I2378,[1]!Countries[#Data],2,FALSE)</f>
        <v>#REF!</v>
      </c>
      <c r="Q2378" s="5" t="e">
        <f>VLOOKUP(I2378,[1]!Countries[#Data],3,FALSE)</f>
        <v>#REF!</v>
      </c>
    </row>
    <row r="2379" spans="1:17" x14ac:dyDescent="0.2">
      <c r="A2379" s="5">
        <v>10331</v>
      </c>
      <c r="B2379" s="5" t="s">
        <v>138</v>
      </c>
      <c r="C2379" s="5" t="s">
        <v>39</v>
      </c>
      <c r="D2379" s="5">
        <v>5.9</v>
      </c>
      <c r="E2379" s="5">
        <v>4.5430000000000001</v>
      </c>
      <c r="F2379" s="5">
        <v>15</v>
      </c>
      <c r="G2379" s="5" t="s">
        <v>183</v>
      </c>
      <c r="H2379" s="5" t="s">
        <v>184</v>
      </c>
      <c r="I2379" s="5" t="s">
        <v>6</v>
      </c>
      <c r="J2379" s="6">
        <v>41959</v>
      </c>
      <c r="K2379" s="7">
        <f t="shared" si="111"/>
        <v>88.5</v>
      </c>
      <c r="L2379" s="7">
        <f t="shared" si="112"/>
        <v>68.144999999999996</v>
      </c>
      <c r="M2379" s="4">
        <f>YEAR(Datos!$J2379)</f>
        <v>2014</v>
      </c>
      <c r="N2379" s="5" t="str">
        <f t="shared" si="113"/>
        <v>noviembre</v>
      </c>
      <c r="O2379" s="5" t="str">
        <f>VLOOKUP(C2379,[2]!ProdManager[#Data],2,FALSE)</f>
        <v>John Matter</v>
      </c>
      <c r="P2379" s="5" t="e">
        <f>VLOOKUP(I2379,[1]!Countries[#Data],2,FALSE)</f>
        <v>#REF!</v>
      </c>
      <c r="Q2379" s="5" t="e">
        <f>VLOOKUP(I2379,[1]!Countries[#Data],3,FALSE)</f>
        <v>#REF!</v>
      </c>
    </row>
    <row r="2380" spans="1:17" x14ac:dyDescent="0.2">
      <c r="A2380" s="5">
        <v>10332</v>
      </c>
      <c r="B2380" s="5" t="s">
        <v>147</v>
      </c>
      <c r="C2380" s="5" t="s">
        <v>22</v>
      </c>
      <c r="D2380" s="5">
        <v>50</v>
      </c>
      <c r="E2380" s="5">
        <v>40.5</v>
      </c>
      <c r="F2380" s="5">
        <v>40</v>
      </c>
      <c r="G2380" s="5" t="s">
        <v>185</v>
      </c>
      <c r="H2380" s="5" t="s">
        <v>186</v>
      </c>
      <c r="I2380" s="5" t="s">
        <v>187</v>
      </c>
      <c r="J2380" s="6">
        <v>41960</v>
      </c>
      <c r="K2380" s="7">
        <f t="shared" si="111"/>
        <v>2000</v>
      </c>
      <c r="L2380" s="7">
        <f t="shared" si="112"/>
        <v>1620</v>
      </c>
      <c r="M2380" s="4">
        <f>YEAR(Datos!$J2380)</f>
        <v>2014</v>
      </c>
      <c r="N2380" s="5" t="str">
        <f t="shared" si="113"/>
        <v>noviembre</v>
      </c>
      <c r="O2380" s="5" t="str">
        <f>VLOOKUP(C2380,[2]!ProdManager[#Data],2,FALSE)</f>
        <v>Peter Stone</v>
      </c>
      <c r="P2380" s="5" t="e">
        <f>VLOOKUP(I2380,[1]!Countries[#Data],2,FALSE)</f>
        <v>#REF!</v>
      </c>
      <c r="Q2380" s="5" t="e">
        <f>VLOOKUP(I2380,[1]!Countries[#Data],3,FALSE)</f>
        <v>#REF!</v>
      </c>
    </row>
    <row r="2381" spans="1:17" x14ac:dyDescent="0.2">
      <c r="A2381" s="5">
        <v>10332</v>
      </c>
      <c r="B2381" s="5" t="s">
        <v>2</v>
      </c>
      <c r="C2381" s="5" t="s">
        <v>3</v>
      </c>
      <c r="D2381" s="5">
        <v>11.2</v>
      </c>
      <c r="E2381" s="5">
        <v>8.9599999999999991</v>
      </c>
      <c r="F2381" s="5">
        <v>10</v>
      </c>
      <c r="G2381" s="5" t="s">
        <v>185</v>
      </c>
      <c r="H2381" s="5" t="s">
        <v>186</v>
      </c>
      <c r="I2381" s="5" t="s">
        <v>187</v>
      </c>
      <c r="J2381" s="6">
        <v>41960</v>
      </c>
      <c r="K2381" s="7">
        <f t="shared" si="111"/>
        <v>112</v>
      </c>
      <c r="L2381" s="7">
        <f t="shared" si="112"/>
        <v>89.6</v>
      </c>
      <c r="M2381" s="4">
        <f>YEAR(Datos!$J2381)</f>
        <v>2014</v>
      </c>
      <c r="N2381" s="5" t="str">
        <f t="shared" si="113"/>
        <v>noviembre</v>
      </c>
      <c r="O2381" s="5" t="str">
        <f>VLOOKUP(C2381,[2]!ProdManager[#Data],2,FALSE)</f>
        <v>Marc Caine</v>
      </c>
      <c r="P2381" s="5" t="e">
        <f>VLOOKUP(I2381,[1]!Countries[#Data],2,FALSE)</f>
        <v>#REF!</v>
      </c>
      <c r="Q2381" s="5" t="e">
        <f>VLOOKUP(I2381,[1]!Countries[#Data],3,FALSE)</f>
        <v>#REF!</v>
      </c>
    </row>
    <row r="2382" spans="1:17" x14ac:dyDescent="0.2">
      <c r="A2382" s="5">
        <v>10332</v>
      </c>
      <c r="B2382" s="5" t="s">
        <v>188</v>
      </c>
      <c r="C2382" s="5" t="s">
        <v>28</v>
      </c>
      <c r="D2382" s="5">
        <v>7.6</v>
      </c>
      <c r="E2382" s="5">
        <v>5.0919999999999996</v>
      </c>
      <c r="F2382" s="5">
        <v>16</v>
      </c>
      <c r="G2382" s="5" t="s">
        <v>185</v>
      </c>
      <c r="H2382" s="5" t="s">
        <v>186</v>
      </c>
      <c r="I2382" s="5" t="s">
        <v>187</v>
      </c>
      <c r="J2382" s="6">
        <v>41960</v>
      </c>
      <c r="K2382" s="7">
        <f t="shared" si="111"/>
        <v>121.6</v>
      </c>
      <c r="L2382" s="7">
        <f t="shared" si="112"/>
        <v>81.471999999999994</v>
      </c>
      <c r="M2382" s="4">
        <f>YEAR(Datos!$J2382)</f>
        <v>2014</v>
      </c>
      <c r="N2382" s="5" t="str">
        <f t="shared" si="113"/>
        <v>noviembre</v>
      </c>
      <c r="O2382" s="5" t="str">
        <f>VLOOKUP(C2382,[2]!ProdManager[#Data],2,FALSE)</f>
        <v>Lydia Sinn</v>
      </c>
      <c r="P2382" s="5" t="e">
        <f>VLOOKUP(I2382,[1]!Countries[#Data],2,FALSE)</f>
        <v>#REF!</v>
      </c>
      <c r="Q2382" s="5" t="e">
        <f>VLOOKUP(I2382,[1]!Countries[#Data],3,FALSE)</f>
        <v>#REF!</v>
      </c>
    </row>
    <row r="2383" spans="1:17" x14ac:dyDescent="0.2">
      <c r="A2383" s="5">
        <v>10333</v>
      </c>
      <c r="B2383" s="5" t="s">
        <v>106</v>
      </c>
      <c r="C2383" s="5" t="s">
        <v>8</v>
      </c>
      <c r="D2383" s="5">
        <v>17.2</v>
      </c>
      <c r="E2383" s="5">
        <v>13.416</v>
      </c>
      <c r="F2383" s="5">
        <v>40</v>
      </c>
      <c r="G2383" s="5" t="s">
        <v>88</v>
      </c>
      <c r="H2383" s="5" t="s">
        <v>89</v>
      </c>
      <c r="I2383" s="5" t="s">
        <v>90</v>
      </c>
      <c r="J2383" s="6">
        <v>41961</v>
      </c>
      <c r="K2383" s="7">
        <f t="shared" si="111"/>
        <v>688</v>
      </c>
      <c r="L2383" s="7">
        <f t="shared" si="112"/>
        <v>536.64</v>
      </c>
      <c r="M2383" s="4">
        <f>YEAR(Datos!$J2383)</f>
        <v>2014</v>
      </c>
      <c r="N2383" s="5" t="str">
        <f t="shared" si="113"/>
        <v>noviembre</v>
      </c>
      <c r="O2383" s="5" t="str">
        <f>VLOOKUP(C2383,[2]!ProdManager[#Data],2,FALSE)</f>
        <v>Peter Stone</v>
      </c>
      <c r="P2383" s="5" t="e">
        <f>VLOOKUP(I2383,[1]!Countries[#Data],2,FALSE)</f>
        <v>#REF!</v>
      </c>
      <c r="Q2383" s="5" t="e">
        <f>VLOOKUP(I2383,[1]!Countries[#Data],3,FALSE)</f>
        <v>#REF!</v>
      </c>
    </row>
    <row r="2384" spans="1:17" x14ac:dyDescent="0.2">
      <c r="A2384" s="5">
        <v>10333</v>
      </c>
      <c r="B2384" s="5" t="s">
        <v>10</v>
      </c>
      <c r="C2384" s="5" t="s">
        <v>11</v>
      </c>
      <c r="D2384" s="5">
        <v>18.600000000000001</v>
      </c>
      <c r="E2384" s="5">
        <v>14.322000000000001</v>
      </c>
      <c r="F2384" s="5">
        <v>10</v>
      </c>
      <c r="G2384" s="5" t="s">
        <v>88</v>
      </c>
      <c r="H2384" s="5" t="s">
        <v>89</v>
      </c>
      <c r="I2384" s="5" t="s">
        <v>90</v>
      </c>
      <c r="J2384" s="6">
        <v>41961</v>
      </c>
      <c r="K2384" s="7">
        <f t="shared" si="111"/>
        <v>186</v>
      </c>
      <c r="L2384" s="7">
        <f t="shared" si="112"/>
        <v>143.22</v>
      </c>
      <c r="M2384" s="4">
        <f>YEAR(Datos!$J2384)</f>
        <v>2014</v>
      </c>
      <c r="N2384" s="5" t="str">
        <f t="shared" si="113"/>
        <v>noviembre</v>
      </c>
      <c r="O2384" s="5" t="str">
        <f>VLOOKUP(C2384,[2]!ProdManager[#Data],2,FALSE)</f>
        <v>Marc Caine</v>
      </c>
      <c r="P2384" s="5" t="e">
        <f>VLOOKUP(I2384,[1]!Countries[#Data],2,FALSE)</f>
        <v>#REF!</v>
      </c>
      <c r="Q2384" s="5" t="e">
        <f>VLOOKUP(I2384,[1]!Countries[#Data],3,FALSE)</f>
        <v>#REF!</v>
      </c>
    </row>
    <row r="2385" spans="1:17" x14ac:dyDescent="0.2">
      <c r="A2385" s="5">
        <v>10333</v>
      </c>
      <c r="B2385" s="5" t="s">
        <v>64</v>
      </c>
      <c r="C2385" s="5" t="s">
        <v>28</v>
      </c>
      <c r="D2385" s="5">
        <v>8</v>
      </c>
      <c r="E2385" s="5">
        <v>5.6</v>
      </c>
      <c r="F2385" s="5">
        <v>10</v>
      </c>
      <c r="G2385" s="5" t="s">
        <v>88</v>
      </c>
      <c r="H2385" s="5" t="s">
        <v>89</v>
      </c>
      <c r="I2385" s="5" t="s">
        <v>90</v>
      </c>
      <c r="J2385" s="6">
        <v>41961</v>
      </c>
      <c r="K2385" s="7">
        <f t="shared" si="111"/>
        <v>80</v>
      </c>
      <c r="L2385" s="7">
        <f t="shared" si="112"/>
        <v>56</v>
      </c>
      <c r="M2385" s="4">
        <f>YEAR(Datos!$J2385)</f>
        <v>2014</v>
      </c>
      <c r="N2385" s="5" t="str">
        <f t="shared" si="113"/>
        <v>noviembre</v>
      </c>
      <c r="O2385" s="5" t="str">
        <f>VLOOKUP(C2385,[2]!ProdManager[#Data],2,FALSE)</f>
        <v>Lydia Sinn</v>
      </c>
      <c r="P2385" s="5" t="e">
        <f>VLOOKUP(I2385,[1]!Countries[#Data],2,FALSE)</f>
        <v>#REF!</v>
      </c>
      <c r="Q2385" s="5" t="e">
        <f>VLOOKUP(I2385,[1]!Countries[#Data],3,FALSE)</f>
        <v>#REF!</v>
      </c>
    </row>
    <row r="2386" spans="1:17" x14ac:dyDescent="0.2">
      <c r="A2386" s="5">
        <v>10334</v>
      </c>
      <c r="B2386" s="5" t="s">
        <v>170</v>
      </c>
      <c r="C2386" s="5" t="s">
        <v>3</v>
      </c>
      <c r="D2386" s="5">
        <v>5.6</v>
      </c>
      <c r="E2386" s="5">
        <v>4.7039999999999997</v>
      </c>
      <c r="F2386" s="5">
        <v>8</v>
      </c>
      <c r="G2386" s="5" t="s">
        <v>23</v>
      </c>
      <c r="H2386" s="5" t="s">
        <v>24</v>
      </c>
      <c r="I2386" s="5" t="s">
        <v>6</v>
      </c>
      <c r="J2386" s="6">
        <v>41964</v>
      </c>
      <c r="K2386" s="7">
        <f t="shared" si="111"/>
        <v>44.8</v>
      </c>
      <c r="L2386" s="7">
        <f t="shared" si="112"/>
        <v>37.631999999999998</v>
      </c>
      <c r="M2386" s="4">
        <f>YEAR(Datos!$J2386)</f>
        <v>2014</v>
      </c>
      <c r="N2386" s="5" t="str">
        <f t="shared" si="113"/>
        <v>noviembre</v>
      </c>
      <c r="O2386" s="5" t="str">
        <f>VLOOKUP(C2386,[2]!ProdManager[#Data],2,FALSE)</f>
        <v>Marc Caine</v>
      </c>
      <c r="P2386" s="5" t="e">
        <f>VLOOKUP(I2386,[1]!Countries[#Data],2,FALSE)</f>
        <v>#REF!</v>
      </c>
      <c r="Q2386" s="5" t="e">
        <f>VLOOKUP(I2386,[1]!Countries[#Data],3,FALSE)</f>
        <v>#REF!</v>
      </c>
    </row>
    <row r="2387" spans="1:17" x14ac:dyDescent="0.2">
      <c r="A2387" s="5">
        <v>10334</v>
      </c>
      <c r="B2387" s="5" t="s">
        <v>135</v>
      </c>
      <c r="C2387" s="5" t="s">
        <v>28</v>
      </c>
      <c r="D2387" s="5">
        <v>10</v>
      </c>
      <c r="E2387" s="5">
        <v>6.6</v>
      </c>
      <c r="F2387" s="5">
        <v>10</v>
      </c>
      <c r="G2387" s="5" t="s">
        <v>23</v>
      </c>
      <c r="H2387" s="5" t="s">
        <v>24</v>
      </c>
      <c r="I2387" s="5" t="s">
        <v>6</v>
      </c>
      <c r="J2387" s="6">
        <v>41964</v>
      </c>
      <c r="K2387" s="7">
        <f t="shared" si="111"/>
        <v>100</v>
      </c>
      <c r="L2387" s="7">
        <f t="shared" si="112"/>
        <v>66</v>
      </c>
      <c r="M2387" s="4">
        <f>YEAR(Datos!$J2387)</f>
        <v>2014</v>
      </c>
      <c r="N2387" s="5" t="str">
        <f t="shared" si="113"/>
        <v>noviembre</v>
      </c>
      <c r="O2387" s="5" t="str">
        <f>VLOOKUP(C2387,[2]!ProdManager[#Data],2,FALSE)</f>
        <v>Lydia Sinn</v>
      </c>
      <c r="P2387" s="5" t="e">
        <f>VLOOKUP(I2387,[1]!Countries[#Data],2,FALSE)</f>
        <v>#REF!</v>
      </c>
      <c r="Q2387" s="5" t="e">
        <f>VLOOKUP(I2387,[1]!Countries[#Data],3,FALSE)</f>
        <v>#REF!</v>
      </c>
    </row>
    <row r="2388" spans="1:17" x14ac:dyDescent="0.2">
      <c r="A2388" s="5">
        <v>10335</v>
      </c>
      <c r="B2388" s="5" t="s">
        <v>48</v>
      </c>
      <c r="C2388" s="5" t="s">
        <v>36</v>
      </c>
      <c r="D2388" s="5">
        <v>15.2</v>
      </c>
      <c r="E2388" s="5">
        <v>13.984</v>
      </c>
      <c r="F2388" s="5">
        <v>7</v>
      </c>
      <c r="G2388" s="5" t="s">
        <v>149</v>
      </c>
      <c r="H2388" s="5" t="s">
        <v>150</v>
      </c>
      <c r="I2388" s="5" t="s">
        <v>151</v>
      </c>
      <c r="J2388" s="6">
        <v>41965</v>
      </c>
      <c r="K2388" s="7">
        <f t="shared" si="111"/>
        <v>106.39999999999999</v>
      </c>
      <c r="L2388" s="7">
        <f t="shared" si="112"/>
        <v>97.888000000000005</v>
      </c>
      <c r="M2388" s="4">
        <f>YEAR(Datos!$J2388)</f>
        <v>2014</v>
      </c>
      <c r="N2388" s="5" t="str">
        <f t="shared" si="113"/>
        <v>noviembre</v>
      </c>
      <c r="O2388" s="5" t="str">
        <f>VLOOKUP(C2388,[2]!ProdManager[#Data],2,FALSE)</f>
        <v>John Matter</v>
      </c>
      <c r="P2388" s="5" t="e">
        <f>VLOOKUP(I2388,[1]!Countries[#Data],2,FALSE)</f>
        <v>#REF!</v>
      </c>
      <c r="Q2388" s="5" t="e">
        <f>VLOOKUP(I2388,[1]!Countries[#Data],3,FALSE)</f>
        <v>#REF!</v>
      </c>
    </row>
    <row r="2389" spans="1:17" x14ac:dyDescent="0.2">
      <c r="A2389" s="5">
        <v>10335</v>
      </c>
      <c r="B2389" s="5" t="s">
        <v>37</v>
      </c>
      <c r="C2389" s="5" t="s">
        <v>8</v>
      </c>
      <c r="D2389" s="5">
        <v>10</v>
      </c>
      <c r="E2389" s="5">
        <v>8.2000000000000011</v>
      </c>
      <c r="F2389" s="5">
        <v>25</v>
      </c>
      <c r="G2389" s="5" t="s">
        <v>149</v>
      </c>
      <c r="H2389" s="5" t="s">
        <v>150</v>
      </c>
      <c r="I2389" s="5" t="s">
        <v>151</v>
      </c>
      <c r="J2389" s="6">
        <v>41965</v>
      </c>
      <c r="K2389" s="7">
        <f t="shared" si="111"/>
        <v>250</v>
      </c>
      <c r="L2389" s="7">
        <f t="shared" si="112"/>
        <v>205.00000000000003</v>
      </c>
      <c r="M2389" s="4">
        <f>YEAR(Datos!$J2389)</f>
        <v>2014</v>
      </c>
      <c r="N2389" s="5" t="str">
        <f t="shared" si="113"/>
        <v>noviembre</v>
      </c>
      <c r="O2389" s="5" t="str">
        <f>VLOOKUP(C2389,[2]!ProdManager[#Data],2,FALSE)</f>
        <v>Peter Stone</v>
      </c>
      <c r="P2389" s="5" t="e">
        <f>VLOOKUP(I2389,[1]!Countries[#Data],2,FALSE)</f>
        <v>#REF!</v>
      </c>
      <c r="Q2389" s="5" t="e">
        <f>VLOOKUP(I2389,[1]!Countries[#Data],3,FALSE)</f>
        <v>#REF!</v>
      </c>
    </row>
    <row r="2390" spans="1:17" x14ac:dyDescent="0.2">
      <c r="A2390" s="5">
        <v>10335</v>
      </c>
      <c r="B2390" s="5" t="s">
        <v>63</v>
      </c>
      <c r="C2390" s="5" t="s">
        <v>8</v>
      </c>
      <c r="D2390" s="5">
        <v>25.6</v>
      </c>
      <c r="E2390" s="5">
        <v>21.248000000000001</v>
      </c>
      <c r="F2390" s="5">
        <v>6</v>
      </c>
      <c r="G2390" s="5" t="s">
        <v>149</v>
      </c>
      <c r="H2390" s="5" t="s">
        <v>150</v>
      </c>
      <c r="I2390" s="5" t="s">
        <v>151</v>
      </c>
      <c r="J2390" s="6">
        <v>41965</v>
      </c>
      <c r="K2390" s="7">
        <f t="shared" si="111"/>
        <v>153.60000000000002</v>
      </c>
      <c r="L2390" s="7">
        <f t="shared" si="112"/>
        <v>127.488</v>
      </c>
      <c r="M2390" s="4">
        <f>YEAR(Datos!$J2390)</f>
        <v>2014</v>
      </c>
      <c r="N2390" s="5" t="str">
        <f t="shared" si="113"/>
        <v>noviembre</v>
      </c>
      <c r="O2390" s="5" t="str">
        <f>VLOOKUP(C2390,[2]!ProdManager[#Data],2,FALSE)</f>
        <v>Peter Stone</v>
      </c>
      <c r="P2390" s="5" t="e">
        <f>VLOOKUP(I2390,[1]!Countries[#Data],2,FALSE)</f>
        <v>#REF!</v>
      </c>
      <c r="Q2390" s="5" t="e">
        <f>VLOOKUP(I2390,[1]!Countries[#Data],3,FALSE)</f>
        <v>#REF!</v>
      </c>
    </row>
    <row r="2391" spans="1:17" x14ac:dyDescent="0.2">
      <c r="A2391" s="5">
        <v>10335</v>
      </c>
      <c r="B2391" s="5" t="s">
        <v>15</v>
      </c>
      <c r="C2391" s="5" t="s">
        <v>11</v>
      </c>
      <c r="D2391" s="5">
        <v>42.4</v>
      </c>
      <c r="E2391" s="5">
        <v>33.496000000000002</v>
      </c>
      <c r="F2391" s="5">
        <v>48</v>
      </c>
      <c r="G2391" s="5" t="s">
        <v>149</v>
      </c>
      <c r="H2391" s="5" t="s">
        <v>150</v>
      </c>
      <c r="I2391" s="5" t="s">
        <v>151</v>
      </c>
      <c r="J2391" s="6">
        <v>41965</v>
      </c>
      <c r="K2391" s="7">
        <f t="shared" si="111"/>
        <v>2035.1999999999998</v>
      </c>
      <c r="L2391" s="7">
        <f t="shared" si="112"/>
        <v>1607.808</v>
      </c>
      <c r="M2391" s="4">
        <f>YEAR(Datos!$J2391)</f>
        <v>2014</v>
      </c>
      <c r="N2391" s="5" t="str">
        <f t="shared" si="113"/>
        <v>noviembre</v>
      </c>
      <c r="O2391" s="5" t="str">
        <f>VLOOKUP(C2391,[2]!ProdManager[#Data],2,FALSE)</f>
        <v>Marc Caine</v>
      </c>
      <c r="P2391" s="5" t="e">
        <f>VLOOKUP(I2391,[1]!Countries[#Data],2,FALSE)</f>
        <v>#REF!</v>
      </c>
      <c r="Q2391" s="5" t="e">
        <f>VLOOKUP(I2391,[1]!Countries[#Data],3,FALSE)</f>
        <v>#REF!</v>
      </c>
    </row>
    <row r="2392" spans="1:17" x14ac:dyDescent="0.2">
      <c r="A2392" s="5">
        <v>10336</v>
      </c>
      <c r="B2392" s="5" t="s">
        <v>162</v>
      </c>
      <c r="C2392" s="5" t="s">
        <v>17</v>
      </c>
      <c r="D2392" s="5">
        <v>17.600000000000001</v>
      </c>
      <c r="E2392" s="5">
        <v>13.024000000000001</v>
      </c>
      <c r="F2392" s="5">
        <v>18</v>
      </c>
      <c r="G2392" s="5" t="s">
        <v>189</v>
      </c>
      <c r="H2392" s="5" t="s">
        <v>179</v>
      </c>
      <c r="I2392" s="5" t="s">
        <v>180</v>
      </c>
      <c r="J2392" s="6">
        <v>41966</v>
      </c>
      <c r="K2392" s="7">
        <f t="shared" si="111"/>
        <v>316.8</v>
      </c>
      <c r="L2392" s="7">
        <f t="shared" si="112"/>
        <v>234.43200000000002</v>
      </c>
      <c r="M2392" s="4">
        <f>YEAR(Datos!$J2392)</f>
        <v>2014</v>
      </c>
      <c r="N2392" s="5" t="str">
        <f t="shared" si="113"/>
        <v>noviembre</v>
      </c>
      <c r="O2392" s="5" t="str">
        <f>VLOOKUP(C2392,[2]!ProdManager[#Data],2,FALSE)</f>
        <v>Lydia Sinn</v>
      </c>
      <c r="P2392" s="5" t="e">
        <f>VLOOKUP(I2392,[1]!Countries[#Data],2,FALSE)</f>
        <v>#REF!</v>
      </c>
      <c r="Q2392" s="5" t="e">
        <f>VLOOKUP(I2392,[1]!Countries[#Data],3,FALSE)</f>
        <v>#REF!</v>
      </c>
    </row>
    <row r="2393" spans="1:17" x14ac:dyDescent="0.2">
      <c r="A2393" s="5">
        <v>10337</v>
      </c>
      <c r="B2393" s="5" t="s">
        <v>7</v>
      </c>
      <c r="C2393" s="5" t="s">
        <v>8</v>
      </c>
      <c r="D2393" s="5">
        <v>27.8</v>
      </c>
      <c r="E2393" s="5">
        <v>21.406000000000002</v>
      </c>
      <c r="F2393" s="5">
        <v>25</v>
      </c>
      <c r="G2393" s="5" t="s">
        <v>92</v>
      </c>
      <c r="H2393" s="5" t="s">
        <v>93</v>
      </c>
      <c r="I2393" s="5" t="s">
        <v>14</v>
      </c>
      <c r="J2393" s="6">
        <v>41967</v>
      </c>
      <c r="K2393" s="7">
        <f t="shared" si="111"/>
        <v>695</v>
      </c>
      <c r="L2393" s="7">
        <f t="shared" si="112"/>
        <v>535.15000000000009</v>
      </c>
      <c r="M2393" s="4">
        <f>YEAR(Datos!$J2393)</f>
        <v>2014</v>
      </c>
      <c r="N2393" s="5" t="str">
        <f t="shared" si="113"/>
        <v>noviembre</v>
      </c>
      <c r="O2393" s="5" t="str">
        <f>VLOOKUP(C2393,[2]!ProdManager[#Data],2,FALSE)</f>
        <v>Peter Stone</v>
      </c>
      <c r="P2393" s="5" t="e">
        <f>VLOOKUP(I2393,[1]!Countries[#Data],2,FALSE)</f>
        <v>#REF!</v>
      </c>
      <c r="Q2393" s="5" t="e">
        <f>VLOOKUP(I2393,[1]!Countries[#Data],3,FALSE)</f>
        <v>#REF!</v>
      </c>
    </row>
    <row r="2394" spans="1:17" x14ac:dyDescent="0.2">
      <c r="A2394" s="5">
        <v>10337</v>
      </c>
      <c r="B2394" s="5" t="s">
        <v>68</v>
      </c>
      <c r="C2394" s="5" t="s">
        <v>22</v>
      </c>
      <c r="D2394" s="5">
        <v>20.8</v>
      </c>
      <c r="E2394" s="5">
        <v>17.056000000000001</v>
      </c>
      <c r="F2394" s="5">
        <v>28</v>
      </c>
      <c r="G2394" s="5" t="s">
        <v>92</v>
      </c>
      <c r="H2394" s="5" t="s">
        <v>93</v>
      </c>
      <c r="I2394" s="5" t="s">
        <v>14</v>
      </c>
      <c r="J2394" s="6">
        <v>41967</v>
      </c>
      <c r="K2394" s="7">
        <f t="shared" si="111"/>
        <v>582.4</v>
      </c>
      <c r="L2394" s="7">
        <f t="shared" si="112"/>
        <v>477.56800000000004</v>
      </c>
      <c r="M2394" s="4">
        <f>YEAR(Datos!$J2394)</f>
        <v>2014</v>
      </c>
      <c r="N2394" s="5" t="str">
        <f t="shared" si="113"/>
        <v>noviembre</v>
      </c>
      <c r="O2394" s="5" t="str">
        <f>VLOOKUP(C2394,[2]!ProdManager[#Data],2,FALSE)</f>
        <v>Peter Stone</v>
      </c>
      <c r="P2394" s="5" t="e">
        <f>VLOOKUP(I2394,[1]!Countries[#Data],2,FALSE)</f>
        <v>#REF!</v>
      </c>
      <c r="Q2394" s="5" t="e">
        <f>VLOOKUP(I2394,[1]!Countries[#Data],3,FALSE)</f>
        <v>#REF!</v>
      </c>
    </row>
    <row r="2395" spans="1:17" x14ac:dyDescent="0.2">
      <c r="A2395" s="5">
        <v>10337</v>
      </c>
      <c r="B2395" s="5" t="s">
        <v>190</v>
      </c>
      <c r="C2395" s="5" t="s">
        <v>3</v>
      </c>
      <c r="D2395" s="5">
        <v>7.2</v>
      </c>
      <c r="E2395" s="5">
        <v>6.048</v>
      </c>
      <c r="F2395" s="5">
        <v>40</v>
      </c>
      <c r="G2395" s="5" t="s">
        <v>92</v>
      </c>
      <c r="H2395" s="5" t="s">
        <v>93</v>
      </c>
      <c r="I2395" s="5" t="s">
        <v>14</v>
      </c>
      <c r="J2395" s="6">
        <v>41967</v>
      </c>
      <c r="K2395" s="7">
        <f t="shared" si="111"/>
        <v>288</v>
      </c>
      <c r="L2395" s="7">
        <f t="shared" si="112"/>
        <v>241.92000000000002</v>
      </c>
      <c r="M2395" s="4">
        <f>YEAR(Datos!$J2395)</f>
        <v>2014</v>
      </c>
      <c r="N2395" s="5" t="str">
        <f t="shared" si="113"/>
        <v>noviembre</v>
      </c>
      <c r="O2395" s="5" t="str">
        <f>VLOOKUP(C2395,[2]!ProdManager[#Data],2,FALSE)</f>
        <v>Marc Caine</v>
      </c>
      <c r="P2395" s="5" t="e">
        <f>VLOOKUP(I2395,[1]!Countries[#Data],2,FALSE)</f>
        <v>#REF!</v>
      </c>
      <c r="Q2395" s="5" t="e">
        <f>VLOOKUP(I2395,[1]!Countries[#Data],3,FALSE)</f>
        <v>#REF!</v>
      </c>
    </row>
    <row r="2396" spans="1:17" x14ac:dyDescent="0.2">
      <c r="A2396" s="5">
        <v>10337</v>
      </c>
      <c r="B2396" s="5" t="s">
        <v>182</v>
      </c>
      <c r="C2396" s="5" t="s">
        <v>28</v>
      </c>
      <c r="D2396" s="5">
        <v>24.9</v>
      </c>
      <c r="E2396" s="5">
        <v>16.184999999999999</v>
      </c>
      <c r="F2396" s="5">
        <v>24</v>
      </c>
      <c r="G2396" s="5" t="s">
        <v>92</v>
      </c>
      <c r="H2396" s="5" t="s">
        <v>93</v>
      </c>
      <c r="I2396" s="5" t="s">
        <v>14</v>
      </c>
      <c r="J2396" s="6">
        <v>41967</v>
      </c>
      <c r="K2396" s="7">
        <f t="shared" si="111"/>
        <v>597.59999999999991</v>
      </c>
      <c r="L2396" s="7">
        <f t="shared" si="112"/>
        <v>388.43999999999994</v>
      </c>
      <c r="M2396" s="4">
        <f>YEAR(Datos!$J2396)</f>
        <v>2014</v>
      </c>
      <c r="N2396" s="5" t="str">
        <f t="shared" si="113"/>
        <v>noviembre</v>
      </c>
      <c r="O2396" s="5" t="str">
        <f>VLOOKUP(C2396,[2]!ProdManager[#Data],2,FALSE)</f>
        <v>Lydia Sinn</v>
      </c>
      <c r="P2396" s="5" t="e">
        <f>VLOOKUP(I2396,[1]!Countries[#Data],2,FALSE)</f>
        <v>#REF!</v>
      </c>
      <c r="Q2396" s="5" t="e">
        <f>VLOOKUP(I2396,[1]!Countries[#Data],3,FALSE)</f>
        <v>#REF!</v>
      </c>
    </row>
    <row r="2397" spans="1:17" x14ac:dyDescent="0.2">
      <c r="A2397" s="5">
        <v>10337</v>
      </c>
      <c r="B2397" s="5" t="s">
        <v>50</v>
      </c>
      <c r="C2397" s="5" t="s">
        <v>22</v>
      </c>
      <c r="D2397" s="5">
        <v>15.2</v>
      </c>
      <c r="E2397" s="5">
        <v>11.096</v>
      </c>
      <c r="F2397" s="5">
        <v>20</v>
      </c>
      <c r="G2397" s="5" t="s">
        <v>92</v>
      </c>
      <c r="H2397" s="5" t="s">
        <v>93</v>
      </c>
      <c r="I2397" s="5" t="s">
        <v>14</v>
      </c>
      <c r="J2397" s="6">
        <v>41967</v>
      </c>
      <c r="K2397" s="7">
        <f t="shared" si="111"/>
        <v>304</v>
      </c>
      <c r="L2397" s="7">
        <f t="shared" si="112"/>
        <v>221.92000000000002</v>
      </c>
      <c r="M2397" s="4">
        <f>YEAR(Datos!$J2397)</f>
        <v>2014</v>
      </c>
      <c r="N2397" s="5" t="str">
        <f t="shared" si="113"/>
        <v>noviembre</v>
      </c>
      <c r="O2397" s="5" t="str">
        <f>VLOOKUP(C2397,[2]!ProdManager[#Data],2,FALSE)</f>
        <v>Peter Stone</v>
      </c>
      <c r="P2397" s="5" t="e">
        <f>VLOOKUP(I2397,[1]!Countries[#Data],2,FALSE)</f>
        <v>#REF!</v>
      </c>
      <c r="Q2397" s="5" t="e">
        <f>VLOOKUP(I2397,[1]!Countries[#Data],3,FALSE)</f>
        <v>#REF!</v>
      </c>
    </row>
    <row r="2398" spans="1:17" x14ac:dyDescent="0.2">
      <c r="A2398" s="5">
        <v>10338</v>
      </c>
      <c r="B2398" s="5" t="s">
        <v>84</v>
      </c>
      <c r="C2398" s="5" t="s">
        <v>39</v>
      </c>
      <c r="D2398" s="5">
        <v>31.2</v>
      </c>
      <c r="E2398" s="5">
        <v>24.96</v>
      </c>
      <c r="F2398" s="5">
        <v>20</v>
      </c>
      <c r="G2398" s="5" t="s">
        <v>157</v>
      </c>
      <c r="H2398" s="5" t="s">
        <v>158</v>
      </c>
      <c r="I2398" s="5" t="s">
        <v>77</v>
      </c>
      <c r="J2398" s="6">
        <v>41968</v>
      </c>
      <c r="K2398" s="7">
        <f t="shared" si="111"/>
        <v>624</v>
      </c>
      <c r="L2398" s="7">
        <f t="shared" si="112"/>
        <v>499.20000000000005</v>
      </c>
      <c r="M2398" s="4">
        <f>YEAR(Datos!$J2398)</f>
        <v>2014</v>
      </c>
      <c r="N2398" s="5" t="str">
        <f t="shared" si="113"/>
        <v>noviembre</v>
      </c>
      <c r="O2398" s="5" t="str">
        <f>VLOOKUP(C2398,[2]!ProdManager[#Data],2,FALSE)</f>
        <v>John Matter</v>
      </c>
      <c r="P2398" s="5" t="e">
        <f>VLOOKUP(I2398,[1]!Countries[#Data],2,FALSE)</f>
        <v>#REF!</v>
      </c>
      <c r="Q2398" s="5" t="e">
        <f>VLOOKUP(I2398,[1]!Countries[#Data],3,FALSE)</f>
        <v>#REF!</v>
      </c>
    </row>
    <row r="2399" spans="1:17" x14ac:dyDescent="0.2">
      <c r="A2399" s="5">
        <v>10338</v>
      </c>
      <c r="B2399" s="5" t="s">
        <v>80</v>
      </c>
      <c r="C2399" s="5" t="s">
        <v>22</v>
      </c>
      <c r="D2399" s="5">
        <v>20.7</v>
      </c>
      <c r="E2399" s="5">
        <v>15.731999999999999</v>
      </c>
      <c r="F2399" s="5">
        <v>15</v>
      </c>
      <c r="G2399" s="5" t="s">
        <v>157</v>
      </c>
      <c r="H2399" s="5" t="s">
        <v>158</v>
      </c>
      <c r="I2399" s="5" t="s">
        <v>77</v>
      </c>
      <c r="J2399" s="6">
        <v>41968</v>
      </c>
      <c r="K2399" s="7">
        <f t="shared" si="111"/>
        <v>310.5</v>
      </c>
      <c r="L2399" s="7">
        <f t="shared" si="112"/>
        <v>235.98</v>
      </c>
      <c r="M2399" s="4">
        <f>YEAR(Datos!$J2399)</f>
        <v>2014</v>
      </c>
      <c r="N2399" s="5" t="str">
        <f t="shared" si="113"/>
        <v>noviembre</v>
      </c>
      <c r="O2399" s="5" t="str">
        <f>VLOOKUP(C2399,[2]!ProdManager[#Data],2,FALSE)</f>
        <v>Peter Stone</v>
      </c>
      <c r="P2399" s="5" t="e">
        <f>VLOOKUP(I2399,[1]!Countries[#Data],2,FALSE)</f>
        <v>#REF!</v>
      </c>
      <c r="Q2399" s="5" t="e">
        <f>VLOOKUP(I2399,[1]!Countries[#Data],3,FALSE)</f>
        <v>#REF!</v>
      </c>
    </row>
    <row r="2400" spans="1:17" x14ac:dyDescent="0.2">
      <c r="A2400" s="5">
        <v>10339</v>
      </c>
      <c r="B2400" s="5" t="s">
        <v>162</v>
      </c>
      <c r="C2400" s="5" t="s">
        <v>17</v>
      </c>
      <c r="D2400" s="5">
        <v>17.600000000000001</v>
      </c>
      <c r="E2400" s="5">
        <v>12.32</v>
      </c>
      <c r="F2400" s="5">
        <v>10</v>
      </c>
      <c r="G2400" s="5" t="s">
        <v>185</v>
      </c>
      <c r="H2400" s="5" t="s">
        <v>186</v>
      </c>
      <c r="I2400" s="5" t="s">
        <v>187</v>
      </c>
      <c r="J2400" s="6">
        <v>41971</v>
      </c>
      <c r="K2400" s="7">
        <f t="shared" si="111"/>
        <v>176</v>
      </c>
      <c r="L2400" s="7">
        <f t="shared" si="112"/>
        <v>123.2</v>
      </c>
      <c r="M2400" s="4">
        <f>YEAR(Datos!$J2400)</f>
        <v>2014</v>
      </c>
      <c r="N2400" s="5" t="str">
        <f t="shared" si="113"/>
        <v>noviembre</v>
      </c>
      <c r="O2400" s="5" t="str">
        <f>VLOOKUP(C2400,[2]!ProdManager[#Data],2,FALSE)</f>
        <v>Lydia Sinn</v>
      </c>
      <c r="P2400" s="5" t="e">
        <f>VLOOKUP(I2400,[1]!Countries[#Data],2,FALSE)</f>
        <v>#REF!</v>
      </c>
      <c r="Q2400" s="5" t="e">
        <f>VLOOKUP(I2400,[1]!Countries[#Data],3,FALSE)</f>
        <v>#REF!</v>
      </c>
    </row>
    <row r="2401" spans="1:17" x14ac:dyDescent="0.2">
      <c r="A2401" s="5">
        <v>10339</v>
      </c>
      <c r="B2401" s="5" t="s">
        <v>84</v>
      </c>
      <c r="C2401" s="5" t="s">
        <v>39</v>
      </c>
      <c r="D2401" s="5">
        <v>31.2</v>
      </c>
      <c r="E2401" s="5">
        <v>23.712</v>
      </c>
      <c r="F2401" s="5">
        <v>70</v>
      </c>
      <c r="G2401" s="5" t="s">
        <v>185</v>
      </c>
      <c r="H2401" s="5" t="s">
        <v>186</v>
      </c>
      <c r="I2401" s="5" t="s">
        <v>187</v>
      </c>
      <c r="J2401" s="6">
        <v>41971</v>
      </c>
      <c r="K2401" s="7">
        <f t="shared" si="111"/>
        <v>2184</v>
      </c>
      <c r="L2401" s="7">
        <f t="shared" si="112"/>
        <v>1659.84</v>
      </c>
      <c r="M2401" s="4">
        <f>YEAR(Datos!$J2401)</f>
        <v>2014</v>
      </c>
      <c r="N2401" s="5" t="str">
        <f t="shared" si="113"/>
        <v>noviembre</v>
      </c>
      <c r="O2401" s="5" t="str">
        <f>VLOOKUP(C2401,[2]!ProdManager[#Data],2,FALSE)</f>
        <v>John Matter</v>
      </c>
      <c r="P2401" s="5" t="e">
        <f>VLOOKUP(I2401,[1]!Countries[#Data],2,FALSE)</f>
        <v>#REF!</v>
      </c>
      <c r="Q2401" s="5" t="e">
        <f>VLOOKUP(I2401,[1]!Countries[#Data],3,FALSE)</f>
        <v>#REF!</v>
      </c>
    </row>
    <row r="2402" spans="1:17" x14ac:dyDescent="0.2">
      <c r="A2402" s="5">
        <v>10339</v>
      </c>
      <c r="B2402" s="5" t="s">
        <v>71</v>
      </c>
      <c r="C2402" s="5" t="s">
        <v>28</v>
      </c>
      <c r="D2402" s="5">
        <v>39.4</v>
      </c>
      <c r="E2402" s="5">
        <v>27.185999999999996</v>
      </c>
      <c r="F2402" s="5">
        <v>28</v>
      </c>
      <c r="G2402" s="5" t="s">
        <v>185</v>
      </c>
      <c r="H2402" s="5" t="s">
        <v>186</v>
      </c>
      <c r="I2402" s="5" t="s">
        <v>187</v>
      </c>
      <c r="J2402" s="6">
        <v>41971</v>
      </c>
      <c r="K2402" s="7">
        <f t="shared" si="111"/>
        <v>1103.2</v>
      </c>
      <c r="L2402" s="7">
        <f t="shared" si="112"/>
        <v>761.20799999999986</v>
      </c>
      <c r="M2402" s="4">
        <f>YEAR(Datos!$J2402)</f>
        <v>2014</v>
      </c>
      <c r="N2402" s="5" t="str">
        <f t="shared" si="113"/>
        <v>noviembre</v>
      </c>
      <c r="O2402" s="5" t="str">
        <f>VLOOKUP(C2402,[2]!ProdManager[#Data],2,FALSE)</f>
        <v>Lydia Sinn</v>
      </c>
      <c r="P2402" s="5" t="e">
        <f>VLOOKUP(I2402,[1]!Countries[#Data],2,FALSE)</f>
        <v>#REF!</v>
      </c>
      <c r="Q2402" s="5" t="e">
        <f>VLOOKUP(I2402,[1]!Countries[#Data],3,FALSE)</f>
        <v>#REF!</v>
      </c>
    </row>
    <row r="2403" spans="1:17" x14ac:dyDescent="0.2">
      <c r="A2403" s="5">
        <v>10340</v>
      </c>
      <c r="B2403" s="5" t="s">
        <v>147</v>
      </c>
      <c r="C2403" s="5" t="s">
        <v>22</v>
      </c>
      <c r="D2403" s="5">
        <v>50</v>
      </c>
      <c r="E2403" s="5">
        <v>36</v>
      </c>
      <c r="F2403" s="5">
        <v>20</v>
      </c>
      <c r="G2403" s="5" t="s">
        <v>183</v>
      </c>
      <c r="H2403" s="5" t="s">
        <v>184</v>
      </c>
      <c r="I2403" s="5" t="s">
        <v>6</v>
      </c>
      <c r="J2403" s="6">
        <v>41972</v>
      </c>
      <c r="K2403" s="7">
        <f t="shared" si="111"/>
        <v>1000</v>
      </c>
      <c r="L2403" s="7">
        <f t="shared" si="112"/>
        <v>720</v>
      </c>
      <c r="M2403" s="4">
        <f>YEAR(Datos!$J2403)</f>
        <v>2014</v>
      </c>
      <c r="N2403" s="5" t="str">
        <f t="shared" si="113"/>
        <v>noviembre</v>
      </c>
      <c r="O2403" s="5" t="str">
        <f>VLOOKUP(C2403,[2]!ProdManager[#Data],2,FALSE)</f>
        <v>Peter Stone</v>
      </c>
      <c r="P2403" s="5" t="e">
        <f>VLOOKUP(I2403,[1]!Countries[#Data],2,FALSE)</f>
        <v>#REF!</v>
      </c>
      <c r="Q2403" s="5" t="e">
        <f>VLOOKUP(I2403,[1]!Countries[#Data],3,FALSE)</f>
        <v>#REF!</v>
      </c>
    </row>
    <row r="2404" spans="1:17" x14ac:dyDescent="0.2">
      <c r="A2404" s="5">
        <v>10340</v>
      </c>
      <c r="B2404" s="5" t="s">
        <v>21</v>
      </c>
      <c r="C2404" s="5" t="s">
        <v>22</v>
      </c>
      <c r="D2404" s="5">
        <v>7.7</v>
      </c>
      <c r="E2404" s="5">
        <v>5.6980000000000004</v>
      </c>
      <c r="F2404" s="5">
        <v>12</v>
      </c>
      <c r="G2404" s="5" t="s">
        <v>183</v>
      </c>
      <c r="H2404" s="5" t="s">
        <v>184</v>
      </c>
      <c r="I2404" s="5" t="s">
        <v>6</v>
      </c>
      <c r="J2404" s="6">
        <v>41972</v>
      </c>
      <c r="K2404" s="7">
        <f t="shared" si="111"/>
        <v>92.4</v>
      </c>
      <c r="L2404" s="7">
        <f t="shared" si="112"/>
        <v>68.376000000000005</v>
      </c>
      <c r="M2404" s="4">
        <f>YEAR(Datos!$J2404)</f>
        <v>2014</v>
      </c>
      <c r="N2404" s="5" t="str">
        <f t="shared" si="113"/>
        <v>noviembre</v>
      </c>
      <c r="O2404" s="5" t="str">
        <f>VLOOKUP(C2404,[2]!ProdManager[#Data],2,FALSE)</f>
        <v>Peter Stone</v>
      </c>
      <c r="P2404" s="5" t="e">
        <f>VLOOKUP(I2404,[1]!Countries[#Data],2,FALSE)</f>
        <v>#REF!</v>
      </c>
      <c r="Q2404" s="5" t="e">
        <f>VLOOKUP(I2404,[1]!Countries[#Data],3,FALSE)</f>
        <v>#REF!</v>
      </c>
    </row>
    <row r="2405" spans="1:17" x14ac:dyDescent="0.2">
      <c r="A2405" s="5">
        <v>10340</v>
      </c>
      <c r="B2405" s="5" t="s">
        <v>100</v>
      </c>
      <c r="C2405" s="5" t="s">
        <v>36</v>
      </c>
      <c r="D2405" s="5">
        <v>36.799999999999997</v>
      </c>
      <c r="E2405" s="5">
        <v>33.488</v>
      </c>
      <c r="F2405" s="5">
        <v>40</v>
      </c>
      <c r="G2405" s="5" t="s">
        <v>183</v>
      </c>
      <c r="H2405" s="5" t="s">
        <v>184</v>
      </c>
      <c r="I2405" s="5" t="s">
        <v>6</v>
      </c>
      <c r="J2405" s="6">
        <v>41972</v>
      </c>
      <c r="K2405" s="7">
        <f t="shared" si="111"/>
        <v>1472</v>
      </c>
      <c r="L2405" s="7">
        <f t="shared" si="112"/>
        <v>1339.52</v>
      </c>
      <c r="M2405" s="4">
        <f>YEAR(Datos!$J2405)</f>
        <v>2014</v>
      </c>
      <c r="N2405" s="5" t="str">
        <f t="shared" si="113"/>
        <v>noviembre</v>
      </c>
      <c r="O2405" s="5" t="str">
        <f>VLOOKUP(C2405,[2]!ProdManager[#Data],2,FALSE)</f>
        <v>John Matter</v>
      </c>
      <c r="P2405" s="5" t="e">
        <f>VLOOKUP(I2405,[1]!Countries[#Data],2,FALSE)</f>
        <v>#REF!</v>
      </c>
      <c r="Q2405" s="5" t="e">
        <f>VLOOKUP(I2405,[1]!Countries[#Data],3,FALSE)</f>
        <v>#REF!</v>
      </c>
    </row>
    <row r="2406" spans="1:17" x14ac:dyDescent="0.2">
      <c r="A2406" s="5">
        <v>10341</v>
      </c>
      <c r="B2406" s="5" t="s">
        <v>32</v>
      </c>
      <c r="C2406" s="5" t="s">
        <v>8</v>
      </c>
      <c r="D2406" s="5">
        <v>2</v>
      </c>
      <c r="E2406" s="5">
        <v>1.7</v>
      </c>
      <c r="F2406" s="5">
        <v>8</v>
      </c>
      <c r="G2406" s="5" t="s">
        <v>191</v>
      </c>
      <c r="H2406" s="5" t="s">
        <v>192</v>
      </c>
      <c r="I2406" s="5" t="s">
        <v>193</v>
      </c>
      <c r="J2406" s="6">
        <v>41972</v>
      </c>
      <c r="K2406" s="7">
        <f t="shared" si="111"/>
        <v>16</v>
      </c>
      <c r="L2406" s="7">
        <f t="shared" si="112"/>
        <v>13.6</v>
      </c>
      <c r="M2406" s="4">
        <f>YEAR(Datos!$J2406)</f>
        <v>2014</v>
      </c>
      <c r="N2406" s="5" t="str">
        <f t="shared" si="113"/>
        <v>noviembre</v>
      </c>
      <c r="O2406" s="5" t="str">
        <f>VLOOKUP(C2406,[2]!ProdManager[#Data],2,FALSE)</f>
        <v>Peter Stone</v>
      </c>
      <c r="P2406" s="5" t="e">
        <f>VLOOKUP(I2406,[1]!Countries[#Data],2,FALSE)</f>
        <v>#REF!</v>
      </c>
      <c r="Q2406" s="5" t="e">
        <f>VLOOKUP(I2406,[1]!Countries[#Data],3,FALSE)</f>
        <v>#REF!</v>
      </c>
    </row>
    <row r="2407" spans="1:17" x14ac:dyDescent="0.2">
      <c r="A2407" s="5">
        <v>10341</v>
      </c>
      <c r="B2407" s="5" t="s">
        <v>45</v>
      </c>
      <c r="C2407" s="5" t="s">
        <v>8</v>
      </c>
      <c r="D2407" s="5">
        <v>44</v>
      </c>
      <c r="E2407" s="5">
        <v>35.64</v>
      </c>
      <c r="F2407" s="5">
        <v>9</v>
      </c>
      <c r="G2407" s="5" t="s">
        <v>191</v>
      </c>
      <c r="H2407" s="5" t="s">
        <v>192</v>
      </c>
      <c r="I2407" s="5" t="s">
        <v>193</v>
      </c>
      <c r="J2407" s="6">
        <v>41972</v>
      </c>
      <c r="K2407" s="7">
        <f t="shared" si="111"/>
        <v>396</v>
      </c>
      <c r="L2407" s="7">
        <f t="shared" si="112"/>
        <v>320.76</v>
      </c>
      <c r="M2407" s="4">
        <f>YEAR(Datos!$J2407)</f>
        <v>2014</v>
      </c>
      <c r="N2407" s="5" t="str">
        <f t="shared" si="113"/>
        <v>noviembre</v>
      </c>
      <c r="O2407" s="5" t="str">
        <f>VLOOKUP(C2407,[2]!ProdManager[#Data],2,FALSE)</f>
        <v>Peter Stone</v>
      </c>
      <c r="P2407" s="5" t="e">
        <f>VLOOKUP(I2407,[1]!Countries[#Data],2,FALSE)</f>
        <v>#REF!</v>
      </c>
      <c r="Q2407" s="5" t="e">
        <f>VLOOKUP(I2407,[1]!Countries[#Data],3,FALSE)</f>
        <v>#REF!</v>
      </c>
    </row>
    <row r="2408" spans="1:17" x14ac:dyDescent="0.2">
      <c r="A2408" s="5">
        <v>10342</v>
      </c>
      <c r="B2408" s="5" t="s">
        <v>50</v>
      </c>
      <c r="C2408" s="5" t="s">
        <v>22</v>
      </c>
      <c r="D2408" s="5">
        <v>15.2</v>
      </c>
      <c r="E2408" s="5">
        <v>11.552</v>
      </c>
      <c r="F2408" s="5">
        <v>40</v>
      </c>
      <c r="G2408" s="5" t="s">
        <v>92</v>
      </c>
      <c r="H2408" s="5" t="s">
        <v>93</v>
      </c>
      <c r="I2408" s="5" t="s">
        <v>14</v>
      </c>
      <c r="J2408" s="6">
        <v>41973</v>
      </c>
      <c r="K2408" s="7">
        <f t="shared" si="111"/>
        <v>608</v>
      </c>
      <c r="L2408" s="7">
        <f t="shared" si="112"/>
        <v>462.08</v>
      </c>
      <c r="M2408" s="4">
        <f>YEAR(Datos!$J2408)</f>
        <v>2014</v>
      </c>
      <c r="N2408" s="5" t="str">
        <f t="shared" si="113"/>
        <v>noviembre</v>
      </c>
      <c r="O2408" s="5" t="str">
        <f>VLOOKUP(C2408,[2]!ProdManager[#Data],2,FALSE)</f>
        <v>Peter Stone</v>
      </c>
      <c r="P2408" s="5" t="e">
        <f>VLOOKUP(I2408,[1]!Countries[#Data],2,FALSE)</f>
        <v>#REF!</v>
      </c>
      <c r="Q2408" s="5" t="e">
        <f>VLOOKUP(I2408,[1]!Countries[#Data],3,FALSE)</f>
        <v>#REF!</v>
      </c>
    </row>
    <row r="2409" spans="1:17" x14ac:dyDescent="0.2">
      <c r="A2409" s="5">
        <v>10342</v>
      </c>
      <c r="B2409" s="5" t="s">
        <v>38</v>
      </c>
      <c r="C2409" s="5" t="s">
        <v>39</v>
      </c>
      <c r="D2409" s="5">
        <v>19.2</v>
      </c>
      <c r="E2409" s="5">
        <v>14.591999999999999</v>
      </c>
      <c r="F2409" s="5">
        <v>40</v>
      </c>
      <c r="G2409" s="5" t="s">
        <v>92</v>
      </c>
      <c r="H2409" s="5" t="s">
        <v>93</v>
      </c>
      <c r="I2409" s="5" t="s">
        <v>14</v>
      </c>
      <c r="J2409" s="6">
        <v>41973</v>
      </c>
      <c r="K2409" s="7">
        <f t="shared" si="111"/>
        <v>768</v>
      </c>
      <c r="L2409" s="7">
        <f t="shared" si="112"/>
        <v>583.67999999999995</v>
      </c>
      <c r="M2409" s="4">
        <f>YEAR(Datos!$J2409)</f>
        <v>2014</v>
      </c>
      <c r="N2409" s="5" t="str">
        <f t="shared" si="113"/>
        <v>noviembre</v>
      </c>
      <c r="O2409" s="5" t="str">
        <f>VLOOKUP(C2409,[2]!ProdManager[#Data],2,FALSE)</f>
        <v>John Matter</v>
      </c>
      <c r="P2409" s="5" t="e">
        <f>VLOOKUP(I2409,[1]!Countries[#Data],2,FALSE)</f>
        <v>#REF!</v>
      </c>
      <c r="Q2409" s="5" t="e">
        <f>VLOOKUP(I2409,[1]!Countries[#Data],3,FALSE)</f>
        <v>#REF!</v>
      </c>
    </row>
    <row r="2410" spans="1:17" x14ac:dyDescent="0.2">
      <c r="A2410" s="5">
        <v>10342</v>
      </c>
      <c r="B2410" s="5" t="s">
        <v>48</v>
      </c>
      <c r="C2410" s="5" t="s">
        <v>36</v>
      </c>
      <c r="D2410" s="5">
        <v>15.2</v>
      </c>
      <c r="E2410" s="5">
        <v>13.527999999999999</v>
      </c>
      <c r="F2410" s="5">
        <v>24</v>
      </c>
      <c r="G2410" s="5" t="s">
        <v>92</v>
      </c>
      <c r="H2410" s="5" t="s">
        <v>93</v>
      </c>
      <c r="I2410" s="5" t="s">
        <v>14</v>
      </c>
      <c r="J2410" s="6">
        <v>41973</v>
      </c>
      <c r="K2410" s="7">
        <f t="shared" si="111"/>
        <v>364.79999999999995</v>
      </c>
      <c r="L2410" s="7">
        <f t="shared" si="112"/>
        <v>324.67199999999997</v>
      </c>
      <c r="M2410" s="4">
        <f>YEAR(Datos!$J2410)</f>
        <v>2014</v>
      </c>
      <c r="N2410" s="5" t="str">
        <f t="shared" si="113"/>
        <v>noviembre</v>
      </c>
      <c r="O2410" s="5" t="str">
        <f>VLOOKUP(C2410,[2]!ProdManager[#Data],2,FALSE)</f>
        <v>John Matter</v>
      </c>
      <c r="P2410" s="5" t="e">
        <f>VLOOKUP(I2410,[1]!Countries[#Data],2,FALSE)</f>
        <v>#REF!</v>
      </c>
      <c r="Q2410" s="5" t="e">
        <f>VLOOKUP(I2410,[1]!Countries[#Data],3,FALSE)</f>
        <v>#REF!</v>
      </c>
    </row>
    <row r="2411" spans="1:17" x14ac:dyDescent="0.2">
      <c r="A2411" s="5">
        <v>10342</v>
      </c>
      <c r="B2411" s="5" t="s">
        <v>37</v>
      </c>
      <c r="C2411" s="5" t="s">
        <v>8</v>
      </c>
      <c r="D2411" s="5">
        <v>10</v>
      </c>
      <c r="E2411" s="5">
        <v>8.4</v>
      </c>
      <c r="F2411" s="5">
        <v>56</v>
      </c>
      <c r="G2411" s="5" t="s">
        <v>92</v>
      </c>
      <c r="H2411" s="5" t="s">
        <v>93</v>
      </c>
      <c r="I2411" s="5" t="s">
        <v>14</v>
      </c>
      <c r="J2411" s="6">
        <v>41973</v>
      </c>
      <c r="K2411" s="7">
        <f t="shared" si="111"/>
        <v>560</v>
      </c>
      <c r="L2411" s="7">
        <f t="shared" si="112"/>
        <v>470.40000000000003</v>
      </c>
      <c r="M2411" s="4">
        <f>YEAR(Datos!$J2411)</f>
        <v>2014</v>
      </c>
      <c r="N2411" s="5" t="str">
        <f t="shared" si="113"/>
        <v>noviembre</v>
      </c>
      <c r="O2411" s="5" t="str">
        <f>VLOOKUP(C2411,[2]!ProdManager[#Data],2,FALSE)</f>
        <v>Peter Stone</v>
      </c>
      <c r="P2411" s="5" t="e">
        <f>VLOOKUP(I2411,[1]!Countries[#Data],2,FALSE)</f>
        <v>#REF!</v>
      </c>
      <c r="Q2411" s="5" t="e">
        <f>VLOOKUP(I2411,[1]!Countries[#Data],3,FALSE)</f>
        <v>#REF!</v>
      </c>
    </row>
    <row r="2412" spans="1:17" x14ac:dyDescent="0.2">
      <c r="A2412" s="5">
        <v>10343</v>
      </c>
      <c r="B2412" s="5" t="s">
        <v>143</v>
      </c>
      <c r="C2412" s="5" t="s">
        <v>3</v>
      </c>
      <c r="D2412" s="5">
        <v>26.6</v>
      </c>
      <c r="E2412" s="5">
        <v>21.812000000000001</v>
      </c>
      <c r="F2412" s="5">
        <v>50</v>
      </c>
      <c r="G2412" s="5" t="s">
        <v>120</v>
      </c>
      <c r="H2412" s="5" t="s">
        <v>121</v>
      </c>
      <c r="I2412" s="5" t="s">
        <v>14</v>
      </c>
      <c r="J2412" s="6">
        <v>41974</v>
      </c>
      <c r="K2412" s="7">
        <f t="shared" si="111"/>
        <v>1330</v>
      </c>
      <c r="L2412" s="7">
        <f t="shared" si="112"/>
        <v>1090.6000000000001</v>
      </c>
      <c r="M2412" s="4">
        <f>YEAR(Datos!$J2412)</f>
        <v>2014</v>
      </c>
      <c r="N2412" s="5" t="str">
        <f t="shared" si="113"/>
        <v>diciembre</v>
      </c>
      <c r="O2412" s="5" t="str">
        <f>VLOOKUP(C2412,[2]!ProdManager[#Data],2,FALSE)</f>
        <v>Marc Caine</v>
      </c>
      <c r="P2412" s="5" t="e">
        <f>VLOOKUP(I2412,[1]!Countries[#Data],2,FALSE)</f>
        <v>#REF!</v>
      </c>
      <c r="Q2412" s="5" t="e">
        <f>VLOOKUP(I2412,[1]!Countries[#Data],3,FALSE)</f>
        <v>#REF!</v>
      </c>
    </row>
    <row r="2413" spans="1:17" x14ac:dyDescent="0.2">
      <c r="A2413" s="5">
        <v>10343</v>
      </c>
      <c r="B2413" s="5" t="s">
        <v>135</v>
      </c>
      <c r="C2413" s="5" t="s">
        <v>28</v>
      </c>
      <c r="D2413" s="5">
        <v>10</v>
      </c>
      <c r="E2413" s="5">
        <v>6.8999999999999995</v>
      </c>
      <c r="F2413" s="5">
        <v>4</v>
      </c>
      <c r="G2413" s="5" t="s">
        <v>120</v>
      </c>
      <c r="H2413" s="5" t="s">
        <v>121</v>
      </c>
      <c r="I2413" s="5" t="s">
        <v>14</v>
      </c>
      <c r="J2413" s="6">
        <v>41974</v>
      </c>
      <c r="K2413" s="7">
        <f t="shared" si="111"/>
        <v>40</v>
      </c>
      <c r="L2413" s="7">
        <f t="shared" si="112"/>
        <v>27.599999999999998</v>
      </c>
      <c r="M2413" s="4">
        <f>YEAR(Datos!$J2413)</f>
        <v>2014</v>
      </c>
      <c r="N2413" s="5" t="str">
        <f t="shared" si="113"/>
        <v>diciembre</v>
      </c>
      <c r="O2413" s="5" t="str">
        <f>VLOOKUP(C2413,[2]!ProdManager[#Data],2,FALSE)</f>
        <v>Lydia Sinn</v>
      </c>
      <c r="P2413" s="5" t="e">
        <f>VLOOKUP(I2413,[1]!Countries[#Data],2,FALSE)</f>
        <v>#REF!</v>
      </c>
      <c r="Q2413" s="5" t="e">
        <f>VLOOKUP(I2413,[1]!Countries[#Data],3,FALSE)</f>
        <v>#REF!</v>
      </c>
    </row>
    <row r="2414" spans="1:17" x14ac:dyDescent="0.2">
      <c r="A2414" s="5">
        <v>10343</v>
      </c>
      <c r="B2414" s="5" t="s">
        <v>94</v>
      </c>
      <c r="C2414" s="5" t="s">
        <v>36</v>
      </c>
      <c r="D2414" s="5">
        <v>14.4</v>
      </c>
      <c r="E2414" s="5">
        <v>13.248000000000001</v>
      </c>
      <c r="F2414" s="5">
        <v>15</v>
      </c>
      <c r="G2414" s="5" t="s">
        <v>120</v>
      </c>
      <c r="H2414" s="5" t="s">
        <v>121</v>
      </c>
      <c r="I2414" s="5" t="s">
        <v>14</v>
      </c>
      <c r="J2414" s="6">
        <v>41974</v>
      </c>
      <c r="K2414" s="7">
        <f t="shared" si="111"/>
        <v>216</v>
      </c>
      <c r="L2414" s="7">
        <f t="shared" si="112"/>
        <v>198.72000000000003</v>
      </c>
      <c r="M2414" s="4">
        <f>YEAR(Datos!$J2414)</f>
        <v>2014</v>
      </c>
      <c r="N2414" s="5" t="str">
        <f t="shared" si="113"/>
        <v>diciembre</v>
      </c>
      <c r="O2414" s="5" t="str">
        <f>VLOOKUP(C2414,[2]!ProdManager[#Data],2,FALSE)</f>
        <v>John Matter</v>
      </c>
      <c r="P2414" s="5" t="e">
        <f>VLOOKUP(I2414,[1]!Countries[#Data],2,FALSE)</f>
        <v>#REF!</v>
      </c>
      <c r="Q2414" s="5" t="e">
        <f>VLOOKUP(I2414,[1]!Countries[#Data],3,FALSE)</f>
        <v>#REF!</v>
      </c>
    </row>
    <row r="2415" spans="1:17" x14ac:dyDescent="0.2">
      <c r="A2415" s="5">
        <v>10344</v>
      </c>
      <c r="B2415" s="5" t="s">
        <v>162</v>
      </c>
      <c r="C2415" s="5" t="s">
        <v>17</v>
      </c>
      <c r="D2415" s="5">
        <v>17.600000000000001</v>
      </c>
      <c r="E2415" s="5">
        <v>12.848000000000001</v>
      </c>
      <c r="F2415" s="5">
        <v>35</v>
      </c>
      <c r="G2415" s="5" t="s">
        <v>98</v>
      </c>
      <c r="H2415" s="5" t="s">
        <v>99</v>
      </c>
      <c r="I2415" s="5" t="s">
        <v>77</v>
      </c>
      <c r="J2415" s="6">
        <v>41975</v>
      </c>
      <c r="K2415" s="7">
        <f t="shared" si="111"/>
        <v>616</v>
      </c>
      <c r="L2415" s="7">
        <f t="shared" si="112"/>
        <v>449.68</v>
      </c>
      <c r="M2415" s="4">
        <f>YEAR(Datos!$J2415)</f>
        <v>2014</v>
      </c>
      <c r="N2415" s="5" t="str">
        <f t="shared" si="113"/>
        <v>diciembre</v>
      </c>
      <c r="O2415" s="5" t="str">
        <f>VLOOKUP(C2415,[2]!ProdManager[#Data],2,FALSE)</f>
        <v>Lydia Sinn</v>
      </c>
      <c r="P2415" s="5" t="e">
        <f>VLOOKUP(I2415,[1]!Countries[#Data],2,FALSE)</f>
        <v>#REF!</v>
      </c>
      <c r="Q2415" s="5" t="e">
        <f>VLOOKUP(I2415,[1]!Countries[#Data],3,FALSE)</f>
        <v>#REF!</v>
      </c>
    </row>
    <row r="2416" spans="1:17" x14ac:dyDescent="0.2">
      <c r="A2416" s="5">
        <v>10344</v>
      </c>
      <c r="B2416" s="5" t="s">
        <v>194</v>
      </c>
      <c r="C2416" s="5" t="s">
        <v>17</v>
      </c>
      <c r="D2416" s="5">
        <v>32</v>
      </c>
      <c r="E2416" s="5">
        <v>24.32</v>
      </c>
      <c r="F2416" s="5">
        <v>70</v>
      </c>
      <c r="G2416" s="5" t="s">
        <v>98</v>
      </c>
      <c r="H2416" s="5" t="s">
        <v>99</v>
      </c>
      <c r="I2416" s="5" t="s">
        <v>77</v>
      </c>
      <c r="J2416" s="6">
        <v>41975</v>
      </c>
      <c r="K2416" s="7">
        <f t="shared" si="111"/>
        <v>2240</v>
      </c>
      <c r="L2416" s="7">
        <f t="shared" si="112"/>
        <v>1702.4</v>
      </c>
      <c r="M2416" s="4">
        <f>YEAR(Datos!$J2416)</f>
        <v>2014</v>
      </c>
      <c r="N2416" s="5" t="str">
        <f t="shared" si="113"/>
        <v>diciembre</v>
      </c>
      <c r="O2416" s="5" t="str">
        <f>VLOOKUP(C2416,[2]!ProdManager[#Data],2,FALSE)</f>
        <v>Lydia Sinn</v>
      </c>
      <c r="P2416" s="5" t="e">
        <f>VLOOKUP(I2416,[1]!Countries[#Data],2,FALSE)</f>
        <v>#REF!</v>
      </c>
      <c r="Q2416" s="5" t="e">
        <f>VLOOKUP(I2416,[1]!Countries[#Data],3,FALSE)</f>
        <v>#REF!</v>
      </c>
    </row>
    <row r="2417" spans="1:17" x14ac:dyDescent="0.2">
      <c r="A2417" s="5">
        <v>10345</v>
      </c>
      <c r="B2417" s="5" t="s">
        <v>194</v>
      </c>
      <c r="C2417" s="5" t="s">
        <v>17</v>
      </c>
      <c r="D2417" s="5">
        <v>32</v>
      </c>
      <c r="E2417" s="5">
        <v>26.88</v>
      </c>
      <c r="F2417" s="5">
        <v>70</v>
      </c>
      <c r="G2417" s="5" t="s">
        <v>103</v>
      </c>
      <c r="H2417" s="5" t="s">
        <v>104</v>
      </c>
      <c r="I2417" s="5" t="s">
        <v>14</v>
      </c>
      <c r="J2417" s="6">
        <v>41978</v>
      </c>
      <c r="K2417" s="7">
        <f t="shared" si="111"/>
        <v>2240</v>
      </c>
      <c r="L2417" s="7">
        <f t="shared" si="112"/>
        <v>1881.6</v>
      </c>
      <c r="M2417" s="4">
        <f>YEAR(Datos!$J2417)</f>
        <v>2014</v>
      </c>
      <c r="N2417" s="5" t="str">
        <f t="shared" si="113"/>
        <v>diciembre</v>
      </c>
      <c r="O2417" s="5" t="str">
        <f>VLOOKUP(C2417,[2]!ProdManager[#Data],2,FALSE)</f>
        <v>Lydia Sinn</v>
      </c>
      <c r="P2417" s="5" t="e">
        <f>VLOOKUP(I2417,[1]!Countries[#Data],2,FALSE)</f>
        <v>#REF!</v>
      </c>
      <c r="Q2417" s="5" t="e">
        <f>VLOOKUP(I2417,[1]!Countries[#Data],3,FALSE)</f>
        <v>#REF!</v>
      </c>
    </row>
    <row r="2418" spans="1:17" x14ac:dyDescent="0.2">
      <c r="A2418" s="5">
        <v>10345</v>
      </c>
      <c r="B2418" s="5" t="s">
        <v>123</v>
      </c>
      <c r="C2418" s="5" t="s">
        <v>28</v>
      </c>
      <c r="D2418" s="5">
        <v>7.3</v>
      </c>
      <c r="E2418" s="5">
        <v>5.0369999999999999</v>
      </c>
      <c r="F2418" s="5">
        <v>80</v>
      </c>
      <c r="G2418" s="5" t="s">
        <v>103</v>
      </c>
      <c r="H2418" s="5" t="s">
        <v>104</v>
      </c>
      <c r="I2418" s="5" t="s">
        <v>14</v>
      </c>
      <c r="J2418" s="6">
        <v>41978</v>
      </c>
      <c r="K2418" s="7">
        <f t="shared" si="111"/>
        <v>584</v>
      </c>
      <c r="L2418" s="7">
        <f t="shared" si="112"/>
        <v>402.96</v>
      </c>
      <c r="M2418" s="4">
        <f>YEAR(Datos!$J2418)</f>
        <v>2014</v>
      </c>
      <c r="N2418" s="5" t="str">
        <f t="shared" si="113"/>
        <v>diciembre</v>
      </c>
      <c r="O2418" s="5" t="str">
        <f>VLOOKUP(C2418,[2]!ProdManager[#Data],2,FALSE)</f>
        <v>Lydia Sinn</v>
      </c>
      <c r="P2418" s="5" t="e">
        <f>VLOOKUP(I2418,[1]!Countries[#Data],2,FALSE)</f>
        <v>#REF!</v>
      </c>
      <c r="Q2418" s="5" t="e">
        <f>VLOOKUP(I2418,[1]!Countries[#Data],3,FALSE)</f>
        <v>#REF!</v>
      </c>
    </row>
    <row r="2419" spans="1:17" x14ac:dyDescent="0.2">
      <c r="A2419" s="5">
        <v>10345</v>
      </c>
      <c r="B2419" s="5" t="s">
        <v>2</v>
      </c>
      <c r="C2419" s="5" t="s">
        <v>3</v>
      </c>
      <c r="D2419" s="5">
        <v>11.2</v>
      </c>
      <c r="E2419" s="5">
        <v>8.5119999999999987</v>
      </c>
      <c r="F2419" s="5">
        <v>9</v>
      </c>
      <c r="G2419" s="5" t="s">
        <v>103</v>
      </c>
      <c r="H2419" s="5" t="s">
        <v>104</v>
      </c>
      <c r="I2419" s="5" t="s">
        <v>14</v>
      </c>
      <c r="J2419" s="6">
        <v>41978</v>
      </c>
      <c r="K2419" s="7">
        <f t="shared" si="111"/>
        <v>100.8</v>
      </c>
      <c r="L2419" s="7">
        <f t="shared" si="112"/>
        <v>76.60799999999999</v>
      </c>
      <c r="M2419" s="4">
        <f>YEAR(Datos!$J2419)</f>
        <v>2014</v>
      </c>
      <c r="N2419" s="5" t="str">
        <f t="shared" si="113"/>
        <v>diciembre</v>
      </c>
      <c r="O2419" s="5" t="str">
        <f>VLOOKUP(C2419,[2]!ProdManager[#Data],2,FALSE)</f>
        <v>Marc Caine</v>
      </c>
      <c r="P2419" s="5" t="e">
        <f>VLOOKUP(I2419,[1]!Countries[#Data],2,FALSE)</f>
        <v>#REF!</v>
      </c>
      <c r="Q2419" s="5" t="e">
        <f>VLOOKUP(I2419,[1]!Countries[#Data],3,FALSE)</f>
        <v>#REF!</v>
      </c>
    </row>
    <row r="2420" spans="1:17" x14ac:dyDescent="0.2">
      <c r="A2420" s="5">
        <v>10346</v>
      </c>
      <c r="B2420" s="5" t="s">
        <v>84</v>
      </c>
      <c r="C2420" s="5" t="s">
        <v>39</v>
      </c>
      <c r="D2420" s="5">
        <v>31.2</v>
      </c>
      <c r="E2420" s="5">
        <v>24.96</v>
      </c>
      <c r="F2420" s="5">
        <v>36</v>
      </c>
      <c r="G2420" s="5" t="s">
        <v>75</v>
      </c>
      <c r="H2420" s="5" t="s">
        <v>76</v>
      </c>
      <c r="I2420" s="5" t="s">
        <v>77</v>
      </c>
      <c r="J2420" s="6">
        <v>41979</v>
      </c>
      <c r="K2420" s="7">
        <f t="shared" si="111"/>
        <v>1123.2</v>
      </c>
      <c r="L2420" s="7">
        <f t="shared" si="112"/>
        <v>898.56000000000006</v>
      </c>
      <c r="M2420" s="4">
        <f>YEAR(Datos!$J2420)</f>
        <v>2014</v>
      </c>
      <c r="N2420" s="5" t="str">
        <f t="shared" si="113"/>
        <v>diciembre</v>
      </c>
      <c r="O2420" s="5" t="str">
        <f>VLOOKUP(C2420,[2]!ProdManager[#Data],2,FALSE)</f>
        <v>John Matter</v>
      </c>
      <c r="P2420" s="5" t="e">
        <f>VLOOKUP(I2420,[1]!Countries[#Data],2,FALSE)</f>
        <v>#REF!</v>
      </c>
      <c r="Q2420" s="5" t="e">
        <f>VLOOKUP(I2420,[1]!Countries[#Data],3,FALSE)</f>
        <v>#REF!</v>
      </c>
    </row>
    <row r="2421" spans="1:17" x14ac:dyDescent="0.2">
      <c r="A2421" s="5">
        <v>10346</v>
      </c>
      <c r="B2421" s="5" t="s">
        <v>79</v>
      </c>
      <c r="C2421" s="5" t="s">
        <v>3</v>
      </c>
      <c r="D2421" s="5">
        <v>30.4</v>
      </c>
      <c r="E2421" s="5">
        <v>24.015999999999998</v>
      </c>
      <c r="F2421" s="5">
        <v>20</v>
      </c>
      <c r="G2421" s="5" t="s">
        <v>75</v>
      </c>
      <c r="H2421" s="5" t="s">
        <v>76</v>
      </c>
      <c r="I2421" s="5" t="s">
        <v>77</v>
      </c>
      <c r="J2421" s="6">
        <v>41979</v>
      </c>
      <c r="K2421" s="7">
        <f t="shared" si="111"/>
        <v>608</v>
      </c>
      <c r="L2421" s="7">
        <f t="shared" si="112"/>
        <v>480.31999999999994</v>
      </c>
      <c r="M2421" s="4">
        <f>YEAR(Datos!$J2421)</f>
        <v>2014</v>
      </c>
      <c r="N2421" s="5" t="str">
        <f t="shared" si="113"/>
        <v>diciembre</v>
      </c>
      <c r="O2421" s="5" t="str">
        <f>VLOOKUP(C2421,[2]!ProdManager[#Data],2,FALSE)</f>
        <v>Marc Caine</v>
      </c>
      <c r="P2421" s="5" t="e">
        <f>VLOOKUP(I2421,[1]!Countries[#Data],2,FALSE)</f>
        <v>#REF!</v>
      </c>
      <c r="Q2421" s="5" t="e">
        <f>VLOOKUP(I2421,[1]!Countries[#Data],3,FALSE)</f>
        <v>#REF!</v>
      </c>
    </row>
    <row r="2422" spans="1:17" x14ac:dyDescent="0.2">
      <c r="A2422" s="5">
        <v>10347</v>
      </c>
      <c r="B2422" s="5" t="s">
        <v>174</v>
      </c>
      <c r="C2422" s="5" t="s">
        <v>28</v>
      </c>
      <c r="D2422" s="5">
        <v>11.2</v>
      </c>
      <c r="E2422" s="5">
        <v>7.6159999999999988</v>
      </c>
      <c r="F2422" s="5">
        <v>10</v>
      </c>
      <c r="G2422" s="5" t="s">
        <v>195</v>
      </c>
      <c r="H2422" s="5" t="s">
        <v>145</v>
      </c>
      <c r="I2422" s="5" t="s">
        <v>20</v>
      </c>
      <c r="J2422" s="6">
        <v>41980</v>
      </c>
      <c r="K2422" s="7">
        <f t="shared" si="111"/>
        <v>112</v>
      </c>
      <c r="L2422" s="7">
        <f t="shared" si="112"/>
        <v>76.159999999999982</v>
      </c>
      <c r="M2422" s="4">
        <f>YEAR(Datos!$J2422)</f>
        <v>2014</v>
      </c>
      <c r="N2422" s="5" t="str">
        <f t="shared" si="113"/>
        <v>diciembre</v>
      </c>
      <c r="O2422" s="5" t="str">
        <f>VLOOKUP(C2422,[2]!ProdManager[#Data],2,FALSE)</f>
        <v>Lydia Sinn</v>
      </c>
      <c r="P2422" s="5" t="e">
        <f>VLOOKUP(I2422,[1]!Countries[#Data],2,FALSE)</f>
        <v>#REF!</v>
      </c>
      <c r="Q2422" s="5" t="e">
        <f>VLOOKUP(I2422,[1]!Countries[#Data],3,FALSE)</f>
        <v>#REF!</v>
      </c>
    </row>
    <row r="2423" spans="1:17" x14ac:dyDescent="0.2">
      <c r="A2423" s="5">
        <v>10347</v>
      </c>
      <c r="B2423" s="5" t="s">
        <v>35</v>
      </c>
      <c r="C2423" s="5" t="s">
        <v>36</v>
      </c>
      <c r="D2423" s="5">
        <v>14.4</v>
      </c>
      <c r="E2423" s="5">
        <v>13.248000000000001</v>
      </c>
      <c r="F2423" s="5">
        <v>50</v>
      </c>
      <c r="G2423" s="5" t="s">
        <v>195</v>
      </c>
      <c r="H2423" s="5" t="s">
        <v>145</v>
      </c>
      <c r="I2423" s="5" t="s">
        <v>20</v>
      </c>
      <c r="J2423" s="6">
        <v>41980</v>
      </c>
      <c r="K2423" s="7">
        <f t="shared" si="111"/>
        <v>720</v>
      </c>
      <c r="L2423" s="7">
        <f t="shared" si="112"/>
        <v>662.40000000000009</v>
      </c>
      <c r="M2423" s="4">
        <f>YEAR(Datos!$J2423)</f>
        <v>2014</v>
      </c>
      <c r="N2423" s="5" t="str">
        <f t="shared" si="113"/>
        <v>diciembre</v>
      </c>
      <c r="O2423" s="5" t="str">
        <f>VLOOKUP(C2423,[2]!ProdManager[#Data],2,FALSE)</f>
        <v>John Matter</v>
      </c>
      <c r="P2423" s="5" t="e">
        <f>VLOOKUP(I2423,[1]!Countries[#Data],2,FALSE)</f>
        <v>#REF!</v>
      </c>
      <c r="Q2423" s="5" t="e">
        <f>VLOOKUP(I2423,[1]!Countries[#Data],3,FALSE)</f>
        <v>#REF!</v>
      </c>
    </row>
    <row r="2424" spans="1:17" x14ac:dyDescent="0.2">
      <c r="A2424" s="5">
        <v>10347</v>
      </c>
      <c r="B2424" s="5" t="s">
        <v>91</v>
      </c>
      <c r="C2424" s="5" t="s">
        <v>22</v>
      </c>
      <c r="D2424" s="5">
        <v>14.7</v>
      </c>
      <c r="E2424" s="5">
        <v>10.29</v>
      </c>
      <c r="F2424" s="5">
        <v>4</v>
      </c>
      <c r="G2424" s="5" t="s">
        <v>195</v>
      </c>
      <c r="H2424" s="5" t="s">
        <v>145</v>
      </c>
      <c r="I2424" s="5" t="s">
        <v>20</v>
      </c>
      <c r="J2424" s="6">
        <v>41980</v>
      </c>
      <c r="K2424" s="7">
        <f t="shared" si="111"/>
        <v>58.8</v>
      </c>
      <c r="L2424" s="7">
        <f t="shared" si="112"/>
        <v>41.16</v>
      </c>
      <c r="M2424" s="4">
        <f>YEAR(Datos!$J2424)</f>
        <v>2014</v>
      </c>
      <c r="N2424" s="5" t="str">
        <f t="shared" si="113"/>
        <v>diciembre</v>
      </c>
      <c r="O2424" s="5" t="str">
        <f>VLOOKUP(C2424,[2]!ProdManager[#Data],2,FALSE)</f>
        <v>Peter Stone</v>
      </c>
      <c r="P2424" s="5" t="e">
        <f>VLOOKUP(I2424,[1]!Countries[#Data],2,FALSE)</f>
        <v>#REF!</v>
      </c>
      <c r="Q2424" s="5" t="e">
        <f>VLOOKUP(I2424,[1]!Countries[#Data],3,FALSE)</f>
        <v>#REF!</v>
      </c>
    </row>
    <row r="2425" spans="1:17" x14ac:dyDescent="0.2">
      <c r="A2425" s="5">
        <v>10347</v>
      </c>
      <c r="B2425" s="5" t="s">
        <v>122</v>
      </c>
      <c r="C2425" s="5" t="s">
        <v>36</v>
      </c>
      <c r="D2425" s="5">
        <v>6.2</v>
      </c>
      <c r="E2425" s="5">
        <v>5.58</v>
      </c>
      <c r="F2425" s="5">
        <v>6</v>
      </c>
      <c r="G2425" s="5" t="s">
        <v>195</v>
      </c>
      <c r="H2425" s="5" t="s">
        <v>145</v>
      </c>
      <c r="I2425" s="5" t="s">
        <v>20</v>
      </c>
      <c r="J2425" s="6">
        <v>41980</v>
      </c>
      <c r="K2425" s="7">
        <f t="shared" si="111"/>
        <v>37.200000000000003</v>
      </c>
      <c r="L2425" s="7">
        <f t="shared" si="112"/>
        <v>33.480000000000004</v>
      </c>
      <c r="M2425" s="4">
        <f>YEAR(Datos!$J2425)</f>
        <v>2014</v>
      </c>
      <c r="N2425" s="5" t="str">
        <f t="shared" si="113"/>
        <v>diciembre</v>
      </c>
      <c r="O2425" s="5" t="str">
        <f>VLOOKUP(C2425,[2]!ProdManager[#Data],2,FALSE)</f>
        <v>John Matter</v>
      </c>
      <c r="P2425" s="5" t="e">
        <f>VLOOKUP(I2425,[1]!Countries[#Data],2,FALSE)</f>
        <v>#REF!</v>
      </c>
      <c r="Q2425" s="5" t="e">
        <f>VLOOKUP(I2425,[1]!Countries[#Data],3,FALSE)</f>
        <v>#REF!</v>
      </c>
    </row>
    <row r="2426" spans="1:17" x14ac:dyDescent="0.2">
      <c r="A2426" s="5">
        <v>10348</v>
      </c>
      <c r="B2426" s="5" t="s">
        <v>131</v>
      </c>
      <c r="C2426" s="5" t="s">
        <v>36</v>
      </c>
      <c r="D2426" s="5">
        <v>14.4</v>
      </c>
      <c r="E2426" s="5">
        <v>12.96</v>
      </c>
      <c r="F2426" s="5">
        <v>15</v>
      </c>
      <c r="G2426" s="5" t="s">
        <v>153</v>
      </c>
      <c r="H2426" s="5" t="s">
        <v>154</v>
      </c>
      <c r="I2426" s="5" t="s">
        <v>14</v>
      </c>
      <c r="J2426" s="6">
        <v>41981</v>
      </c>
      <c r="K2426" s="7">
        <f t="shared" si="111"/>
        <v>216</v>
      </c>
      <c r="L2426" s="7">
        <f t="shared" si="112"/>
        <v>194.4</v>
      </c>
      <c r="M2426" s="4">
        <f>YEAR(Datos!$J2426)</f>
        <v>2014</v>
      </c>
      <c r="N2426" s="5" t="str">
        <f t="shared" si="113"/>
        <v>diciembre</v>
      </c>
      <c r="O2426" s="5" t="str">
        <f>VLOOKUP(C2426,[2]!ProdManager[#Data],2,FALSE)</f>
        <v>John Matter</v>
      </c>
      <c r="P2426" s="5" t="e">
        <f>VLOOKUP(I2426,[1]!Countries[#Data],2,FALSE)</f>
        <v>#REF!</v>
      </c>
      <c r="Q2426" s="5" t="e">
        <f>VLOOKUP(I2426,[1]!Countries[#Data],3,FALSE)</f>
        <v>#REF!</v>
      </c>
    </row>
    <row r="2427" spans="1:17" x14ac:dyDescent="0.2">
      <c r="A2427" s="5">
        <v>10348</v>
      </c>
      <c r="B2427" s="5" t="s">
        <v>190</v>
      </c>
      <c r="C2427" s="5" t="s">
        <v>3</v>
      </c>
      <c r="D2427" s="5">
        <v>7.2</v>
      </c>
      <c r="E2427" s="5">
        <v>5.4720000000000004</v>
      </c>
      <c r="F2427" s="5">
        <v>25</v>
      </c>
      <c r="G2427" s="5" t="s">
        <v>153</v>
      </c>
      <c r="H2427" s="5" t="s">
        <v>154</v>
      </c>
      <c r="I2427" s="5" t="s">
        <v>14</v>
      </c>
      <c r="J2427" s="6">
        <v>41981</v>
      </c>
      <c r="K2427" s="7">
        <f t="shared" si="111"/>
        <v>180</v>
      </c>
      <c r="L2427" s="7">
        <f t="shared" si="112"/>
        <v>136.80000000000001</v>
      </c>
      <c r="M2427" s="4">
        <f>YEAR(Datos!$J2427)</f>
        <v>2014</v>
      </c>
      <c r="N2427" s="5" t="str">
        <f t="shared" si="113"/>
        <v>diciembre</v>
      </c>
      <c r="O2427" s="5" t="str">
        <f>VLOOKUP(C2427,[2]!ProdManager[#Data],2,FALSE)</f>
        <v>Marc Caine</v>
      </c>
      <c r="P2427" s="5" t="e">
        <f>VLOOKUP(I2427,[1]!Countries[#Data],2,FALSE)</f>
        <v>#REF!</v>
      </c>
      <c r="Q2427" s="5" t="e">
        <f>VLOOKUP(I2427,[1]!Countries[#Data],3,FALSE)</f>
        <v>#REF!</v>
      </c>
    </row>
    <row r="2428" spans="1:17" x14ac:dyDescent="0.2">
      <c r="A2428" s="5">
        <v>10349</v>
      </c>
      <c r="B2428" s="5" t="s">
        <v>138</v>
      </c>
      <c r="C2428" s="5" t="s">
        <v>39</v>
      </c>
      <c r="D2428" s="5">
        <v>5.9</v>
      </c>
      <c r="E2428" s="5">
        <v>4.7200000000000006</v>
      </c>
      <c r="F2428" s="5">
        <v>24</v>
      </c>
      <c r="G2428" s="5" t="s">
        <v>101</v>
      </c>
      <c r="H2428" s="5" t="s">
        <v>102</v>
      </c>
      <c r="I2428" s="5" t="s">
        <v>77</v>
      </c>
      <c r="J2428" s="6">
        <v>41982</v>
      </c>
      <c r="K2428" s="7">
        <f t="shared" si="111"/>
        <v>141.60000000000002</v>
      </c>
      <c r="L2428" s="7">
        <f t="shared" si="112"/>
        <v>113.28000000000002</v>
      </c>
      <c r="M2428" s="4">
        <f>YEAR(Datos!$J2428)</f>
        <v>2014</v>
      </c>
      <c r="N2428" s="5" t="str">
        <f t="shared" si="113"/>
        <v>diciembre</v>
      </c>
      <c r="O2428" s="5" t="str">
        <f>VLOOKUP(C2428,[2]!ProdManager[#Data],2,FALSE)</f>
        <v>John Matter</v>
      </c>
      <c r="P2428" s="5" t="e">
        <f>VLOOKUP(I2428,[1]!Countries[#Data],2,FALSE)</f>
        <v>#REF!</v>
      </c>
      <c r="Q2428" s="5" t="e">
        <f>VLOOKUP(I2428,[1]!Countries[#Data],3,FALSE)</f>
        <v>#REF!</v>
      </c>
    </row>
    <row r="2429" spans="1:17" x14ac:dyDescent="0.2">
      <c r="A2429" s="5">
        <v>10350</v>
      </c>
      <c r="B2429" s="5" t="s">
        <v>196</v>
      </c>
      <c r="C2429" s="5" t="s">
        <v>28</v>
      </c>
      <c r="D2429" s="5">
        <v>13</v>
      </c>
      <c r="E2429" s="5">
        <v>8.9699999999999989</v>
      </c>
      <c r="F2429" s="5">
        <v>15</v>
      </c>
      <c r="G2429" s="5" t="s">
        <v>197</v>
      </c>
      <c r="H2429" s="5" t="s">
        <v>198</v>
      </c>
      <c r="I2429" s="5" t="s">
        <v>6</v>
      </c>
      <c r="J2429" s="6">
        <v>41985</v>
      </c>
      <c r="K2429" s="7">
        <f t="shared" si="111"/>
        <v>195</v>
      </c>
      <c r="L2429" s="7">
        <f t="shared" si="112"/>
        <v>134.54999999999998</v>
      </c>
      <c r="M2429" s="4">
        <f>YEAR(Datos!$J2429)</f>
        <v>2014</v>
      </c>
      <c r="N2429" s="5" t="str">
        <f t="shared" si="113"/>
        <v>diciembre</v>
      </c>
      <c r="O2429" s="5" t="str">
        <f>VLOOKUP(C2429,[2]!ProdManager[#Data],2,FALSE)</f>
        <v>Lydia Sinn</v>
      </c>
      <c r="P2429" s="5" t="e">
        <f>VLOOKUP(I2429,[1]!Countries[#Data],2,FALSE)</f>
        <v>#REF!</v>
      </c>
      <c r="Q2429" s="5" t="e">
        <f>VLOOKUP(I2429,[1]!Countries[#Data],3,FALSE)</f>
        <v>#REF!</v>
      </c>
    </row>
    <row r="2430" spans="1:17" x14ac:dyDescent="0.2">
      <c r="A2430" s="5">
        <v>10350</v>
      </c>
      <c r="B2430" s="5" t="s">
        <v>148</v>
      </c>
      <c r="C2430" s="5" t="s">
        <v>8</v>
      </c>
      <c r="D2430" s="5">
        <v>28.8</v>
      </c>
      <c r="E2430" s="5">
        <v>23.904</v>
      </c>
      <c r="F2430" s="5">
        <v>18</v>
      </c>
      <c r="G2430" s="5" t="s">
        <v>197</v>
      </c>
      <c r="H2430" s="5" t="s">
        <v>198</v>
      </c>
      <c r="I2430" s="5" t="s">
        <v>6</v>
      </c>
      <c r="J2430" s="6">
        <v>41985</v>
      </c>
      <c r="K2430" s="7">
        <f t="shared" si="111"/>
        <v>518.4</v>
      </c>
      <c r="L2430" s="7">
        <f t="shared" si="112"/>
        <v>430.27199999999999</v>
      </c>
      <c r="M2430" s="4">
        <f>YEAR(Datos!$J2430)</f>
        <v>2014</v>
      </c>
      <c r="N2430" s="5" t="str">
        <f t="shared" si="113"/>
        <v>diciembre</v>
      </c>
      <c r="O2430" s="5" t="str">
        <f>VLOOKUP(C2430,[2]!ProdManager[#Data],2,FALSE)</f>
        <v>Peter Stone</v>
      </c>
      <c r="P2430" s="5" t="e">
        <f>VLOOKUP(I2430,[1]!Countries[#Data],2,FALSE)</f>
        <v>#REF!</v>
      </c>
      <c r="Q2430" s="5" t="e">
        <f>VLOOKUP(I2430,[1]!Countries[#Data],3,FALSE)</f>
        <v>#REF!</v>
      </c>
    </row>
    <row r="2431" spans="1:17" x14ac:dyDescent="0.2">
      <c r="A2431" s="5">
        <v>10351</v>
      </c>
      <c r="B2431" s="5" t="s">
        <v>16</v>
      </c>
      <c r="C2431" s="5" t="s">
        <v>17</v>
      </c>
      <c r="D2431" s="5">
        <v>16.8</v>
      </c>
      <c r="E2431" s="5">
        <v>11.76</v>
      </c>
      <c r="F2431" s="5">
        <v>10</v>
      </c>
      <c r="G2431" s="5" t="s">
        <v>59</v>
      </c>
      <c r="H2431" s="5" t="s">
        <v>60</v>
      </c>
      <c r="I2431" s="5" t="s">
        <v>61</v>
      </c>
      <c r="J2431" s="6">
        <v>41985</v>
      </c>
      <c r="K2431" s="7">
        <f t="shared" si="111"/>
        <v>168</v>
      </c>
      <c r="L2431" s="7">
        <f t="shared" si="112"/>
        <v>117.6</v>
      </c>
      <c r="M2431" s="4">
        <f>YEAR(Datos!$J2431)</f>
        <v>2014</v>
      </c>
      <c r="N2431" s="5" t="str">
        <f t="shared" si="113"/>
        <v>diciembre</v>
      </c>
      <c r="O2431" s="5" t="str">
        <f>VLOOKUP(C2431,[2]!ProdManager[#Data],2,FALSE)</f>
        <v>Lydia Sinn</v>
      </c>
      <c r="P2431" s="5" t="e">
        <f>VLOOKUP(I2431,[1]!Countries[#Data],2,FALSE)</f>
        <v>#REF!</v>
      </c>
      <c r="Q2431" s="5" t="e">
        <f>VLOOKUP(I2431,[1]!Countries[#Data],3,FALSE)</f>
        <v>#REF!</v>
      </c>
    </row>
    <row r="2432" spans="1:17" x14ac:dyDescent="0.2">
      <c r="A2432" s="5">
        <v>10351</v>
      </c>
      <c r="B2432" s="5" t="s">
        <v>181</v>
      </c>
      <c r="C2432" s="5" t="s">
        <v>36</v>
      </c>
      <c r="D2432" s="5">
        <v>210.8</v>
      </c>
      <c r="E2432" s="5">
        <v>191.828</v>
      </c>
      <c r="F2432" s="5">
        <v>20</v>
      </c>
      <c r="G2432" s="5" t="s">
        <v>59</v>
      </c>
      <c r="H2432" s="5" t="s">
        <v>60</v>
      </c>
      <c r="I2432" s="5" t="s">
        <v>61</v>
      </c>
      <c r="J2432" s="6">
        <v>41985</v>
      </c>
      <c r="K2432" s="7">
        <f t="shared" si="111"/>
        <v>4216</v>
      </c>
      <c r="L2432" s="7">
        <f t="shared" si="112"/>
        <v>3836.56</v>
      </c>
      <c r="M2432" s="4">
        <f>YEAR(Datos!$J2432)</f>
        <v>2014</v>
      </c>
      <c r="N2432" s="5" t="str">
        <f t="shared" si="113"/>
        <v>diciembre</v>
      </c>
      <c r="O2432" s="5" t="str">
        <f>VLOOKUP(C2432,[2]!ProdManager[#Data],2,FALSE)</f>
        <v>John Matter</v>
      </c>
      <c r="P2432" s="5" t="e">
        <f>VLOOKUP(I2432,[1]!Countries[#Data],2,FALSE)</f>
        <v>#REF!</v>
      </c>
      <c r="Q2432" s="5" t="e">
        <f>VLOOKUP(I2432,[1]!Countries[#Data],3,FALSE)</f>
        <v>#REF!</v>
      </c>
    </row>
    <row r="2433" spans="1:17" x14ac:dyDescent="0.2">
      <c r="A2433" s="5">
        <v>10351</v>
      </c>
      <c r="B2433" s="5" t="s">
        <v>21</v>
      </c>
      <c r="C2433" s="5" t="s">
        <v>22</v>
      </c>
      <c r="D2433" s="5">
        <v>7.7</v>
      </c>
      <c r="E2433" s="5">
        <v>5.6209999999999996</v>
      </c>
      <c r="F2433" s="5">
        <v>13</v>
      </c>
      <c r="G2433" s="5" t="s">
        <v>59</v>
      </c>
      <c r="H2433" s="5" t="s">
        <v>60</v>
      </c>
      <c r="I2433" s="5" t="s">
        <v>61</v>
      </c>
      <c r="J2433" s="6">
        <v>41985</v>
      </c>
      <c r="K2433" s="7">
        <f t="shared" si="111"/>
        <v>100.10000000000001</v>
      </c>
      <c r="L2433" s="7">
        <f t="shared" si="112"/>
        <v>73.072999999999993</v>
      </c>
      <c r="M2433" s="4">
        <f>YEAR(Datos!$J2433)</f>
        <v>2014</v>
      </c>
      <c r="N2433" s="5" t="str">
        <f t="shared" si="113"/>
        <v>diciembre</v>
      </c>
      <c r="O2433" s="5" t="str">
        <f>VLOOKUP(C2433,[2]!ProdManager[#Data],2,FALSE)</f>
        <v>Peter Stone</v>
      </c>
      <c r="P2433" s="5" t="e">
        <f>VLOOKUP(I2433,[1]!Countries[#Data],2,FALSE)</f>
        <v>#REF!</v>
      </c>
      <c r="Q2433" s="5" t="e">
        <f>VLOOKUP(I2433,[1]!Countries[#Data],3,FALSE)</f>
        <v>#REF!</v>
      </c>
    </row>
    <row r="2434" spans="1:17" x14ac:dyDescent="0.2">
      <c r="A2434" s="5">
        <v>10351</v>
      </c>
      <c r="B2434" s="5" t="s">
        <v>115</v>
      </c>
      <c r="C2434" s="5" t="s">
        <v>17</v>
      </c>
      <c r="D2434" s="5">
        <v>15.5</v>
      </c>
      <c r="E2434" s="5">
        <v>13.174999999999999</v>
      </c>
      <c r="F2434" s="5">
        <v>77</v>
      </c>
      <c r="G2434" s="5" t="s">
        <v>59</v>
      </c>
      <c r="H2434" s="5" t="s">
        <v>60</v>
      </c>
      <c r="I2434" s="5" t="s">
        <v>61</v>
      </c>
      <c r="J2434" s="6">
        <v>41985</v>
      </c>
      <c r="K2434" s="7">
        <f t="shared" si="111"/>
        <v>1193.5</v>
      </c>
      <c r="L2434" s="7">
        <f t="shared" si="112"/>
        <v>1014.4749999999999</v>
      </c>
      <c r="M2434" s="4">
        <f>YEAR(Datos!$J2434)</f>
        <v>2014</v>
      </c>
      <c r="N2434" s="5" t="str">
        <f t="shared" si="113"/>
        <v>diciembre</v>
      </c>
      <c r="O2434" s="5" t="str">
        <f>VLOOKUP(C2434,[2]!ProdManager[#Data],2,FALSE)</f>
        <v>Lydia Sinn</v>
      </c>
      <c r="P2434" s="5" t="e">
        <f>VLOOKUP(I2434,[1]!Countries[#Data],2,FALSE)</f>
        <v>#REF!</v>
      </c>
      <c r="Q2434" s="5" t="e">
        <f>VLOOKUP(I2434,[1]!Countries[#Data],3,FALSE)</f>
        <v>#REF!</v>
      </c>
    </row>
    <row r="2435" spans="1:17" x14ac:dyDescent="0.2">
      <c r="A2435" s="5">
        <v>10352</v>
      </c>
      <c r="B2435" s="5" t="s">
        <v>44</v>
      </c>
      <c r="C2435" s="5" t="s">
        <v>36</v>
      </c>
      <c r="D2435" s="5">
        <v>3.6</v>
      </c>
      <c r="E2435" s="5">
        <v>3.3120000000000003</v>
      </c>
      <c r="F2435" s="5">
        <v>10</v>
      </c>
      <c r="G2435" s="5" t="s">
        <v>178</v>
      </c>
      <c r="H2435" s="5" t="s">
        <v>179</v>
      </c>
      <c r="I2435" s="5" t="s">
        <v>180</v>
      </c>
      <c r="J2435" s="6">
        <v>41986</v>
      </c>
      <c r="K2435" s="7">
        <f t="shared" ref="K2435:K2498" si="114">D2435*F2435</f>
        <v>36</v>
      </c>
      <c r="L2435" s="7">
        <f t="shared" ref="L2435:L2498" si="115">E2435*F2435</f>
        <v>33.120000000000005</v>
      </c>
      <c r="M2435" s="4">
        <f>YEAR(Datos!$J2435)</f>
        <v>2014</v>
      </c>
      <c r="N2435" s="5" t="str">
        <f t="shared" ref="N2435:N2498" si="116">TEXT(J2435,"mmmm")</f>
        <v>diciembre</v>
      </c>
      <c r="O2435" s="5" t="str">
        <f>VLOOKUP(C2435,[2]!ProdManager[#Data],2,FALSE)</f>
        <v>John Matter</v>
      </c>
      <c r="P2435" s="5" t="e">
        <f>VLOOKUP(I2435,[1]!Countries[#Data],2,FALSE)</f>
        <v>#REF!</v>
      </c>
      <c r="Q2435" s="5" t="e">
        <f>VLOOKUP(I2435,[1]!Countries[#Data],3,FALSE)</f>
        <v>#REF!</v>
      </c>
    </row>
    <row r="2436" spans="1:17" x14ac:dyDescent="0.2">
      <c r="A2436" s="5">
        <v>10352</v>
      </c>
      <c r="B2436" s="5" t="s">
        <v>138</v>
      </c>
      <c r="C2436" s="5" t="s">
        <v>39</v>
      </c>
      <c r="D2436" s="5">
        <v>5.9</v>
      </c>
      <c r="E2436" s="5">
        <v>4.5430000000000001</v>
      </c>
      <c r="F2436" s="5">
        <v>20</v>
      </c>
      <c r="G2436" s="5" t="s">
        <v>178</v>
      </c>
      <c r="H2436" s="5" t="s">
        <v>179</v>
      </c>
      <c r="I2436" s="5" t="s">
        <v>180</v>
      </c>
      <c r="J2436" s="6">
        <v>41986</v>
      </c>
      <c r="K2436" s="7">
        <f t="shared" si="114"/>
        <v>118</v>
      </c>
      <c r="L2436" s="7">
        <f t="shared" si="115"/>
        <v>90.86</v>
      </c>
      <c r="M2436" s="4">
        <f>YEAR(Datos!$J2436)</f>
        <v>2014</v>
      </c>
      <c r="N2436" s="5" t="str">
        <f t="shared" si="116"/>
        <v>diciembre</v>
      </c>
      <c r="O2436" s="5" t="str">
        <f>VLOOKUP(C2436,[2]!ProdManager[#Data],2,FALSE)</f>
        <v>John Matter</v>
      </c>
      <c r="P2436" s="5" t="e">
        <f>VLOOKUP(I2436,[1]!Countries[#Data],2,FALSE)</f>
        <v>#REF!</v>
      </c>
      <c r="Q2436" s="5" t="e">
        <f>VLOOKUP(I2436,[1]!Countries[#Data],3,FALSE)</f>
        <v>#REF!</v>
      </c>
    </row>
    <row r="2437" spans="1:17" x14ac:dyDescent="0.2">
      <c r="A2437" s="5">
        <v>10353</v>
      </c>
      <c r="B2437" s="5" t="s">
        <v>9</v>
      </c>
      <c r="C2437" s="5" t="s">
        <v>8</v>
      </c>
      <c r="D2437" s="5">
        <v>16.8</v>
      </c>
      <c r="E2437" s="5">
        <v>13.776000000000002</v>
      </c>
      <c r="F2437" s="5">
        <v>12</v>
      </c>
      <c r="G2437" s="5" t="s">
        <v>199</v>
      </c>
      <c r="H2437" s="5" t="s">
        <v>200</v>
      </c>
      <c r="I2437" s="5" t="s">
        <v>61</v>
      </c>
      <c r="J2437" s="6">
        <v>41987</v>
      </c>
      <c r="K2437" s="7">
        <f t="shared" si="114"/>
        <v>201.60000000000002</v>
      </c>
      <c r="L2437" s="7">
        <f t="shared" si="115"/>
        <v>165.31200000000001</v>
      </c>
      <c r="M2437" s="4">
        <f>YEAR(Datos!$J2437)</f>
        <v>2014</v>
      </c>
      <c r="N2437" s="5" t="str">
        <f t="shared" si="116"/>
        <v>diciembre</v>
      </c>
      <c r="O2437" s="5" t="str">
        <f>VLOOKUP(C2437,[2]!ProdManager[#Data],2,FALSE)</f>
        <v>Peter Stone</v>
      </c>
      <c r="P2437" s="5" t="e">
        <f>VLOOKUP(I2437,[1]!Countries[#Data],2,FALSE)</f>
        <v>#REF!</v>
      </c>
      <c r="Q2437" s="5" t="e">
        <f>VLOOKUP(I2437,[1]!Countries[#Data],3,FALSE)</f>
        <v>#REF!</v>
      </c>
    </row>
    <row r="2438" spans="1:17" x14ac:dyDescent="0.2">
      <c r="A2438" s="5">
        <v>10353</v>
      </c>
      <c r="B2438" s="5" t="s">
        <v>181</v>
      </c>
      <c r="C2438" s="5" t="s">
        <v>36</v>
      </c>
      <c r="D2438" s="5">
        <v>210.8</v>
      </c>
      <c r="E2438" s="5">
        <v>191.828</v>
      </c>
      <c r="F2438" s="5">
        <v>50</v>
      </c>
      <c r="G2438" s="5" t="s">
        <v>199</v>
      </c>
      <c r="H2438" s="5" t="s">
        <v>200</v>
      </c>
      <c r="I2438" s="5" t="s">
        <v>61</v>
      </c>
      <c r="J2438" s="6">
        <v>41987</v>
      </c>
      <c r="K2438" s="7">
        <f t="shared" si="114"/>
        <v>10540</v>
      </c>
      <c r="L2438" s="7">
        <f t="shared" si="115"/>
        <v>9591.4</v>
      </c>
      <c r="M2438" s="4">
        <f>YEAR(Datos!$J2438)</f>
        <v>2014</v>
      </c>
      <c r="N2438" s="5" t="str">
        <f t="shared" si="116"/>
        <v>diciembre</v>
      </c>
      <c r="O2438" s="5" t="str">
        <f>VLOOKUP(C2438,[2]!ProdManager[#Data],2,FALSE)</f>
        <v>John Matter</v>
      </c>
      <c r="P2438" s="5" t="e">
        <f>VLOOKUP(I2438,[1]!Countries[#Data],2,FALSE)</f>
        <v>#REF!</v>
      </c>
      <c r="Q2438" s="5" t="e">
        <f>VLOOKUP(I2438,[1]!Countries[#Data],3,FALSE)</f>
        <v>#REF!</v>
      </c>
    </row>
    <row r="2439" spans="1:17" x14ac:dyDescent="0.2">
      <c r="A2439" s="5">
        <v>10354</v>
      </c>
      <c r="B2439" s="5" t="s">
        <v>131</v>
      </c>
      <c r="C2439" s="5" t="s">
        <v>36</v>
      </c>
      <c r="D2439" s="5">
        <v>14.4</v>
      </c>
      <c r="E2439" s="5">
        <v>12.672000000000001</v>
      </c>
      <c r="F2439" s="5">
        <v>12</v>
      </c>
      <c r="G2439" s="5" t="s">
        <v>171</v>
      </c>
      <c r="H2439" s="5" t="s">
        <v>66</v>
      </c>
      <c r="I2439" s="5" t="s">
        <v>67</v>
      </c>
      <c r="J2439" s="6">
        <v>41988</v>
      </c>
      <c r="K2439" s="7">
        <f t="shared" si="114"/>
        <v>172.8</v>
      </c>
      <c r="L2439" s="7">
        <f t="shared" si="115"/>
        <v>152.06400000000002</v>
      </c>
      <c r="M2439" s="4">
        <f>YEAR(Datos!$J2439)</f>
        <v>2014</v>
      </c>
      <c r="N2439" s="5" t="str">
        <f t="shared" si="116"/>
        <v>diciembre</v>
      </c>
      <c r="O2439" s="5" t="str">
        <f>VLOOKUP(C2439,[2]!ProdManager[#Data],2,FALSE)</f>
        <v>John Matter</v>
      </c>
      <c r="P2439" s="5" t="e">
        <f>VLOOKUP(I2439,[1]!Countries[#Data],2,FALSE)</f>
        <v>#REF!</v>
      </c>
      <c r="Q2439" s="5" t="e">
        <f>VLOOKUP(I2439,[1]!Countries[#Data],3,FALSE)</f>
        <v>#REF!</v>
      </c>
    </row>
    <row r="2440" spans="1:17" x14ac:dyDescent="0.2">
      <c r="A2440" s="5">
        <v>10354</v>
      </c>
      <c r="B2440" s="5" t="s">
        <v>95</v>
      </c>
      <c r="C2440" s="5" t="s">
        <v>39</v>
      </c>
      <c r="D2440" s="5">
        <v>99</v>
      </c>
      <c r="E2440" s="5">
        <v>74.25</v>
      </c>
      <c r="F2440" s="5">
        <v>4</v>
      </c>
      <c r="G2440" s="5" t="s">
        <v>171</v>
      </c>
      <c r="H2440" s="5" t="s">
        <v>66</v>
      </c>
      <c r="I2440" s="5" t="s">
        <v>67</v>
      </c>
      <c r="J2440" s="6">
        <v>41988</v>
      </c>
      <c r="K2440" s="7">
        <f t="shared" si="114"/>
        <v>396</v>
      </c>
      <c r="L2440" s="7">
        <f t="shared" si="115"/>
        <v>297</v>
      </c>
      <c r="M2440" s="4">
        <f>YEAR(Datos!$J2440)</f>
        <v>2014</v>
      </c>
      <c r="N2440" s="5" t="str">
        <f t="shared" si="116"/>
        <v>diciembre</v>
      </c>
      <c r="O2440" s="5" t="str">
        <f>VLOOKUP(C2440,[2]!ProdManager[#Data],2,FALSE)</f>
        <v>John Matter</v>
      </c>
      <c r="P2440" s="5" t="e">
        <f>VLOOKUP(I2440,[1]!Countries[#Data],2,FALSE)</f>
        <v>#REF!</v>
      </c>
      <c r="Q2440" s="5" t="e">
        <f>VLOOKUP(I2440,[1]!Countries[#Data],3,FALSE)</f>
        <v>#REF!</v>
      </c>
    </row>
    <row r="2441" spans="1:17" x14ac:dyDescent="0.2">
      <c r="A2441" s="5">
        <v>10355</v>
      </c>
      <c r="B2441" s="5" t="s">
        <v>44</v>
      </c>
      <c r="C2441" s="5" t="s">
        <v>36</v>
      </c>
      <c r="D2441" s="5">
        <v>3.6</v>
      </c>
      <c r="E2441" s="5">
        <v>3.1680000000000001</v>
      </c>
      <c r="F2441" s="5">
        <v>25</v>
      </c>
      <c r="G2441" s="5" t="s">
        <v>201</v>
      </c>
      <c r="H2441" s="5" t="s">
        <v>202</v>
      </c>
      <c r="I2441" s="5" t="s">
        <v>142</v>
      </c>
      <c r="J2441" s="6">
        <v>41989</v>
      </c>
      <c r="K2441" s="7">
        <f t="shared" si="114"/>
        <v>90</v>
      </c>
      <c r="L2441" s="7">
        <f t="shared" si="115"/>
        <v>79.2</v>
      </c>
      <c r="M2441" s="4">
        <f>YEAR(Datos!$J2441)</f>
        <v>2014</v>
      </c>
      <c r="N2441" s="5" t="str">
        <f t="shared" si="116"/>
        <v>diciembre</v>
      </c>
      <c r="O2441" s="5" t="str">
        <f>VLOOKUP(C2441,[2]!ProdManager[#Data],2,FALSE)</f>
        <v>John Matter</v>
      </c>
      <c r="P2441" s="5" t="e">
        <f>VLOOKUP(I2441,[1]!Countries[#Data],2,FALSE)</f>
        <v>#REF!</v>
      </c>
      <c r="Q2441" s="5" t="e">
        <f>VLOOKUP(I2441,[1]!Countries[#Data],3,FALSE)</f>
        <v>#REF!</v>
      </c>
    </row>
    <row r="2442" spans="1:17" x14ac:dyDescent="0.2">
      <c r="A2442" s="5">
        <v>10355</v>
      </c>
      <c r="B2442" s="5" t="s">
        <v>26</v>
      </c>
      <c r="C2442" s="5" t="s">
        <v>3</v>
      </c>
      <c r="D2442" s="5">
        <v>15.6</v>
      </c>
      <c r="E2442" s="5">
        <v>12.167999999999999</v>
      </c>
      <c r="F2442" s="5">
        <v>25</v>
      </c>
      <c r="G2442" s="5" t="s">
        <v>201</v>
      </c>
      <c r="H2442" s="5" t="s">
        <v>202</v>
      </c>
      <c r="I2442" s="5" t="s">
        <v>142</v>
      </c>
      <c r="J2442" s="6">
        <v>41989</v>
      </c>
      <c r="K2442" s="7">
        <f t="shared" si="114"/>
        <v>390</v>
      </c>
      <c r="L2442" s="7">
        <f t="shared" si="115"/>
        <v>304.2</v>
      </c>
      <c r="M2442" s="4">
        <f>YEAR(Datos!$J2442)</f>
        <v>2014</v>
      </c>
      <c r="N2442" s="5" t="str">
        <f t="shared" si="116"/>
        <v>diciembre</v>
      </c>
      <c r="O2442" s="5" t="str">
        <f>VLOOKUP(C2442,[2]!ProdManager[#Data],2,FALSE)</f>
        <v>Marc Caine</v>
      </c>
      <c r="P2442" s="5" t="e">
        <f>VLOOKUP(I2442,[1]!Countries[#Data],2,FALSE)</f>
        <v>#REF!</v>
      </c>
      <c r="Q2442" s="5" t="e">
        <f>VLOOKUP(I2442,[1]!Countries[#Data],3,FALSE)</f>
        <v>#REF!</v>
      </c>
    </row>
    <row r="2443" spans="1:17" x14ac:dyDescent="0.2">
      <c r="A2443" s="5">
        <v>10356</v>
      </c>
      <c r="B2443" s="5" t="s">
        <v>37</v>
      </c>
      <c r="C2443" s="5" t="s">
        <v>8</v>
      </c>
      <c r="D2443" s="5">
        <v>10</v>
      </c>
      <c r="E2443" s="5">
        <v>7.6</v>
      </c>
      <c r="F2443" s="5">
        <v>30</v>
      </c>
      <c r="G2443" s="5" t="s">
        <v>153</v>
      </c>
      <c r="H2443" s="5" t="s">
        <v>154</v>
      </c>
      <c r="I2443" s="5" t="s">
        <v>14</v>
      </c>
      <c r="J2443" s="6">
        <v>41992</v>
      </c>
      <c r="K2443" s="7">
        <f t="shared" si="114"/>
        <v>300</v>
      </c>
      <c r="L2443" s="7">
        <f t="shared" si="115"/>
        <v>228</v>
      </c>
      <c r="M2443" s="4">
        <f>YEAR(Datos!$J2443)</f>
        <v>2014</v>
      </c>
      <c r="N2443" s="5" t="str">
        <f t="shared" si="116"/>
        <v>diciembre</v>
      </c>
      <c r="O2443" s="5" t="str">
        <f>VLOOKUP(C2443,[2]!ProdManager[#Data],2,FALSE)</f>
        <v>Peter Stone</v>
      </c>
      <c r="P2443" s="5" t="e">
        <f>VLOOKUP(I2443,[1]!Countries[#Data],2,FALSE)</f>
        <v>#REF!</v>
      </c>
      <c r="Q2443" s="5" t="e">
        <f>VLOOKUP(I2443,[1]!Countries[#Data],3,FALSE)</f>
        <v>#REF!</v>
      </c>
    </row>
    <row r="2444" spans="1:17" x14ac:dyDescent="0.2">
      <c r="A2444" s="5">
        <v>10356</v>
      </c>
      <c r="B2444" s="5" t="s">
        <v>38</v>
      </c>
      <c r="C2444" s="5" t="s">
        <v>39</v>
      </c>
      <c r="D2444" s="5">
        <v>19.2</v>
      </c>
      <c r="E2444" s="5">
        <v>15.36</v>
      </c>
      <c r="F2444" s="5">
        <v>12</v>
      </c>
      <c r="G2444" s="5" t="s">
        <v>153</v>
      </c>
      <c r="H2444" s="5" t="s">
        <v>154</v>
      </c>
      <c r="I2444" s="5" t="s">
        <v>14</v>
      </c>
      <c r="J2444" s="6">
        <v>41992</v>
      </c>
      <c r="K2444" s="7">
        <f t="shared" si="114"/>
        <v>230.39999999999998</v>
      </c>
      <c r="L2444" s="7">
        <f t="shared" si="115"/>
        <v>184.32</v>
      </c>
      <c r="M2444" s="4">
        <f>YEAR(Datos!$J2444)</f>
        <v>2014</v>
      </c>
      <c r="N2444" s="5" t="str">
        <f t="shared" si="116"/>
        <v>diciembre</v>
      </c>
      <c r="O2444" s="5" t="str">
        <f>VLOOKUP(C2444,[2]!ProdManager[#Data],2,FALSE)</f>
        <v>John Matter</v>
      </c>
      <c r="P2444" s="5" t="e">
        <f>VLOOKUP(I2444,[1]!Countries[#Data],2,FALSE)</f>
        <v>#REF!</v>
      </c>
      <c r="Q2444" s="5" t="e">
        <f>VLOOKUP(I2444,[1]!Countries[#Data],3,FALSE)</f>
        <v>#REF!</v>
      </c>
    </row>
    <row r="2445" spans="1:17" x14ac:dyDescent="0.2">
      <c r="A2445" s="5">
        <v>10356</v>
      </c>
      <c r="B2445" s="5" t="s">
        <v>148</v>
      </c>
      <c r="C2445" s="5" t="s">
        <v>8</v>
      </c>
      <c r="D2445" s="5">
        <v>28.8</v>
      </c>
      <c r="E2445" s="5">
        <v>21.888000000000002</v>
      </c>
      <c r="F2445" s="5">
        <v>20</v>
      </c>
      <c r="G2445" s="5" t="s">
        <v>153</v>
      </c>
      <c r="H2445" s="5" t="s">
        <v>154</v>
      </c>
      <c r="I2445" s="5" t="s">
        <v>14</v>
      </c>
      <c r="J2445" s="6">
        <v>41992</v>
      </c>
      <c r="K2445" s="7">
        <f t="shared" si="114"/>
        <v>576</v>
      </c>
      <c r="L2445" s="7">
        <f t="shared" si="115"/>
        <v>437.76000000000005</v>
      </c>
      <c r="M2445" s="4">
        <f>YEAR(Datos!$J2445)</f>
        <v>2014</v>
      </c>
      <c r="N2445" s="5" t="str">
        <f t="shared" si="116"/>
        <v>diciembre</v>
      </c>
      <c r="O2445" s="5" t="str">
        <f>VLOOKUP(C2445,[2]!ProdManager[#Data],2,FALSE)</f>
        <v>Peter Stone</v>
      </c>
      <c r="P2445" s="5" t="e">
        <f>VLOOKUP(I2445,[1]!Countries[#Data],2,FALSE)</f>
        <v>#REF!</v>
      </c>
      <c r="Q2445" s="5" t="e">
        <f>VLOOKUP(I2445,[1]!Countries[#Data],3,FALSE)</f>
        <v>#REF!</v>
      </c>
    </row>
    <row r="2446" spans="1:17" x14ac:dyDescent="0.2">
      <c r="A2446" s="5">
        <v>10357</v>
      </c>
      <c r="B2446" s="5" t="s">
        <v>105</v>
      </c>
      <c r="C2446" s="5" t="s">
        <v>22</v>
      </c>
      <c r="D2446" s="5">
        <v>24.8</v>
      </c>
      <c r="E2446" s="5">
        <v>20.088000000000001</v>
      </c>
      <c r="F2446" s="5">
        <v>30</v>
      </c>
      <c r="G2446" s="5" t="s">
        <v>128</v>
      </c>
      <c r="H2446" s="5" t="s">
        <v>129</v>
      </c>
      <c r="I2446" s="5" t="s">
        <v>58</v>
      </c>
      <c r="J2446" s="6">
        <v>41993</v>
      </c>
      <c r="K2446" s="7">
        <f t="shared" si="114"/>
        <v>744</v>
      </c>
      <c r="L2446" s="7">
        <f t="shared" si="115"/>
        <v>602.64</v>
      </c>
      <c r="M2446" s="4">
        <f>YEAR(Datos!$J2446)</f>
        <v>2014</v>
      </c>
      <c r="N2446" s="5" t="str">
        <f t="shared" si="116"/>
        <v>diciembre</v>
      </c>
      <c r="O2446" s="5" t="str">
        <f>VLOOKUP(C2446,[2]!ProdManager[#Data],2,FALSE)</f>
        <v>Peter Stone</v>
      </c>
      <c r="P2446" s="5" t="e">
        <f>VLOOKUP(I2446,[1]!Countries[#Data],2,FALSE)</f>
        <v>#REF!</v>
      </c>
      <c r="Q2446" s="5" t="e">
        <f>VLOOKUP(I2446,[1]!Countries[#Data],3,FALSE)</f>
        <v>#REF!</v>
      </c>
    </row>
    <row r="2447" spans="1:17" x14ac:dyDescent="0.2">
      <c r="A2447" s="5">
        <v>10357</v>
      </c>
      <c r="B2447" s="5" t="s">
        <v>182</v>
      </c>
      <c r="C2447" s="5" t="s">
        <v>28</v>
      </c>
      <c r="D2447" s="5">
        <v>24.9</v>
      </c>
      <c r="E2447" s="5">
        <v>17.429999999999996</v>
      </c>
      <c r="F2447" s="5">
        <v>16</v>
      </c>
      <c r="G2447" s="5" t="s">
        <v>128</v>
      </c>
      <c r="H2447" s="5" t="s">
        <v>129</v>
      </c>
      <c r="I2447" s="5" t="s">
        <v>58</v>
      </c>
      <c r="J2447" s="6">
        <v>41993</v>
      </c>
      <c r="K2447" s="7">
        <f t="shared" si="114"/>
        <v>398.4</v>
      </c>
      <c r="L2447" s="7">
        <f t="shared" si="115"/>
        <v>278.87999999999994</v>
      </c>
      <c r="M2447" s="4">
        <f>YEAR(Datos!$J2447)</f>
        <v>2014</v>
      </c>
      <c r="N2447" s="5" t="str">
        <f t="shared" si="116"/>
        <v>diciembre</v>
      </c>
      <c r="O2447" s="5" t="str">
        <f>VLOOKUP(C2447,[2]!ProdManager[#Data],2,FALSE)</f>
        <v>Lydia Sinn</v>
      </c>
      <c r="P2447" s="5" t="e">
        <f>VLOOKUP(I2447,[1]!Countries[#Data],2,FALSE)</f>
        <v>#REF!</v>
      </c>
      <c r="Q2447" s="5" t="e">
        <f>VLOOKUP(I2447,[1]!Countries[#Data],3,FALSE)</f>
        <v>#REF!</v>
      </c>
    </row>
    <row r="2448" spans="1:17" x14ac:dyDescent="0.2">
      <c r="A2448" s="5">
        <v>10357</v>
      </c>
      <c r="B2448" s="5" t="s">
        <v>33</v>
      </c>
      <c r="C2448" s="5" t="s">
        <v>8</v>
      </c>
      <c r="D2448" s="5">
        <v>27.2</v>
      </c>
      <c r="E2448" s="5">
        <v>23.119999999999997</v>
      </c>
      <c r="F2448" s="5">
        <v>8</v>
      </c>
      <c r="G2448" s="5" t="s">
        <v>128</v>
      </c>
      <c r="H2448" s="5" t="s">
        <v>129</v>
      </c>
      <c r="I2448" s="5" t="s">
        <v>58</v>
      </c>
      <c r="J2448" s="6">
        <v>41993</v>
      </c>
      <c r="K2448" s="7">
        <f t="shared" si="114"/>
        <v>217.6</v>
      </c>
      <c r="L2448" s="7">
        <f t="shared" si="115"/>
        <v>184.95999999999998</v>
      </c>
      <c r="M2448" s="4">
        <f>YEAR(Datos!$J2448)</f>
        <v>2014</v>
      </c>
      <c r="N2448" s="5" t="str">
        <f t="shared" si="116"/>
        <v>diciembre</v>
      </c>
      <c r="O2448" s="5" t="str">
        <f>VLOOKUP(C2448,[2]!ProdManager[#Data],2,FALSE)</f>
        <v>Peter Stone</v>
      </c>
      <c r="P2448" s="5" t="e">
        <f>VLOOKUP(I2448,[1]!Countries[#Data],2,FALSE)</f>
        <v>#REF!</v>
      </c>
      <c r="Q2448" s="5" t="e">
        <f>VLOOKUP(I2448,[1]!Countries[#Data],3,FALSE)</f>
        <v>#REF!</v>
      </c>
    </row>
    <row r="2449" spans="1:17" x14ac:dyDescent="0.2">
      <c r="A2449" s="5">
        <v>10358</v>
      </c>
      <c r="B2449" s="5" t="s">
        <v>50</v>
      </c>
      <c r="C2449" s="5" t="s">
        <v>22</v>
      </c>
      <c r="D2449" s="5">
        <v>15.2</v>
      </c>
      <c r="E2449" s="5">
        <v>12.16</v>
      </c>
      <c r="F2449" s="5">
        <v>20</v>
      </c>
      <c r="G2449" s="5" t="s">
        <v>197</v>
      </c>
      <c r="H2449" s="5" t="s">
        <v>198</v>
      </c>
      <c r="I2449" s="5" t="s">
        <v>6</v>
      </c>
      <c r="J2449" s="6">
        <v>41994</v>
      </c>
      <c r="K2449" s="7">
        <f t="shared" si="114"/>
        <v>304</v>
      </c>
      <c r="L2449" s="7">
        <f t="shared" si="115"/>
        <v>243.2</v>
      </c>
      <c r="M2449" s="4">
        <f>YEAR(Datos!$J2449)</f>
        <v>2014</v>
      </c>
      <c r="N2449" s="5" t="str">
        <f t="shared" si="116"/>
        <v>diciembre</v>
      </c>
      <c r="O2449" s="5" t="str">
        <f>VLOOKUP(C2449,[2]!ProdManager[#Data],2,FALSE)</f>
        <v>Peter Stone</v>
      </c>
      <c r="P2449" s="5" t="e">
        <f>VLOOKUP(I2449,[1]!Countries[#Data],2,FALSE)</f>
        <v>#REF!</v>
      </c>
      <c r="Q2449" s="5" t="e">
        <f>VLOOKUP(I2449,[1]!Countries[#Data],3,FALSE)</f>
        <v>#REF!</v>
      </c>
    </row>
    <row r="2450" spans="1:17" x14ac:dyDescent="0.2">
      <c r="A2450" s="5">
        <v>10358</v>
      </c>
      <c r="B2450" s="5" t="s">
        <v>44</v>
      </c>
      <c r="C2450" s="5" t="s">
        <v>36</v>
      </c>
      <c r="D2450" s="5">
        <v>3.6</v>
      </c>
      <c r="E2450" s="5">
        <v>3.2760000000000002</v>
      </c>
      <c r="F2450" s="5">
        <v>10</v>
      </c>
      <c r="G2450" s="5" t="s">
        <v>197</v>
      </c>
      <c r="H2450" s="5" t="s">
        <v>198</v>
      </c>
      <c r="I2450" s="5" t="s">
        <v>6</v>
      </c>
      <c r="J2450" s="6">
        <v>41994</v>
      </c>
      <c r="K2450" s="7">
        <f t="shared" si="114"/>
        <v>36</v>
      </c>
      <c r="L2450" s="7">
        <f t="shared" si="115"/>
        <v>32.760000000000005</v>
      </c>
      <c r="M2450" s="4">
        <f>YEAR(Datos!$J2450)</f>
        <v>2014</v>
      </c>
      <c r="N2450" s="5" t="str">
        <f t="shared" si="116"/>
        <v>diciembre</v>
      </c>
      <c r="O2450" s="5" t="str">
        <f>VLOOKUP(C2450,[2]!ProdManager[#Data],2,FALSE)</f>
        <v>John Matter</v>
      </c>
      <c r="P2450" s="5" t="e">
        <f>VLOOKUP(I2450,[1]!Countries[#Data],2,FALSE)</f>
        <v>#REF!</v>
      </c>
      <c r="Q2450" s="5" t="e">
        <f>VLOOKUP(I2450,[1]!Countries[#Data],3,FALSE)</f>
        <v>#REF!</v>
      </c>
    </row>
    <row r="2451" spans="1:17" x14ac:dyDescent="0.2">
      <c r="A2451" s="5">
        <v>10358</v>
      </c>
      <c r="B2451" s="5" t="s">
        <v>133</v>
      </c>
      <c r="C2451" s="5" t="s">
        <v>36</v>
      </c>
      <c r="D2451" s="5">
        <v>11.2</v>
      </c>
      <c r="E2451" s="5">
        <v>10.304</v>
      </c>
      <c r="F2451" s="5">
        <v>10</v>
      </c>
      <c r="G2451" s="5" t="s">
        <v>197</v>
      </c>
      <c r="H2451" s="5" t="s">
        <v>198</v>
      </c>
      <c r="I2451" s="5" t="s">
        <v>6</v>
      </c>
      <c r="J2451" s="6">
        <v>41994</v>
      </c>
      <c r="K2451" s="7">
        <f t="shared" si="114"/>
        <v>112</v>
      </c>
      <c r="L2451" s="7">
        <f t="shared" si="115"/>
        <v>103.04</v>
      </c>
      <c r="M2451" s="4">
        <f>YEAR(Datos!$J2451)</f>
        <v>2014</v>
      </c>
      <c r="N2451" s="5" t="str">
        <f t="shared" si="116"/>
        <v>diciembre</v>
      </c>
      <c r="O2451" s="5" t="str">
        <f>VLOOKUP(C2451,[2]!ProdManager[#Data],2,FALSE)</f>
        <v>John Matter</v>
      </c>
      <c r="P2451" s="5" t="e">
        <f>VLOOKUP(I2451,[1]!Countries[#Data],2,FALSE)</f>
        <v>#REF!</v>
      </c>
      <c r="Q2451" s="5" t="e">
        <f>VLOOKUP(I2451,[1]!Countries[#Data],3,FALSE)</f>
        <v>#REF!</v>
      </c>
    </row>
    <row r="2452" spans="1:17" x14ac:dyDescent="0.2">
      <c r="A2452" s="5">
        <v>10359</v>
      </c>
      <c r="B2452" s="5" t="s">
        <v>33</v>
      </c>
      <c r="C2452" s="5" t="s">
        <v>8</v>
      </c>
      <c r="D2452" s="5">
        <v>27.2</v>
      </c>
      <c r="E2452" s="5">
        <v>20.943999999999999</v>
      </c>
      <c r="F2452" s="5">
        <v>80</v>
      </c>
      <c r="G2452" s="5" t="s">
        <v>203</v>
      </c>
      <c r="H2452" s="5" t="s">
        <v>141</v>
      </c>
      <c r="I2452" s="5" t="s">
        <v>142</v>
      </c>
      <c r="J2452" s="6">
        <v>41995</v>
      </c>
      <c r="K2452" s="7">
        <f t="shared" si="114"/>
        <v>2176</v>
      </c>
      <c r="L2452" s="7">
        <f t="shared" si="115"/>
        <v>1675.52</v>
      </c>
      <c r="M2452" s="4">
        <f>YEAR(Datos!$J2452)</f>
        <v>2014</v>
      </c>
      <c r="N2452" s="5" t="str">
        <f t="shared" si="116"/>
        <v>diciembre</v>
      </c>
      <c r="O2452" s="5" t="str">
        <f>VLOOKUP(C2452,[2]!ProdManager[#Data],2,FALSE)</f>
        <v>Peter Stone</v>
      </c>
      <c r="P2452" s="5" t="e">
        <f>VLOOKUP(I2452,[1]!Countries[#Data],2,FALSE)</f>
        <v>#REF!</v>
      </c>
      <c r="Q2452" s="5" t="e">
        <f>VLOOKUP(I2452,[1]!Countries[#Data],3,FALSE)</f>
        <v>#REF!</v>
      </c>
    </row>
    <row r="2453" spans="1:17" x14ac:dyDescent="0.2">
      <c r="A2453" s="5">
        <v>10359</v>
      </c>
      <c r="B2453" s="5" t="s">
        <v>49</v>
      </c>
      <c r="C2453" s="5" t="s">
        <v>28</v>
      </c>
      <c r="D2453" s="5">
        <v>13.9</v>
      </c>
      <c r="E2453" s="5">
        <v>9.452</v>
      </c>
      <c r="F2453" s="5">
        <v>56</v>
      </c>
      <c r="G2453" s="5" t="s">
        <v>203</v>
      </c>
      <c r="H2453" s="5" t="s">
        <v>141</v>
      </c>
      <c r="I2453" s="5" t="s">
        <v>142</v>
      </c>
      <c r="J2453" s="6">
        <v>41995</v>
      </c>
      <c r="K2453" s="7">
        <f t="shared" si="114"/>
        <v>778.4</v>
      </c>
      <c r="L2453" s="7">
        <f t="shared" si="115"/>
        <v>529.31200000000001</v>
      </c>
      <c r="M2453" s="4">
        <f>YEAR(Datos!$J2453)</f>
        <v>2014</v>
      </c>
      <c r="N2453" s="5" t="str">
        <f t="shared" si="116"/>
        <v>diciembre</v>
      </c>
      <c r="O2453" s="5" t="str">
        <f>VLOOKUP(C2453,[2]!ProdManager[#Data],2,FALSE)</f>
        <v>Lydia Sinn</v>
      </c>
      <c r="P2453" s="5" t="e">
        <f>VLOOKUP(I2453,[1]!Countries[#Data],2,FALSE)</f>
        <v>#REF!</v>
      </c>
      <c r="Q2453" s="5" t="e">
        <f>VLOOKUP(I2453,[1]!Countries[#Data],3,FALSE)</f>
        <v>#REF!</v>
      </c>
    </row>
    <row r="2454" spans="1:17" x14ac:dyDescent="0.2">
      <c r="A2454" s="5">
        <v>10359</v>
      </c>
      <c r="B2454" s="5" t="s">
        <v>37</v>
      </c>
      <c r="C2454" s="5" t="s">
        <v>8</v>
      </c>
      <c r="D2454" s="5">
        <v>10</v>
      </c>
      <c r="E2454" s="5">
        <v>8.1000000000000014</v>
      </c>
      <c r="F2454" s="5">
        <v>70</v>
      </c>
      <c r="G2454" s="5" t="s">
        <v>203</v>
      </c>
      <c r="H2454" s="5" t="s">
        <v>141</v>
      </c>
      <c r="I2454" s="5" t="s">
        <v>142</v>
      </c>
      <c r="J2454" s="6">
        <v>41995</v>
      </c>
      <c r="K2454" s="7">
        <f t="shared" si="114"/>
        <v>700</v>
      </c>
      <c r="L2454" s="7">
        <f t="shared" si="115"/>
        <v>567.00000000000011</v>
      </c>
      <c r="M2454" s="4">
        <f>YEAR(Datos!$J2454)</f>
        <v>2014</v>
      </c>
      <c r="N2454" s="5" t="str">
        <f t="shared" si="116"/>
        <v>diciembre</v>
      </c>
      <c r="O2454" s="5" t="str">
        <f>VLOOKUP(C2454,[2]!ProdManager[#Data],2,FALSE)</f>
        <v>Peter Stone</v>
      </c>
      <c r="P2454" s="5" t="e">
        <f>VLOOKUP(I2454,[1]!Countries[#Data],2,FALSE)</f>
        <v>#REF!</v>
      </c>
      <c r="Q2454" s="5" t="e">
        <f>VLOOKUP(I2454,[1]!Countries[#Data],3,FALSE)</f>
        <v>#REF!</v>
      </c>
    </row>
    <row r="2455" spans="1:17" x14ac:dyDescent="0.2">
      <c r="A2455" s="5">
        <v>10360</v>
      </c>
      <c r="B2455" s="5" t="s">
        <v>114</v>
      </c>
      <c r="C2455" s="5" t="s">
        <v>11</v>
      </c>
      <c r="D2455" s="5">
        <v>36.4</v>
      </c>
      <c r="E2455" s="5">
        <v>29.848000000000003</v>
      </c>
      <c r="F2455" s="5">
        <v>30</v>
      </c>
      <c r="G2455" s="5" t="s">
        <v>85</v>
      </c>
      <c r="H2455" s="5" t="s">
        <v>86</v>
      </c>
      <c r="I2455" s="5" t="s">
        <v>6</v>
      </c>
      <c r="J2455" s="6">
        <v>41996</v>
      </c>
      <c r="K2455" s="7">
        <f t="shared" si="114"/>
        <v>1092</v>
      </c>
      <c r="L2455" s="7">
        <f t="shared" si="115"/>
        <v>895.44</v>
      </c>
      <c r="M2455" s="4">
        <f>YEAR(Datos!$J2455)</f>
        <v>2014</v>
      </c>
      <c r="N2455" s="5" t="str">
        <f t="shared" si="116"/>
        <v>diciembre</v>
      </c>
      <c r="O2455" s="5" t="str">
        <f>VLOOKUP(C2455,[2]!ProdManager[#Data],2,FALSE)</f>
        <v>Marc Caine</v>
      </c>
      <c r="P2455" s="5" t="e">
        <f>VLOOKUP(I2455,[1]!Countries[#Data],2,FALSE)</f>
        <v>#REF!</v>
      </c>
      <c r="Q2455" s="5" t="e">
        <f>VLOOKUP(I2455,[1]!Countries[#Data],3,FALSE)</f>
        <v>#REF!</v>
      </c>
    </row>
    <row r="2456" spans="1:17" x14ac:dyDescent="0.2">
      <c r="A2456" s="5">
        <v>10360</v>
      </c>
      <c r="B2456" s="5" t="s">
        <v>95</v>
      </c>
      <c r="C2456" s="5" t="s">
        <v>39</v>
      </c>
      <c r="D2456" s="5">
        <v>99</v>
      </c>
      <c r="E2456" s="5">
        <v>81.180000000000007</v>
      </c>
      <c r="F2456" s="5">
        <v>35</v>
      </c>
      <c r="G2456" s="5" t="s">
        <v>85</v>
      </c>
      <c r="H2456" s="5" t="s">
        <v>86</v>
      </c>
      <c r="I2456" s="5" t="s">
        <v>6</v>
      </c>
      <c r="J2456" s="6">
        <v>41996</v>
      </c>
      <c r="K2456" s="7">
        <f t="shared" si="114"/>
        <v>3465</v>
      </c>
      <c r="L2456" s="7">
        <f t="shared" si="115"/>
        <v>2841.3</v>
      </c>
      <c r="M2456" s="4">
        <f>YEAR(Datos!$J2456)</f>
        <v>2014</v>
      </c>
      <c r="N2456" s="5" t="str">
        <f t="shared" si="116"/>
        <v>diciembre</v>
      </c>
      <c r="O2456" s="5" t="str">
        <f>VLOOKUP(C2456,[2]!ProdManager[#Data],2,FALSE)</f>
        <v>John Matter</v>
      </c>
      <c r="P2456" s="5" t="e">
        <f>VLOOKUP(I2456,[1]!Countries[#Data],2,FALSE)</f>
        <v>#REF!</v>
      </c>
      <c r="Q2456" s="5" t="e">
        <f>VLOOKUP(I2456,[1]!Countries[#Data],3,FALSE)</f>
        <v>#REF!</v>
      </c>
    </row>
    <row r="2457" spans="1:17" x14ac:dyDescent="0.2">
      <c r="A2457" s="5">
        <v>10360</v>
      </c>
      <c r="B2457" s="5" t="s">
        <v>181</v>
      </c>
      <c r="C2457" s="5" t="s">
        <v>36</v>
      </c>
      <c r="D2457" s="5">
        <v>210.8</v>
      </c>
      <c r="E2457" s="5">
        <v>185.50400000000002</v>
      </c>
      <c r="F2457" s="5">
        <v>10</v>
      </c>
      <c r="G2457" s="5" t="s">
        <v>85</v>
      </c>
      <c r="H2457" s="5" t="s">
        <v>86</v>
      </c>
      <c r="I2457" s="5" t="s">
        <v>6</v>
      </c>
      <c r="J2457" s="6">
        <v>41996</v>
      </c>
      <c r="K2457" s="7">
        <f t="shared" si="114"/>
        <v>2108</v>
      </c>
      <c r="L2457" s="7">
        <f t="shared" si="115"/>
        <v>1855.0400000000002</v>
      </c>
      <c r="M2457" s="4">
        <f>YEAR(Datos!$J2457)</f>
        <v>2014</v>
      </c>
      <c r="N2457" s="5" t="str">
        <f t="shared" si="116"/>
        <v>diciembre</v>
      </c>
      <c r="O2457" s="5" t="str">
        <f>VLOOKUP(C2457,[2]!ProdManager[#Data],2,FALSE)</f>
        <v>John Matter</v>
      </c>
      <c r="P2457" s="5" t="e">
        <f>VLOOKUP(I2457,[1]!Countries[#Data],2,FALSE)</f>
        <v>#REF!</v>
      </c>
      <c r="Q2457" s="5" t="e">
        <f>VLOOKUP(I2457,[1]!Countries[#Data],3,FALSE)</f>
        <v>#REF!</v>
      </c>
    </row>
    <row r="2458" spans="1:17" x14ac:dyDescent="0.2">
      <c r="A2458" s="5">
        <v>10360</v>
      </c>
      <c r="B2458" s="5" t="s">
        <v>34</v>
      </c>
      <c r="C2458" s="5" t="s">
        <v>28</v>
      </c>
      <c r="D2458" s="5">
        <v>16</v>
      </c>
      <c r="E2458" s="5">
        <v>10.879999999999999</v>
      </c>
      <c r="F2458" s="5">
        <v>35</v>
      </c>
      <c r="G2458" s="5" t="s">
        <v>85</v>
      </c>
      <c r="H2458" s="5" t="s">
        <v>86</v>
      </c>
      <c r="I2458" s="5" t="s">
        <v>6</v>
      </c>
      <c r="J2458" s="6">
        <v>41996</v>
      </c>
      <c r="K2458" s="7">
        <f t="shared" si="114"/>
        <v>560</v>
      </c>
      <c r="L2458" s="7">
        <f t="shared" si="115"/>
        <v>380.79999999999995</v>
      </c>
      <c r="M2458" s="4">
        <f>YEAR(Datos!$J2458)</f>
        <v>2014</v>
      </c>
      <c r="N2458" s="5" t="str">
        <f t="shared" si="116"/>
        <v>diciembre</v>
      </c>
      <c r="O2458" s="5" t="str">
        <f>VLOOKUP(C2458,[2]!ProdManager[#Data],2,FALSE)</f>
        <v>Lydia Sinn</v>
      </c>
      <c r="P2458" s="5" t="e">
        <f>VLOOKUP(I2458,[1]!Countries[#Data],2,FALSE)</f>
        <v>#REF!</v>
      </c>
      <c r="Q2458" s="5" t="e">
        <f>VLOOKUP(I2458,[1]!Countries[#Data],3,FALSE)</f>
        <v>#REF!</v>
      </c>
    </row>
    <row r="2459" spans="1:17" x14ac:dyDescent="0.2">
      <c r="A2459" s="5">
        <v>10360</v>
      </c>
      <c r="B2459" s="5" t="s">
        <v>138</v>
      </c>
      <c r="C2459" s="5" t="s">
        <v>39</v>
      </c>
      <c r="D2459" s="5">
        <v>5.9</v>
      </c>
      <c r="E2459" s="5">
        <v>4.484</v>
      </c>
      <c r="F2459" s="5">
        <v>28</v>
      </c>
      <c r="G2459" s="5" t="s">
        <v>85</v>
      </c>
      <c r="H2459" s="5" t="s">
        <v>86</v>
      </c>
      <c r="I2459" s="5" t="s">
        <v>6</v>
      </c>
      <c r="J2459" s="6">
        <v>41996</v>
      </c>
      <c r="K2459" s="7">
        <f t="shared" si="114"/>
        <v>165.20000000000002</v>
      </c>
      <c r="L2459" s="7">
        <f t="shared" si="115"/>
        <v>125.55199999999999</v>
      </c>
      <c r="M2459" s="4">
        <f>YEAR(Datos!$J2459)</f>
        <v>2014</v>
      </c>
      <c r="N2459" s="5" t="str">
        <f t="shared" si="116"/>
        <v>diciembre</v>
      </c>
      <c r="O2459" s="5" t="str">
        <f>VLOOKUP(C2459,[2]!ProdManager[#Data],2,FALSE)</f>
        <v>John Matter</v>
      </c>
      <c r="P2459" s="5" t="e">
        <f>VLOOKUP(I2459,[1]!Countries[#Data],2,FALSE)</f>
        <v>#REF!</v>
      </c>
      <c r="Q2459" s="5" t="e">
        <f>VLOOKUP(I2459,[1]!Countries[#Data],3,FALSE)</f>
        <v>#REF!</v>
      </c>
    </row>
    <row r="2460" spans="1:17" x14ac:dyDescent="0.2">
      <c r="A2460" s="5">
        <v>10361</v>
      </c>
      <c r="B2460" s="5" t="s">
        <v>35</v>
      </c>
      <c r="C2460" s="5" t="s">
        <v>36</v>
      </c>
      <c r="D2460" s="5">
        <v>14.4</v>
      </c>
      <c r="E2460" s="5">
        <v>13.104000000000001</v>
      </c>
      <c r="F2460" s="5">
        <v>54</v>
      </c>
      <c r="G2460" s="5" t="s">
        <v>103</v>
      </c>
      <c r="H2460" s="5" t="s">
        <v>104</v>
      </c>
      <c r="I2460" s="5" t="s">
        <v>14</v>
      </c>
      <c r="J2460" s="6">
        <v>41996</v>
      </c>
      <c r="K2460" s="7">
        <f t="shared" si="114"/>
        <v>777.6</v>
      </c>
      <c r="L2460" s="7">
        <f t="shared" si="115"/>
        <v>707.6160000000001</v>
      </c>
      <c r="M2460" s="4">
        <f>YEAR(Datos!$J2460)</f>
        <v>2014</v>
      </c>
      <c r="N2460" s="5" t="str">
        <f t="shared" si="116"/>
        <v>diciembre</v>
      </c>
      <c r="O2460" s="5" t="str">
        <f>VLOOKUP(C2460,[2]!ProdManager[#Data],2,FALSE)</f>
        <v>John Matter</v>
      </c>
      <c r="P2460" s="5" t="e">
        <f>VLOOKUP(I2460,[1]!Countries[#Data],2,FALSE)</f>
        <v>#REF!</v>
      </c>
      <c r="Q2460" s="5" t="e">
        <f>VLOOKUP(I2460,[1]!Countries[#Data],3,FALSE)</f>
        <v>#REF!</v>
      </c>
    </row>
    <row r="2461" spans="1:17" x14ac:dyDescent="0.2">
      <c r="A2461" s="5">
        <v>10361</v>
      </c>
      <c r="B2461" s="5" t="s">
        <v>33</v>
      </c>
      <c r="C2461" s="5" t="s">
        <v>8</v>
      </c>
      <c r="D2461" s="5">
        <v>27.2</v>
      </c>
      <c r="E2461" s="5">
        <v>21.216000000000001</v>
      </c>
      <c r="F2461" s="5">
        <v>55</v>
      </c>
      <c r="G2461" s="5" t="s">
        <v>103</v>
      </c>
      <c r="H2461" s="5" t="s">
        <v>104</v>
      </c>
      <c r="I2461" s="5" t="s">
        <v>14</v>
      </c>
      <c r="J2461" s="6">
        <v>41996</v>
      </c>
      <c r="K2461" s="7">
        <f t="shared" si="114"/>
        <v>1496</v>
      </c>
      <c r="L2461" s="7">
        <f t="shared" si="115"/>
        <v>1166.8800000000001</v>
      </c>
      <c r="M2461" s="4">
        <f>YEAR(Datos!$J2461)</f>
        <v>2014</v>
      </c>
      <c r="N2461" s="5" t="str">
        <f t="shared" si="116"/>
        <v>diciembre</v>
      </c>
      <c r="O2461" s="5" t="str">
        <f>VLOOKUP(C2461,[2]!ProdManager[#Data],2,FALSE)</f>
        <v>Peter Stone</v>
      </c>
      <c r="P2461" s="5" t="e">
        <f>VLOOKUP(I2461,[1]!Countries[#Data],2,FALSE)</f>
        <v>#REF!</v>
      </c>
      <c r="Q2461" s="5" t="e">
        <f>VLOOKUP(I2461,[1]!Countries[#Data],3,FALSE)</f>
        <v>#REF!</v>
      </c>
    </row>
    <row r="2462" spans="1:17" x14ac:dyDescent="0.2">
      <c r="A2462" s="5">
        <v>10362</v>
      </c>
      <c r="B2462" s="5" t="s">
        <v>15</v>
      </c>
      <c r="C2462" s="5" t="s">
        <v>11</v>
      </c>
      <c r="D2462" s="5">
        <v>42.4</v>
      </c>
      <c r="E2462" s="5">
        <v>33.92</v>
      </c>
      <c r="F2462" s="5">
        <v>20</v>
      </c>
      <c r="G2462" s="5" t="s">
        <v>183</v>
      </c>
      <c r="H2462" s="5" t="s">
        <v>184</v>
      </c>
      <c r="I2462" s="5" t="s">
        <v>6</v>
      </c>
      <c r="J2462" s="6">
        <v>41999</v>
      </c>
      <c r="K2462" s="7">
        <f t="shared" si="114"/>
        <v>848</v>
      </c>
      <c r="L2462" s="7">
        <f t="shared" si="115"/>
        <v>678.40000000000009</v>
      </c>
      <c r="M2462" s="4">
        <f>YEAR(Datos!$J2462)</f>
        <v>2014</v>
      </c>
      <c r="N2462" s="5" t="str">
        <f t="shared" si="116"/>
        <v>diciembre</v>
      </c>
      <c r="O2462" s="5" t="str">
        <f>VLOOKUP(C2462,[2]!ProdManager[#Data],2,FALSE)</f>
        <v>Marc Caine</v>
      </c>
      <c r="P2462" s="5" t="e">
        <f>VLOOKUP(I2462,[1]!Countries[#Data],2,FALSE)</f>
        <v>#REF!</v>
      </c>
      <c r="Q2462" s="5" t="e">
        <f>VLOOKUP(I2462,[1]!Countries[#Data],3,FALSE)</f>
        <v>#REF!</v>
      </c>
    </row>
    <row r="2463" spans="1:17" x14ac:dyDescent="0.2">
      <c r="A2463" s="5">
        <v>10362</v>
      </c>
      <c r="B2463" s="5" t="s">
        <v>138</v>
      </c>
      <c r="C2463" s="5" t="s">
        <v>39</v>
      </c>
      <c r="D2463" s="5">
        <v>5.9</v>
      </c>
      <c r="E2463" s="5">
        <v>4.838000000000001</v>
      </c>
      <c r="F2463" s="5">
        <v>24</v>
      </c>
      <c r="G2463" s="5" t="s">
        <v>183</v>
      </c>
      <c r="H2463" s="5" t="s">
        <v>184</v>
      </c>
      <c r="I2463" s="5" t="s">
        <v>6</v>
      </c>
      <c r="J2463" s="6">
        <v>41999</v>
      </c>
      <c r="K2463" s="7">
        <f t="shared" si="114"/>
        <v>141.60000000000002</v>
      </c>
      <c r="L2463" s="7">
        <f t="shared" si="115"/>
        <v>116.11200000000002</v>
      </c>
      <c r="M2463" s="4">
        <f>YEAR(Datos!$J2463)</f>
        <v>2014</v>
      </c>
      <c r="N2463" s="5" t="str">
        <f t="shared" si="116"/>
        <v>diciembre</v>
      </c>
      <c r="O2463" s="5" t="str">
        <f>VLOOKUP(C2463,[2]!ProdManager[#Data],2,FALSE)</f>
        <v>John Matter</v>
      </c>
      <c r="P2463" s="5" t="e">
        <f>VLOOKUP(I2463,[1]!Countries[#Data],2,FALSE)</f>
        <v>#REF!</v>
      </c>
      <c r="Q2463" s="5" t="e">
        <f>VLOOKUP(I2463,[1]!Countries[#Data],3,FALSE)</f>
        <v>#REF!</v>
      </c>
    </row>
    <row r="2464" spans="1:17" x14ac:dyDescent="0.2">
      <c r="A2464" s="5">
        <v>10362</v>
      </c>
      <c r="B2464" s="5" t="s">
        <v>174</v>
      </c>
      <c r="C2464" s="5" t="s">
        <v>28</v>
      </c>
      <c r="D2464" s="5">
        <v>11.2</v>
      </c>
      <c r="E2464" s="5">
        <v>7.3919999999999986</v>
      </c>
      <c r="F2464" s="5">
        <v>50</v>
      </c>
      <c r="G2464" s="5" t="s">
        <v>183</v>
      </c>
      <c r="H2464" s="5" t="s">
        <v>184</v>
      </c>
      <c r="I2464" s="5" t="s">
        <v>6</v>
      </c>
      <c r="J2464" s="6">
        <v>41999</v>
      </c>
      <c r="K2464" s="7">
        <f t="shared" si="114"/>
        <v>560</v>
      </c>
      <c r="L2464" s="7">
        <f t="shared" si="115"/>
        <v>369.59999999999991</v>
      </c>
      <c r="M2464" s="4">
        <f>YEAR(Datos!$J2464)</f>
        <v>2014</v>
      </c>
      <c r="N2464" s="5" t="str">
        <f t="shared" si="116"/>
        <v>diciembre</v>
      </c>
      <c r="O2464" s="5" t="str">
        <f>VLOOKUP(C2464,[2]!ProdManager[#Data],2,FALSE)</f>
        <v>Lydia Sinn</v>
      </c>
      <c r="P2464" s="5" t="e">
        <f>VLOOKUP(I2464,[1]!Countries[#Data],2,FALSE)</f>
        <v>#REF!</v>
      </c>
      <c r="Q2464" s="5" t="e">
        <f>VLOOKUP(I2464,[1]!Countries[#Data],3,FALSE)</f>
        <v>#REF!</v>
      </c>
    </row>
    <row r="2465" spans="1:17" x14ac:dyDescent="0.2">
      <c r="A2465" s="5">
        <v>10363</v>
      </c>
      <c r="B2465" s="5" t="s">
        <v>37</v>
      </c>
      <c r="C2465" s="5" t="s">
        <v>8</v>
      </c>
      <c r="D2465" s="5">
        <v>10</v>
      </c>
      <c r="E2465" s="5">
        <v>7.5</v>
      </c>
      <c r="F2465" s="5">
        <v>20</v>
      </c>
      <c r="G2465" s="5" t="s">
        <v>204</v>
      </c>
      <c r="H2465" s="5" t="s">
        <v>205</v>
      </c>
      <c r="I2465" s="5" t="s">
        <v>14</v>
      </c>
      <c r="J2465" s="6">
        <v>42000</v>
      </c>
      <c r="K2465" s="7">
        <f t="shared" si="114"/>
        <v>200</v>
      </c>
      <c r="L2465" s="7">
        <f t="shared" si="115"/>
        <v>150</v>
      </c>
      <c r="M2465" s="4">
        <f>YEAR(Datos!$J2465)</f>
        <v>2014</v>
      </c>
      <c r="N2465" s="5" t="str">
        <f t="shared" si="116"/>
        <v>diciembre</v>
      </c>
      <c r="O2465" s="5" t="str">
        <f>VLOOKUP(C2465,[2]!ProdManager[#Data],2,FALSE)</f>
        <v>Peter Stone</v>
      </c>
      <c r="P2465" s="5" t="e">
        <f>VLOOKUP(I2465,[1]!Countries[#Data],2,FALSE)</f>
        <v>#REF!</v>
      </c>
      <c r="Q2465" s="5" t="e">
        <f>VLOOKUP(I2465,[1]!Countries[#Data],3,FALSE)</f>
        <v>#REF!</v>
      </c>
    </row>
    <row r="2466" spans="1:17" x14ac:dyDescent="0.2">
      <c r="A2466" s="5">
        <v>10363</v>
      </c>
      <c r="B2466" s="5" t="s">
        <v>122</v>
      </c>
      <c r="C2466" s="5" t="s">
        <v>36</v>
      </c>
      <c r="D2466" s="5">
        <v>6.2</v>
      </c>
      <c r="E2466" s="5">
        <v>5.58</v>
      </c>
      <c r="F2466" s="5">
        <v>12</v>
      </c>
      <c r="G2466" s="5" t="s">
        <v>204</v>
      </c>
      <c r="H2466" s="5" t="s">
        <v>205</v>
      </c>
      <c r="I2466" s="5" t="s">
        <v>14</v>
      </c>
      <c r="J2466" s="6">
        <v>42000</v>
      </c>
      <c r="K2466" s="7">
        <f t="shared" si="114"/>
        <v>74.400000000000006</v>
      </c>
      <c r="L2466" s="7">
        <f t="shared" si="115"/>
        <v>66.960000000000008</v>
      </c>
      <c r="M2466" s="4">
        <f>YEAR(Datos!$J2466)</f>
        <v>2014</v>
      </c>
      <c r="N2466" s="5" t="str">
        <f t="shared" si="116"/>
        <v>diciembre</v>
      </c>
      <c r="O2466" s="5" t="str">
        <f>VLOOKUP(C2466,[2]!ProdManager[#Data],2,FALSE)</f>
        <v>John Matter</v>
      </c>
      <c r="P2466" s="5" t="e">
        <f>VLOOKUP(I2466,[1]!Countries[#Data],2,FALSE)</f>
        <v>#REF!</v>
      </c>
      <c r="Q2466" s="5" t="e">
        <f>VLOOKUP(I2466,[1]!Countries[#Data],3,FALSE)</f>
        <v>#REF!</v>
      </c>
    </row>
    <row r="2467" spans="1:17" x14ac:dyDescent="0.2">
      <c r="A2467" s="5">
        <v>10363</v>
      </c>
      <c r="B2467" s="5" t="s">
        <v>94</v>
      </c>
      <c r="C2467" s="5" t="s">
        <v>36</v>
      </c>
      <c r="D2467" s="5">
        <v>14.4</v>
      </c>
      <c r="E2467" s="5">
        <v>12.96</v>
      </c>
      <c r="F2467" s="5">
        <v>12</v>
      </c>
      <c r="G2467" s="5" t="s">
        <v>204</v>
      </c>
      <c r="H2467" s="5" t="s">
        <v>205</v>
      </c>
      <c r="I2467" s="5" t="s">
        <v>14</v>
      </c>
      <c r="J2467" s="6">
        <v>42000</v>
      </c>
      <c r="K2467" s="7">
        <f t="shared" si="114"/>
        <v>172.8</v>
      </c>
      <c r="L2467" s="7">
        <f t="shared" si="115"/>
        <v>155.52000000000001</v>
      </c>
      <c r="M2467" s="4">
        <f>YEAR(Datos!$J2467)</f>
        <v>2014</v>
      </c>
      <c r="N2467" s="5" t="str">
        <f t="shared" si="116"/>
        <v>diciembre</v>
      </c>
      <c r="O2467" s="5" t="str">
        <f>VLOOKUP(C2467,[2]!ProdManager[#Data],2,FALSE)</f>
        <v>John Matter</v>
      </c>
      <c r="P2467" s="5" t="e">
        <f>VLOOKUP(I2467,[1]!Countries[#Data],2,FALSE)</f>
        <v>#REF!</v>
      </c>
      <c r="Q2467" s="5" t="e">
        <f>VLOOKUP(I2467,[1]!Countries[#Data],3,FALSE)</f>
        <v>#REF!</v>
      </c>
    </row>
    <row r="2468" spans="1:17" x14ac:dyDescent="0.2">
      <c r="A2468" s="5">
        <v>10364</v>
      </c>
      <c r="B2468" s="5" t="s">
        <v>106</v>
      </c>
      <c r="C2468" s="5" t="s">
        <v>8</v>
      </c>
      <c r="D2468" s="5">
        <v>17.2</v>
      </c>
      <c r="E2468" s="5">
        <v>13.587999999999999</v>
      </c>
      <c r="F2468" s="5">
        <v>5</v>
      </c>
      <c r="G2468" s="5" t="s">
        <v>206</v>
      </c>
      <c r="H2468" s="5" t="s">
        <v>141</v>
      </c>
      <c r="I2468" s="5" t="s">
        <v>142</v>
      </c>
      <c r="J2468" s="6">
        <v>42000</v>
      </c>
      <c r="K2468" s="7">
        <f t="shared" si="114"/>
        <v>86</v>
      </c>
      <c r="L2468" s="7">
        <f t="shared" si="115"/>
        <v>67.94</v>
      </c>
      <c r="M2468" s="4">
        <f>YEAR(Datos!$J2468)</f>
        <v>2014</v>
      </c>
      <c r="N2468" s="5" t="str">
        <f t="shared" si="116"/>
        <v>diciembre</v>
      </c>
      <c r="O2468" s="5" t="str">
        <f>VLOOKUP(C2468,[2]!ProdManager[#Data],2,FALSE)</f>
        <v>Peter Stone</v>
      </c>
      <c r="P2468" s="5" t="e">
        <f>VLOOKUP(I2468,[1]!Countries[#Data],2,FALSE)</f>
        <v>#REF!</v>
      </c>
      <c r="Q2468" s="5" t="e">
        <f>VLOOKUP(I2468,[1]!Countries[#Data],3,FALSE)</f>
        <v>#REF!</v>
      </c>
    </row>
    <row r="2469" spans="1:17" x14ac:dyDescent="0.2">
      <c r="A2469" s="5">
        <v>10364</v>
      </c>
      <c r="B2469" s="5" t="s">
        <v>148</v>
      </c>
      <c r="C2469" s="5" t="s">
        <v>8</v>
      </c>
      <c r="D2469" s="5">
        <v>28.8</v>
      </c>
      <c r="E2469" s="5">
        <v>23.616000000000003</v>
      </c>
      <c r="F2469" s="5">
        <v>30</v>
      </c>
      <c r="G2469" s="5" t="s">
        <v>206</v>
      </c>
      <c r="H2469" s="5" t="s">
        <v>141</v>
      </c>
      <c r="I2469" s="5" t="s">
        <v>142</v>
      </c>
      <c r="J2469" s="6">
        <v>42000</v>
      </c>
      <c r="K2469" s="7">
        <f t="shared" si="114"/>
        <v>864</v>
      </c>
      <c r="L2469" s="7">
        <f t="shared" si="115"/>
        <v>708.48000000000013</v>
      </c>
      <c r="M2469" s="4">
        <f>YEAR(Datos!$J2469)</f>
        <v>2014</v>
      </c>
      <c r="N2469" s="5" t="str">
        <f t="shared" si="116"/>
        <v>diciembre</v>
      </c>
      <c r="O2469" s="5" t="str">
        <f>VLOOKUP(C2469,[2]!ProdManager[#Data],2,FALSE)</f>
        <v>Peter Stone</v>
      </c>
      <c r="P2469" s="5" t="e">
        <f>VLOOKUP(I2469,[1]!Countries[#Data],2,FALSE)</f>
        <v>#REF!</v>
      </c>
      <c r="Q2469" s="5" t="e">
        <f>VLOOKUP(I2469,[1]!Countries[#Data],3,FALSE)</f>
        <v>#REF!</v>
      </c>
    </row>
    <row r="2470" spans="1:17" x14ac:dyDescent="0.2">
      <c r="A2470" s="5">
        <v>10365</v>
      </c>
      <c r="B2470" s="5" t="s">
        <v>9</v>
      </c>
      <c r="C2470" s="5" t="s">
        <v>8</v>
      </c>
      <c r="D2470" s="5">
        <v>16.8</v>
      </c>
      <c r="E2470" s="5">
        <v>12.768000000000001</v>
      </c>
      <c r="F2470" s="5">
        <v>24</v>
      </c>
      <c r="G2470" s="5" t="s">
        <v>207</v>
      </c>
      <c r="H2470" s="5" t="s">
        <v>66</v>
      </c>
      <c r="I2470" s="5" t="s">
        <v>67</v>
      </c>
      <c r="J2470" s="6">
        <v>42001</v>
      </c>
      <c r="K2470" s="7">
        <f t="shared" si="114"/>
        <v>403.20000000000005</v>
      </c>
      <c r="L2470" s="7">
        <f t="shared" si="115"/>
        <v>306.43200000000002</v>
      </c>
      <c r="M2470" s="4">
        <f>YEAR(Datos!$J2470)</f>
        <v>2014</v>
      </c>
      <c r="N2470" s="5" t="str">
        <f t="shared" si="116"/>
        <v>diciembre</v>
      </c>
      <c r="O2470" s="5" t="str">
        <f>VLOOKUP(C2470,[2]!ProdManager[#Data],2,FALSE)</f>
        <v>Peter Stone</v>
      </c>
      <c r="P2470" s="5" t="e">
        <f>VLOOKUP(I2470,[1]!Countries[#Data],2,FALSE)</f>
        <v>#REF!</v>
      </c>
      <c r="Q2470" s="5" t="e">
        <f>VLOOKUP(I2470,[1]!Countries[#Data],3,FALSE)</f>
        <v>#REF!</v>
      </c>
    </row>
    <row r="2471" spans="1:17" x14ac:dyDescent="0.2">
      <c r="A2471" s="5">
        <v>10366</v>
      </c>
      <c r="B2471" s="5" t="s">
        <v>54</v>
      </c>
      <c r="C2471" s="5" t="s">
        <v>17</v>
      </c>
      <c r="D2471" s="5">
        <v>10.4</v>
      </c>
      <c r="E2471" s="5">
        <v>8.84</v>
      </c>
      <c r="F2471" s="5">
        <v>5</v>
      </c>
      <c r="G2471" s="5" t="s">
        <v>208</v>
      </c>
      <c r="H2471" s="5" t="s">
        <v>209</v>
      </c>
      <c r="I2471" s="5" t="s">
        <v>126</v>
      </c>
      <c r="J2471" s="6">
        <v>42002</v>
      </c>
      <c r="K2471" s="7">
        <f t="shared" si="114"/>
        <v>52</v>
      </c>
      <c r="L2471" s="7">
        <f t="shared" si="115"/>
        <v>44.2</v>
      </c>
      <c r="M2471" s="4">
        <f>YEAR(Datos!$J2471)</f>
        <v>2014</v>
      </c>
      <c r="N2471" s="5" t="str">
        <f t="shared" si="116"/>
        <v>diciembre</v>
      </c>
      <c r="O2471" s="5" t="str">
        <f>VLOOKUP(C2471,[2]!ProdManager[#Data],2,FALSE)</f>
        <v>Lydia Sinn</v>
      </c>
      <c r="P2471" s="5" t="e">
        <f>VLOOKUP(I2471,[1]!Countries[#Data],2,FALSE)</f>
        <v>#REF!</v>
      </c>
      <c r="Q2471" s="5" t="e">
        <f>VLOOKUP(I2471,[1]!Countries[#Data],3,FALSE)</f>
        <v>#REF!</v>
      </c>
    </row>
    <row r="2472" spans="1:17" x14ac:dyDescent="0.2">
      <c r="A2472" s="5">
        <v>10366</v>
      </c>
      <c r="B2472" s="5" t="s">
        <v>16</v>
      </c>
      <c r="C2472" s="5" t="s">
        <v>17</v>
      </c>
      <c r="D2472" s="5">
        <v>16.8</v>
      </c>
      <c r="E2472" s="5">
        <v>13.272000000000002</v>
      </c>
      <c r="F2472" s="5">
        <v>5</v>
      </c>
      <c r="G2472" s="5" t="s">
        <v>208</v>
      </c>
      <c r="H2472" s="5" t="s">
        <v>209</v>
      </c>
      <c r="I2472" s="5" t="s">
        <v>126</v>
      </c>
      <c r="J2472" s="6">
        <v>42002</v>
      </c>
      <c r="K2472" s="7">
        <f t="shared" si="114"/>
        <v>84</v>
      </c>
      <c r="L2472" s="7">
        <f t="shared" si="115"/>
        <v>66.360000000000014</v>
      </c>
      <c r="M2472" s="4">
        <f>YEAR(Datos!$J2472)</f>
        <v>2014</v>
      </c>
      <c r="N2472" s="5" t="str">
        <f t="shared" si="116"/>
        <v>diciembre</v>
      </c>
      <c r="O2472" s="5" t="str">
        <f>VLOOKUP(C2472,[2]!ProdManager[#Data],2,FALSE)</f>
        <v>Lydia Sinn</v>
      </c>
      <c r="P2472" s="5" t="e">
        <f>VLOOKUP(I2472,[1]!Countries[#Data],2,FALSE)</f>
        <v>#REF!</v>
      </c>
      <c r="Q2472" s="5" t="e">
        <f>VLOOKUP(I2472,[1]!Countries[#Data],3,FALSE)</f>
        <v>#REF!</v>
      </c>
    </row>
    <row r="2473" spans="1:17" x14ac:dyDescent="0.2">
      <c r="A2473" s="5">
        <v>10367</v>
      </c>
      <c r="B2473" s="5" t="s">
        <v>133</v>
      </c>
      <c r="C2473" s="5" t="s">
        <v>36</v>
      </c>
      <c r="D2473" s="5">
        <v>11.2</v>
      </c>
      <c r="E2473" s="5">
        <v>10.08</v>
      </c>
      <c r="F2473" s="5">
        <v>36</v>
      </c>
      <c r="G2473" s="5" t="s">
        <v>210</v>
      </c>
      <c r="H2473" s="5" t="s">
        <v>211</v>
      </c>
      <c r="I2473" s="5" t="s">
        <v>193</v>
      </c>
      <c r="J2473" s="6">
        <v>42002</v>
      </c>
      <c r="K2473" s="7">
        <f t="shared" si="114"/>
        <v>403.2</v>
      </c>
      <c r="L2473" s="7">
        <f t="shared" si="115"/>
        <v>362.88</v>
      </c>
      <c r="M2473" s="4">
        <f>YEAR(Datos!$J2473)</f>
        <v>2014</v>
      </c>
      <c r="N2473" s="5" t="str">
        <f t="shared" si="116"/>
        <v>diciembre</v>
      </c>
      <c r="O2473" s="5" t="str">
        <f>VLOOKUP(C2473,[2]!ProdManager[#Data],2,FALSE)</f>
        <v>John Matter</v>
      </c>
      <c r="P2473" s="5" t="e">
        <f>VLOOKUP(I2473,[1]!Countries[#Data],2,FALSE)</f>
        <v>#REF!</v>
      </c>
      <c r="Q2473" s="5" t="e">
        <f>VLOOKUP(I2473,[1]!Countries[#Data],3,FALSE)</f>
        <v>#REF!</v>
      </c>
    </row>
    <row r="2474" spans="1:17" x14ac:dyDescent="0.2">
      <c r="A2474" s="5">
        <v>10248</v>
      </c>
      <c r="B2474" s="5" t="s">
        <v>2</v>
      </c>
      <c r="C2474" s="5" t="s">
        <v>3</v>
      </c>
      <c r="D2474" s="5">
        <v>9.8000000000000007</v>
      </c>
      <c r="E2474" s="5">
        <v>7.5460000000000012</v>
      </c>
      <c r="F2474" s="5">
        <v>10</v>
      </c>
      <c r="G2474" s="5" t="s">
        <v>4</v>
      </c>
      <c r="H2474" s="5" t="s">
        <v>5</v>
      </c>
      <c r="I2474" s="5" t="s">
        <v>6</v>
      </c>
      <c r="J2474" s="6">
        <v>41737</v>
      </c>
      <c r="K2474" s="7">
        <f t="shared" si="114"/>
        <v>98</v>
      </c>
      <c r="L2474" s="7">
        <f t="shared" si="115"/>
        <v>75.460000000000008</v>
      </c>
      <c r="M2474" s="4">
        <f>YEAR(Datos!$J2474)</f>
        <v>2014</v>
      </c>
      <c r="N2474" s="5" t="str">
        <f t="shared" si="116"/>
        <v>abril</v>
      </c>
      <c r="O2474" s="5" t="str">
        <f>VLOOKUP(C2474,[2]!ProdManager[#Data],2,FALSE)</f>
        <v>Marc Caine</v>
      </c>
      <c r="P2474" s="5" t="e">
        <f>VLOOKUP(I2474,[1]!Countries[#Data],2,FALSE)</f>
        <v>#REF!</v>
      </c>
      <c r="Q2474" s="5" t="e">
        <f>VLOOKUP(I2474,[1]!Countries[#Data],3,FALSE)</f>
        <v>#REF!</v>
      </c>
    </row>
    <row r="2475" spans="1:17" x14ac:dyDescent="0.2">
      <c r="A2475" s="5">
        <v>10248</v>
      </c>
      <c r="B2475" s="5" t="s">
        <v>7</v>
      </c>
      <c r="C2475" s="5" t="s">
        <v>8</v>
      </c>
      <c r="D2475" s="5">
        <v>34.799999999999997</v>
      </c>
      <c r="E2475" s="5">
        <v>26.795999999999999</v>
      </c>
      <c r="F2475" s="5">
        <v>50</v>
      </c>
      <c r="G2475" s="5" t="s">
        <v>4</v>
      </c>
      <c r="H2475" s="5" t="s">
        <v>5</v>
      </c>
      <c r="I2475" s="5" t="s">
        <v>6</v>
      </c>
      <c r="J2475" s="6">
        <v>41988</v>
      </c>
      <c r="K2475" s="7">
        <f t="shared" si="114"/>
        <v>1739.9999999999998</v>
      </c>
      <c r="L2475" s="7">
        <f t="shared" si="115"/>
        <v>1339.8</v>
      </c>
      <c r="M2475" s="4">
        <f>YEAR(Datos!$J2475)</f>
        <v>2014</v>
      </c>
      <c r="N2475" s="5" t="str">
        <f t="shared" si="116"/>
        <v>diciembre</v>
      </c>
      <c r="O2475" s="5" t="str">
        <f>VLOOKUP(C2475,[2]!ProdManager[#Data],2,FALSE)</f>
        <v>Peter Stone</v>
      </c>
      <c r="P2475" s="5" t="e">
        <f>VLOOKUP(I2475,[1]!Countries[#Data],2,FALSE)</f>
        <v>#REF!</v>
      </c>
      <c r="Q2475" s="5" t="e">
        <f>VLOOKUP(I2475,[1]!Countries[#Data],3,FALSE)</f>
        <v>#REF!</v>
      </c>
    </row>
    <row r="2476" spans="1:17" x14ac:dyDescent="0.2">
      <c r="A2476" s="5">
        <v>10248</v>
      </c>
      <c r="B2476" s="5" t="s">
        <v>9</v>
      </c>
      <c r="C2476" s="5" t="s">
        <v>8</v>
      </c>
      <c r="D2476" s="5">
        <v>14</v>
      </c>
      <c r="E2476" s="5">
        <v>11.76</v>
      </c>
      <c r="F2476" s="5">
        <v>12</v>
      </c>
      <c r="G2476" s="5" t="s">
        <v>4</v>
      </c>
      <c r="H2476" s="5" t="s">
        <v>5</v>
      </c>
      <c r="I2476" s="5" t="s">
        <v>6</v>
      </c>
      <c r="J2476" s="6">
        <v>41713</v>
      </c>
      <c r="K2476" s="7">
        <f t="shared" si="114"/>
        <v>168</v>
      </c>
      <c r="L2476" s="7">
        <f t="shared" si="115"/>
        <v>141.12</v>
      </c>
      <c r="M2476" s="4">
        <f>YEAR(Datos!$J2476)</f>
        <v>2014</v>
      </c>
      <c r="N2476" s="5" t="str">
        <f t="shared" si="116"/>
        <v>marzo</v>
      </c>
      <c r="O2476" s="5" t="str">
        <f>VLOOKUP(C2476,[2]!ProdManager[#Data],2,FALSE)</f>
        <v>Peter Stone</v>
      </c>
      <c r="P2476" s="5" t="e">
        <f>VLOOKUP(I2476,[1]!Countries[#Data],2,FALSE)</f>
        <v>#REF!</v>
      </c>
      <c r="Q2476" s="5" t="e">
        <f>VLOOKUP(I2476,[1]!Countries[#Data],3,FALSE)</f>
        <v>#REF!</v>
      </c>
    </row>
    <row r="2477" spans="1:17" x14ac:dyDescent="0.2">
      <c r="A2477" s="5">
        <v>10249</v>
      </c>
      <c r="B2477" s="5" t="s">
        <v>10</v>
      </c>
      <c r="C2477" s="5" t="s">
        <v>11</v>
      </c>
      <c r="D2477" s="5">
        <v>18.600000000000001</v>
      </c>
      <c r="E2477" s="5">
        <v>14.322000000000001</v>
      </c>
      <c r="F2477" s="5">
        <v>90</v>
      </c>
      <c r="G2477" s="5" t="s">
        <v>12</v>
      </c>
      <c r="H2477" s="5" t="s">
        <v>13</v>
      </c>
      <c r="I2477" s="5" t="s">
        <v>14</v>
      </c>
      <c r="J2477" s="6">
        <v>41736</v>
      </c>
      <c r="K2477" s="7">
        <f t="shared" si="114"/>
        <v>1674.0000000000002</v>
      </c>
      <c r="L2477" s="7">
        <f t="shared" si="115"/>
        <v>1288.98</v>
      </c>
      <c r="M2477" s="4">
        <f>YEAR(Datos!$J2477)</f>
        <v>2014</v>
      </c>
      <c r="N2477" s="5" t="str">
        <f t="shared" si="116"/>
        <v>abril</v>
      </c>
      <c r="O2477" s="5" t="str">
        <f>VLOOKUP(C2477,[2]!ProdManager[#Data],2,FALSE)</f>
        <v>Marc Caine</v>
      </c>
      <c r="P2477" s="5" t="e">
        <f>VLOOKUP(I2477,[1]!Countries[#Data],2,FALSE)</f>
        <v>#REF!</v>
      </c>
      <c r="Q2477" s="5" t="e">
        <f>VLOOKUP(I2477,[1]!Countries[#Data],3,FALSE)</f>
        <v>#REF!</v>
      </c>
    </row>
    <row r="2478" spans="1:17" x14ac:dyDescent="0.2">
      <c r="A2478" s="5">
        <v>10249</v>
      </c>
      <c r="B2478" s="5" t="s">
        <v>15</v>
      </c>
      <c r="C2478" s="5" t="s">
        <v>11</v>
      </c>
      <c r="D2478" s="5">
        <v>42.4</v>
      </c>
      <c r="E2478" s="5">
        <v>32.223999999999997</v>
      </c>
      <c r="F2478" s="5">
        <v>40</v>
      </c>
      <c r="G2478" s="5" t="s">
        <v>12</v>
      </c>
      <c r="H2478" s="5" t="s">
        <v>13</v>
      </c>
      <c r="I2478" s="5" t="s">
        <v>14</v>
      </c>
      <c r="J2478" s="6">
        <v>41934</v>
      </c>
      <c r="K2478" s="7">
        <f t="shared" si="114"/>
        <v>1696</v>
      </c>
      <c r="L2478" s="7">
        <f t="shared" si="115"/>
        <v>1288.9599999999998</v>
      </c>
      <c r="M2478" s="4">
        <f>YEAR(Datos!$J2478)</f>
        <v>2014</v>
      </c>
      <c r="N2478" s="5" t="str">
        <f t="shared" si="116"/>
        <v>octubre</v>
      </c>
      <c r="O2478" s="5" t="str">
        <f>VLOOKUP(C2478,[2]!ProdManager[#Data],2,FALSE)</f>
        <v>Marc Caine</v>
      </c>
      <c r="P2478" s="5" t="e">
        <f>VLOOKUP(I2478,[1]!Countries[#Data],2,FALSE)</f>
        <v>#REF!</v>
      </c>
      <c r="Q2478" s="5" t="e">
        <f>VLOOKUP(I2478,[1]!Countries[#Data],3,FALSE)</f>
        <v>#REF!</v>
      </c>
    </row>
    <row r="2479" spans="1:17" x14ac:dyDescent="0.2">
      <c r="A2479" s="5">
        <v>10250</v>
      </c>
      <c r="B2479" s="5" t="s">
        <v>16</v>
      </c>
      <c r="C2479" s="5" t="s">
        <v>17</v>
      </c>
      <c r="D2479" s="5">
        <v>16.8</v>
      </c>
      <c r="E2479" s="5">
        <v>12.432</v>
      </c>
      <c r="F2479" s="5">
        <v>15</v>
      </c>
      <c r="G2479" s="5" t="s">
        <v>18</v>
      </c>
      <c r="H2479" s="5" t="s">
        <v>19</v>
      </c>
      <c r="I2479" s="5" t="s">
        <v>20</v>
      </c>
      <c r="J2479" s="6">
        <v>41976</v>
      </c>
      <c r="K2479" s="7">
        <f t="shared" si="114"/>
        <v>252</v>
      </c>
      <c r="L2479" s="7">
        <f t="shared" si="115"/>
        <v>186.48000000000002</v>
      </c>
      <c r="M2479" s="4">
        <f>YEAR(Datos!$J2479)</f>
        <v>2014</v>
      </c>
      <c r="N2479" s="5" t="str">
        <f t="shared" si="116"/>
        <v>diciembre</v>
      </c>
      <c r="O2479" s="5" t="str">
        <f>VLOOKUP(C2479,[2]!ProdManager[#Data],2,FALSE)</f>
        <v>Lydia Sinn</v>
      </c>
      <c r="P2479" s="5" t="e">
        <f>VLOOKUP(I2479,[1]!Countries[#Data],2,FALSE)</f>
        <v>#REF!</v>
      </c>
      <c r="Q2479" s="5" t="e">
        <f>VLOOKUP(I2479,[1]!Countries[#Data],3,FALSE)</f>
        <v>#REF!</v>
      </c>
    </row>
    <row r="2480" spans="1:17" x14ac:dyDescent="0.2">
      <c r="A2480" s="5">
        <v>10250</v>
      </c>
      <c r="B2480" s="5" t="s">
        <v>21</v>
      </c>
      <c r="C2480" s="5" t="s">
        <v>22</v>
      </c>
      <c r="D2480" s="5">
        <v>7.7</v>
      </c>
      <c r="E2480" s="5">
        <v>6.16</v>
      </c>
      <c r="F2480" s="5">
        <v>10</v>
      </c>
      <c r="G2480" s="5" t="s">
        <v>18</v>
      </c>
      <c r="H2480" s="5" t="s">
        <v>19</v>
      </c>
      <c r="I2480" s="5" t="s">
        <v>20</v>
      </c>
      <c r="J2480" s="6">
        <v>42216</v>
      </c>
      <c r="K2480" s="7">
        <f t="shared" si="114"/>
        <v>77</v>
      </c>
      <c r="L2480" s="7">
        <f t="shared" si="115"/>
        <v>61.6</v>
      </c>
      <c r="M2480" s="4">
        <f>YEAR(Datos!$J2480)</f>
        <v>2015</v>
      </c>
      <c r="N2480" s="5" t="str">
        <f t="shared" si="116"/>
        <v>julio</v>
      </c>
      <c r="O2480" s="5" t="str">
        <f>VLOOKUP(C2480,[2]!ProdManager[#Data],2,FALSE)</f>
        <v>Peter Stone</v>
      </c>
      <c r="P2480" s="5" t="e">
        <f>VLOOKUP(I2480,[1]!Countries[#Data],2,FALSE)</f>
        <v>#REF!</v>
      </c>
      <c r="Q2480" s="5" t="e">
        <f>VLOOKUP(I2480,[1]!Countries[#Data],3,FALSE)</f>
        <v>#REF!</v>
      </c>
    </row>
    <row r="2481" spans="1:17" x14ac:dyDescent="0.2">
      <c r="A2481" s="5">
        <v>10250</v>
      </c>
      <c r="B2481" s="5" t="s">
        <v>15</v>
      </c>
      <c r="C2481" s="5" t="s">
        <v>11</v>
      </c>
      <c r="D2481" s="5">
        <v>42.4</v>
      </c>
      <c r="E2481" s="5">
        <v>34.344000000000001</v>
      </c>
      <c r="F2481" s="5">
        <v>35</v>
      </c>
      <c r="G2481" s="5" t="s">
        <v>18</v>
      </c>
      <c r="H2481" s="5" t="s">
        <v>19</v>
      </c>
      <c r="I2481" s="5" t="s">
        <v>20</v>
      </c>
      <c r="J2481" s="6">
        <v>41872</v>
      </c>
      <c r="K2481" s="7">
        <f t="shared" si="114"/>
        <v>1484</v>
      </c>
      <c r="L2481" s="7">
        <f t="shared" si="115"/>
        <v>1202.04</v>
      </c>
      <c r="M2481" s="4">
        <f>YEAR(Datos!$J2481)</f>
        <v>2014</v>
      </c>
      <c r="N2481" s="5" t="str">
        <f t="shared" si="116"/>
        <v>agosto</v>
      </c>
      <c r="O2481" s="5" t="str">
        <f>VLOOKUP(C2481,[2]!ProdManager[#Data],2,FALSE)</f>
        <v>Marc Caine</v>
      </c>
      <c r="P2481" s="5" t="e">
        <f>VLOOKUP(I2481,[1]!Countries[#Data],2,FALSE)</f>
        <v>#REF!</v>
      </c>
      <c r="Q2481" s="5" t="e">
        <f>VLOOKUP(I2481,[1]!Countries[#Data],3,FALSE)</f>
        <v>#REF!</v>
      </c>
    </row>
    <row r="2482" spans="1:17" x14ac:dyDescent="0.2">
      <c r="A2482" s="5">
        <v>10251</v>
      </c>
      <c r="B2482" s="5" t="s">
        <v>16</v>
      </c>
      <c r="C2482" s="5" t="s">
        <v>17</v>
      </c>
      <c r="D2482" s="5">
        <v>16.8</v>
      </c>
      <c r="E2482" s="5">
        <v>12.096</v>
      </c>
      <c r="F2482" s="5">
        <v>20</v>
      </c>
      <c r="G2482" s="5" t="s">
        <v>23</v>
      </c>
      <c r="H2482" s="5" t="s">
        <v>24</v>
      </c>
      <c r="I2482" s="5" t="s">
        <v>6</v>
      </c>
      <c r="J2482" s="6">
        <v>42201</v>
      </c>
      <c r="K2482" s="7">
        <f t="shared" si="114"/>
        <v>336</v>
      </c>
      <c r="L2482" s="7">
        <f t="shared" si="115"/>
        <v>241.92000000000002</v>
      </c>
      <c r="M2482" s="4">
        <f>YEAR(Datos!$J2482)</f>
        <v>2015</v>
      </c>
      <c r="N2482" s="5" t="str">
        <f t="shared" si="116"/>
        <v>julio</v>
      </c>
      <c r="O2482" s="5" t="str">
        <f>VLOOKUP(C2482,[2]!ProdManager[#Data],2,FALSE)</f>
        <v>Lydia Sinn</v>
      </c>
      <c r="P2482" s="5" t="e">
        <f>VLOOKUP(I2482,[1]!Countries[#Data],2,FALSE)</f>
        <v>#REF!</v>
      </c>
      <c r="Q2482" s="5" t="e">
        <f>VLOOKUP(I2482,[1]!Countries[#Data],3,FALSE)</f>
        <v>#REF!</v>
      </c>
    </row>
    <row r="2483" spans="1:17" x14ac:dyDescent="0.2">
      <c r="A2483" s="5">
        <v>10251</v>
      </c>
      <c r="B2483" s="5" t="s">
        <v>25</v>
      </c>
      <c r="C2483" s="5" t="s">
        <v>3</v>
      </c>
      <c r="D2483" s="5">
        <v>16.8</v>
      </c>
      <c r="E2483" s="5">
        <v>12.600000000000001</v>
      </c>
      <c r="F2483" s="5">
        <v>60</v>
      </c>
      <c r="G2483" s="5" t="s">
        <v>23</v>
      </c>
      <c r="H2483" s="5" t="s">
        <v>24</v>
      </c>
      <c r="I2483" s="5" t="s">
        <v>6</v>
      </c>
      <c r="J2483" s="6">
        <v>41677</v>
      </c>
      <c r="K2483" s="7">
        <f t="shared" si="114"/>
        <v>1008</v>
      </c>
      <c r="L2483" s="7">
        <f t="shared" si="115"/>
        <v>756.00000000000011</v>
      </c>
      <c r="M2483" s="4">
        <f>YEAR(Datos!$J2483)</f>
        <v>2014</v>
      </c>
      <c r="N2483" s="5" t="str">
        <f t="shared" si="116"/>
        <v>febrero</v>
      </c>
      <c r="O2483" s="5" t="str">
        <f>VLOOKUP(C2483,[2]!ProdManager[#Data],2,FALSE)</f>
        <v>Marc Caine</v>
      </c>
      <c r="P2483" s="5" t="e">
        <f>VLOOKUP(I2483,[1]!Countries[#Data],2,FALSE)</f>
        <v>#REF!</v>
      </c>
      <c r="Q2483" s="5" t="e">
        <f>VLOOKUP(I2483,[1]!Countries[#Data],3,FALSE)</f>
        <v>#REF!</v>
      </c>
    </row>
    <row r="2484" spans="1:17" x14ac:dyDescent="0.2">
      <c r="A2484" s="5">
        <v>10251</v>
      </c>
      <c r="B2484" s="5" t="s">
        <v>26</v>
      </c>
      <c r="C2484" s="5" t="s">
        <v>3</v>
      </c>
      <c r="D2484" s="5">
        <v>15.6</v>
      </c>
      <c r="E2484" s="5">
        <v>13.103999999999999</v>
      </c>
      <c r="F2484" s="5">
        <v>15</v>
      </c>
      <c r="G2484" s="5" t="s">
        <v>23</v>
      </c>
      <c r="H2484" s="5" t="s">
        <v>24</v>
      </c>
      <c r="I2484" s="5" t="s">
        <v>6</v>
      </c>
      <c r="J2484" s="6">
        <v>41883</v>
      </c>
      <c r="K2484" s="7">
        <f t="shared" si="114"/>
        <v>234</v>
      </c>
      <c r="L2484" s="7">
        <f t="shared" si="115"/>
        <v>196.56</v>
      </c>
      <c r="M2484" s="4">
        <f>YEAR(Datos!$J2484)</f>
        <v>2014</v>
      </c>
      <c r="N2484" s="5" t="str">
        <f t="shared" si="116"/>
        <v>septiembre</v>
      </c>
      <c r="O2484" s="5" t="str">
        <f>VLOOKUP(C2484,[2]!ProdManager[#Data],2,FALSE)</f>
        <v>Marc Caine</v>
      </c>
      <c r="P2484" s="5" t="e">
        <f>VLOOKUP(I2484,[1]!Countries[#Data],2,FALSE)</f>
        <v>#REF!</v>
      </c>
      <c r="Q2484" s="5" t="e">
        <f>VLOOKUP(I2484,[1]!Countries[#Data],3,FALSE)</f>
        <v>#REF!</v>
      </c>
    </row>
    <row r="2485" spans="1:17" x14ac:dyDescent="0.2">
      <c r="A2485" s="5">
        <v>10252</v>
      </c>
      <c r="B2485" s="5" t="s">
        <v>27</v>
      </c>
      <c r="C2485" s="5" t="s">
        <v>28</v>
      </c>
      <c r="D2485" s="5">
        <v>64.8</v>
      </c>
      <c r="E2485" s="5">
        <v>44.711999999999996</v>
      </c>
      <c r="F2485" s="5">
        <v>40</v>
      </c>
      <c r="G2485" s="5" t="s">
        <v>29</v>
      </c>
      <c r="H2485" s="5" t="s">
        <v>30</v>
      </c>
      <c r="I2485" s="5" t="s">
        <v>31</v>
      </c>
      <c r="J2485" s="6">
        <v>42095</v>
      </c>
      <c r="K2485" s="7">
        <f t="shared" si="114"/>
        <v>2592</v>
      </c>
      <c r="L2485" s="7">
        <f t="shared" si="115"/>
        <v>1788.4799999999998</v>
      </c>
      <c r="M2485" s="4">
        <f>YEAR(Datos!$J2485)</f>
        <v>2015</v>
      </c>
      <c r="N2485" s="5" t="str">
        <f t="shared" si="116"/>
        <v>abril</v>
      </c>
      <c r="O2485" s="5" t="str">
        <f>VLOOKUP(C2485,[2]!ProdManager[#Data],2,FALSE)</f>
        <v>Lydia Sinn</v>
      </c>
      <c r="P2485" s="5" t="e">
        <f>VLOOKUP(I2485,[1]!Countries[#Data],2,FALSE)</f>
        <v>#REF!</v>
      </c>
      <c r="Q2485" s="5" t="e">
        <f>VLOOKUP(I2485,[1]!Countries[#Data],3,FALSE)</f>
        <v>#REF!</v>
      </c>
    </row>
    <row r="2486" spans="1:17" x14ac:dyDescent="0.2">
      <c r="A2486" s="5">
        <v>10252</v>
      </c>
      <c r="B2486" s="5" t="s">
        <v>32</v>
      </c>
      <c r="C2486" s="5" t="s">
        <v>8</v>
      </c>
      <c r="D2486" s="5">
        <v>2</v>
      </c>
      <c r="E2486" s="5">
        <v>1.52</v>
      </c>
      <c r="F2486" s="5">
        <v>25</v>
      </c>
      <c r="G2486" s="5" t="s">
        <v>29</v>
      </c>
      <c r="H2486" s="5" t="s">
        <v>30</v>
      </c>
      <c r="I2486" s="5" t="s">
        <v>31</v>
      </c>
      <c r="J2486" s="6">
        <v>42094</v>
      </c>
      <c r="K2486" s="7">
        <f t="shared" si="114"/>
        <v>50</v>
      </c>
      <c r="L2486" s="7">
        <f t="shared" si="115"/>
        <v>38</v>
      </c>
      <c r="M2486" s="4">
        <f>YEAR(Datos!$J2486)</f>
        <v>2015</v>
      </c>
      <c r="N2486" s="5" t="str">
        <f t="shared" si="116"/>
        <v>marzo</v>
      </c>
      <c r="O2486" s="5" t="str">
        <f>VLOOKUP(C2486,[2]!ProdManager[#Data],2,FALSE)</f>
        <v>Peter Stone</v>
      </c>
      <c r="P2486" s="5" t="e">
        <f>VLOOKUP(I2486,[1]!Countries[#Data],2,FALSE)</f>
        <v>#REF!</v>
      </c>
      <c r="Q2486" s="5" t="e">
        <f>VLOOKUP(I2486,[1]!Countries[#Data],3,FALSE)</f>
        <v>#REF!</v>
      </c>
    </row>
    <row r="2487" spans="1:17" x14ac:dyDescent="0.2">
      <c r="A2487" s="5">
        <v>10252</v>
      </c>
      <c r="B2487" s="5" t="s">
        <v>33</v>
      </c>
      <c r="C2487" s="5" t="s">
        <v>8</v>
      </c>
      <c r="D2487" s="5">
        <v>27.2</v>
      </c>
      <c r="E2487" s="5">
        <v>21.76</v>
      </c>
      <c r="F2487" s="5">
        <v>40</v>
      </c>
      <c r="G2487" s="5" t="s">
        <v>29</v>
      </c>
      <c r="H2487" s="5" t="s">
        <v>30</v>
      </c>
      <c r="I2487" s="5" t="s">
        <v>31</v>
      </c>
      <c r="J2487" s="6">
        <v>41827</v>
      </c>
      <c r="K2487" s="7">
        <f t="shared" si="114"/>
        <v>1088</v>
      </c>
      <c r="L2487" s="7">
        <f t="shared" si="115"/>
        <v>870.40000000000009</v>
      </c>
      <c r="M2487" s="4">
        <f>YEAR(Datos!$J2487)</f>
        <v>2014</v>
      </c>
      <c r="N2487" s="5" t="str">
        <f t="shared" si="116"/>
        <v>julio</v>
      </c>
      <c r="O2487" s="5" t="str">
        <f>VLOOKUP(C2487,[2]!ProdManager[#Data],2,FALSE)</f>
        <v>Peter Stone</v>
      </c>
      <c r="P2487" s="5" t="e">
        <f>VLOOKUP(I2487,[1]!Countries[#Data],2,FALSE)</f>
        <v>#REF!</v>
      </c>
      <c r="Q2487" s="5" t="e">
        <f>VLOOKUP(I2487,[1]!Countries[#Data],3,FALSE)</f>
        <v>#REF!</v>
      </c>
    </row>
    <row r="2488" spans="1:17" x14ac:dyDescent="0.2">
      <c r="A2488" s="5">
        <v>10253</v>
      </c>
      <c r="B2488" s="5" t="s">
        <v>34</v>
      </c>
      <c r="C2488" s="5" t="s">
        <v>28</v>
      </c>
      <c r="D2488" s="5">
        <v>16</v>
      </c>
      <c r="E2488" s="5">
        <v>10.4</v>
      </c>
      <c r="F2488" s="5">
        <v>40</v>
      </c>
      <c r="G2488" s="5" t="s">
        <v>18</v>
      </c>
      <c r="H2488" s="5" t="s">
        <v>19</v>
      </c>
      <c r="I2488" s="5" t="s">
        <v>20</v>
      </c>
      <c r="J2488" s="6">
        <v>42035</v>
      </c>
      <c r="K2488" s="7">
        <f t="shared" si="114"/>
        <v>640</v>
      </c>
      <c r="L2488" s="7">
        <f t="shared" si="115"/>
        <v>416</v>
      </c>
      <c r="M2488" s="4">
        <f>YEAR(Datos!$J2488)</f>
        <v>2015</v>
      </c>
      <c r="N2488" s="5" t="str">
        <f t="shared" si="116"/>
        <v>enero</v>
      </c>
      <c r="O2488" s="5" t="str">
        <f>VLOOKUP(C2488,[2]!ProdManager[#Data],2,FALSE)</f>
        <v>Lydia Sinn</v>
      </c>
      <c r="P2488" s="5" t="e">
        <f>VLOOKUP(I2488,[1]!Countries[#Data],2,FALSE)</f>
        <v>#REF!</v>
      </c>
      <c r="Q2488" s="5" t="e">
        <f>VLOOKUP(I2488,[1]!Countries[#Data],3,FALSE)</f>
        <v>#REF!</v>
      </c>
    </row>
    <row r="2489" spans="1:17" x14ac:dyDescent="0.2">
      <c r="A2489" s="5">
        <v>10253</v>
      </c>
      <c r="B2489" s="5" t="s">
        <v>35</v>
      </c>
      <c r="C2489" s="5" t="s">
        <v>36</v>
      </c>
      <c r="D2489" s="5">
        <v>14.4</v>
      </c>
      <c r="E2489" s="5">
        <v>13.104000000000001</v>
      </c>
      <c r="F2489" s="5">
        <v>42</v>
      </c>
      <c r="G2489" s="5" t="s">
        <v>18</v>
      </c>
      <c r="H2489" s="5" t="s">
        <v>19</v>
      </c>
      <c r="I2489" s="5" t="s">
        <v>20</v>
      </c>
      <c r="J2489" s="6">
        <v>42020</v>
      </c>
      <c r="K2489" s="7">
        <f t="shared" si="114"/>
        <v>604.80000000000007</v>
      </c>
      <c r="L2489" s="7">
        <f t="shared" si="115"/>
        <v>550.36800000000005</v>
      </c>
      <c r="M2489" s="4">
        <f>YEAR(Datos!$J2489)</f>
        <v>2015</v>
      </c>
      <c r="N2489" s="5" t="str">
        <f t="shared" si="116"/>
        <v>enero</v>
      </c>
      <c r="O2489" s="5" t="str">
        <f>VLOOKUP(C2489,[2]!ProdManager[#Data],2,FALSE)</f>
        <v>John Matter</v>
      </c>
      <c r="P2489" s="5" t="e">
        <f>VLOOKUP(I2489,[1]!Countries[#Data],2,FALSE)</f>
        <v>#REF!</v>
      </c>
      <c r="Q2489" s="5" t="e">
        <f>VLOOKUP(I2489,[1]!Countries[#Data],3,FALSE)</f>
        <v>#REF!</v>
      </c>
    </row>
    <row r="2490" spans="1:17" x14ac:dyDescent="0.2">
      <c r="A2490" s="5">
        <v>10253</v>
      </c>
      <c r="B2490" s="5" t="s">
        <v>37</v>
      </c>
      <c r="C2490" s="5" t="s">
        <v>8</v>
      </c>
      <c r="D2490" s="5">
        <v>10</v>
      </c>
      <c r="E2490" s="5">
        <v>8.2999999999999989</v>
      </c>
      <c r="F2490" s="5">
        <v>20</v>
      </c>
      <c r="G2490" s="5" t="s">
        <v>18</v>
      </c>
      <c r="H2490" s="5" t="s">
        <v>19</v>
      </c>
      <c r="I2490" s="5" t="s">
        <v>20</v>
      </c>
      <c r="J2490" s="6">
        <v>42190</v>
      </c>
      <c r="K2490" s="7">
        <f t="shared" si="114"/>
        <v>200</v>
      </c>
      <c r="L2490" s="7">
        <f t="shared" si="115"/>
        <v>165.99999999999997</v>
      </c>
      <c r="M2490" s="4">
        <f>YEAR(Datos!$J2490)</f>
        <v>2015</v>
      </c>
      <c r="N2490" s="5" t="str">
        <f t="shared" si="116"/>
        <v>julio</v>
      </c>
      <c r="O2490" s="5" t="str">
        <f>VLOOKUP(C2490,[2]!ProdManager[#Data],2,FALSE)</f>
        <v>Peter Stone</v>
      </c>
      <c r="P2490" s="5" t="e">
        <f>VLOOKUP(I2490,[1]!Countries[#Data],2,FALSE)</f>
        <v>#REF!</v>
      </c>
      <c r="Q2490" s="5" t="e">
        <f>VLOOKUP(I2490,[1]!Countries[#Data],3,FALSE)</f>
        <v>#REF!</v>
      </c>
    </row>
    <row r="2491" spans="1:17" x14ac:dyDescent="0.2">
      <c r="A2491" s="5">
        <v>10254</v>
      </c>
      <c r="B2491" s="5" t="s">
        <v>38</v>
      </c>
      <c r="C2491" s="5" t="s">
        <v>39</v>
      </c>
      <c r="D2491" s="5">
        <v>19.2</v>
      </c>
      <c r="E2491" s="5">
        <v>14.399999999999999</v>
      </c>
      <c r="F2491" s="5">
        <v>21</v>
      </c>
      <c r="G2491" s="5" t="s">
        <v>40</v>
      </c>
      <c r="H2491" s="5" t="s">
        <v>41</v>
      </c>
      <c r="I2491" s="5" t="s">
        <v>42</v>
      </c>
      <c r="J2491" s="6">
        <v>42128</v>
      </c>
      <c r="K2491" s="7">
        <f t="shared" si="114"/>
        <v>403.2</v>
      </c>
      <c r="L2491" s="7">
        <f t="shared" si="115"/>
        <v>302.39999999999998</v>
      </c>
      <c r="M2491" s="4">
        <f>YEAR(Datos!$J2491)</f>
        <v>2015</v>
      </c>
      <c r="N2491" s="5" t="str">
        <f t="shared" si="116"/>
        <v>mayo</v>
      </c>
      <c r="O2491" s="5" t="str">
        <f>VLOOKUP(C2491,[2]!ProdManager[#Data],2,FALSE)</f>
        <v>John Matter</v>
      </c>
      <c r="P2491" s="5" t="e">
        <f>VLOOKUP(I2491,[1]!Countries[#Data],2,FALSE)</f>
        <v>#REF!</v>
      </c>
      <c r="Q2491" s="5" t="e">
        <f>VLOOKUP(I2491,[1]!Countries[#Data],3,FALSE)</f>
        <v>#REF!</v>
      </c>
    </row>
    <row r="2492" spans="1:17" x14ac:dyDescent="0.2">
      <c r="A2492" s="5">
        <v>10254</v>
      </c>
      <c r="B2492" s="5" t="s">
        <v>43</v>
      </c>
      <c r="C2492" s="5" t="s">
        <v>11</v>
      </c>
      <c r="D2492" s="5">
        <v>8</v>
      </c>
      <c r="E2492" s="5">
        <v>6.08</v>
      </c>
      <c r="F2492" s="5">
        <v>21</v>
      </c>
      <c r="G2492" s="5" t="s">
        <v>40</v>
      </c>
      <c r="H2492" s="5" t="s">
        <v>41</v>
      </c>
      <c r="I2492" s="5" t="s">
        <v>42</v>
      </c>
      <c r="J2492" s="6">
        <v>42073</v>
      </c>
      <c r="K2492" s="7">
        <f t="shared" si="114"/>
        <v>168</v>
      </c>
      <c r="L2492" s="7">
        <f t="shared" si="115"/>
        <v>127.68</v>
      </c>
      <c r="M2492" s="4">
        <f>YEAR(Datos!$J2492)</f>
        <v>2015</v>
      </c>
      <c r="N2492" s="5" t="str">
        <f t="shared" si="116"/>
        <v>marzo</v>
      </c>
      <c r="O2492" s="5" t="str">
        <f>VLOOKUP(C2492,[2]!ProdManager[#Data],2,FALSE)</f>
        <v>Marc Caine</v>
      </c>
      <c r="P2492" s="5" t="e">
        <f>VLOOKUP(I2492,[1]!Countries[#Data],2,FALSE)</f>
        <v>#REF!</v>
      </c>
      <c r="Q2492" s="5" t="e">
        <f>VLOOKUP(I2492,[1]!Countries[#Data],3,FALSE)</f>
        <v>#REF!</v>
      </c>
    </row>
    <row r="2493" spans="1:17" x14ac:dyDescent="0.2">
      <c r="A2493" s="5">
        <v>10254</v>
      </c>
      <c r="B2493" s="5" t="s">
        <v>44</v>
      </c>
      <c r="C2493" s="5" t="s">
        <v>36</v>
      </c>
      <c r="D2493" s="5">
        <v>3.6</v>
      </c>
      <c r="E2493" s="5">
        <v>3.3120000000000003</v>
      </c>
      <c r="F2493" s="5">
        <v>15</v>
      </c>
      <c r="G2493" s="5" t="s">
        <v>40</v>
      </c>
      <c r="H2493" s="5" t="s">
        <v>41</v>
      </c>
      <c r="I2493" s="5" t="s">
        <v>42</v>
      </c>
      <c r="J2493" s="6">
        <v>41665</v>
      </c>
      <c r="K2493" s="7">
        <f t="shared" si="114"/>
        <v>54</v>
      </c>
      <c r="L2493" s="7">
        <f t="shared" si="115"/>
        <v>49.680000000000007</v>
      </c>
      <c r="M2493" s="4">
        <f>YEAR(Datos!$J2493)</f>
        <v>2014</v>
      </c>
      <c r="N2493" s="5" t="str">
        <f t="shared" si="116"/>
        <v>enero</v>
      </c>
      <c r="O2493" s="5" t="str">
        <f>VLOOKUP(C2493,[2]!ProdManager[#Data],2,FALSE)</f>
        <v>John Matter</v>
      </c>
      <c r="P2493" s="5" t="e">
        <f>VLOOKUP(I2493,[1]!Countries[#Data],2,FALSE)</f>
        <v>#REF!</v>
      </c>
      <c r="Q2493" s="5" t="e">
        <f>VLOOKUP(I2493,[1]!Countries[#Data],3,FALSE)</f>
        <v>#REF!</v>
      </c>
    </row>
    <row r="2494" spans="1:17" x14ac:dyDescent="0.2">
      <c r="A2494" s="5">
        <v>10255</v>
      </c>
      <c r="B2494" s="5" t="s">
        <v>45</v>
      </c>
      <c r="C2494" s="5" t="s">
        <v>8</v>
      </c>
      <c r="D2494" s="5">
        <v>44</v>
      </c>
      <c r="E2494" s="5">
        <v>36.080000000000005</v>
      </c>
      <c r="F2494" s="5">
        <v>30</v>
      </c>
      <c r="G2494" s="5" t="s">
        <v>46</v>
      </c>
      <c r="H2494" s="5" t="s">
        <v>47</v>
      </c>
      <c r="I2494" s="5" t="s">
        <v>42</v>
      </c>
      <c r="J2494" s="6">
        <v>41869</v>
      </c>
      <c r="K2494" s="7">
        <f t="shared" si="114"/>
        <v>1320</v>
      </c>
      <c r="L2494" s="7">
        <f t="shared" si="115"/>
        <v>1082.4000000000001</v>
      </c>
      <c r="M2494" s="4">
        <f>YEAR(Datos!$J2494)</f>
        <v>2014</v>
      </c>
      <c r="N2494" s="5" t="str">
        <f t="shared" si="116"/>
        <v>agosto</v>
      </c>
      <c r="O2494" s="5" t="str">
        <f>VLOOKUP(C2494,[2]!ProdManager[#Data],2,FALSE)</f>
        <v>Peter Stone</v>
      </c>
      <c r="P2494" s="5" t="e">
        <f>VLOOKUP(I2494,[1]!Countries[#Data],2,FALSE)</f>
        <v>#REF!</v>
      </c>
      <c r="Q2494" s="5" t="e">
        <f>VLOOKUP(I2494,[1]!Countries[#Data],3,FALSE)</f>
        <v>#REF!</v>
      </c>
    </row>
    <row r="2495" spans="1:17" x14ac:dyDescent="0.2">
      <c r="A2495" s="5">
        <v>10255</v>
      </c>
      <c r="B2495" s="5" t="s">
        <v>48</v>
      </c>
      <c r="C2495" s="5" t="s">
        <v>36</v>
      </c>
      <c r="D2495" s="5">
        <v>15.2</v>
      </c>
      <c r="E2495" s="5">
        <v>13.831999999999999</v>
      </c>
      <c r="F2495" s="5">
        <v>20</v>
      </c>
      <c r="G2495" s="5" t="s">
        <v>46</v>
      </c>
      <c r="H2495" s="5" t="s">
        <v>47</v>
      </c>
      <c r="I2495" s="5" t="s">
        <v>42</v>
      </c>
      <c r="J2495" s="6">
        <v>41829</v>
      </c>
      <c r="K2495" s="7">
        <f t="shared" si="114"/>
        <v>304</v>
      </c>
      <c r="L2495" s="7">
        <f t="shared" si="115"/>
        <v>276.64</v>
      </c>
      <c r="M2495" s="4">
        <f>YEAR(Datos!$J2495)</f>
        <v>2014</v>
      </c>
      <c r="N2495" s="5" t="str">
        <f t="shared" si="116"/>
        <v>julio</v>
      </c>
      <c r="O2495" s="5" t="str">
        <f>VLOOKUP(C2495,[2]!ProdManager[#Data],2,FALSE)</f>
        <v>John Matter</v>
      </c>
      <c r="P2495" s="5" t="e">
        <f>VLOOKUP(I2495,[1]!Countries[#Data],2,FALSE)</f>
        <v>#REF!</v>
      </c>
      <c r="Q2495" s="5" t="e">
        <f>VLOOKUP(I2495,[1]!Countries[#Data],3,FALSE)</f>
        <v>#REF!</v>
      </c>
    </row>
    <row r="2496" spans="1:17" x14ac:dyDescent="0.2">
      <c r="A2496" s="5">
        <v>10255</v>
      </c>
      <c r="B2496" s="5" t="s">
        <v>49</v>
      </c>
      <c r="C2496" s="5" t="s">
        <v>28</v>
      </c>
      <c r="D2496" s="5">
        <v>13.9</v>
      </c>
      <c r="E2496" s="5">
        <v>9.3129999999999988</v>
      </c>
      <c r="F2496" s="5">
        <v>35</v>
      </c>
      <c r="G2496" s="5" t="s">
        <v>46</v>
      </c>
      <c r="H2496" s="5" t="s">
        <v>47</v>
      </c>
      <c r="I2496" s="5" t="s">
        <v>42</v>
      </c>
      <c r="J2496" s="6">
        <v>41659</v>
      </c>
      <c r="K2496" s="7">
        <f t="shared" si="114"/>
        <v>486.5</v>
      </c>
      <c r="L2496" s="7">
        <f t="shared" si="115"/>
        <v>325.95499999999998</v>
      </c>
      <c r="M2496" s="4">
        <f>YEAR(Datos!$J2496)</f>
        <v>2014</v>
      </c>
      <c r="N2496" s="5" t="str">
        <f t="shared" si="116"/>
        <v>enero</v>
      </c>
      <c r="O2496" s="5" t="str">
        <f>VLOOKUP(C2496,[2]!ProdManager[#Data],2,FALSE)</f>
        <v>Lydia Sinn</v>
      </c>
      <c r="P2496" s="5" t="e">
        <f>VLOOKUP(I2496,[1]!Countries[#Data],2,FALSE)</f>
        <v>#REF!</v>
      </c>
      <c r="Q2496" s="5" t="e">
        <f>VLOOKUP(I2496,[1]!Countries[#Data],3,FALSE)</f>
        <v>#REF!</v>
      </c>
    </row>
    <row r="2497" spans="1:17" x14ac:dyDescent="0.2">
      <c r="A2497" s="5">
        <v>10255</v>
      </c>
      <c r="B2497" s="5" t="s">
        <v>50</v>
      </c>
      <c r="C2497" s="5" t="s">
        <v>22</v>
      </c>
      <c r="D2497" s="5">
        <v>15.2</v>
      </c>
      <c r="E2497" s="5">
        <v>12.311999999999999</v>
      </c>
      <c r="F2497" s="5">
        <v>25</v>
      </c>
      <c r="G2497" s="5" t="s">
        <v>46</v>
      </c>
      <c r="H2497" s="5" t="s">
        <v>47</v>
      </c>
      <c r="I2497" s="5" t="s">
        <v>42</v>
      </c>
      <c r="J2497" s="6">
        <v>41951</v>
      </c>
      <c r="K2497" s="7">
        <f t="shared" si="114"/>
        <v>380</v>
      </c>
      <c r="L2497" s="7">
        <f t="shared" si="115"/>
        <v>307.8</v>
      </c>
      <c r="M2497" s="4">
        <f>YEAR(Datos!$J2497)</f>
        <v>2014</v>
      </c>
      <c r="N2497" s="5" t="str">
        <f t="shared" si="116"/>
        <v>noviembre</v>
      </c>
      <c r="O2497" s="5" t="str">
        <f>VLOOKUP(C2497,[2]!ProdManager[#Data],2,FALSE)</f>
        <v>Peter Stone</v>
      </c>
      <c r="P2497" s="5" t="e">
        <f>VLOOKUP(I2497,[1]!Countries[#Data],2,FALSE)</f>
        <v>#REF!</v>
      </c>
      <c r="Q2497" s="5" t="e">
        <f>VLOOKUP(I2497,[1]!Countries[#Data],3,FALSE)</f>
        <v>#REF!</v>
      </c>
    </row>
    <row r="2498" spans="1:17" x14ac:dyDescent="0.2">
      <c r="A2498" s="5">
        <v>10256</v>
      </c>
      <c r="B2498" s="5" t="s">
        <v>51</v>
      </c>
      <c r="C2498" s="5" t="s">
        <v>39</v>
      </c>
      <c r="D2498" s="5">
        <v>26.2</v>
      </c>
      <c r="E2498" s="5">
        <v>20.96</v>
      </c>
      <c r="F2498" s="5">
        <v>15</v>
      </c>
      <c r="G2498" s="5" t="s">
        <v>52</v>
      </c>
      <c r="H2498" s="5" t="s">
        <v>53</v>
      </c>
      <c r="I2498" s="5" t="s">
        <v>20</v>
      </c>
      <c r="J2498" s="6">
        <v>41774</v>
      </c>
      <c r="K2498" s="7">
        <f t="shared" si="114"/>
        <v>393</v>
      </c>
      <c r="L2498" s="7">
        <f t="shared" si="115"/>
        <v>314.40000000000003</v>
      </c>
      <c r="M2498" s="4">
        <f>YEAR(Datos!$J2498)</f>
        <v>2014</v>
      </c>
      <c r="N2498" s="5" t="str">
        <f t="shared" si="116"/>
        <v>mayo</v>
      </c>
      <c r="O2498" s="5" t="str">
        <f>VLOOKUP(C2498,[2]!ProdManager[#Data],2,FALSE)</f>
        <v>John Matter</v>
      </c>
      <c r="P2498" s="5" t="e">
        <f>VLOOKUP(I2498,[1]!Countries[#Data],2,FALSE)</f>
        <v>#REF!</v>
      </c>
      <c r="Q2498" s="5" t="e">
        <f>VLOOKUP(I2498,[1]!Countries[#Data],3,FALSE)</f>
        <v>#REF!</v>
      </c>
    </row>
    <row r="2499" spans="1:17" x14ac:dyDescent="0.2">
      <c r="A2499" s="5">
        <v>10256</v>
      </c>
      <c r="B2499" s="5" t="s">
        <v>54</v>
      </c>
      <c r="C2499" s="5" t="s">
        <v>17</v>
      </c>
      <c r="D2499" s="5">
        <v>10.4</v>
      </c>
      <c r="E2499" s="5">
        <v>7.5919999999999996</v>
      </c>
      <c r="F2499" s="5">
        <v>12</v>
      </c>
      <c r="G2499" s="5" t="s">
        <v>52</v>
      </c>
      <c r="H2499" s="5" t="s">
        <v>53</v>
      </c>
      <c r="I2499" s="5" t="s">
        <v>20</v>
      </c>
      <c r="J2499" s="6">
        <v>42060</v>
      </c>
      <c r="K2499" s="7">
        <f t="shared" ref="K2499:K2562" si="117">D2499*F2499</f>
        <v>124.80000000000001</v>
      </c>
      <c r="L2499" s="7">
        <f t="shared" ref="L2499:L2562" si="118">E2499*F2499</f>
        <v>91.103999999999999</v>
      </c>
      <c r="M2499" s="4">
        <f>YEAR(Datos!$J2499)</f>
        <v>2015</v>
      </c>
      <c r="N2499" s="5" t="str">
        <f t="shared" ref="N2499:N2562" si="119">TEXT(J2499,"mmmm")</f>
        <v>febrero</v>
      </c>
      <c r="O2499" s="5" t="str">
        <f>VLOOKUP(C2499,[2]!ProdManager[#Data],2,FALSE)</f>
        <v>Lydia Sinn</v>
      </c>
      <c r="P2499" s="5" t="e">
        <f>VLOOKUP(I2499,[1]!Countries[#Data],2,FALSE)</f>
        <v>#REF!</v>
      </c>
      <c r="Q2499" s="5" t="e">
        <f>VLOOKUP(I2499,[1]!Countries[#Data],3,FALSE)</f>
        <v>#REF!</v>
      </c>
    </row>
    <row r="2500" spans="1:17" x14ac:dyDescent="0.2">
      <c r="A2500" s="5">
        <v>10257</v>
      </c>
      <c r="B2500" s="5" t="s">
        <v>55</v>
      </c>
      <c r="C2500" s="5" t="s">
        <v>28</v>
      </c>
      <c r="D2500" s="5">
        <v>35.1</v>
      </c>
      <c r="E2500" s="5">
        <v>23.165999999999997</v>
      </c>
      <c r="F2500" s="5">
        <v>25</v>
      </c>
      <c r="G2500" s="5" t="s">
        <v>56</v>
      </c>
      <c r="H2500" s="5" t="s">
        <v>57</v>
      </c>
      <c r="I2500" s="5" t="s">
        <v>58</v>
      </c>
      <c r="J2500" s="6">
        <v>41640</v>
      </c>
      <c r="K2500" s="7">
        <f t="shared" si="117"/>
        <v>877.5</v>
      </c>
      <c r="L2500" s="7">
        <f t="shared" si="118"/>
        <v>579.14999999999986</v>
      </c>
      <c r="M2500" s="4">
        <f>YEAR(Datos!$J2500)</f>
        <v>2014</v>
      </c>
      <c r="N2500" s="5" t="str">
        <f t="shared" si="119"/>
        <v>enero</v>
      </c>
      <c r="O2500" s="5" t="str">
        <f>VLOOKUP(C2500,[2]!ProdManager[#Data],2,FALSE)</f>
        <v>Lydia Sinn</v>
      </c>
      <c r="P2500" s="5" t="e">
        <f>VLOOKUP(I2500,[1]!Countries[#Data],2,FALSE)</f>
        <v>#REF!</v>
      </c>
      <c r="Q2500" s="5" t="e">
        <f>VLOOKUP(I2500,[1]!Countries[#Data],3,FALSE)</f>
        <v>#REF!</v>
      </c>
    </row>
    <row r="2501" spans="1:17" x14ac:dyDescent="0.2">
      <c r="A2501" s="5">
        <v>10257</v>
      </c>
      <c r="B2501" s="5" t="s">
        <v>35</v>
      </c>
      <c r="C2501" s="5" t="s">
        <v>36</v>
      </c>
      <c r="D2501" s="5">
        <v>14.4</v>
      </c>
      <c r="E2501" s="5">
        <v>13.248000000000001</v>
      </c>
      <c r="F2501" s="5">
        <v>60</v>
      </c>
      <c r="G2501" s="5" t="s">
        <v>56</v>
      </c>
      <c r="H2501" s="5" t="s">
        <v>57</v>
      </c>
      <c r="I2501" s="5" t="s">
        <v>58</v>
      </c>
      <c r="J2501" s="6">
        <v>41968</v>
      </c>
      <c r="K2501" s="7">
        <f t="shared" si="117"/>
        <v>864</v>
      </c>
      <c r="L2501" s="7">
        <f t="shared" si="118"/>
        <v>794.88000000000011</v>
      </c>
      <c r="M2501" s="4">
        <f>YEAR(Datos!$J2501)</f>
        <v>2014</v>
      </c>
      <c r="N2501" s="5" t="str">
        <f t="shared" si="119"/>
        <v>noviembre</v>
      </c>
      <c r="O2501" s="5" t="str">
        <f>VLOOKUP(C2501,[2]!ProdManager[#Data],2,FALSE)</f>
        <v>John Matter</v>
      </c>
      <c r="P2501" s="5" t="e">
        <f>VLOOKUP(I2501,[1]!Countries[#Data],2,FALSE)</f>
        <v>#REF!</v>
      </c>
      <c r="Q2501" s="5" t="e">
        <f>VLOOKUP(I2501,[1]!Countries[#Data],3,FALSE)</f>
        <v>#REF!</v>
      </c>
    </row>
    <row r="2502" spans="1:17" x14ac:dyDescent="0.2">
      <c r="A2502" s="5">
        <v>10257</v>
      </c>
      <c r="B2502" s="5" t="s">
        <v>54</v>
      </c>
      <c r="C2502" s="5" t="s">
        <v>17</v>
      </c>
      <c r="D2502" s="5">
        <v>10.4</v>
      </c>
      <c r="E2502" s="5">
        <v>7.3839999999999995</v>
      </c>
      <c r="F2502" s="5">
        <v>15</v>
      </c>
      <c r="G2502" s="5" t="s">
        <v>56</v>
      </c>
      <c r="H2502" s="5" t="s">
        <v>57</v>
      </c>
      <c r="I2502" s="5" t="s">
        <v>58</v>
      </c>
      <c r="J2502" s="6">
        <v>41825</v>
      </c>
      <c r="K2502" s="7">
        <f t="shared" si="117"/>
        <v>156</v>
      </c>
      <c r="L2502" s="7">
        <f t="shared" si="118"/>
        <v>110.75999999999999</v>
      </c>
      <c r="M2502" s="4">
        <f>YEAR(Datos!$J2502)</f>
        <v>2014</v>
      </c>
      <c r="N2502" s="5" t="str">
        <f t="shared" si="119"/>
        <v>julio</v>
      </c>
      <c r="O2502" s="5" t="str">
        <f>VLOOKUP(C2502,[2]!ProdManager[#Data],2,FALSE)</f>
        <v>Lydia Sinn</v>
      </c>
      <c r="P2502" s="5" t="e">
        <f>VLOOKUP(I2502,[1]!Countries[#Data],2,FALSE)</f>
        <v>#REF!</v>
      </c>
      <c r="Q2502" s="5" t="e">
        <f>VLOOKUP(I2502,[1]!Countries[#Data],3,FALSE)</f>
        <v>#REF!</v>
      </c>
    </row>
    <row r="2503" spans="1:17" x14ac:dyDescent="0.2">
      <c r="A2503" s="5">
        <v>10258</v>
      </c>
      <c r="B2503" s="5" t="s">
        <v>48</v>
      </c>
      <c r="C2503" s="5" t="s">
        <v>36</v>
      </c>
      <c r="D2503" s="5">
        <v>15.2</v>
      </c>
      <c r="E2503" s="5">
        <v>13.984</v>
      </c>
      <c r="F2503" s="5">
        <v>50</v>
      </c>
      <c r="G2503" s="5" t="s">
        <v>59</v>
      </c>
      <c r="H2503" s="5" t="s">
        <v>60</v>
      </c>
      <c r="I2503" s="5" t="s">
        <v>61</v>
      </c>
      <c r="J2503" s="6">
        <v>42082</v>
      </c>
      <c r="K2503" s="7">
        <f t="shared" si="117"/>
        <v>760</v>
      </c>
      <c r="L2503" s="7">
        <f t="shared" si="118"/>
        <v>699.2</v>
      </c>
      <c r="M2503" s="4">
        <f>YEAR(Datos!$J2503)</f>
        <v>2015</v>
      </c>
      <c r="N2503" s="5" t="str">
        <f t="shared" si="119"/>
        <v>marzo</v>
      </c>
      <c r="O2503" s="5" t="str">
        <f>VLOOKUP(C2503,[2]!ProdManager[#Data],2,FALSE)</f>
        <v>John Matter</v>
      </c>
      <c r="P2503" s="5" t="e">
        <f>VLOOKUP(I2503,[1]!Countries[#Data],2,FALSE)</f>
        <v>#REF!</v>
      </c>
      <c r="Q2503" s="5" t="e">
        <f>VLOOKUP(I2503,[1]!Countries[#Data],3,FALSE)</f>
        <v>#REF!</v>
      </c>
    </row>
    <row r="2504" spans="1:17" x14ac:dyDescent="0.2">
      <c r="A2504" s="5">
        <v>10258</v>
      </c>
      <c r="B2504" s="5" t="s">
        <v>62</v>
      </c>
      <c r="C2504" s="5" t="s">
        <v>17</v>
      </c>
      <c r="D2504" s="5">
        <v>17</v>
      </c>
      <c r="E2504" s="5">
        <v>13.09</v>
      </c>
      <c r="F2504" s="5">
        <v>65</v>
      </c>
      <c r="G2504" s="5" t="s">
        <v>59</v>
      </c>
      <c r="H2504" s="5" t="s">
        <v>60</v>
      </c>
      <c r="I2504" s="5" t="s">
        <v>61</v>
      </c>
      <c r="J2504" s="6">
        <v>41640</v>
      </c>
      <c r="K2504" s="7">
        <f t="shared" si="117"/>
        <v>1105</v>
      </c>
      <c r="L2504" s="7">
        <f t="shared" si="118"/>
        <v>850.85</v>
      </c>
      <c r="M2504" s="4">
        <f>YEAR(Datos!$J2504)</f>
        <v>2014</v>
      </c>
      <c r="N2504" s="5" t="str">
        <f t="shared" si="119"/>
        <v>enero</v>
      </c>
      <c r="O2504" s="5" t="str">
        <f>VLOOKUP(C2504,[2]!ProdManager[#Data],2,FALSE)</f>
        <v>Lydia Sinn</v>
      </c>
      <c r="P2504" s="5" t="e">
        <f>VLOOKUP(I2504,[1]!Countries[#Data],2,FALSE)</f>
        <v>#REF!</v>
      </c>
      <c r="Q2504" s="5" t="e">
        <f>VLOOKUP(I2504,[1]!Countries[#Data],3,FALSE)</f>
        <v>#REF!</v>
      </c>
    </row>
    <row r="2505" spans="1:17" x14ac:dyDescent="0.2">
      <c r="A2505" s="5">
        <v>10258</v>
      </c>
      <c r="B2505" s="5" t="s">
        <v>63</v>
      </c>
      <c r="C2505" s="5" t="s">
        <v>8</v>
      </c>
      <c r="D2505" s="5">
        <v>25.6</v>
      </c>
      <c r="E2505" s="5">
        <v>21.76</v>
      </c>
      <c r="F2505" s="5">
        <v>60</v>
      </c>
      <c r="G2505" s="5" t="s">
        <v>59</v>
      </c>
      <c r="H2505" s="5" t="s">
        <v>60</v>
      </c>
      <c r="I2505" s="5" t="s">
        <v>61</v>
      </c>
      <c r="J2505" s="6">
        <v>42056</v>
      </c>
      <c r="K2505" s="7">
        <f t="shared" si="117"/>
        <v>1536</v>
      </c>
      <c r="L2505" s="7">
        <f t="shared" si="118"/>
        <v>1305.6000000000001</v>
      </c>
      <c r="M2505" s="4">
        <f>YEAR(Datos!$J2505)</f>
        <v>2015</v>
      </c>
      <c r="N2505" s="5" t="str">
        <f t="shared" si="119"/>
        <v>febrero</v>
      </c>
      <c r="O2505" s="5" t="str">
        <f>VLOOKUP(C2505,[2]!ProdManager[#Data],2,FALSE)</f>
        <v>Peter Stone</v>
      </c>
      <c r="P2505" s="5" t="e">
        <f>VLOOKUP(I2505,[1]!Countries[#Data],2,FALSE)</f>
        <v>#REF!</v>
      </c>
      <c r="Q2505" s="5" t="e">
        <f>VLOOKUP(I2505,[1]!Countries[#Data],3,FALSE)</f>
        <v>#REF!</v>
      </c>
    </row>
    <row r="2506" spans="1:17" x14ac:dyDescent="0.2">
      <c r="A2506" s="5">
        <v>10259</v>
      </c>
      <c r="B2506" s="5" t="s">
        <v>64</v>
      </c>
      <c r="C2506" s="5" t="s">
        <v>28</v>
      </c>
      <c r="D2506" s="5">
        <v>8</v>
      </c>
      <c r="E2506" s="5">
        <v>5.2799999999999994</v>
      </c>
      <c r="F2506" s="5">
        <v>10</v>
      </c>
      <c r="G2506" s="5" t="s">
        <v>65</v>
      </c>
      <c r="H2506" s="5" t="s">
        <v>66</v>
      </c>
      <c r="I2506" s="5" t="s">
        <v>67</v>
      </c>
      <c r="J2506" s="6">
        <v>41732</v>
      </c>
      <c r="K2506" s="7">
        <f t="shared" si="117"/>
        <v>80</v>
      </c>
      <c r="L2506" s="7">
        <f t="shared" si="118"/>
        <v>52.8</v>
      </c>
      <c r="M2506" s="4">
        <f>YEAR(Datos!$J2506)</f>
        <v>2014</v>
      </c>
      <c r="N2506" s="5" t="str">
        <f t="shared" si="119"/>
        <v>abril</v>
      </c>
      <c r="O2506" s="5" t="str">
        <f>VLOOKUP(C2506,[2]!ProdManager[#Data],2,FALSE)</f>
        <v>Lydia Sinn</v>
      </c>
      <c r="P2506" s="5" t="e">
        <f>VLOOKUP(I2506,[1]!Countries[#Data],2,FALSE)</f>
        <v>#REF!</v>
      </c>
      <c r="Q2506" s="5" t="e">
        <f>VLOOKUP(I2506,[1]!Countries[#Data],3,FALSE)</f>
        <v>#REF!</v>
      </c>
    </row>
    <row r="2507" spans="1:17" x14ac:dyDescent="0.2">
      <c r="A2507" s="5">
        <v>10259</v>
      </c>
      <c r="B2507" s="5" t="s">
        <v>68</v>
      </c>
      <c r="C2507" s="5" t="s">
        <v>22</v>
      </c>
      <c r="D2507" s="5">
        <v>20.8</v>
      </c>
      <c r="E2507" s="5">
        <v>16.848000000000003</v>
      </c>
      <c r="F2507" s="5">
        <v>10</v>
      </c>
      <c r="G2507" s="5" t="s">
        <v>65</v>
      </c>
      <c r="H2507" s="5" t="s">
        <v>66</v>
      </c>
      <c r="I2507" s="5" t="s">
        <v>67</v>
      </c>
      <c r="J2507" s="6">
        <v>42188</v>
      </c>
      <c r="K2507" s="7">
        <f t="shared" si="117"/>
        <v>208</v>
      </c>
      <c r="L2507" s="7">
        <f t="shared" si="118"/>
        <v>168.48000000000002</v>
      </c>
      <c r="M2507" s="4">
        <f>YEAR(Datos!$J2507)</f>
        <v>2015</v>
      </c>
      <c r="N2507" s="5" t="str">
        <f t="shared" si="119"/>
        <v>julio</v>
      </c>
      <c r="O2507" s="5" t="str">
        <f>VLOOKUP(C2507,[2]!ProdManager[#Data],2,FALSE)</f>
        <v>Peter Stone</v>
      </c>
      <c r="P2507" s="5" t="e">
        <f>VLOOKUP(I2507,[1]!Countries[#Data],2,FALSE)</f>
        <v>#REF!</v>
      </c>
      <c r="Q2507" s="5" t="e">
        <f>VLOOKUP(I2507,[1]!Countries[#Data],3,FALSE)</f>
        <v>#REF!</v>
      </c>
    </row>
    <row r="2508" spans="1:17" x14ac:dyDescent="0.2">
      <c r="A2508" s="5">
        <v>10260</v>
      </c>
      <c r="B2508" s="5" t="s">
        <v>21</v>
      </c>
      <c r="C2508" s="5" t="s">
        <v>22</v>
      </c>
      <c r="D2508" s="5">
        <v>7.7</v>
      </c>
      <c r="E2508" s="5">
        <v>5.5439999999999996</v>
      </c>
      <c r="F2508" s="5">
        <v>16</v>
      </c>
      <c r="G2508" s="5" t="s">
        <v>69</v>
      </c>
      <c r="H2508" s="5" t="s">
        <v>70</v>
      </c>
      <c r="I2508" s="5" t="s">
        <v>14</v>
      </c>
      <c r="J2508" s="6">
        <v>42212</v>
      </c>
      <c r="K2508" s="7">
        <f t="shared" si="117"/>
        <v>123.2</v>
      </c>
      <c r="L2508" s="7">
        <f t="shared" si="118"/>
        <v>88.703999999999994</v>
      </c>
      <c r="M2508" s="4">
        <f>YEAR(Datos!$J2508)</f>
        <v>2015</v>
      </c>
      <c r="N2508" s="5" t="str">
        <f t="shared" si="119"/>
        <v>julio</v>
      </c>
      <c r="O2508" s="5" t="str">
        <f>VLOOKUP(C2508,[2]!ProdManager[#Data],2,FALSE)</f>
        <v>Peter Stone</v>
      </c>
      <c r="P2508" s="5" t="e">
        <f>VLOOKUP(I2508,[1]!Countries[#Data],2,FALSE)</f>
        <v>#REF!</v>
      </c>
      <c r="Q2508" s="5" t="e">
        <f>VLOOKUP(I2508,[1]!Countries[#Data],3,FALSE)</f>
        <v>#REF!</v>
      </c>
    </row>
    <row r="2509" spans="1:17" x14ac:dyDescent="0.2">
      <c r="A2509" s="5">
        <v>10260</v>
      </c>
      <c r="B2509" s="5" t="s">
        <v>26</v>
      </c>
      <c r="C2509" s="5" t="s">
        <v>3</v>
      </c>
      <c r="D2509" s="5">
        <v>15.6</v>
      </c>
      <c r="E2509" s="5">
        <v>12.012</v>
      </c>
      <c r="F2509" s="5">
        <v>50</v>
      </c>
      <c r="G2509" s="5" t="s">
        <v>69</v>
      </c>
      <c r="H2509" s="5" t="s">
        <v>70</v>
      </c>
      <c r="I2509" s="5" t="s">
        <v>14</v>
      </c>
      <c r="J2509" s="6">
        <v>41759</v>
      </c>
      <c r="K2509" s="7">
        <f t="shared" si="117"/>
        <v>780</v>
      </c>
      <c r="L2509" s="7">
        <f t="shared" si="118"/>
        <v>600.6</v>
      </c>
      <c r="M2509" s="4">
        <f>YEAR(Datos!$J2509)</f>
        <v>2014</v>
      </c>
      <c r="N2509" s="5" t="str">
        <f t="shared" si="119"/>
        <v>abril</v>
      </c>
      <c r="O2509" s="5" t="str">
        <f>VLOOKUP(C2509,[2]!ProdManager[#Data],2,FALSE)</f>
        <v>Marc Caine</v>
      </c>
      <c r="P2509" s="5" t="e">
        <f>VLOOKUP(I2509,[1]!Countries[#Data],2,FALSE)</f>
        <v>#REF!</v>
      </c>
      <c r="Q2509" s="5" t="e">
        <f>VLOOKUP(I2509,[1]!Countries[#Data],3,FALSE)</f>
        <v>#REF!</v>
      </c>
    </row>
    <row r="2510" spans="1:17" x14ac:dyDescent="0.2">
      <c r="A2510" s="5">
        <v>10260</v>
      </c>
      <c r="B2510" s="5" t="s">
        <v>71</v>
      </c>
      <c r="C2510" s="5" t="s">
        <v>28</v>
      </c>
      <c r="D2510" s="5">
        <v>39.4</v>
      </c>
      <c r="E2510" s="5">
        <v>26.003999999999994</v>
      </c>
      <c r="F2510" s="5">
        <v>15</v>
      </c>
      <c r="G2510" s="5" t="s">
        <v>69</v>
      </c>
      <c r="H2510" s="5" t="s">
        <v>70</v>
      </c>
      <c r="I2510" s="5" t="s">
        <v>14</v>
      </c>
      <c r="J2510" s="6">
        <v>41679</v>
      </c>
      <c r="K2510" s="7">
        <f t="shared" si="117"/>
        <v>591</v>
      </c>
      <c r="L2510" s="7">
        <f t="shared" si="118"/>
        <v>390.05999999999989</v>
      </c>
      <c r="M2510" s="4">
        <f>YEAR(Datos!$J2510)</f>
        <v>2014</v>
      </c>
      <c r="N2510" s="5" t="str">
        <f t="shared" si="119"/>
        <v>febrero</v>
      </c>
      <c r="O2510" s="5" t="str">
        <f>VLOOKUP(C2510,[2]!ProdManager[#Data],2,FALSE)</f>
        <v>Lydia Sinn</v>
      </c>
      <c r="P2510" s="5" t="e">
        <f>VLOOKUP(I2510,[1]!Countries[#Data],2,FALSE)</f>
        <v>#REF!</v>
      </c>
      <c r="Q2510" s="5" t="e">
        <f>VLOOKUP(I2510,[1]!Countries[#Data],3,FALSE)</f>
        <v>#REF!</v>
      </c>
    </row>
    <row r="2511" spans="1:17" x14ac:dyDescent="0.2">
      <c r="A2511" s="5">
        <v>10260</v>
      </c>
      <c r="B2511" s="5" t="s">
        <v>72</v>
      </c>
      <c r="C2511" s="5" t="s">
        <v>36</v>
      </c>
      <c r="D2511" s="5">
        <v>12</v>
      </c>
      <c r="E2511" s="5">
        <v>10.56</v>
      </c>
      <c r="F2511" s="5">
        <v>21</v>
      </c>
      <c r="G2511" s="5" t="s">
        <v>69</v>
      </c>
      <c r="H2511" s="5" t="s">
        <v>70</v>
      </c>
      <c r="I2511" s="5" t="s">
        <v>14</v>
      </c>
      <c r="J2511" s="6">
        <v>42149</v>
      </c>
      <c r="K2511" s="7">
        <f t="shared" si="117"/>
        <v>252</v>
      </c>
      <c r="L2511" s="7">
        <f t="shared" si="118"/>
        <v>221.76000000000002</v>
      </c>
      <c r="M2511" s="4">
        <f>YEAR(Datos!$J2511)</f>
        <v>2015</v>
      </c>
      <c r="N2511" s="5" t="str">
        <f t="shared" si="119"/>
        <v>mayo</v>
      </c>
      <c r="O2511" s="5" t="str">
        <f>VLOOKUP(C2511,[2]!ProdManager[#Data],2,FALSE)</f>
        <v>John Matter</v>
      </c>
      <c r="P2511" s="5" t="e">
        <f>VLOOKUP(I2511,[1]!Countries[#Data],2,FALSE)</f>
        <v>#REF!</v>
      </c>
      <c r="Q2511" s="5" t="e">
        <f>VLOOKUP(I2511,[1]!Countries[#Data],3,FALSE)</f>
        <v>#REF!</v>
      </c>
    </row>
    <row r="2512" spans="1:17" x14ac:dyDescent="0.2">
      <c r="A2512" s="5">
        <v>10261</v>
      </c>
      <c r="B2512" s="5" t="s">
        <v>64</v>
      </c>
      <c r="C2512" s="5" t="s">
        <v>28</v>
      </c>
      <c r="D2512" s="5">
        <v>8</v>
      </c>
      <c r="E2512" s="5">
        <v>5.3599999999999994</v>
      </c>
      <c r="F2512" s="5">
        <v>20</v>
      </c>
      <c r="G2512" s="5" t="s">
        <v>73</v>
      </c>
      <c r="H2512" s="5" t="s">
        <v>19</v>
      </c>
      <c r="I2512" s="5" t="s">
        <v>20</v>
      </c>
      <c r="J2512" s="6">
        <v>41962</v>
      </c>
      <c r="K2512" s="7">
        <f t="shared" si="117"/>
        <v>160</v>
      </c>
      <c r="L2512" s="7">
        <f t="shared" si="118"/>
        <v>107.19999999999999</v>
      </c>
      <c r="M2512" s="4">
        <f>YEAR(Datos!$J2512)</f>
        <v>2014</v>
      </c>
      <c r="N2512" s="5" t="str">
        <f t="shared" si="119"/>
        <v>noviembre</v>
      </c>
      <c r="O2512" s="5" t="str">
        <f>VLOOKUP(C2512,[2]!ProdManager[#Data],2,FALSE)</f>
        <v>Lydia Sinn</v>
      </c>
      <c r="P2512" s="5" t="e">
        <f>VLOOKUP(I2512,[1]!Countries[#Data],2,FALSE)</f>
        <v>#REF!</v>
      </c>
      <c r="Q2512" s="5" t="e">
        <f>VLOOKUP(I2512,[1]!Countries[#Data],3,FALSE)</f>
        <v>#REF!</v>
      </c>
    </row>
    <row r="2513" spans="1:17" x14ac:dyDescent="0.2">
      <c r="A2513" s="5">
        <v>10261</v>
      </c>
      <c r="B2513" s="5" t="s">
        <v>74</v>
      </c>
      <c r="C2513" s="5" t="s">
        <v>36</v>
      </c>
      <c r="D2513" s="5">
        <v>14.4</v>
      </c>
      <c r="E2513" s="5">
        <v>13.104000000000001</v>
      </c>
      <c r="F2513" s="5">
        <v>20</v>
      </c>
      <c r="G2513" s="5" t="s">
        <v>73</v>
      </c>
      <c r="H2513" s="5" t="s">
        <v>19</v>
      </c>
      <c r="I2513" s="5" t="s">
        <v>20</v>
      </c>
      <c r="J2513" s="6">
        <v>41933</v>
      </c>
      <c r="K2513" s="7">
        <f t="shared" si="117"/>
        <v>288</v>
      </c>
      <c r="L2513" s="7">
        <f t="shared" si="118"/>
        <v>262.08000000000004</v>
      </c>
      <c r="M2513" s="4">
        <f>YEAR(Datos!$J2513)</f>
        <v>2014</v>
      </c>
      <c r="N2513" s="5" t="str">
        <f t="shared" si="119"/>
        <v>octubre</v>
      </c>
      <c r="O2513" s="5" t="str">
        <f>VLOOKUP(C2513,[2]!ProdManager[#Data],2,FALSE)</f>
        <v>John Matter</v>
      </c>
      <c r="P2513" s="5" t="e">
        <f>VLOOKUP(I2513,[1]!Countries[#Data],2,FALSE)</f>
        <v>#REF!</v>
      </c>
      <c r="Q2513" s="5" t="e">
        <f>VLOOKUP(I2513,[1]!Countries[#Data],3,FALSE)</f>
        <v>#REF!</v>
      </c>
    </row>
    <row r="2514" spans="1:17" x14ac:dyDescent="0.2">
      <c r="A2514" s="5">
        <v>10262</v>
      </c>
      <c r="B2514" s="5" t="s">
        <v>62</v>
      </c>
      <c r="C2514" s="5" t="s">
        <v>17</v>
      </c>
      <c r="D2514" s="5">
        <v>17</v>
      </c>
      <c r="E2514" s="5">
        <v>13.600000000000001</v>
      </c>
      <c r="F2514" s="5">
        <v>12</v>
      </c>
      <c r="G2514" s="5" t="s">
        <v>75</v>
      </c>
      <c r="H2514" s="5" t="s">
        <v>76</v>
      </c>
      <c r="I2514" s="5" t="s">
        <v>77</v>
      </c>
      <c r="J2514" s="6">
        <v>41705</v>
      </c>
      <c r="K2514" s="7">
        <f t="shared" si="117"/>
        <v>204</v>
      </c>
      <c r="L2514" s="7">
        <f t="shared" si="118"/>
        <v>163.20000000000002</v>
      </c>
      <c r="M2514" s="4">
        <f>YEAR(Datos!$J2514)</f>
        <v>2014</v>
      </c>
      <c r="N2514" s="5" t="str">
        <f t="shared" si="119"/>
        <v>marzo</v>
      </c>
      <c r="O2514" s="5" t="str">
        <f>VLOOKUP(C2514,[2]!ProdManager[#Data],2,FALSE)</f>
        <v>Lydia Sinn</v>
      </c>
      <c r="P2514" s="5" t="e">
        <f>VLOOKUP(I2514,[1]!Countries[#Data],2,FALSE)</f>
        <v>#REF!</v>
      </c>
      <c r="Q2514" s="5" t="e">
        <f>VLOOKUP(I2514,[1]!Countries[#Data],3,FALSE)</f>
        <v>#REF!</v>
      </c>
    </row>
    <row r="2515" spans="1:17" x14ac:dyDescent="0.2">
      <c r="A2515" s="5">
        <v>10262</v>
      </c>
      <c r="B2515" s="5" t="s">
        <v>78</v>
      </c>
      <c r="C2515" s="5" t="s">
        <v>11</v>
      </c>
      <c r="D2515" s="5">
        <v>24</v>
      </c>
      <c r="E2515" s="5">
        <v>19.440000000000001</v>
      </c>
      <c r="F2515" s="5">
        <v>15</v>
      </c>
      <c r="G2515" s="5" t="s">
        <v>75</v>
      </c>
      <c r="H2515" s="5" t="s">
        <v>76</v>
      </c>
      <c r="I2515" s="5" t="s">
        <v>77</v>
      </c>
      <c r="J2515" s="6">
        <v>41957</v>
      </c>
      <c r="K2515" s="7">
        <f t="shared" si="117"/>
        <v>360</v>
      </c>
      <c r="L2515" s="7">
        <f t="shared" si="118"/>
        <v>291.60000000000002</v>
      </c>
      <c r="M2515" s="4">
        <f>YEAR(Datos!$J2515)</f>
        <v>2014</v>
      </c>
      <c r="N2515" s="5" t="str">
        <f t="shared" si="119"/>
        <v>noviembre</v>
      </c>
      <c r="O2515" s="5" t="str">
        <f>VLOOKUP(C2515,[2]!ProdManager[#Data],2,FALSE)</f>
        <v>Marc Caine</v>
      </c>
      <c r="P2515" s="5" t="e">
        <f>VLOOKUP(I2515,[1]!Countries[#Data],2,FALSE)</f>
        <v>#REF!</v>
      </c>
      <c r="Q2515" s="5" t="e">
        <f>VLOOKUP(I2515,[1]!Countries[#Data],3,FALSE)</f>
        <v>#REF!</v>
      </c>
    </row>
    <row r="2516" spans="1:17" x14ac:dyDescent="0.2">
      <c r="A2516" s="5">
        <v>10262</v>
      </c>
      <c r="B2516" s="5" t="s">
        <v>79</v>
      </c>
      <c r="C2516" s="5" t="s">
        <v>3</v>
      </c>
      <c r="D2516" s="5">
        <v>30.4</v>
      </c>
      <c r="E2516" s="5">
        <v>24.928000000000001</v>
      </c>
      <c r="F2516" s="5">
        <v>20</v>
      </c>
      <c r="G2516" s="5" t="s">
        <v>75</v>
      </c>
      <c r="H2516" s="5" t="s">
        <v>76</v>
      </c>
      <c r="I2516" s="5" t="s">
        <v>77</v>
      </c>
      <c r="J2516" s="6">
        <v>42194</v>
      </c>
      <c r="K2516" s="7">
        <f t="shared" si="117"/>
        <v>608</v>
      </c>
      <c r="L2516" s="7">
        <f t="shared" si="118"/>
        <v>498.56</v>
      </c>
      <c r="M2516" s="4">
        <f>YEAR(Datos!$J2516)</f>
        <v>2015</v>
      </c>
      <c r="N2516" s="5" t="str">
        <f t="shared" si="119"/>
        <v>julio</v>
      </c>
      <c r="O2516" s="5" t="str">
        <f>VLOOKUP(C2516,[2]!ProdManager[#Data],2,FALSE)</f>
        <v>Marc Caine</v>
      </c>
      <c r="P2516" s="5" t="e">
        <f>VLOOKUP(I2516,[1]!Countries[#Data],2,FALSE)</f>
        <v>#REF!</v>
      </c>
      <c r="Q2516" s="5" t="e">
        <f>VLOOKUP(I2516,[1]!Countries[#Data],3,FALSE)</f>
        <v>#REF!</v>
      </c>
    </row>
    <row r="2517" spans="1:17" x14ac:dyDescent="0.2">
      <c r="A2517" s="5">
        <v>10263</v>
      </c>
      <c r="B2517" s="5" t="s">
        <v>49</v>
      </c>
      <c r="C2517" s="5" t="s">
        <v>28</v>
      </c>
      <c r="D2517" s="5">
        <v>13.9</v>
      </c>
      <c r="E2517" s="5">
        <v>9.5909999999999993</v>
      </c>
      <c r="F2517" s="5">
        <v>60</v>
      </c>
      <c r="G2517" s="5" t="s">
        <v>59</v>
      </c>
      <c r="H2517" s="5" t="s">
        <v>60</v>
      </c>
      <c r="I2517" s="5" t="s">
        <v>61</v>
      </c>
      <c r="J2517" s="6">
        <v>41817</v>
      </c>
      <c r="K2517" s="7">
        <f t="shared" si="117"/>
        <v>834</v>
      </c>
      <c r="L2517" s="7">
        <f t="shared" si="118"/>
        <v>575.45999999999992</v>
      </c>
      <c r="M2517" s="4">
        <f>YEAR(Datos!$J2517)</f>
        <v>2014</v>
      </c>
      <c r="N2517" s="5" t="str">
        <f t="shared" si="119"/>
        <v>junio</v>
      </c>
      <c r="O2517" s="5" t="str">
        <f>VLOOKUP(C2517,[2]!ProdManager[#Data],2,FALSE)</f>
        <v>Lydia Sinn</v>
      </c>
      <c r="P2517" s="5" t="e">
        <f>VLOOKUP(I2517,[1]!Countries[#Data],2,FALSE)</f>
        <v>#REF!</v>
      </c>
      <c r="Q2517" s="5" t="e">
        <f>VLOOKUP(I2517,[1]!Countries[#Data],3,FALSE)</f>
        <v>#REF!</v>
      </c>
    </row>
    <row r="2518" spans="1:17" x14ac:dyDescent="0.2">
      <c r="A2518" s="5">
        <v>10263</v>
      </c>
      <c r="B2518" s="5" t="s">
        <v>44</v>
      </c>
      <c r="C2518" s="5" t="s">
        <v>36</v>
      </c>
      <c r="D2518" s="5">
        <v>3.6</v>
      </c>
      <c r="E2518" s="5">
        <v>3.3120000000000003</v>
      </c>
      <c r="F2518" s="5">
        <v>28</v>
      </c>
      <c r="G2518" s="5" t="s">
        <v>59</v>
      </c>
      <c r="H2518" s="5" t="s">
        <v>60</v>
      </c>
      <c r="I2518" s="5" t="s">
        <v>61</v>
      </c>
      <c r="J2518" s="6">
        <v>42016</v>
      </c>
      <c r="K2518" s="7">
        <f t="shared" si="117"/>
        <v>100.8</v>
      </c>
      <c r="L2518" s="7">
        <f t="shared" si="118"/>
        <v>92.736000000000004</v>
      </c>
      <c r="M2518" s="4">
        <f>YEAR(Datos!$J2518)</f>
        <v>2015</v>
      </c>
      <c r="N2518" s="5" t="str">
        <f t="shared" si="119"/>
        <v>enero</v>
      </c>
      <c r="O2518" s="5" t="str">
        <f>VLOOKUP(C2518,[2]!ProdManager[#Data],2,FALSE)</f>
        <v>John Matter</v>
      </c>
      <c r="P2518" s="5" t="e">
        <f>VLOOKUP(I2518,[1]!Countries[#Data],2,FALSE)</f>
        <v>#REF!</v>
      </c>
      <c r="Q2518" s="5" t="e">
        <f>VLOOKUP(I2518,[1]!Countries[#Data],3,FALSE)</f>
        <v>#REF!</v>
      </c>
    </row>
    <row r="2519" spans="1:17" x14ac:dyDescent="0.2">
      <c r="A2519" s="5">
        <v>10263</v>
      </c>
      <c r="B2519" s="5" t="s">
        <v>80</v>
      </c>
      <c r="C2519" s="5" t="s">
        <v>22</v>
      </c>
      <c r="D2519" s="5">
        <v>20.7</v>
      </c>
      <c r="E2519" s="5">
        <v>14.696999999999999</v>
      </c>
      <c r="F2519" s="5">
        <v>60</v>
      </c>
      <c r="G2519" s="5" t="s">
        <v>59</v>
      </c>
      <c r="H2519" s="5" t="s">
        <v>60</v>
      </c>
      <c r="I2519" s="5" t="s">
        <v>61</v>
      </c>
      <c r="J2519" s="6">
        <v>41721</v>
      </c>
      <c r="K2519" s="7">
        <f t="shared" si="117"/>
        <v>1242</v>
      </c>
      <c r="L2519" s="7">
        <f t="shared" si="118"/>
        <v>881.81999999999994</v>
      </c>
      <c r="M2519" s="4">
        <f>YEAR(Datos!$J2519)</f>
        <v>2014</v>
      </c>
      <c r="N2519" s="5" t="str">
        <f t="shared" si="119"/>
        <v>marzo</v>
      </c>
      <c r="O2519" s="5" t="str">
        <f>VLOOKUP(C2519,[2]!ProdManager[#Data],2,FALSE)</f>
        <v>Peter Stone</v>
      </c>
      <c r="P2519" s="5" t="e">
        <f>VLOOKUP(I2519,[1]!Countries[#Data],2,FALSE)</f>
        <v>#REF!</v>
      </c>
      <c r="Q2519" s="5" t="e">
        <f>VLOOKUP(I2519,[1]!Countries[#Data],3,FALSE)</f>
        <v>#REF!</v>
      </c>
    </row>
    <row r="2520" spans="1:17" x14ac:dyDescent="0.2">
      <c r="A2520" s="5">
        <v>10263</v>
      </c>
      <c r="B2520" s="5" t="s">
        <v>43</v>
      </c>
      <c r="C2520" s="5" t="s">
        <v>11</v>
      </c>
      <c r="D2520" s="5">
        <v>8</v>
      </c>
      <c r="E2520" s="5">
        <v>6.16</v>
      </c>
      <c r="F2520" s="5">
        <v>36</v>
      </c>
      <c r="G2520" s="5" t="s">
        <v>59</v>
      </c>
      <c r="H2520" s="5" t="s">
        <v>60</v>
      </c>
      <c r="I2520" s="5" t="s">
        <v>61</v>
      </c>
      <c r="J2520" s="6">
        <v>41967</v>
      </c>
      <c r="K2520" s="7">
        <f t="shared" si="117"/>
        <v>288</v>
      </c>
      <c r="L2520" s="7">
        <f t="shared" si="118"/>
        <v>221.76</v>
      </c>
      <c r="M2520" s="4">
        <f>YEAR(Datos!$J2520)</f>
        <v>2014</v>
      </c>
      <c r="N2520" s="5" t="str">
        <f t="shared" si="119"/>
        <v>noviembre</v>
      </c>
      <c r="O2520" s="5" t="str">
        <f>VLOOKUP(C2520,[2]!ProdManager[#Data],2,FALSE)</f>
        <v>Marc Caine</v>
      </c>
      <c r="P2520" s="5" t="e">
        <f>VLOOKUP(I2520,[1]!Countries[#Data],2,FALSE)</f>
        <v>#REF!</v>
      </c>
      <c r="Q2520" s="5" t="e">
        <f>VLOOKUP(I2520,[1]!Countries[#Data],3,FALSE)</f>
        <v>#REF!</v>
      </c>
    </row>
    <row r="2521" spans="1:17" x14ac:dyDescent="0.2">
      <c r="A2521" s="5">
        <v>10264</v>
      </c>
      <c r="B2521" s="5" t="s">
        <v>48</v>
      </c>
      <c r="C2521" s="5" t="s">
        <v>36</v>
      </c>
      <c r="D2521" s="5">
        <v>15.2</v>
      </c>
      <c r="E2521" s="5">
        <v>13.984</v>
      </c>
      <c r="F2521" s="5">
        <v>35</v>
      </c>
      <c r="G2521" s="5" t="s">
        <v>81</v>
      </c>
      <c r="H2521" s="5" t="s">
        <v>82</v>
      </c>
      <c r="I2521" s="5" t="s">
        <v>83</v>
      </c>
      <c r="J2521" s="6">
        <v>42093</v>
      </c>
      <c r="K2521" s="7">
        <f t="shared" si="117"/>
        <v>532</v>
      </c>
      <c r="L2521" s="7">
        <f t="shared" si="118"/>
        <v>489.44</v>
      </c>
      <c r="M2521" s="4">
        <f>YEAR(Datos!$J2521)</f>
        <v>2015</v>
      </c>
      <c r="N2521" s="5" t="str">
        <f t="shared" si="119"/>
        <v>marzo</v>
      </c>
      <c r="O2521" s="5" t="str">
        <f>VLOOKUP(C2521,[2]!ProdManager[#Data],2,FALSE)</f>
        <v>John Matter</v>
      </c>
      <c r="P2521" s="5" t="e">
        <f>VLOOKUP(I2521,[1]!Countries[#Data],2,FALSE)</f>
        <v>#REF!</v>
      </c>
      <c r="Q2521" s="5" t="e">
        <f>VLOOKUP(I2521,[1]!Countries[#Data],3,FALSE)</f>
        <v>#REF!</v>
      </c>
    </row>
    <row r="2522" spans="1:17" x14ac:dyDescent="0.2">
      <c r="A2522" s="5">
        <v>10264</v>
      </c>
      <c r="B2522" s="5" t="s">
        <v>21</v>
      </c>
      <c r="C2522" s="5" t="s">
        <v>22</v>
      </c>
      <c r="D2522" s="5">
        <v>7.7</v>
      </c>
      <c r="E2522" s="5">
        <v>6.0830000000000002</v>
      </c>
      <c r="F2522" s="5">
        <v>25</v>
      </c>
      <c r="G2522" s="5" t="s">
        <v>81</v>
      </c>
      <c r="H2522" s="5" t="s">
        <v>82</v>
      </c>
      <c r="I2522" s="5" t="s">
        <v>83</v>
      </c>
      <c r="J2522" s="6">
        <v>42228</v>
      </c>
      <c r="K2522" s="7">
        <f t="shared" si="117"/>
        <v>192.5</v>
      </c>
      <c r="L2522" s="7">
        <f t="shared" si="118"/>
        <v>152.07500000000002</v>
      </c>
      <c r="M2522" s="4">
        <f>YEAR(Datos!$J2522)</f>
        <v>2015</v>
      </c>
      <c r="N2522" s="5" t="str">
        <f t="shared" si="119"/>
        <v>agosto</v>
      </c>
      <c r="O2522" s="5" t="str">
        <f>VLOOKUP(C2522,[2]!ProdManager[#Data],2,FALSE)</f>
        <v>Peter Stone</v>
      </c>
      <c r="P2522" s="5" t="e">
        <f>VLOOKUP(I2522,[1]!Countries[#Data],2,FALSE)</f>
        <v>#REF!</v>
      </c>
      <c r="Q2522" s="5" t="e">
        <f>VLOOKUP(I2522,[1]!Countries[#Data],3,FALSE)</f>
        <v>#REF!</v>
      </c>
    </row>
    <row r="2523" spans="1:17" x14ac:dyDescent="0.2">
      <c r="A2523" s="5">
        <v>10265</v>
      </c>
      <c r="B2523" s="5" t="s">
        <v>84</v>
      </c>
      <c r="C2523" s="5" t="s">
        <v>39</v>
      </c>
      <c r="D2523" s="5">
        <v>31.2</v>
      </c>
      <c r="E2523" s="5">
        <v>24.024000000000001</v>
      </c>
      <c r="F2523" s="5">
        <v>30</v>
      </c>
      <c r="G2523" s="5" t="s">
        <v>85</v>
      </c>
      <c r="H2523" s="5" t="s">
        <v>86</v>
      </c>
      <c r="I2523" s="5" t="s">
        <v>6</v>
      </c>
      <c r="J2523" s="6">
        <v>41962</v>
      </c>
      <c r="K2523" s="7">
        <f t="shared" si="117"/>
        <v>936</v>
      </c>
      <c r="L2523" s="7">
        <f t="shared" si="118"/>
        <v>720.72</v>
      </c>
      <c r="M2523" s="4">
        <f>YEAR(Datos!$J2523)</f>
        <v>2014</v>
      </c>
      <c r="N2523" s="5" t="str">
        <f t="shared" si="119"/>
        <v>noviembre</v>
      </c>
      <c r="O2523" s="5" t="str">
        <f>VLOOKUP(C2523,[2]!ProdManager[#Data],2,FALSE)</f>
        <v>John Matter</v>
      </c>
      <c r="P2523" s="5" t="e">
        <f>VLOOKUP(I2523,[1]!Countries[#Data],2,FALSE)</f>
        <v>#REF!</v>
      </c>
      <c r="Q2523" s="5" t="e">
        <f>VLOOKUP(I2523,[1]!Countries[#Data],3,FALSE)</f>
        <v>#REF!</v>
      </c>
    </row>
    <row r="2524" spans="1:17" x14ac:dyDescent="0.2">
      <c r="A2524" s="5">
        <v>10265</v>
      </c>
      <c r="B2524" s="5" t="s">
        <v>72</v>
      </c>
      <c r="C2524" s="5" t="s">
        <v>36</v>
      </c>
      <c r="D2524" s="5">
        <v>12</v>
      </c>
      <c r="E2524" s="5">
        <v>10.8</v>
      </c>
      <c r="F2524" s="5">
        <v>20</v>
      </c>
      <c r="G2524" s="5" t="s">
        <v>85</v>
      </c>
      <c r="H2524" s="5" t="s">
        <v>86</v>
      </c>
      <c r="I2524" s="5" t="s">
        <v>6</v>
      </c>
      <c r="J2524" s="6">
        <v>41962</v>
      </c>
      <c r="K2524" s="7">
        <f t="shared" si="117"/>
        <v>240</v>
      </c>
      <c r="L2524" s="7">
        <f t="shared" si="118"/>
        <v>216</v>
      </c>
      <c r="M2524" s="4">
        <f>YEAR(Datos!$J2524)</f>
        <v>2014</v>
      </c>
      <c r="N2524" s="5" t="str">
        <f t="shared" si="119"/>
        <v>noviembre</v>
      </c>
      <c r="O2524" s="5" t="str">
        <f>VLOOKUP(C2524,[2]!ProdManager[#Data],2,FALSE)</f>
        <v>John Matter</v>
      </c>
      <c r="P2524" s="5" t="e">
        <f>VLOOKUP(I2524,[1]!Countries[#Data],2,FALSE)</f>
        <v>#REF!</v>
      </c>
      <c r="Q2524" s="5" t="e">
        <f>VLOOKUP(I2524,[1]!Countries[#Data],3,FALSE)</f>
        <v>#REF!</v>
      </c>
    </row>
    <row r="2525" spans="1:17" x14ac:dyDescent="0.2">
      <c r="A2525" s="5">
        <v>10266</v>
      </c>
      <c r="B2525" s="5" t="s">
        <v>87</v>
      </c>
      <c r="C2525" s="5" t="s">
        <v>8</v>
      </c>
      <c r="D2525" s="5">
        <v>30.4</v>
      </c>
      <c r="E2525" s="5">
        <v>24.623999999999999</v>
      </c>
      <c r="F2525" s="5">
        <v>12</v>
      </c>
      <c r="G2525" s="5" t="s">
        <v>88</v>
      </c>
      <c r="H2525" s="5" t="s">
        <v>89</v>
      </c>
      <c r="I2525" s="5" t="s">
        <v>90</v>
      </c>
      <c r="J2525" s="6">
        <v>41831</v>
      </c>
      <c r="K2525" s="7">
        <f t="shared" si="117"/>
        <v>364.79999999999995</v>
      </c>
      <c r="L2525" s="7">
        <f t="shared" si="118"/>
        <v>295.488</v>
      </c>
      <c r="M2525" s="4">
        <f>YEAR(Datos!$J2525)</f>
        <v>2014</v>
      </c>
      <c r="N2525" s="5" t="str">
        <f t="shared" si="119"/>
        <v>julio</v>
      </c>
      <c r="O2525" s="5" t="str">
        <f>VLOOKUP(C2525,[2]!ProdManager[#Data],2,FALSE)</f>
        <v>Peter Stone</v>
      </c>
      <c r="P2525" s="5" t="e">
        <f>VLOOKUP(I2525,[1]!Countries[#Data],2,FALSE)</f>
        <v>#REF!</v>
      </c>
      <c r="Q2525" s="5" t="e">
        <f>VLOOKUP(I2525,[1]!Countries[#Data],3,FALSE)</f>
        <v>#REF!</v>
      </c>
    </row>
    <row r="2526" spans="1:17" x14ac:dyDescent="0.2">
      <c r="A2526" s="5">
        <v>10267</v>
      </c>
      <c r="B2526" s="5" t="s">
        <v>91</v>
      </c>
      <c r="C2526" s="5" t="s">
        <v>22</v>
      </c>
      <c r="D2526" s="5">
        <v>14.7</v>
      </c>
      <c r="E2526" s="5">
        <v>10.436999999999999</v>
      </c>
      <c r="F2526" s="5">
        <v>50</v>
      </c>
      <c r="G2526" s="5" t="s">
        <v>92</v>
      </c>
      <c r="H2526" s="5" t="s">
        <v>93</v>
      </c>
      <c r="I2526" s="5" t="s">
        <v>14</v>
      </c>
      <c r="J2526" s="6">
        <v>41772</v>
      </c>
      <c r="K2526" s="7">
        <f t="shared" si="117"/>
        <v>735</v>
      </c>
      <c r="L2526" s="7">
        <f t="shared" si="118"/>
        <v>521.85</v>
      </c>
      <c r="M2526" s="4">
        <f>YEAR(Datos!$J2526)</f>
        <v>2014</v>
      </c>
      <c r="N2526" s="5" t="str">
        <f t="shared" si="119"/>
        <v>mayo</v>
      </c>
      <c r="O2526" s="5" t="str">
        <f>VLOOKUP(C2526,[2]!ProdManager[#Data],2,FALSE)</f>
        <v>Peter Stone</v>
      </c>
      <c r="P2526" s="5" t="e">
        <f>VLOOKUP(I2526,[1]!Countries[#Data],2,FALSE)</f>
        <v>#REF!</v>
      </c>
      <c r="Q2526" s="5" t="e">
        <f>VLOOKUP(I2526,[1]!Countries[#Data],3,FALSE)</f>
        <v>#REF!</v>
      </c>
    </row>
    <row r="2527" spans="1:17" x14ac:dyDescent="0.2">
      <c r="A2527" s="5">
        <v>10267</v>
      </c>
      <c r="B2527" s="5" t="s">
        <v>45</v>
      </c>
      <c r="C2527" s="5" t="s">
        <v>8</v>
      </c>
      <c r="D2527" s="5">
        <v>44</v>
      </c>
      <c r="E2527" s="5">
        <v>33.44</v>
      </c>
      <c r="F2527" s="5">
        <v>70</v>
      </c>
      <c r="G2527" s="5" t="s">
        <v>92</v>
      </c>
      <c r="H2527" s="5" t="s">
        <v>93</v>
      </c>
      <c r="I2527" s="5" t="s">
        <v>14</v>
      </c>
      <c r="J2527" s="6">
        <v>42022</v>
      </c>
      <c r="K2527" s="7">
        <f t="shared" si="117"/>
        <v>3080</v>
      </c>
      <c r="L2527" s="7">
        <f t="shared" si="118"/>
        <v>2340.7999999999997</v>
      </c>
      <c r="M2527" s="4">
        <f>YEAR(Datos!$J2527)</f>
        <v>2015</v>
      </c>
      <c r="N2527" s="5" t="str">
        <f t="shared" si="119"/>
        <v>enero</v>
      </c>
      <c r="O2527" s="5" t="str">
        <f>VLOOKUP(C2527,[2]!ProdManager[#Data],2,FALSE)</f>
        <v>Peter Stone</v>
      </c>
      <c r="P2527" s="5" t="e">
        <f>VLOOKUP(I2527,[1]!Countries[#Data],2,FALSE)</f>
        <v>#REF!</v>
      </c>
      <c r="Q2527" s="5" t="e">
        <f>VLOOKUP(I2527,[1]!Countries[#Data],3,FALSE)</f>
        <v>#REF!</v>
      </c>
    </row>
    <row r="2528" spans="1:17" x14ac:dyDescent="0.2">
      <c r="A2528" s="5">
        <v>10267</v>
      </c>
      <c r="B2528" s="5" t="s">
        <v>94</v>
      </c>
      <c r="C2528" s="5" t="s">
        <v>36</v>
      </c>
      <c r="D2528" s="5">
        <v>14.4</v>
      </c>
      <c r="E2528" s="5">
        <v>12.672000000000001</v>
      </c>
      <c r="F2528" s="5">
        <v>15</v>
      </c>
      <c r="G2528" s="5" t="s">
        <v>92</v>
      </c>
      <c r="H2528" s="5" t="s">
        <v>93</v>
      </c>
      <c r="I2528" s="5" t="s">
        <v>14</v>
      </c>
      <c r="J2528" s="6">
        <v>42212</v>
      </c>
      <c r="K2528" s="7">
        <f t="shared" si="117"/>
        <v>216</v>
      </c>
      <c r="L2528" s="7">
        <f t="shared" si="118"/>
        <v>190.08</v>
      </c>
      <c r="M2528" s="4">
        <f>YEAR(Datos!$J2528)</f>
        <v>2015</v>
      </c>
      <c r="N2528" s="5" t="str">
        <f t="shared" si="119"/>
        <v>julio</v>
      </c>
      <c r="O2528" s="5" t="str">
        <f>VLOOKUP(C2528,[2]!ProdManager[#Data],2,FALSE)</f>
        <v>John Matter</v>
      </c>
      <c r="P2528" s="5" t="e">
        <f>VLOOKUP(I2528,[1]!Countries[#Data],2,FALSE)</f>
        <v>#REF!</v>
      </c>
      <c r="Q2528" s="5" t="e">
        <f>VLOOKUP(I2528,[1]!Countries[#Data],3,FALSE)</f>
        <v>#REF!</v>
      </c>
    </row>
    <row r="2529" spans="1:17" x14ac:dyDescent="0.2">
      <c r="A2529" s="5">
        <v>10268</v>
      </c>
      <c r="B2529" s="5" t="s">
        <v>95</v>
      </c>
      <c r="C2529" s="5" t="s">
        <v>39</v>
      </c>
      <c r="D2529" s="5">
        <v>99</v>
      </c>
      <c r="E2529" s="5">
        <v>74.25</v>
      </c>
      <c r="F2529" s="5">
        <v>10</v>
      </c>
      <c r="G2529" s="5" t="s">
        <v>96</v>
      </c>
      <c r="H2529" s="5" t="s">
        <v>97</v>
      </c>
      <c r="I2529" s="5" t="s">
        <v>58</v>
      </c>
      <c r="J2529" s="6">
        <v>42102</v>
      </c>
      <c r="K2529" s="7">
        <f t="shared" si="117"/>
        <v>990</v>
      </c>
      <c r="L2529" s="7">
        <f t="shared" si="118"/>
        <v>742.5</v>
      </c>
      <c r="M2529" s="4">
        <f>YEAR(Datos!$J2529)</f>
        <v>2015</v>
      </c>
      <c r="N2529" s="5" t="str">
        <f t="shared" si="119"/>
        <v>abril</v>
      </c>
      <c r="O2529" s="5" t="str">
        <f>VLOOKUP(C2529,[2]!ProdManager[#Data],2,FALSE)</f>
        <v>John Matter</v>
      </c>
      <c r="P2529" s="5" t="e">
        <f>VLOOKUP(I2529,[1]!Countries[#Data],2,FALSE)</f>
        <v>#REF!</v>
      </c>
      <c r="Q2529" s="5" t="e">
        <f>VLOOKUP(I2529,[1]!Countries[#Data],3,FALSE)</f>
        <v>#REF!</v>
      </c>
    </row>
    <row r="2530" spans="1:17" x14ac:dyDescent="0.2">
      <c r="A2530" s="5">
        <v>10268</v>
      </c>
      <c r="B2530" s="5" t="s">
        <v>7</v>
      </c>
      <c r="C2530" s="5" t="s">
        <v>8</v>
      </c>
      <c r="D2530" s="5">
        <v>27.8</v>
      </c>
      <c r="E2530" s="5">
        <v>23.073999999999998</v>
      </c>
      <c r="F2530" s="5">
        <v>80</v>
      </c>
      <c r="G2530" s="5" t="s">
        <v>96</v>
      </c>
      <c r="H2530" s="5" t="s">
        <v>97</v>
      </c>
      <c r="I2530" s="5" t="s">
        <v>58</v>
      </c>
      <c r="J2530" s="6">
        <v>42080</v>
      </c>
      <c r="K2530" s="7">
        <f t="shared" si="117"/>
        <v>2224</v>
      </c>
      <c r="L2530" s="7">
        <f t="shared" si="118"/>
        <v>1845.9199999999998</v>
      </c>
      <c r="M2530" s="4">
        <f>YEAR(Datos!$J2530)</f>
        <v>2015</v>
      </c>
      <c r="N2530" s="5" t="str">
        <f t="shared" si="119"/>
        <v>marzo</v>
      </c>
      <c r="O2530" s="5" t="str">
        <f>VLOOKUP(C2530,[2]!ProdManager[#Data],2,FALSE)</f>
        <v>Peter Stone</v>
      </c>
      <c r="P2530" s="5" t="e">
        <f>VLOOKUP(I2530,[1]!Countries[#Data],2,FALSE)</f>
        <v>#REF!</v>
      </c>
      <c r="Q2530" s="5" t="e">
        <f>VLOOKUP(I2530,[1]!Countries[#Data],3,FALSE)</f>
        <v>#REF!</v>
      </c>
    </row>
    <row r="2531" spans="1:17" x14ac:dyDescent="0.2">
      <c r="A2531" s="5">
        <v>10269</v>
      </c>
      <c r="B2531" s="5" t="s">
        <v>32</v>
      </c>
      <c r="C2531" s="5" t="s">
        <v>8</v>
      </c>
      <c r="D2531" s="5">
        <v>2</v>
      </c>
      <c r="E2531" s="5">
        <v>1.6400000000000001</v>
      </c>
      <c r="F2531" s="5">
        <v>60</v>
      </c>
      <c r="G2531" s="5" t="s">
        <v>98</v>
      </c>
      <c r="H2531" s="5" t="s">
        <v>99</v>
      </c>
      <c r="I2531" s="5" t="s">
        <v>77</v>
      </c>
      <c r="J2531" s="6">
        <v>41743</v>
      </c>
      <c r="K2531" s="7">
        <f t="shared" si="117"/>
        <v>120</v>
      </c>
      <c r="L2531" s="7">
        <f t="shared" si="118"/>
        <v>98.4</v>
      </c>
      <c r="M2531" s="4">
        <f>YEAR(Datos!$J2531)</f>
        <v>2014</v>
      </c>
      <c r="N2531" s="5" t="str">
        <f t="shared" si="119"/>
        <v>abril</v>
      </c>
      <c r="O2531" s="5" t="str">
        <f>VLOOKUP(C2531,[2]!ProdManager[#Data],2,FALSE)</f>
        <v>Peter Stone</v>
      </c>
      <c r="P2531" s="5" t="e">
        <f>VLOOKUP(I2531,[1]!Countries[#Data],2,FALSE)</f>
        <v>#REF!</v>
      </c>
      <c r="Q2531" s="5" t="e">
        <f>VLOOKUP(I2531,[1]!Countries[#Data],3,FALSE)</f>
        <v>#REF!</v>
      </c>
    </row>
    <row r="2532" spans="1:17" x14ac:dyDescent="0.2">
      <c r="A2532" s="5">
        <v>10269</v>
      </c>
      <c r="B2532" s="5" t="s">
        <v>7</v>
      </c>
      <c r="C2532" s="5" t="s">
        <v>8</v>
      </c>
      <c r="D2532" s="5">
        <v>27.8</v>
      </c>
      <c r="E2532" s="5">
        <v>21.962000000000003</v>
      </c>
      <c r="F2532" s="5">
        <v>20</v>
      </c>
      <c r="G2532" s="5" t="s">
        <v>98</v>
      </c>
      <c r="H2532" s="5" t="s">
        <v>99</v>
      </c>
      <c r="I2532" s="5" t="s">
        <v>77</v>
      </c>
      <c r="J2532" s="6">
        <v>42004</v>
      </c>
      <c r="K2532" s="7">
        <f t="shared" si="117"/>
        <v>556</v>
      </c>
      <c r="L2532" s="7">
        <f t="shared" si="118"/>
        <v>439.24000000000007</v>
      </c>
      <c r="M2532" s="4">
        <f>YEAR(Datos!$J2532)</f>
        <v>2014</v>
      </c>
      <c r="N2532" s="5" t="str">
        <f t="shared" si="119"/>
        <v>diciembre</v>
      </c>
      <c r="O2532" s="5" t="str">
        <f>VLOOKUP(C2532,[2]!ProdManager[#Data],2,FALSE)</f>
        <v>Peter Stone</v>
      </c>
      <c r="P2532" s="5" t="e">
        <f>VLOOKUP(I2532,[1]!Countries[#Data],2,FALSE)</f>
        <v>#REF!</v>
      </c>
      <c r="Q2532" s="5" t="e">
        <f>VLOOKUP(I2532,[1]!Countries[#Data],3,FALSE)</f>
        <v>#REF!</v>
      </c>
    </row>
    <row r="2533" spans="1:17" x14ac:dyDescent="0.2">
      <c r="A2533" s="5">
        <v>10270</v>
      </c>
      <c r="B2533" s="5" t="s">
        <v>100</v>
      </c>
      <c r="C2533" s="5" t="s">
        <v>36</v>
      </c>
      <c r="D2533" s="5">
        <v>36.799999999999997</v>
      </c>
      <c r="E2533" s="5">
        <v>32.384</v>
      </c>
      <c r="F2533" s="5">
        <v>25</v>
      </c>
      <c r="G2533" s="5" t="s">
        <v>88</v>
      </c>
      <c r="H2533" s="5" t="s">
        <v>89</v>
      </c>
      <c r="I2533" s="5" t="s">
        <v>90</v>
      </c>
      <c r="J2533" s="6">
        <v>42166</v>
      </c>
      <c r="K2533" s="7">
        <f t="shared" si="117"/>
        <v>919.99999999999989</v>
      </c>
      <c r="L2533" s="7">
        <f t="shared" si="118"/>
        <v>809.6</v>
      </c>
      <c r="M2533" s="4">
        <f>YEAR(Datos!$J2533)</f>
        <v>2015</v>
      </c>
      <c r="N2533" s="5" t="str">
        <f t="shared" si="119"/>
        <v>junio</v>
      </c>
      <c r="O2533" s="5" t="str">
        <f>VLOOKUP(C2533,[2]!ProdManager[#Data],2,FALSE)</f>
        <v>John Matter</v>
      </c>
      <c r="P2533" s="5" t="e">
        <f>VLOOKUP(I2533,[1]!Countries[#Data],2,FALSE)</f>
        <v>#REF!</v>
      </c>
      <c r="Q2533" s="5" t="e">
        <f>VLOOKUP(I2533,[1]!Countries[#Data],3,FALSE)</f>
        <v>#REF!</v>
      </c>
    </row>
    <row r="2534" spans="1:17" x14ac:dyDescent="0.2">
      <c r="A2534" s="5">
        <v>10270</v>
      </c>
      <c r="B2534" s="5" t="s">
        <v>50</v>
      </c>
      <c r="C2534" s="5" t="s">
        <v>22</v>
      </c>
      <c r="D2534" s="5">
        <v>15.2</v>
      </c>
      <c r="E2534" s="5">
        <v>11.399999999999999</v>
      </c>
      <c r="F2534" s="5">
        <v>30</v>
      </c>
      <c r="G2534" s="5" t="s">
        <v>88</v>
      </c>
      <c r="H2534" s="5" t="s">
        <v>89</v>
      </c>
      <c r="I2534" s="5" t="s">
        <v>90</v>
      </c>
      <c r="J2534" s="6">
        <v>41649</v>
      </c>
      <c r="K2534" s="7">
        <f t="shared" si="117"/>
        <v>456</v>
      </c>
      <c r="L2534" s="7">
        <f t="shared" si="118"/>
        <v>341.99999999999994</v>
      </c>
      <c r="M2534" s="4">
        <f>YEAR(Datos!$J2534)</f>
        <v>2014</v>
      </c>
      <c r="N2534" s="5" t="str">
        <f t="shared" si="119"/>
        <v>enero</v>
      </c>
      <c r="O2534" s="5" t="str">
        <f>VLOOKUP(C2534,[2]!ProdManager[#Data],2,FALSE)</f>
        <v>Peter Stone</v>
      </c>
      <c r="P2534" s="5" t="e">
        <f>VLOOKUP(I2534,[1]!Countries[#Data],2,FALSE)</f>
        <v>#REF!</v>
      </c>
      <c r="Q2534" s="5" t="e">
        <f>VLOOKUP(I2534,[1]!Countries[#Data],3,FALSE)</f>
        <v>#REF!</v>
      </c>
    </row>
    <row r="2535" spans="1:17" x14ac:dyDescent="0.2">
      <c r="A2535" s="5">
        <v>10271</v>
      </c>
      <c r="B2535" s="5" t="s">
        <v>32</v>
      </c>
      <c r="C2535" s="5" t="s">
        <v>8</v>
      </c>
      <c r="D2535" s="5">
        <v>2</v>
      </c>
      <c r="E2535" s="5">
        <v>1.7</v>
      </c>
      <c r="F2535" s="5">
        <v>24</v>
      </c>
      <c r="G2535" s="5" t="s">
        <v>101</v>
      </c>
      <c r="H2535" s="5" t="s">
        <v>102</v>
      </c>
      <c r="I2535" s="5" t="s">
        <v>77</v>
      </c>
      <c r="J2535" s="6">
        <v>41658</v>
      </c>
      <c r="K2535" s="7">
        <f t="shared" si="117"/>
        <v>48</v>
      </c>
      <c r="L2535" s="7">
        <f t="shared" si="118"/>
        <v>40.799999999999997</v>
      </c>
      <c r="M2535" s="4">
        <f>YEAR(Datos!$J2535)</f>
        <v>2014</v>
      </c>
      <c r="N2535" s="5" t="str">
        <f t="shared" si="119"/>
        <v>enero</v>
      </c>
      <c r="O2535" s="5" t="str">
        <f>VLOOKUP(C2535,[2]!ProdManager[#Data],2,FALSE)</f>
        <v>Peter Stone</v>
      </c>
      <c r="P2535" s="5" t="e">
        <f>VLOOKUP(I2535,[1]!Countries[#Data],2,FALSE)</f>
        <v>#REF!</v>
      </c>
      <c r="Q2535" s="5" t="e">
        <f>VLOOKUP(I2535,[1]!Countries[#Data],3,FALSE)</f>
        <v>#REF!</v>
      </c>
    </row>
    <row r="2536" spans="1:17" x14ac:dyDescent="0.2">
      <c r="A2536" s="5">
        <v>10272</v>
      </c>
      <c r="B2536" s="5" t="s">
        <v>27</v>
      </c>
      <c r="C2536" s="5" t="s">
        <v>28</v>
      </c>
      <c r="D2536" s="5">
        <v>64.8</v>
      </c>
      <c r="E2536" s="5">
        <v>42.12</v>
      </c>
      <c r="F2536" s="5">
        <v>60</v>
      </c>
      <c r="G2536" s="5" t="s">
        <v>75</v>
      </c>
      <c r="H2536" s="5" t="s">
        <v>76</v>
      </c>
      <c r="I2536" s="5" t="s">
        <v>77</v>
      </c>
      <c r="J2536" s="6">
        <v>41667</v>
      </c>
      <c r="K2536" s="7">
        <f t="shared" si="117"/>
        <v>3888</v>
      </c>
      <c r="L2536" s="7">
        <f t="shared" si="118"/>
        <v>2527.1999999999998</v>
      </c>
      <c r="M2536" s="4">
        <f>YEAR(Datos!$J2536)</f>
        <v>2014</v>
      </c>
      <c r="N2536" s="5" t="str">
        <f t="shared" si="119"/>
        <v>enero</v>
      </c>
      <c r="O2536" s="5" t="str">
        <f>VLOOKUP(C2536,[2]!ProdManager[#Data],2,FALSE)</f>
        <v>Lydia Sinn</v>
      </c>
      <c r="P2536" s="5" t="e">
        <f>VLOOKUP(I2536,[1]!Countries[#Data],2,FALSE)</f>
        <v>#REF!</v>
      </c>
      <c r="Q2536" s="5" t="e">
        <f>VLOOKUP(I2536,[1]!Countries[#Data],3,FALSE)</f>
        <v>#REF!</v>
      </c>
    </row>
    <row r="2537" spans="1:17" x14ac:dyDescent="0.2">
      <c r="A2537" s="5">
        <v>10272</v>
      </c>
      <c r="B2537" s="5" t="s">
        <v>37</v>
      </c>
      <c r="C2537" s="5" t="s">
        <v>8</v>
      </c>
      <c r="D2537" s="5">
        <v>10</v>
      </c>
      <c r="E2537" s="5">
        <v>8.2000000000000011</v>
      </c>
      <c r="F2537" s="5">
        <v>40</v>
      </c>
      <c r="G2537" s="5" t="s">
        <v>75</v>
      </c>
      <c r="H2537" s="5" t="s">
        <v>76</v>
      </c>
      <c r="I2537" s="5" t="s">
        <v>77</v>
      </c>
      <c r="J2537" s="6">
        <v>42166</v>
      </c>
      <c r="K2537" s="7">
        <f t="shared" si="117"/>
        <v>400</v>
      </c>
      <c r="L2537" s="7">
        <f t="shared" si="118"/>
        <v>328.00000000000006</v>
      </c>
      <c r="M2537" s="4">
        <f>YEAR(Datos!$J2537)</f>
        <v>2015</v>
      </c>
      <c r="N2537" s="5" t="str">
        <f t="shared" si="119"/>
        <v>junio</v>
      </c>
      <c r="O2537" s="5" t="str">
        <f>VLOOKUP(C2537,[2]!ProdManager[#Data],2,FALSE)</f>
        <v>Peter Stone</v>
      </c>
      <c r="P2537" s="5" t="e">
        <f>VLOOKUP(I2537,[1]!Countries[#Data],2,FALSE)</f>
        <v>#REF!</v>
      </c>
      <c r="Q2537" s="5" t="e">
        <f>VLOOKUP(I2537,[1]!Countries[#Data],3,FALSE)</f>
        <v>#REF!</v>
      </c>
    </row>
    <row r="2538" spans="1:17" x14ac:dyDescent="0.2">
      <c r="A2538" s="5">
        <v>10272</v>
      </c>
      <c r="B2538" s="5" t="s">
        <v>7</v>
      </c>
      <c r="C2538" s="5" t="s">
        <v>8</v>
      </c>
      <c r="D2538" s="5">
        <v>27.8</v>
      </c>
      <c r="E2538" s="5">
        <v>21.406000000000002</v>
      </c>
      <c r="F2538" s="5">
        <v>24</v>
      </c>
      <c r="G2538" s="5" t="s">
        <v>75</v>
      </c>
      <c r="H2538" s="5" t="s">
        <v>76</v>
      </c>
      <c r="I2538" s="5" t="s">
        <v>77</v>
      </c>
      <c r="J2538" s="6">
        <v>41684</v>
      </c>
      <c r="K2538" s="7">
        <f t="shared" si="117"/>
        <v>667.2</v>
      </c>
      <c r="L2538" s="7">
        <f t="shared" si="118"/>
        <v>513.74400000000003</v>
      </c>
      <c r="M2538" s="4">
        <f>YEAR(Datos!$J2538)</f>
        <v>2014</v>
      </c>
      <c r="N2538" s="5" t="str">
        <f t="shared" si="119"/>
        <v>febrero</v>
      </c>
      <c r="O2538" s="5" t="str">
        <f>VLOOKUP(C2538,[2]!ProdManager[#Data],2,FALSE)</f>
        <v>Peter Stone</v>
      </c>
      <c r="P2538" s="5" t="e">
        <f>VLOOKUP(I2538,[1]!Countries[#Data],2,FALSE)</f>
        <v>#REF!</v>
      </c>
      <c r="Q2538" s="5" t="e">
        <f>VLOOKUP(I2538,[1]!Countries[#Data],3,FALSE)</f>
        <v>#REF!</v>
      </c>
    </row>
    <row r="2539" spans="1:17" x14ac:dyDescent="0.2">
      <c r="A2539" s="5">
        <v>10273</v>
      </c>
      <c r="B2539" s="5" t="s">
        <v>91</v>
      </c>
      <c r="C2539" s="5" t="s">
        <v>22</v>
      </c>
      <c r="D2539" s="5">
        <v>14.7</v>
      </c>
      <c r="E2539" s="5">
        <v>11.907</v>
      </c>
      <c r="F2539" s="5">
        <v>60</v>
      </c>
      <c r="G2539" s="5" t="s">
        <v>103</v>
      </c>
      <c r="H2539" s="5" t="s">
        <v>104</v>
      </c>
      <c r="I2539" s="5" t="s">
        <v>14</v>
      </c>
      <c r="J2539" s="6">
        <v>42124</v>
      </c>
      <c r="K2539" s="7">
        <f t="shared" si="117"/>
        <v>882</v>
      </c>
      <c r="L2539" s="7">
        <f t="shared" si="118"/>
        <v>714.42</v>
      </c>
      <c r="M2539" s="4">
        <f>YEAR(Datos!$J2539)</f>
        <v>2015</v>
      </c>
      <c r="N2539" s="5" t="str">
        <f t="shared" si="119"/>
        <v>abril</v>
      </c>
      <c r="O2539" s="5" t="str">
        <f>VLOOKUP(C2539,[2]!ProdManager[#Data],2,FALSE)</f>
        <v>Peter Stone</v>
      </c>
      <c r="P2539" s="5" t="e">
        <f>VLOOKUP(I2539,[1]!Countries[#Data],2,FALSE)</f>
        <v>#REF!</v>
      </c>
      <c r="Q2539" s="5" t="e">
        <f>VLOOKUP(I2539,[1]!Countries[#Data],3,FALSE)</f>
        <v>#REF!</v>
      </c>
    </row>
    <row r="2540" spans="1:17" x14ac:dyDescent="0.2">
      <c r="A2540" s="5">
        <v>10273</v>
      </c>
      <c r="B2540" s="5" t="s">
        <v>32</v>
      </c>
      <c r="C2540" s="5" t="s">
        <v>8</v>
      </c>
      <c r="D2540" s="5">
        <v>2</v>
      </c>
      <c r="E2540" s="5">
        <v>1.7</v>
      </c>
      <c r="F2540" s="5">
        <v>20</v>
      </c>
      <c r="G2540" s="5" t="s">
        <v>103</v>
      </c>
      <c r="H2540" s="5" t="s">
        <v>104</v>
      </c>
      <c r="I2540" s="5" t="s">
        <v>14</v>
      </c>
      <c r="J2540" s="6">
        <v>41995</v>
      </c>
      <c r="K2540" s="7">
        <f t="shared" si="117"/>
        <v>40</v>
      </c>
      <c r="L2540" s="7">
        <f t="shared" si="118"/>
        <v>34</v>
      </c>
      <c r="M2540" s="4">
        <f>YEAR(Datos!$J2540)</f>
        <v>2014</v>
      </c>
      <c r="N2540" s="5" t="str">
        <f t="shared" si="119"/>
        <v>diciembre</v>
      </c>
      <c r="O2540" s="5" t="str">
        <f>VLOOKUP(C2540,[2]!ProdManager[#Data],2,FALSE)</f>
        <v>Peter Stone</v>
      </c>
      <c r="P2540" s="5" t="e">
        <f>VLOOKUP(I2540,[1]!Countries[#Data],2,FALSE)</f>
        <v>#REF!</v>
      </c>
      <c r="Q2540" s="5" t="e">
        <f>VLOOKUP(I2540,[1]!Countries[#Data],3,FALSE)</f>
        <v>#REF!</v>
      </c>
    </row>
    <row r="2541" spans="1:17" x14ac:dyDescent="0.2">
      <c r="A2541" s="5">
        <v>10273</v>
      </c>
      <c r="B2541" s="5" t="s">
        <v>37</v>
      </c>
      <c r="C2541" s="5" t="s">
        <v>8</v>
      </c>
      <c r="D2541" s="5">
        <v>10</v>
      </c>
      <c r="E2541" s="5">
        <v>8</v>
      </c>
      <c r="F2541" s="5">
        <v>15</v>
      </c>
      <c r="G2541" s="5" t="s">
        <v>103</v>
      </c>
      <c r="H2541" s="5" t="s">
        <v>104</v>
      </c>
      <c r="I2541" s="5" t="s">
        <v>14</v>
      </c>
      <c r="J2541" s="6">
        <v>42035</v>
      </c>
      <c r="K2541" s="7">
        <f t="shared" si="117"/>
        <v>150</v>
      </c>
      <c r="L2541" s="7">
        <f t="shared" si="118"/>
        <v>120</v>
      </c>
      <c r="M2541" s="4">
        <f>YEAR(Datos!$J2541)</f>
        <v>2015</v>
      </c>
      <c r="N2541" s="5" t="str">
        <f t="shared" si="119"/>
        <v>enero</v>
      </c>
      <c r="O2541" s="5" t="str">
        <f>VLOOKUP(C2541,[2]!ProdManager[#Data],2,FALSE)</f>
        <v>Peter Stone</v>
      </c>
      <c r="P2541" s="5" t="e">
        <f>VLOOKUP(I2541,[1]!Countries[#Data],2,FALSE)</f>
        <v>#REF!</v>
      </c>
      <c r="Q2541" s="5" t="e">
        <f>VLOOKUP(I2541,[1]!Countries[#Data],3,FALSE)</f>
        <v>#REF!</v>
      </c>
    </row>
    <row r="2542" spans="1:17" x14ac:dyDescent="0.2">
      <c r="A2542" s="5">
        <v>10273</v>
      </c>
      <c r="B2542" s="5" t="s">
        <v>105</v>
      </c>
      <c r="C2542" s="5" t="s">
        <v>22</v>
      </c>
      <c r="D2542" s="5">
        <v>24.8</v>
      </c>
      <c r="E2542" s="5">
        <v>17.36</v>
      </c>
      <c r="F2542" s="5">
        <v>24</v>
      </c>
      <c r="G2542" s="5" t="s">
        <v>103</v>
      </c>
      <c r="H2542" s="5" t="s">
        <v>104</v>
      </c>
      <c r="I2542" s="5" t="s">
        <v>14</v>
      </c>
      <c r="J2542" s="6">
        <v>42190</v>
      </c>
      <c r="K2542" s="7">
        <f t="shared" si="117"/>
        <v>595.20000000000005</v>
      </c>
      <c r="L2542" s="7">
        <f t="shared" si="118"/>
        <v>416.64</v>
      </c>
      <c r="M2542" s="4">
        <f>YEAR(Datos!$J2542)</f>
        <v>2015</v>
      </c>
      <c r="N2542" s="5" t="str">
        <f t="shared" si="119"/>
        <v>julio</v>
      </c>
      <c r="O2542" s="5" t="str">
        <f>VLOOKUP(C2542,[2]!ProdManager[#Data],2,FALSE)</f>
        <v>Peter Stone</v>
      </c>
      <c r="P2542" s="5" t="e">
        <f>VLOOKUP(I2542,[1]!Countries[#Data],2,FALSE)</f>
        <v>#REF!</v>
      </c>
      <c r="Q2542" s="5" t="e">
        <f>VLOOKUP(I2542,[1]!Countries[#Data],3,FALSE)</f>
        <v>#REF!</v>
      </c>
    </row>
    <row r="2543" spans="1:17" x14ac:dyDescent="0.2">
      <c r="A2543" s="5">
        <v>10273</v>
      </c>
      <c r="B2543" s="5" t="s">
        <v>94</v>
      </c>
      <c r="C2543" s="5" t="s">
        <v>36</v>
      </c>
      <c r="D2543" s="5">
        <v>14.4</v>
      </c>
      <c r="E2543" s="5">
        <v>12.672000000000001</v>
      </c>
      <c r="F2543" s="5">
        <v>33</v>
      </c>
      <c r="G2543" s="5" t="s">
        <v>103</v>
      </c>
      <c r="H2543" s="5" t="s">
        <v>104</v>
      </c>
      <c r="I2543" s="5" t="s">
        <v>14</v>
      </c>
      <c r="J2543" s="6">
        <v>41737</v>
      </c>
      <c r="K2543" s="7">
        <f t="shared" si="117"/>
        <v>475.2</v>
      </c>
      <c r="L2543" s="7">
        <f t="shared" si="118"/>
        <v>418.17600000000004</v>
      </c>
      <c r="M2543" s="4">
        <f>YEAR(Datos!$J2543)</f>
        <v>2014</v>
      </c>
      <c r="N2543" s="5" t="str">
        <f t="shared" si="119"/>
        <v>abril</v>
      </c>
      <c r="O2543" s="5" t="str">
        <f>VLOOKUP(C2543,[2]!ProdManager[#Data],2,FALSE)</f>
        <v>John Matter</v>
      </c>
      <c r="P2543" s="5" t="e">
        <f>VLOOKUP(I2543,[1]!Countries[#Data],2,FALSE)</f>
        <v>#REF!</v>
      </c>
      <c r="Q2543" s="5" t="e">
        <f>VLOOKUP(I2543,[1]!Countries[#Data],3,FALSE)</f>
        <v>#REF!</v>
      </c>
    </row>
    <row r="2544" spans="1:17" x14ac:dyDescent="0.2">
      <c r="A2544" s="5">
        <v>10274</v>
      </c>
      <c r="B2544" s="5" t="s">
        <v>106</v>
      </c>
      <c r="C2544" s="5" t="s">
        <v>8</v>
      </c>
      <c r="D2544" s="5">
        <v>17.2</v>
      </c>
      <c r="E2544" s="5">
        <v>13.76</v>
      </c>
      <c r="F2544" s="5">
        <v>20</v>
      </c>
      <c r="G2544" s="5" t="s">
        <v>4</v>
      </c>
      <c r="H2544" s="5" t="s">
        <v>5</v>
      </c>
      <c r="I2544" s="5" t="s">
        <v>6</v>
      </c>
      <c r="J2544" s="6">
        <v>42068</v>
      </c>
      <c r="K2544" s="7">
        <f t="shared" si="117"/>
        <v>344</v>
      </c>
      <c r="L2544" s="7">
        <f t="shared" si="118"/>
        <v>275.2</v>
      </c>
      <c r="M2544" s="4">
        <f>YEAR(Datos!$J2544)</f>
        <v>2015</v>
      </c>
      <c r="N2544" s="5" t="str">
        <f t="shared" si="119"/>
        <v>marzo</v>
      </c>
      <c r="O2544" s="5" t="str">
        <f>VLOOKUP(C2544,[2]!ProdManager[#Data],2,FALSE)</f>
        <v>Peter Stone</v>
      </c>
      <c r="P2544" s="5" t="e">
        <f>VLOOKUP(I2544,[1]!Countries[#Data],2,FALSE)</f>
        <v>#REF!</v>
      </c>
      <c r="Q2544" s="5" t="e">
        <f>VLOOKUP(I2544,[1]!Countries[#Data],3,FALSE)</f>
        <v>#REF!</v>
      </c>
    </row>
    <row r="2545" spans="1:17" x14ac:dyDescent="0.2">
      <c r="A2545" s="5">
        <v>10274</v>
      </c>
      <c r="B2545" s="5" t="s">
        <v>7</v>
      </c>
      <c r="C2545" s="5" t="s">
        <v>8</v>
      </c>
      <c r="D2545" s="5">
        <v>27.8</v>
      </c>
      <c r="E2545" s="5">
        <v>22.796000000000003</v>
      </c>
      <c r="F2545" s="5">
        <v>70</v>
      </c>
      <c r="G2545" s="5" t="s">
        <v>4</v>
      </c>
      <c r="H2545" s="5" t="s">
        <v>5</v>
      </c>
      <c r="I2545" s="5" t="s">
        <v>6</v>
      </c>
      <c r="J2545" s="6">
        <v>41838</v>
      </c>
      <c r="K2545" s="7">
        <f t="shared" si="117"/>
        <v>1946</v>
      </c>
      <c r="L2545" s="7">
        <f t="shared" si="118"/>
        <v>1595.7200000000003</v>
      </c>
      <c r="M2545" s="4">
        <f>YEAR(Datos!$J2545)</f>
        <v>2014</v>
      </c>
      <c r="N2545" s="5" t="str">
        <f t="shared" si="119"/>
        <v>julio</v>
      </c>
      <c r="O2545" s="5" t="str">
        <f>VLOOKUP(C2545,[2]!ProdManager[#Data],2,FALSE)</f>
        <v>Peter Stone</v>
      </c>
      <c r="P2545" s="5" t="e">
        <f>VLOOKUP(I2545,[1]!Countries[#Data],2,FALSE)</f>
        <v>#REF!</v>
      </c>
      <c r="Q2545" s="5" t="e">
        <f>VLOOKUP(I2545,[1]!Countries[#Data],3,FALSE)</f>
        <v>#REF!</v>
      </c>
    </row>
    <row r="2546" spans="1:17" x14ac:dyDescent="0.2">
      <c r="A2546" s="5">
        <v>10275</v>
      </c>
      <c r="B2546" s="5" t="s">
        <v>44</v>
      </c>
      <c r="C2546" s="5" t="s">
        <v>36</v>
      </c>
      <c r="D2546" s="5">
        <v>3.6</v>
      </c>
      <c r="E2546" s="5">
        <v>3.2040000000000002</v>
      </c>
      <c r="F2546" s="5">
        <v>12</v>
      </c>
      <c r="G2546" s="5" t="s">
        <v>107</v>
      </c>
      <c r="H2546" s="5" t="s">
        <v>108</v>
      </c>
      <c r="I2546" s="5" t="s">
        <v>109</v>
      </c>
      <c r="J2546" s="6">
        <v>41679</v>
      </c>
      <c r="K2546" s="7">
        <f t="shared" si="117"/>
        <v>43.2</v>
      </c>
      <c r="L2546" s="7">
        <f t="shared" si="118"/>
        <v>38.448</v>
      </c>
      <c r="M2546" s="4">
        <f>YEAR(Datos!$J2546)</f>
        <v>2014</v>
      </c>
      <c r="N2546" s="5" t="str">
        <f t="shared" si="119"/>
        <v>febrero</v>
      </c>
      <c r="O2546" s="5" t="str">
        <f>VLOOKUP(C2546,[2]!ProdManager[#Data],2,FALSE)</f>
        <v>John Matter</v>
      </c>
      <c r="P2546" s="5" t="e">
        <f>VLOOKUP(I2546,[1]!Countries[#Data],2,FALSE)</f>
        <v>#REF!</v>
      </c>
      <c r="Q2546" s="5" t="e">
        <f>VLOOKUP(I2546,[1]!Countries[#Data],3,FALSE)</f>
        <v>#REF!</v>
      </c>
    </row>
    <row r="2547" spans="1:17" x14ac:dyDescent="0.2">
      <c r="A2547" s="5">
        <v>10275</v>
      </c>
      <c r="B2547" s="5" t="s">
        <v>45</v>
      </c>
      <c r="C2547" s="5" t="s">
        <v>8</v>
      </c>
      <c r="D2547" s="5">
        <v>44</v>
      </c>
      <c r="E2547" s="5">
        <v>33</v>
      </c>
      <c r="F2547" s="5">
        <v>6</v>
      </c>
      <c r="G2547" s="5" t="s">
        <v>107</v>
      </c>
      <c r="H2547" s="5" t="s">
        <v>108</v>
      </c>
      <c r="I2547" s="5" t="s">
        <v>109</v>
      </c>
      <c r="J2547" s="6">
        <v>41708</v>
      </c>
      <c r="K2547" s="7">
        <f t="shared" si="117"/>
        <v>264</v>
      </c>
      <c r="L2547" s="7">
        <f t="shared" si="118"/>
        <v>198</v>
      </c>
      <c r="M2547" s="4">
        <f>YEAR(Datos!$J2547)</f>
        <v>2014</v>
      </c>
      <c r="N2547" s="5" t="str">
        <f t="shared" si="119"/>
        <v>marzo</v>
      </c>
      <c r="O2547" s="5" t="str">
        <f>VLOOKUP(C2547,[2]!ProdManager[#Data],2,FALSE)</f>
        <v>Peter Stone</v>
      </c>
      <c r="P2547" s="5" t="e">
        <f>VLOOKUP(I2547,[1]!Countries[#Data],2,FALSE)</f>
        <v>#REF!</v>
      </c>
      <c r="Q2547" s="5" t="e">
        <f>VLOOKUP(I2547,[1]!Countries[#Data],3,FALSE)</f>
        <v>#REF!</v>
      </c>
    </row>
    <row r="2548" spans="1:17" x14ac:dyDescent="0.2">
      <c r="A2548" s="5">
        <v>10276</v>
      </c>
      <c r="B2548" s="5" t="s">
        <v>105</v>
      </c>
      <c r="C2548" s="5" t="s">
        <v>22</v>
      </c>
      <c r="D2548" s="5">
        <v>24.8</v>
      </c>
      <c r="E2548" s="5">
        <v>18.600000000000001</v>
      </c>
      <c r="F2548" s="5">
        <v>15</v>
      </c>
      <c r="G2548" s="5" t="s">
        <v>110</v>
      </c>
      <c r="H2548" s="5" t="s">
        <v>66</v>
      </c>
      <c r="I2548" s="5" t="s">
        <v>67</v>
      </c>
      <c r="J2548" s="6">
        <v>42013</v>
      </c>
      <c r="K2548" s="7">
        <f t="shared" si="117"/>
        <v>372</v>
      </c>
      <c r="L2548" s="7">
        <f t="shared" si="118"/>
        <v>279</v>
      </c>
      <c r="M2548" s="4">
        <f>YEAR(Datos!$J2548)</f>
        <v>2015</v>
      </c>
      <c r="N2548" s="5" t="str">
        <f t="shared" si="119"/>
        <v>enero</v>
      </c>
      <c r="O2548" s="5" t="str">
        <f>VLOOKUP(C2548,[2]!ProdManager[#Data],2,FALSE)</f>
        <v>Peter Stone</v>
      </c>
      <c r="P2548" s="5" t="e">
        <f>VLOOKUP(I2548,[1]!Countries[#Data],2,FALSE)</f>
        <v>#REF!</v>
      </c>
      <c r="Q2548" s="5" t="e">
        <f>VLOOKUP(I2548,[1]!Countries[#Data],3,FALSE)</f>
        <v>#REF!</v>
      </c>
    </row>
    <row r="2549" spans="1:17" x14ac:dyDescent="0.2">
      <c r="A2549" s="5">
        <v>10276</v>
      </c>
      <c r="B2549" s="5" t="s">
        <v>111</v>
      </c>
      <c r="C2549" s="5" t="s">
        <v>22</v>
      </c>
      <c r="D2549" s="5">
        <v>4.8</v>
      </c>
      <c r="E2549" s="5">
        <v>3.4079999999999999</v>
      </c>
      <c r="F2549" s="5">
        <v>10</v>
      </c>
      <c r="G2549" s="5" t="s">
        <v>110</v>
      </c>
      <c r="H2549" s="5" t="s">
        <v>66</v>
      </c>
      <c r="I2549" s="5" t="s">
        <v>67</v>
      </c>
      <c r="J2549" s="6">
        <v>42197</v>
      </c>
      <c r="K2549" s="7">
        <f t="shared" si="117"/>
        <v>48</v>
      </c>
      <c r="L2549" s="7">
        <f t="shared" si="118"/>
        <v>34.08</v>
      </c>
      <c r="M2549" s="4">
        <f>YEAR(Datos!$J2549)</f>
        <v>2015</v>
      </c>
      <c r="N2549" s="5" t="str">
        <f t="shared" si="119"/>
        <v>julio</v>
      </c>
      <c r="O2549" s="5" t="str">
        <f>VLOOKUP(C2549,[2]!ProdManager[#Data],2,FALSE)</f>
        <v>Peter Stone</v>
      </c>
      <c r="P2549" s="5" t="e">
        <f>VLOOKUP(I2549,[1]!Countries[#Data],2,FALSE)</f>
        <v>#REF!</v>
      </c>
      <c r="Q2549" s="5" t="e">
        <f>VLOOKUP(I2549,[1]!Countries[#Data],3,FALSE)</f>
        <v>#REF!</v>
      </c>
    </row>
    <row r="2550" spans="1:17" x14ac:dyDescent="0.2">
      <c r="A2550" s="5">
        <v>10277</v>
      </c>
      <c r="B2550" s="5" t="s">
        <v>71</v>
      </c>
      <c r="C2550" s="5" t="s">
        <v>28</v>
      </c>
      <c r="D2550" s="5">
        <v>39.4</v>
      </c>
      <c r="E2550" s="5">
        <v>27.58</v>
      </c>
      <c r="F2550" s="5">
        <v>12</v>
      </c>
      <c r="G2550" s="5" t="s">
        <v>112</v>
      </c>
      <c r="H2550" s="5" t="s">
        <v>113</v>
      </c>
      <c r="I2550" s="5" t="s">
        <v>14</v>
      </c>
      <c r="J2550" s="6">
        <v>41876</v>
      </c>
      <c r="K2550" s="7">
        <f t="shared" si="117"/>
        <v>472.79999999999995</v>
      </c>
      <c r="L2550" s="7">
        <f t="shared" si="118"/>
        <v>330.96</v>
      </c>
      <c r="M2550" s="4">
        <f>YEAR(Datos!$J2550)</f>
        <v>2014</v>
      </c>
      <c r="N2550" s="5" t="str">
        <f t="shared" si="119"/>
        <v>agosto</v>
      </c>
      <c r="O2550" s="5" t="str">
        <f>VLOOKUP(C2550,[2]!ProdManager[#Data],2,FALSE)</f>
        <v>Lydia Sinn</v>
      </c>
      <c r="P2550" s="5" t="e">
        <f>VLOOKUP(I2550,[1]!Countries[#Data],2,FALSE)</f>
        <v>#REF!</v>
      </c>
      <c r="Q2550" s="5" t="e">
        <f>VLOOKUP(I2550,[1]!Countries[#Data],3,FALSE)</f>
        <v>#REF!</v>
      </c>
    </row>
    <row r="2551" spans="1:17" x14ac:dyDescent="0.2">
      <c r="A2551" s="5">
        <v>10277</v>
      </c>
      <c r="B2551" s="5" t="s">
        <v>114</v>
      </c>
      <c r="C2551" s="5" t="s">
        <v>11</v>
      </c>
      <c r="D2551" s="5">
        <v>36.4</v>
      </c>
      <c r="E2551" s="5">
        <v>28.391999999999999</v>
      </c>
      <c r="F2551" s="5">
        <v>20</v>
      </c>
      <c r="G2551" s="5" t="s">
        <v>112</v>
      </c>
      <c r="H2551" s="5" t="s">
        <v>113</v>
      </c>
      <c r="I2551" s="5" t="s">
        <v>14</v>
      </c>
      <c r="J2551" s="6">
        <v>41961</v>
      </c>
      <c r="K2551" s="7">
        <f t="shared" si="117"/>
        <v>728</v>
      </c>
      <c r="L2551" s="7">
        <f t="shared" si="118"/>
        <v>567.84</v>
      </c>
      <c r="M2551" s="4">
        <f>YEAR(Datos!$J2551)</f>
        <v>2014</v>
      </c>
      <c r="N2551" s="5" t="str">
        <f t="shared" si="119"/>
        <v>noviembre</v>
      </c>
      <c r="O2551" s="5" t="str">
        <f>VLOOKUP(C2551,[2]!ProdManager[#Data],2,FALSE)</f>
        <v>Marc Caine</v>
      </c>
      <c r="P2551" s="5" t="e">
        <f>VLOOKUP(I2551,[1]!Countries[#Data],2,FALSE)</f>
        <v>#REF!</v>
      </c>
      <c r="Q2551" s="5" t="e">
        <f>VLOOKUP(I2551,[1]!Countries[#Data],3,FALSE)</f>
        <v>#REF!</v>
      </c>
    </row>
    <row r="2552" spans="1:17" x14ac:dyDescent="0.2">
      <c r="A2552" s="5">
        <v>10278</v>
      </c>
      <c r="B2552" s="5" t="s">
        <v>115</v>
      </c>
      <c r="C2552" s="5" t="s">
        <v>17</v>
      </c>
      <c r="D2552" s="5">
        <v>15.5</v>
      </c>
      <c r="E2552" s="5">
        <v>12.09</v>
      </c>
      <c r="F2552" s="5">
        <v>16</v>
      </c>
      <c r="G2552" s="5" t="s">
        <v>116</v>
      </c>
      <c r="H2552" s="5" t="s">
        <v>117</v>
      </c>
      <c r="I2552" s="5" t="s">
        <v>83</v>
      </c>
      <c r="J2552" s="6">
        <v>41721</v>
      </c>
      <c r="K2552" s="7">
        <f t="shared" si="117"/>
        <v>248</v>
      </c>
      <c r="L2552" s="7">
        <f t="shared" si="118"/>
        <v>193.44</v>
      </c>
      <c r="M2552" s="4">
        <f>YEAR(Datos!$J2552)</f>
        <v>2014</v>
      </c>
      <c r="N2552" s="5" t="str">
        <f t="shared" si="119"/>
        <v>marzo</v>
      </c>
      <c r="O2552" s="5" t="str">
        <f>VLOOKUP(C2552,[2]!ProdManager[#Data],2,FALSE)</f>
        <v>Lydia Sinn</v>
      </c>
      <c r="P2552" s="5" t="e">
        <f>VLOOKUP(I2552,[1]!Countries[#Data],2,FALSE)</f>
        <v>#REF!</v>
      </c>
      <c r="Q2552" s="5" t="e">
        <f>VLOOKUP(I2552,[1]!Countries[#Data],3,FALSE)</f>
        <v>#REF!</v>
      </c>
    </row>
    <row r="2553" spans="1:17" x14ac:dyDescent="0.2">
      <c r="A2553" s="5">
        <v>10278</v>
      </c>
      <c r="B2553" s="5" t="s">
        <v>45</v>
      </c>
      <c r="C2553" s="5" t="s">
        <v>8</v>
      </c>
      <c r="D2553" s="5">
        <v>44</v>
      </c>
      <c r="E2553" s="5">
        <v>34.760000000000005</v>
      </c>
      <c r="F2553" s="5">
        <v>15</v>
      </c>
      <c r="G2553" s="5" t="s">
        <v>116</v>
      </c>
      <c r="H2553" s="5" t="s">
        <v>117</v>
      </c>
      <c r="I2553" s="5" t="s">
        <v>83</v>
      </c>
      <c r="J2553" s="6">
        <v>42044</v>
      </c>
      <c r="K2553" s="7">
        <f t="shared" si="117"/>
        <v>660</v>
      </c>
      <c r="L2553" s="7">
        <f t="shared" si="118"/>
        <v>521.40000000000009</v>
      </c>
      <c r="M2553" s="4">
        <f>YEAR(Datos!$J2553)</f>
        <v>2015</v>
      </c>
      <c r="N2553" s="5" t="str">
        <f t="shared" si="119"/>
        <v>febrero</v>
      </c>
      <c r="O2553" s="5" t="str">
        <f>VLOOKUP(C2553,[2]!ProdManager[#Data],2,FALSE)</f>
        <v>Peter Stone</v>
      </c>
      <c r="P2553" s="5" t="e">
        <f>VLOOKUP(I2553,[1]!Countries[#Data],2,FALSE)</f>
        <v>#REF!</v>
      </c>
      <c r="Q2553" s="5" t="e">
        <f>VLOOKUP(I2553,[1]!Countries[#Data],3,FALSE)</f>
        <v>#REF!</v>
      </c>
    </row>
    <row r="2554" spans="1:17" x14ac:dyDescent="0.2">
      <c r="A2554" s="5">
        <v>10278</v>
      </c>
      <c r="B2554" s="5" t="s">
        <v>118</v>
      </c>
      <c r="C2554" s="5" t="s">
        <v>17</v>
      </c>
      <c r="D2554" s="5">
        <v>35.1</v>
      </c>
      <c r="E2554" s="5">
        <v>27.378000000000004</v>
      </c>
      <c r="F2554" s="5">
        <v>80</v>
      </c>
      <c r="G2554" s="5" t="s">
        <v>116</v>
      </c>
      <c r="H2554" s="5" t="s">
        <v>117</v>
      </c>
      <c r="I2554" s="5" t="s">
        <v>83</v>
      </c>
      <c r="J2554" s="6">
        <v>41787</v>
      </c>
      <c r="K2554" s="7">
        <f t="shared" si="117"/>
        <v>2808</v>
      </c>
      <c r="L2554" s="7">
        <f t="shared" si="118"/>
        <v>2190.2400000000002</v>
      </c>
      <c r="M2554" s="4">
        <f>YEAR(Datos!$J2554)</f>
        <v>2014</v>
      </c>
      <c r="N2554" s="5" t="str">
        <f t="shared" si="119"/>
        <v>mayo</v>
      </c>
      <c r="O2554" s="5" t="str">
        <f>VLOOKUP(C2554,[2]!ProdManager[#Data],2,FALSE)</f>
        <v>Lydia Sinn</v>
      </c>
      <c r="P2554" s="5" t="e">
        <f>VLOOKUP(I2554,[1]!Countries[#Data],2,FALSE)</f>
        <v>#REF!</v>
      </c>
      <c r="Q2554" s="5" t="e">
        <f>VLOOKUP(I2554,[1]!Countries[#Data],3,FALSE)</f>
        <v>#REF!</v>
      </c>
    </row>
    <row r="2555" spans="1:17" x14ac:dyDescent="0.2">
      <c r="A2555" s="5">
        <v>10278</v>
      </c>
      <c r="B2555" s="5" t="s">
        <v>119</v>
      </c>
      <c r="C2555" s="5" t="s">
        <v>22</v>
      </c>
      <c r="D2555" s="5">
        <v>12</v>
      </c>
      <c r="E2555" s="5">
        <v>9.120000000000001</v>
      </c>
      <c r="F2555" s="5">
        <v>25</v>
      </c>
      <c r="G2555" s="5" t="s">
        <v>116</v>
      </c>
      <c r="H2555" s="5" t="s">
        <v>117</v>
      </c>
      <c r="I2555" s="5" t="s">
        <v>83</v>
      </c>
      <c r="J2555" s="6">
        <v>42236</v>
      </c>
      <c r="K2555" s="7">
        <f t="shared" si="117"/>
        <v>300</v>
      </c>
      <c r="L2555" s="7">
        <f t="shared" si="118"/>
        <v>228.00000000000003</v>
      </c>
      <c r="M2555" s="4">
        <f>YEAR(Datos!$J2555)</f>
        <v>2015</v>
      </c>
      <c r="N2555" s="5" t="str">
        <f t="shared" si="119"/>
        <v>agosto</v>
      </c>
      <c r="O2555" s="5" t="str">
        <f>VLOOKUP(C2555,[2]!ProdManager[#Data],2,FALSE)</f>
        <v>Peter Stone</v>
      </c>
      <c r="P2555" s="5" t="e">
        <f>VLOOKUP(I2555,[1]!Countries[#Data],2,FALSE)</f>
        <v>#REF!</v>
      </c>
      <c r="Q2555" s="5" t="e">
        <f>VLOOKUP(I2555,[1]!Countries[#Data],3,FALSE)</f>
        <v>#REF!</v>
      </c>
    </row>
    <row r="2556" spans="1:17" x14ac:dyDescent="0.2">
      <c r="A2556" s="5">
        <v>10279</v>
      </c>
      <c r="B2556" s="5" t="s">
        <v>84</v>
      </c>
      <c r="C2556" s="5" t="s">
        <v>39</v>
      </c>
      <c r="D2556" s="5">
        <v>31.2</v>
      </c>
      <c r="E2556" s="5">
        <v>24.335999999999999</v>
      </c>
      <c r="F2556" s="5">
        <v>15</v>
      </c>
      <c r="G2556" s="5" t="s">
        <v>120</v>
      </c>
      <c r="H2556" s="5" t="s">
        <v>121</v>
      </c>
      <c r="I2556" s="5" t="s">
        <v>14</v>
      </c>
      <c r="J2556" s="6">
        <v>41827</v>
      </c>
      <c r="K2556" s="7">
        <f t="shared" si="117"/>
        <v>468</v>
      </c>
      <c r="L2556" s="7">
        <f t="shared" si="118"/>
        <v>365.03999999999996</v>
      </c>
      <c r="M2556" s="4">
        <f>YEAR(Datos!$J2556)</f>
        <v>2014</v>
      </c>
      <c r="N2556" s="5" t="str">
        <f t="shared" si="119"/>
        <v>julio</v>
      </c>
      <c r="O2556" s="5" t="str">
        <f>VLOOKUP(C2556,[2]!ProdManager[#Data],2,FALSE)</f>
        <v>John Matter</v>
      </c>
      <c r="P2556" s="5" t="e">
        <f>VLOOKUP(I2556,[1]!Countries[#Data],2,FALSE)</f>
        <v>#REF!</v>
      </c>
      <c r="Q2556" s="5" t="e">
        <f>VLOOKUP(I2556,[1]!Countries[#Data],3,FALSE)</f>
        <v>#REF!</v>
      </c>
    </row>
    <row r="2557" spans="1:17" x14ac:dyDescent="0.2">
      <c r="A2557" s="5">
        <v>10280</v>
      </c>
      <c r="B2557" s="5" t="s">
        <v>44</v>
      </c>
      <c r="C2557" s="5" t="s">
        <v>36</v>
      </c>
      <c r="D2557" s="5">
        <v>3.6</v>
      </c>
      <c r="E2557" s="5">
        <v>3.1680000000000001</v>
      </c>
      <c r="F2557" s="5">
        <v>12</v>
      </c>
      <c r="G2557" s="5" t="s">
        <v>116</v>
      </c>
      <c r="H2557" s="5" t="s">
        <v>117</v>
      </c>
      <c r="I2557" s="5" t="s">
        <v>83</v>
      </c>
      <c r="J2557" s="6">
        <v>41667</v>
      </c>
      <c r="K2557" s="7">
        <f t="shared" si="117"/>
        <v>43.2</v>
      </c>
      <c r="L2557" s="7">
        <f t="shared" si="118"/>
        <v>38.016000000000005</v>
      </c>
      <c r="M2557" s="4">
        <f>YEAR(Datos!$J2557)</f>
        <v>2014</v>
      </c>
      <c r="N2557" s="5" t="str">
        <f t="shared" si="119"/>
        <v>enero</v>
      </c>
      <c r="O2557" s="5" t="str">
        <f>VLOOKUP(C2557,[2]!ProdManager[#Data],2,FALSE)</f>
        <v>John Matter</v>
      </c>
      <c r="P2557" s="5" t="e">
        <f>VLOOKUP(I2557,[1]!Countries[#Data],2,FALSE)</f>
        <v>#REF!</v>
      </c>
      <c r="Q2557" s="5" t="e">
        <f>VLOOKUP(I2557,[1]!Countries[#Data],3,FALSE)</f>
        <v>#REF!</v>
      </c>
    </row>
    <row r="2558" spans="1:17" x14ac:dyDescent="0.2">
      <c r="A2558" s="5">
        <v>10280</v>
      </c>
      <c r="B2558" s="5" t="s">
        <v>38</v>
      </c>
      <c r="C2558" s="5" t="s">
        <v>39</v>
      </c>
      <c r="D2558" s="5">
        <v>19.2</v>
      </c>
      <c r="E2558" s="5">
        <v>15.744</v>
      </c>
      <c r="F2558" s="5">
        <v>20</v>
      </c>
      <c r="G2558" s="5" t="s">
        <v>116</v>
      </c>
      <c r="H2558" s="5" t="s">
        <v>117</v>
      </c>
      <c r="I2558" s="5" t="s">
        <v>83</v>
      </c>
      <c r="J2558" s="6">
        <v>42075</v>
      </c>
      <c r="K2558" s="7">
        <f t="shared" si="117"/>
        <v>384</v>
      </c>
      <c r="L2558" s="7">
        <f t="shared" si="118"/>
        <v>314.88</v>
      </c>
      <c r="M2558" s="4">
        <f>YEAR(Datos!$J2558)</f>
        <v>2015</v>
      </c>
      <c r="N2558" s="5" t="str">
        <f t="shared" si="119"/>
        <v>marzo</v>
      </c>
      <c r="O2558" s="5" t="str">
        <f>VLOOKUP(C2558,[2]!ProdManager[#Data],2,FALSE)</f>
        <v>John Matter</v>
      </c>
      <c r="P2558" s="5" t="e">
        <f>VLOOKUP(I2558,[1]!Countries[#Data],2,FALSE)</f>
        <v>#REF!</v>
      </c>
      <c r="Q2558" s="5" t="e">
        <f>VLOOKUP(I2558,[1]!Countries[#Data],3,FALSE)</f>
        <v>#REF!</v>
      </c>
    </row>
    <row r="2559" spans="1:17" x14ac:dyDescent="0.2">
      <c r="A2559" s="5">
        <v>10280</v>
      </c>
      <c r="B2559" s="5" t="s">
        <v>122</v>
      </c>
      <c r="C2559" s="5" t="s">
        <v>36</v>
      </c>
      <c r="D2559" s="5">
        <v>6.2</v>
      </c>
      <c r="E2559" s="5">
        <v>5.7040000000000006</v>
      </c>
      <c r="F2559" s="5">
        <v>30</v>
      </c>
      <c r="G2559" s="5" t="s">
        <v>116</v>
      </c>
      <c r="H2559" s="5" t="s">
        <v>117</v>
      </c>
      <c r="I2559" s="5" t="s">
        <v>83</v>
      </c>
      <c r="J2559" s="6">
        <v>41989</v>
      </c>
      <c r="K2559" s="7">
        <f t="shared" si="117"/>
        <v>186</v>
      </c>
      <c r="L2559" s="7">
        <f t="shared" si="118"/>
        <v>171.12</v>
      </c>
      <c r="M2559" s="4">
        <f>YEAR(Datos!$J2559)</f>
        <v>2014</v>
      </c>
      <c r="N2559" s="5" t="str">
        <f t="shared" si="119"/>
        <v>diciembre</v>
      </c>
      <c r="O2559" s="5" t="str">
        <f>VLOOKUP(C2559,[2]!ProdManager[#Data],2,FALSE)</f>
        <v>John Matter</v>
      </c>
      <c r="P2559" s="5" t="e">
        <f>VLOOKUP(I2559,[1]!Countries[#Data],2,FALSE)</f>
        <v>#REF!</v>
      </c>
      <c r="Q2559" s="5" t="e">
        <f>VLOOKUP(I2559,[1]!Countries[#Data],3,FALSE)</f>
        <v>#REF!</v>
      </c>
    </row>
    <row r="2560" spans="1:17" x14ac:dyDescent="0.2">
      <c r="A2560" s="5">
        <v>10281</v>
      </c>
      <c r="B2560" s="5" t="s">
        <v>123</v>
      </c>
      <c r="C2560" s="5" t="s">
        <v>28</v>
      </c>
      <c r="D2560" s="5">
        <v>7.3</v>
      </c>
      <c r="E2560" s="5">
        <v>4.7450000000000001</v>
      </c>
      <c r="F2560" s="5">
        <v>10</v>
      </c>
      <c r="G2560" s="5" t="s">
        <v>124</v>
      </c>
      <c r="H2560" s="5" t="s">
        <v>125</v>
      </c>
      <c r="I2560" s="5" t="s">
        <v>126</v>
      </c>
      <c r="J2560" s="6">
        <v>42088</v>
      </c>
      <c r="K2560" s="7">
        <f t="shared" si="117"/>
        <v>73</v>
      </c>
      <c r="L2560" s="7">
        <f t="shared" si="118"/>
        <v>47.45</v>
      </c>
      <c r="M2560" s="4">
        <f>YEAR(Datos!$J2560)</f>
        <v>2015</v>
      </c>
      <c r="N2560" s="5" t="str">
        <f t="shared" si="119"/>
        <v>marzo</v>
      </c>
      <c r="O2560" s="5" t="str">
        <f>VLOOKUP(C2560,[2]!ProdManager[#Data],2,FALSE)</f>
        <v>Lydia Sinn</v>
      </c>
      <c r="P2560" s="5" t="e">
        <f>VLOOKUP(I2560,[1]!Countries[#Data],2,FALSE)</f>
        <v>#REF!</v>
      </c>
      <c r="Q2560" s="5" t="e">
        <f>VLOOKUP(I2560,[1]!Countries[#Data],3,FALSE)</f>
        <v>#REF!</v>
      </c>
    </row>
    <row r="2561" spans="1:17" x14ac:dyDescent="0.2">
      <c r="A2561" s="5">
        <v>10281</v>
      </c>
      <c r="B2561" s="5" t="s">
        <v>44</v>
      </c>
      <c r="C2561" s="5" t="s">
        <v>36</v>
      </c>
      <c r="D2561" s="5">
        <v>3.6</v>
      </c>
      <c r="E2561" s="5">
        <v>3.2040000000000002</v>
      </c>
      <c r="F2561" s="5">
        <v>60</v>
      </c>
      <c r="G2561" s="5" t="s">
        <v>124</v>
      </c>
      <c r="H2561" s="5" t="s">
        <v>125</v>
      </c>
      <c r="I2561" s="5" t="s">
        <v>126</v>
      </c>
      <c r="J2561" s="6">
        <v>42218</v>
      </c>
      <c r="K2561" s="7">
        <f t="shared" si="117"/>
        <v>216</v>
      </c>
      <c r="L2561" s="7">
        <f t="shared" si="118"/>
        <v>192.24</v>
      </c>
      <c r="M2561" s="4">
        <f>YEAR(Datos!$J2561)</f>
        <v>2015</v>
      </c>
      <c r="N2561" s="5" t="str">
        <f t="shared" si="119"/>
        <v>agosto</v>
      </c>
      <c r="O2561" s="5" t="str">
        <f>VLOOKUP(C2561,[2]!ProdManager[#Data],2,FALSE)</f>
        <v>John Matter</v>
      </c>
      <c r="P2561" s="5" t="e">
        <f>VLOOKUP(I2561,[1]!Countries[#Data],2,FALSE)</f>
        <v>#REF!</v>
      </c>
      <c r="Q2561" s="5" t="e">
        <f>VLOOKUP(I2561,[1]!Countries[#Data],3,FALSE)</f>
        <v>#REF!</v>
      </c>
    </row>
    <row r="2562" spans="1:17" x14ac:dyDescent="0.2">
      <c r="A2562" s="5">
        <v>10281</v>
      </c>
      <c r="B2562" s="5" t="s">
        <v>74</v>
      </c>
      <c r="C2562" s="5" t="s">
        <v>36</v>
      </c>
      <c r="D2562" s="5">
        <v>14.4</v>
      </c>
      <c r="E2562" s="5">
        <v>12.96</v>
      </c>
      <c r="F2562" s="5">
        <v>40</v>
      </c>
      <c r="G2562" s="5" t="s">
        <v>124</v>
      </c>
      <c r="H2562" s="5" t="s">
        <v>125</v>
      </c>
      <c r="I2562" s="5" t="s">
        <v>126</v>
      </c>
      <c r="J2562" s="6">
        <v>42153</v>
      </c>
      <c r="K2562" s="7">
        <f t="shared" si="117"/>
        <v>576</v>
      </c>
      <c r="L2562" s="7">
        <f t="shared" si="118"/>
        <v>518.40000000000009</v>
      </c>
      <c r="M2562" s="4">
        <f>YEAR(Datos!$J2562)</f>
        <v>2015</v>
      </c>
      <c r="N2562" s="5" t="str">
        <f t="shared" si="119"/>
        <v>mayo</v>
      </c>
      <c r="O2562" s="5" t="str">
        <f>VLOOKUP(C2562,[2]!ProdManager[#Data],2,FALSE)</f>
        <v>John Matter</v>
      </c>
      <c r="P2562" s="5" t="e">
        <f>VLOOKUP(I2562,[1]!Countries[#Data],2,FALSE)</f>
        <v>#REF!</v>
      </c>
      <c r="Q2562" s="5" t="e">
        <f>VLOOKUP(I2562,[1]!Countries[#Data],3,FALSE)</f>
        <v>#REF!</v>
      </c>
    </row>
    <row r="2563" spans="1:17" x14ac:dyDescent="0.2">
      <c r="A2563" s="5">
        <v>10282</v>
      </c>
      <c r="B2563" s="5" t="s">
        <v>80</v>
      </c>
      <c r="C2563" s="5" t="s">
        <v>22</v>
      </c>
      <c r="D2563" s="5">
        <v>20.7</v>
      </c>
      <c r="E2563" s="5">
        <v>16.146000000000001</v>
      </c>
      <c r="F2563" s="5">
        <v>60</v>
      </c>
      <c r="G2563" s="5" t="s">
        <v>124</v>
      </c>
      <c r="H2563" s="5" t="s">
        <v>125</v>
      </c>
      <c r="I2563" s="5" t="s">
        <v>126</v>
      </c>
      <c r="J2563" s="6">
        <v>41786</v>
      </c>
      <c r="K2563" s="7">
        <f t="shared" ref="K2563:K2626" si="120">D2563*F2563</f>
        <v>1242</v>
      </c>
      <c r="L2563" s="7">
        <f t="shared" ref="L2563:L2626" si="121">E2563*F2563</f>
        <v>968.76</v>
      </c>
      <c r="M2563" s="4">
        <f>YEAR(Datos!$J2563)</f>
        <v>2014</v>
      </c>
      <c r="N2563" s="5" t="str">
        <f t="shared" ref="N2563:N2626" si="122">TEXT(J2563,"mmmm")</f>
        <v>mayo</v>
      </c>
      <c r="O2563" s="5" t="str">
        <f>VLOOKUP(C2563,[2]!ProdManager[#Data],2,FALSE)</f>
        <v>Peter Stone</v>
      </c>
      <c r="P2563" s="5" t="e">
        <f>VLOOKUP(I2563,[1]!Countries[#Data],2,FALSE)</f>
        <v>#REF!</v>
      </c>
      <c r="Q2563" s="5" t="e">
        <f>VLOOKUP(I2563,[1]!Countries[#Data],3,FALSE)</f>
        <v>#REF!</v>
      </c>
    </row>
    <row r="2564" spans="1:17" x14ac:dyDescent="0.2">
      <c r="A2564" s="5">
        <v>10282</v>
      </c>
      <c r="B2564" s="5" t="s">
        <v>26</v>
      </c>
      <c r="C2564" s="5" t="s">
        <v>3</v>
      </c>
      <c r="D2564" s="5">
        <v>15.6</v>
      </c>
      <c r="E2564" s="5">
        <v>12.012</v>
      </c>
      <c r="F2564" s="5">
        <v>20</v>
      </c>
      <c r="G2564" s="5" t="s">
        <v>124</v>
      </c>
      <c r="H2564" s="5" t="s">
        <v>125</v>
      </c>
      <c r="I2564" s="5" t="s">
        <v>126</v>
      </c>
      <c r="J2564" s="6">
        <v>41871</v>
      </c>
      <c r="K2564" s="7">
        <f t="shared" si="120"/>
        <v>312</v>
      </c>
      <c r="L2564" s="7">
        <f t="shared" si="121"/>
        <v>240.24</v>
      </c>
      <c r="M2564" s="4">
        <f>YEAR(Datos!$J2564)</f>
        <v>2014</v>
      </c>
      <c r="N2564" s="5" t="str">
        <f t="shared" si="122"/>
        <v>agosto</v>
      </c>
      <c r="O2564" s="5" t="str">
        <f>VLOOKUP(C2564,[2]!ProdManager[#Data],2,FALSE)</f>
        <v>Marc Caine</v>
      </c>
      <c r="P2564" s="5" t="e">
        <f>VLOOKUP(I2564,[1]!Countries[#Data],2,FALSE)</f>
        <v>#REF!</v>
      </c>
      <c r="Q2564" s="5" t="e">
        <f>VLOOKUP(I2564,[1]!Countries[#Data],3,FALSE)</f>
        <v>#REF!</v>
      </c>
    </row>
    <row r="2565" spans="1:17" x14ac:dyDescent="0.2">
      <c r="A2565" s="5">
        <v>10283</v>
      </c>
      <c r="B2565" s="5" t="s">
        <v>127</v>
      </c>
      <c r="C2565" s="5" t="s">
        <v>17</v>
      </c>
      <c r="D2565" s="5">
        <v>12.4</v>
      </c>
      <c r="E2565" s="5">
        <v>8.68</v>
      </c>
      <c r="F2565" s="5">
        <v>20</v>
      </c>
      <c r="G2565" s="5" t="s">
        <v>128</v>
      </c>
      <c r="H2565" s="5" t="s">
        <v>129</v>
      </c>
      <c r="I2565" s="5" t="s">
        <v>58</v>
      </c>
      <c r="J2565" s="6">
        <v>41996</v>
      </c>
      <c r="K2565" s="7">
        <f t="shared" si="120"/>
        <v>248</v>
      </c>
      <c r="L2565" s="7">
        <f t="shared" si="121"/>
        <v>173.6</v>
      </c>
      <c r="M2565" s="4">
        <f>YEAR(Datos!$J2565)</f>
        <v>2014</v>
      </c>
      <c r="N2565" s="5" t="str">
        <f t="shared" si="122"/>
        <v>diciembre</v>
      </c>
      <c r="O2565" s="5" t="str">
        <f>VLOOKUP(C2565,[2]!ProdManager[#Data],2,FALSE)</f>
        <v>Lydia Sinn</v>
      </c>
      <c r="P2565" s="5" t="e">
        <f>VLOOKUP(I2565,[1]!Countries[#Data],2,FALSE)</f>
        <v>#REF!</v>
      </c>
      <c r="Q2565" s="5" t="e">
        <f>VLOOKUP(I2565,[1]!Countries[#Data],3,FALSE)</f>
        <v>#REF!</v>
      </c>
    </row>
    <row r="2566" spans="1:17" x14ac:dyDescent="0.2">
      <c r="A2566" s="5">
        <v>10283</v>
      </c>
      <c r="B2566" s="5" t="s">
        <v>7</v>
      </c>
      <c r="C2566" s="5" t="s">
        <v>8</v>
      </c>
      <c r="D2566" s="5">
        <v>27.8</v>
      </c>
      <c r="E2566" s="5">
        <v>23.63</v>
      </c>
      <c r="F2566" s="5">
        <v>30</v>
      </c>
      <c r="G2566" s="5" t="s">
        <v>128</v>
      </c>
      <c r="H2566" s="5" t="s">
        <v>129</v>
      </c>
      <c r="I2566" s="5" t="s">
        <v>58</v>
      </c>
      <c r="J2566" s="6">
        <v>41891</v>
      </c>
      <c r="K2566" s="7">
        <f t="shared" si="120"/>
        <v>834</v>
      </c>
      <c r="L2566" s="7">
        <f t="shared" si="121"/>
        <v>708.9</v>
      </c>
      <c r="M2566" s="4">
        <f>YEAR(Datos!$J2566)</f>
        <v>2014</v>
      </c>
      <c r="N2566" s="5" t="str">
        <f t="shared" si="122"/>
        <v>septiembre</v>
      </c>
      <c r="O2566" s="5" t="str">
        <f>VLOOKUP(C2566,[2]!ProdManager[#Data],2,FALSE)</f>
        <v>Peter Stone</v>
      </c>
      <c r="P2566" s="5" t="e">
        <f>VLOOKUP(I2566,[1]!Countries[#Data],2,FALSE)</f>
        <v>#REF!</v>
      </c>
      <c r="Q2566" s="5" t="e">
        <f>VLOOKUP(I2566,[1]!Countries[#Data],3,FALSE)</f>
        <v>#REF!</v>
      </c>
    </row>
    <row r="2567" spans="1:17" x14ac:dyDescent="0.2">
      <c r="A2567" s="5">
        <v>10283</v>
      </c>
      <c r="B2567" s="5" t="s">
        <v>123</v>
      </c>
      <c r="C2567" s="5" t="s">
        <v>28</v>
      </c>
      <c r="D2567" s="5">
        <v>7.3</v>
      </c>
      <c r="E2567" s="5">
        <v>5.0369999999999999</v>
      </c>
      <c r="F2567" s="5">
        <v>18</v>
      </c>
      <c r="G2567" s="5" t="s">
        <v>128</v>
      </c>
      <c r="H2567" s="5" t="s">
        <v>129</v>
      </c>
      <c r="I2567" s="5" t="s">
        <v>58</v>
      </c>
      <c r="J2567" s="6">
        <v>41649</v>
      </c>
      <c r="K2567" s="7">
        <f t="shared" si="120"/>
        <v>131.4</v>
      </c>
      <c r="L2567" s="7">
        <f t="shared" si="121"/>
        <v>90.665999999999997</v>
      </c>
      <c r="M2567" s="4">
        <f>YEAR(Datos!$J2567)</f>
        <v>2014</v>
      </c>
      <c r="N2567" s="5" t="str">
        <f t="shared" si="122"/>
        <v>enero</v>
      </c>
      <c r="O2567" s="5" t="str">
        <f>VLOOKUP(C2567,[2]!ProdManager[#Data],2,FALSE)</f>
        <v>Lydia Sinn</v>
      </c>
      <c r="P2567" s="5" t="e">
        <f>VLOOKUP(I2567,[1]!Countries[#Data],2,FALSE)</f>
        <v>#REF!</v>
      </c>
      <c r="Q2567" s="5" t="e">
        <f>VLOOKUP(I2567,[1]!Countries[#Data],3,FALSE)</f>
        <v>#REF!</v>
      </c>
    </row>
    <row r="2568" spans="1:17" x14ac:dyDescent="0.2">
      <c r="A2568" s="5">
        <v>10283</v>
      </c>
      <c r="B2568" s="5" t="s">
        <v>33</v>
      </c>
      <c r="C2568" s="5" t="s">
        <v>8</v>
      </c>
      <c r="D2568" s="5">
        <v>27.2</v>
      </c>
      <c r="E2568" s="5">
        <v>22.032</v>
      </c>
      <c r="F2568" s="5">
        <v>35</v>
      </c>
      <c r="G2568" s="5" t="s">
        <v>128</v>
      </c>
      <c r="H2568" s="5" t="s">
        <v>129</v>
      </c>
      <c r="I2568" s="5" t="s">
        <v>58</v>
      </c>
      <c r="J2568" s="6">
        <v>42232</v>
      </c>
      <c r="K2568" s="7">
        <f t="shared" si="120"/>
        <v>952</v>
      </c>
      <c r="L2568" s="7">
        <f t="shared" si="121"/>
        <v>771.12</v>
      </c>
      <c r="M2568" s="4">
        <f>YEAR(Datos!$J2568)</f>
        <v>2015</v>
      </c>
      <c r="N2568" s="5" t="str">
        <f t="shared" si="122"/>
        <v>agosto</v>
      </c>
      <c r="O2568" s="5" t="str">
        <f>VLOOKUP(C2568,[2]!ProdManager[#Data],2,FALSE)</f>
        <v>Peter Stone</v>
      </c>
      <c r="P2568" s="5" t="e">
        <f>VLOOKUP(I2568,[1]!Countries[#Data],2,FALSE)</f>
        <v>#REF!</v>
      </c>
      <c r="Q2568" s="5" t="e">
        <f>VLOOKUP(I2568,[1]!Countries[#Data],3,FALSE)</f>
        <v>#REF!</v>
      </c>
    </row>
    <row r="2569" spans="1:17" x14ac:dyDescent="0.2">
      <c r="A2569" s="5">
        <v>10284</v>
      </c>
      <c r="B2569" s="5" t="s">
        <v>55</v>
      </c>
      <c r="C2569" s="5" t="s">
        <v>28</v>
      </c>
      <c r="D2569" s="5">
        <v>35.1</v>
      </c>
      <c r="E2569" s="5">
        <v>23.867999999999999</v>
      </c>
      <c r="F2569" s="5">
        <v>15</v>
      </c>
      <c r="G2569" s="5" t="s">
        <v>120</v>
      </c>
      <c r="H2569" s="5" t="s">
        <v>121</v>
      </c>
      <c r="I2569" s="5" t="s">
        <v>14</v>
      </c>
      <c r="J2569" s="6">
        <v>41878</v>
      </c>
      <c r="K2569" s="7">
        <f t="shared" si="120"/>
        <v>526.5</v>
      </c>
      <c r="L2569" s="7">
        <f t="shared" si="121"/>
        <v>358.02</v>
      </c>
      <c r="M2569" s="4">
        <f>YEAR(Datos!$J2569)</f>
        <v>2014</v>
      </c>
      <c r="N2569" s="5" t="str">
        <f t="shared" si="122"/>
        <v>agosto</v>
      </c>
      <c r="O2569" s="5" t="str">
        <f>VLOOKUP(C2569,[2]!ProdManager[#Data],2,FALSE)</f>
        <v>Lydia Sinn</v>
      </c>
      <c r="P2569" s="5" t="e">
        <f>VLOOKUP(I2569,[1]!Countries[#Data],2,FALSE)</f>
        <v>#REF!</v>
      </c>
      <c r="Q2569" s="5" t="e">
        <f>VLOOKUP(I2569,[1]!Countries[#Data],3,FALSE)</f>
        <v>#REF!</v>
      </c>
    </row>
    <row r="2570" spans="1:17" x14ac:dyDescent="0.2">
      <c r="A2570" s="5">
        <v>10284</v>
      </c>
      <c r="B2570" s="5" t="s">
        <v>115</v>
      </c>
      <c r="C2570" s="5" t="s">
        <v>17</v>
      </c>
      <c r="D2570" s="5">
        <v>15.5</v>
      </c>
      <c r="E2570" s="5">
        <v>11.78</v>
      </c>
      <c r="F2570" s="5">
        <v>21</v>
      </c>
      <c r="G2570" s="5" t="s">
        <v>120</v>
      </c>
      <c r="H2570" s="5" t="s">
        <v>121</v>
      </c>
      <c r="I2570" s="5" t="s">
        <v>14</v>
      </c>
      <c r="J2570" s="6">
        <v>42160</v>
      </c>
      <c r="K2570" s="7">
        <f t="shared" si="120"/>
        <v>325.5</v>
      </c>
      <c r="L2570" s="7">
        <f t="shared" si="121"/>
        <v>247.38</v>
      </c>
      <c r="M2570" s="4">
        <f>YEAR(Datos!$J2570)</f>
        <v>2015</v>
      </c>
      <c r="N2570" s="5" t="str">
        <f t="shared" si="122"/>
        <v>junio</v>
      </c>
      <c r="O2570" s="5" t="str">
        <f>VLOOKUP(C2570,[2]!ProdManager[#Data],2,FALSE)</f>
        <v>Lydia Sinn</v>
      </c>
      <c r="P2570" s="5" t="e">
        <f>VLOOKUP(I2570,[1]!Countries[#Data],2,FALSE)</f>
        <v>#REF!</v>
      </c>
      <c r="Q2570" s="5" t="e">
        <f>VLOOKUP(I2570,[1]!Countries[#Data],3,FALSE)</f>
        <v>#REF!</v>
      </c>
    </row>
    <row r="2571" spans="1:17" x14ac:dyDescent="0.2">
      <c r="A2571" s="5">
        <v>10284</v>
      </c>
      <c r="B2571" s="5" t="s">
        <v>33</v>
      </c>
      <c r="C2571" s="5" t="s">
        <v>8</v>
      </c>
      <c r="D2571" s="5">
        <v>27.2</v>
      </c>
      <c r="E2571" s="5">
        <v>22.304000000000002</v>
      </c>
      <c r="F2571" s="5">
        <v>20</v>
      </c>
      <c r="G2571" s="5" t="s">
        <v>120</v>
      </c>
      <c r="H2571" s="5" t="s">
        <v>121</v>
      </c>
      <c r="I2571" s="5" t="s">
        <v>14</v>
      </c>
      <c r="J2571" s="6">
        <v>42231</v>
      </c>
      <c r="K2571" s="7">
        <f t="shared" si="120"/>
        <v>544</v>
      </c>
      <c r="L2571" s="7">
        <f t="shared" si="121"/>
        <v>446.08000000000004</v>
      </c>
      <c r="M2571" s="4">
        <f>YEAR(Datos!$J2571)</f>
        <v>2015</v>
      </c>
      <c r="N2571" s="5" t="str">
        <f t="shared" si="122"/>
        <v>agosto</v>
      </c>
      <c r="O2571" s="5" t="str">
        <f>VLOOKUP(C2571,[2]!ProdManager[#Data],2,FALSE)</f>
        <v>Peter Stone</v>
      </c>
      <c r="P2571" s="5" t="e">
        <f>VLOOKUP(I2571,[1]!Countries[#Data],2,FALSE)</f>
        <v>#REF!</v>
      </c>
      <c r="Q2571" s="5" t="e">
        <f>VLOOKUP(I2571,[1]!Countries[#Data],3,FALSE)</f>
        <v>#REF!</v>
      </c>
    </row>
    <row r="2572" spans="1:17" x14ac:dyDescent="0.2">
      <c r="A2572" s="5">
        <v>10284</v>
      </c>
      <c r="B2572" s="5" t="s">
        <v>130</v>
      </c>
      <c r="C2572" s="5" t="s">
        <v>36</v>
      </c>
      <c r="D2572" s="5">
        <v>11.2</v>
      </c>
      <c r="E2572" s="5">
        <v>10.192</v>
      </c>
      <c r="F2572" s="5">
        <v>50</v>
      </c>
      <c r="G2572" s="5" t="s">
        <v>120</v>
      </c>
      <c r="H2572" s="5" t="s">
        <v>121</v>
      </c>
      <c r="I2572" s="5" t="s">
        <v>14</v>
      </c>
      <c r="J2572" s="6">
        <v>41842</v>
      </c>
      <c r="K2572" s="7">
        <f t="shared" si="120"/>
        <v>560</v>
      </c>
      <c r="L2572" s="7">
        <f t="shared" si="121"/>
        <v>509.6</v>
      </c>
      <c r="M2572" s="4">
        <f>YEAR(Datos!$J2572)</f>
        <v>2014</v>
      </c>
      <c r="N2572" s="5" t="str">
        <f t="shared" si="122"/>
        <v>julio</v>
      </c>
      <c r="O2572" s="5" t="str">
        <f>VLOOKUP(C2572,[2]!ProdManager[#Data],2,FALSE)</f>
        <v>John Matter</v>
      </c>
      <c r="P2572" s="5" t="e">
        <f>VLOOKUP(I2572,[1]!Countries[#Data],2,FALSE)</f>
        <v>#REF!</v>
      </c>
      <c r="Q2572" s="5" t="e">
        <f>VLOOKUP(I2572,[1]!Countries[#Data],3,FALSE)</f>
        <v>#REF!</v>
      </c>
    </row>
    <row r="2573" spans="1:17" x14ac:dyDescent="0.2">
      <c r="A2573" s="5">
        <v>10285</v>
      </c>
      <c r="B2573" s="5" t="s">
        <v>51</v>
      </c>
      <c r="C2573" s="5" t="s">
        <v>39</v>
      </c>
      <c r="D2573" s="5">
        <v>26.2</v>
      </c>
      <c r="E2573" s="5">
        <v>21.222000000000001</v>
      </c>
      <c r="F2573" s="5">
        <v>36</v>
      </c>
      <c r="G2573" s="5" t="s">
        <v>103</v>
      </c>
      <c r="H2573" s="5" t="s">
        <v>104</v>
      </c>
      <c r="I2573" s="5" t="s">
        <v>14</v>
      </c>
      <c r="J2573" s="6">
        <v>42127</v>
      </c>
      <c r="K2573" s="7">
        <f t="shared" si="120"/>
        <v>943.19999999999993</v>
      </c>
      <c r="L2573" s="7">
        <f t="shared" si="121"/>
        <v>763.99200000000008</v>
      </c>
      <c r="M2573" s="4">
        <f>YEAR(Datos!$J2573)</f>
        <v>2015</v>
      </c>
      <c r="N2573" s="5" t="str">
        <f t="shared" si="122"/>
        <v>mayo</v>
      </c>
      <c r="O2573" s="5" t="str">
        <f>VLOOKUP(C2573,[2]!ProdManager[#Data],2,FALSE)</f>
        <v>John Matter</v>
      </c>
      <c r="P2573" s="5" t="e">
        <f>VLOOKUP(I2573,[1]!Countries[#Data],2,FALSE)</f>
        <v>#REF!</v>
      </c>
      <c r="Q2573" s="5" t="e">
        <f>VLOOKUP(I2573,[1]!Countries[#Data],3,FALSE)</f>
        <v>#REF!</v>
      </c>
    </row>
    <row r="2574" spans="1:17" x14ac:dyDescent="0.2">
      <c r="A2574" s="5">
        <v>10285</v>
      </c>
      <c r="B2574" s="5" t="s">
        <v>91</v>
      </c>
      <c r="C2574" s="5" t="s">
        <v>22</v>
      </c>
      <c r="D2574" s="5">
        <v>14.7</v>
      </c>
      <c r="E2574" s="5">
        <v>10.731</v>
      </c>
      <c r="F2574" s="5">
        <v>40</v>
      </c>
      <c r="G2574" s="5" t="s">
        <v>103</v>
      </c>
      <c r="H2574" s="5" t="s">
        <v>104</v>
      </c>
      <c r="I2574" s="5" t="s">
        <v>14</v>
      </c>
      <c r="J2574" s="6">
        <v>41804</v>
      </c>
      <c r="K2574" s="7">
        <f t="shared" si="120"/>
        <v>588</v>
      </c>
      <c r="L2574" s="7">
        <f t="shared" si="121"/>
        <v>429.24</v>
      </c>
      <c r="M2574" s="4">
        <f>YEAR(Datos!$J2574)</f>
        <v>2014</v>
      </c>
      <c r="N2574" s="5" t="str">
        <f t="shared" si="122"/>
        <v>junio</v>
      </c>
      <c r="O2574" s="5" t="str">
        <f>VLOOKUP(C2574,[2]!ProdManager[#Data],2,FALSE)</f>
        <v>Peter Stone</v>
      </c>
      <c r="P2574" s="5" t="e">
        <f>VLOOKUP(I2574,[1]!Countries[#Data],2,FALSE)</f>
        <v>#REF!</v>
      </c>
      <c r="Q2574" s="5" t="e">
        <f>VLOOKUP(I2574,[1]!Countries[#Data],3,FALSE)</f>
        <v>#REF!</v>
      </c>
    </row>
    <row r="2575" spans="1:17" x14ac:dyDescent="0.2">
      <c r="A2575" s="5">
        <v>10285</v>
      </c>
      <c r="B2575" s="5" t="s">
        <v>131</v>
      </c>
      <c r="C2575" s="5" t="s">
        <v>36</v>
      </c>
      <c r="D2575" s="5">
        <v>14.4</v>
      </c>
      <c r="E2575" s="5">
        <v>13.104000000000001</v>
      </c>
      <c r="F2575" s="5">
        <v>45</v>
      </c>
      <c r="G2575" s="5" t="s">
        <v>103</v>
      </c>
      <c r="H2575" s="5" t="s">
        <v>104</v>
      </c>
      <c r="I2575" s="5" t="s">
        <v>14</v>
      </c>
      <c r="J2575" s="6">
        <v>41670</v>
      </c>
      <c r="K2575" s="7">
        <f t="shared" si="120"/>
        <v>648</v>
      </c>
      <c r="L2575" s="7">
        <f t="shared" si="121"/>
        <v>589.68000000000006</v>
      </c>
      <c r="M2575" s="4">
        <f>YEAR(Datos!$J2575)</f>
        <v>2014</v>
      </c>
      <c r="N2575" s="5" t="str">
        <f t="shared" si="122"/>
        <v>enero</v>
      </c>
      <c r="O2575" s="5" t="str">
        <f>VLOOKUP(C2575,[2]!ProdManager[#Data],2,FALSE)</f>
        <v>John Matter</v>
      </c>
      <c r="P2575" s="5" t="e">
        <f>VLOOKUP(I2575,[1]!Countries[#Data],2,FALSE)</f>
        <v>#REF!</v>
      </c>
      <c r="Q2575" s="5" t="e">
        <f>VLOOKUP(I2575,[1]!Countries[#Data],3,FALSE)</f>
        <v>#REF!</v>
      </c>
    </row>
    <row r="2576" spans="1:17" x14ac:dyDescent="0.2">
      <c r="A2576" s="5">
        <v>10286</v>
      </c>
      <c r="B2576" s="5" t="s">
        <v>71</v>
      </c>
      <c r="C2576" s="5" t="s">
        <v>28</v>
      </c>
      <c r="D2576" s="5">
        <v>39.4</v>
      </c>
      <c r="E2576" s="5">
        <v>27.58</v>
      </c>
      <c r="F2576" s="5">
        <v>40</v>
      </c>
      <c r="G2576" s="5" t="s">
        <v>103</v>
      </c>
      <c r="H2576" s="5" t="s">
        <v>104</v>
      </c>
      <c r="I2576" s="5" t="s">
        <v>14</v>
      </c>
      <c r="J2576" s="6">
        <v>41996</v>
      </c>
      <c r="K2576" s="7">
        <f t="shared" si="120"/>
        <v>1576</v>
      </c>
      <c r="L2576" s="7">
        <f t="shared" si="121"/>
        <v>1103.1999999999998</v>
      </c>
      <c r="M2576" s="4">
        <f>YEAR(Datos!$J2576)</f>
        <v>2014</v>
      </c>
      <c r="N2576" s="5" t="str">
        <f t="shared" si="122"/>
        <v>diciembre</v>
      </c>
      <c r="O2576" s="5" t="str">
        <f>VLOOKUP(C2576,[2]!ProdManager[#Data],2,FALSE)</f>
        <v>Lydia Sinn</v>
      </c>
      <c r="P2576" s="5" t="e">
        <f>VLOOKUP(I2576,[1]!Countries[#Data],2,FALSE)</f>
        <v>#REF!</v>
      </c>
      <c r="Q2576" s="5" t="e">
        <f>VLOOKUP(I2576,[1]!Countries[#Data],3,FALSE)</f>
        <v>#REF!</v>
      </c>
    </row>
    <row r="2577" spans="1:17" x14ac:dyDescent="0.2">
      <c r="A2577" s="5">
        <v>10286</v>
      </c>
      <c r="B2577" s="5" t="s">
        <v>74</v>
      </c>
      <c r="C2577" s="5" t="s">
        <v>36</v>
      </c>
      <c r="D2577" s="5">
        <v>14.4</v>
      </c>
      <c r="E2577" s="5">
        <v>13.248000000000001</v>
      </c>
      <c r="F2577" s="5">
        <v>100</v>
      </c>
      <c r="G2577" s="5" t="s">
        <v>103</v>
      </c>
      <c r="H2577" s="5" t="s">
        <v>104</v>
      </c>
      <c r="I2577" s="5" t="s">
        <v>14</v>
      </c>
      <c r="J2577" s="6">
        <v>42224</v>
      </c>
      <c r="K2577" s="7">
        <f t="shared" si="120"/>
        <v>1440</v>
      </c>
      <c r="L2577" s="7">
        <f t="shared" si="121"/>
        <v>1324.8000000000002</v>
      </c>
      <c r="M2577" s="4">
        <f>YEAR(Datos!$J2577)</f>
        <v>2015</v>
      </c>
      <c r="N2577" s="5" t="str">
        <f t="shared" si="122"/>
        <v>agosto</v>
      </c>
      <c r="O2577" s="5" t="str">
        <f>VLOOKUP(C2577,[2]!ProdManager[#Data],2,FALSE)</f>
        <v>John Matter</v>
      </c>
      <c r="P2577" s="5" t="e">
        <f>VLOOKUP(I2577,[1]!Countries[#Data],2,FALSE)</f>
        <v>#REF!</v>
      </c>
      <c r="Q2577" s="5" t="e">
        <f>VLOOKUP(I2577,[1]!Countries[#Data],3,FALSE)</f>
        <v>#REF!</v>
      </c>
    </row>
    <row r="2578" spans="1:17" x14ac:dyDescent="0.2">
      <c r="A2578" s="5">
        <v>10287</v>
      </c>
      <c r="B2578" s="5" t="s">
        <v>49</v>
      </c>
      <c r="C2578" s="5" t="s">
        <v>28</v>
      </c>
      <c r="D2578" s="5">
        <v>13.9</v>
      </c>
      <c r="E2578" s="5">
        <v>9.73</v>
      </c>
      <c r="F2578" s="5">
        <v>40</v>
      </c>
      <c r="G2578" s="5" t="s">
        <v>132</v>
      </c>
      <c r="H2578" s="5" t="s">
        <v>19</v>
      </c>
      <c r="I2578" s="5" t="s">
        <v>20</v>
      </c>
      <c r="J2578" s="6">
        <v>41707</v>
      </c>
      <c r="K2578" s="7">
        <f t="shared" si="120"/>
        <v>556</v>
      </c>
      <c r="L2578" s="7">
        <f t="shared" si="121"/>
        <v>389.20000000000005</v>
      </c>
      <c r="M2578" s="4">
        <f>YEAR(Datos!$J2578)</f>
        <v>2014</v>
      </c>
      <c r="N2578" s="5" t="str">
        <f t="shared" si="122"/>
        <v>marzo</v>
      </c>
      <c r="O2578" s="5" t="str">
        <f>VLOOKUP(C2578,[2]!ProdManager[#Data],2,FALSE)</f>
        <v>Lydia Sinn</v>
      </c>
      <c r="P2578" s="5" t="e">
        <f>VLOOKUP(I2578,[1]!Countries[#Data],2,FALSE)</f>
        <v>#REF!</v>
      </c>
      <c r="Q2578" s="5" t="e">
        <f>VLOOKUP(I2578,[1]!Countries[#Data],3,FALSE)</f>
        <v>#REF!</v>
      </c>
    </row>
    <row r="2579" spans="1:17" x14ac:dyDescent="0.2">
      <c r="A2579" s="5">
        <v>10287</v>
      </c>
      <c r="B2579" s="5" t="s">
        <v>133</v>
      </c>
      <c r="C2579" s="5" t="s">
        <v>36</v>
      </c>
      <c r="D2579" s="5">
        <v>11.2</v>
      </c>
      <c r="E2579" s="5">
        <v>10.304</v>
      </c>
      <c r="F2579" s="5">
        <v>20</v>
      </c>
      <c r="G2579" s="5" t="s">
        <v>132</v>
      </c>
      <c r="H2579" s="5" t="s">
        <v>19</v>
      </c>
      <c r="I2579" s="5" t="s">
        <v>20</v>
      </c>
      <c r="J2579" s="6">
        <v>41739</v>
      </c>
      <c r="K2579" s="7">
        <f t="shared" si="120"/>
        <v>224</v>
      </c>
      <c r="L2579" s="7">
        <f t="shared" si="121"/>
        <v>206.08</v>
      </c>
      <c r="M2579" s="4">
        <f>YEAR(Datos!$J2579)</f>
        <v>2014</v>
      </c>
      <c r="N2579" s="5" t="str">
        <f t="shared" si="122"/>
        <v>abril</v>
      </c>
      <c r="O2579" s="5" t="str">
        <f>VLOOKUP(C2579,[2]!ProdManager[#Data],2,FALSE)</f>
        <v>John Matter</v>
      </c>
      <c r="P2579" s="5" t="e">
        <f>VLOOKUP(I2579,[1]!Countries[#Data],2,FALSE)</f>
        <v>#REF!</v>
      </c>
      <c r="Q2579" s="5" t="e">
        <f>VLOOKUP(I2579,[1]!Countries[#Data],3,FALSE)</f>
        <v>#REF!</v>
      </c>
    </row>
    <row r="2580" spans="1:17" x14ac:dyDescent="0.2">
      <c r="A2580" s="5">
        <v>10287</v>
      </c>
      <c r="B2580" s="5" t="s">
        <v>134</v>
      </c>
      <c r="C2580" s="5" t="s">
        <v>22</v>
      </c>
      <c r="D2580" s="5">
        <v>9.6</v>
      </c>
      <c r="E2580" s="5">
        <v>7.2959999999999994</v>
      </c>
      <c r="F2580" s="5">
        <v>15</v>
      </c>
      <c r="G2580" s="5" t="s">
        <v>132</v>
      </c>
      <c r="H2580" s="5" t="s">
        <v>19</v>
      </c>
      <c r="I2580" s="5" t="s">
        <v>20</v>
      </c>
      <c r="J2580" s="6">
        <v>42007</v>
      </c>
      <c r="K2580" s="7">
        <f t="shared" si="120"/>
        <v>144</v>
      </c>
      <c r="L2580" s="7">
        <f t="shared" si="121"/>
        <v>109.44</v>
      </c>
      <c r="M2580" s="4">
        <f>YEAR(Datos!$J2580)</f>
        <v>2015</v>
      </c>
      <c r="N2580" s="5" t="str">
        <f t="shared" si="122"/>
        <v>enero</v>
      </c>
      <c r="O2580" s="5" t="str">
        <f>VLOOKUP(C2580,[2]!ProdManager[#Data],2,FALSE)</f>
        <v>Peter Stone</v>
      </c>
      <c r="P2580" s="5" t="e">
        <f>VLOOKUP(I2580,[1]!Countries[#Data],2,FALSE)</f>
        <v>#REF!</v>
      </c>
      <c r="Q2580" s="5" t="e">
        <f>VLOOKUP(I2580,[1]!Countries[#Data],3,FALSE)</f>
        <v>#REF!</v>
      </c>
    </row>
    <row r="2581" spans="1:17" x14ac:dyDescent="0.2">
      <c r="A2581" s="5">
        <v>10288</v>
      </c>
      <c r="B2581" s="5" t="s">
        <v>135</v>
      </c>
      <c r="C2581" s="5" t="s">
        <v>28</v>
      </c>
      <c r="D2581" s="5">
        <v>10</v>
      </c>
      <c r="E2581" s="5">
        <v>7</v>
      </c>
      <c r="F2581" s="5">
        <v>10</v>
      </c>
      <c r="G2581" s="5" t="s">
        <v>136</v>
      </c>
      <c r="H2581" s="5" t="s">
        <v>137</v>
      </c>
      <c r="I2581" s="5" t="s">
        <v>109</v>
      </c>
      <c r="J2581" s="6">
        <v>41852</v>
      </c>
      <c r="K2581" s="7">
        <f t="shared" si="120"/>
        <v>100</v>
      </c>
      <c r="L2581" s="7">
        <f t="shared" si="121"/>
        <v>70</v>
      </c>
      <c r="M2581" s="4">
        <f>YEAR(Datos!$J2581)</f>
        <v>2014</v>
      </c>
      <c r="N2581" s="5" t="str">
        <f t="shared" si="122"/>
        <v>agosto</v>
      </c>
      <c r="O2581" s="5" t="str">
        <f>VLOOKUP(C2581,[2]!ProdManager[#Data],2,FALSE)</f>
        <v>Lydia Sinn</v>
      </c>
      <c r="P2581" s="5" t="e">
        <f>VLOOKUP(I2581,[1]!Countries[#Data],2,FALSE)</f>
        <v>#REF!</v>
      </c>
      <c r="Q2581" s="5" t="e">
        <f>VLOOKUP(I2581,[1]!Countries[#Data],3,FALSE)</f>
        <v>#REF!</v>
      </c>
    </row>
    <row r="2582" spans="1:17" x14ac:dyDescent="0.2">
      <c r="A2582" s="5">
        <v>10288</v>
      </c>
      <c r="B2582" s="5" t="s">
        <v>138</v>
      </c>
      <c r="C2582" s="5" t="s">
        <v>39</v>
      </c>
      <c r="D2582" s="5">
        <v>5.9</v>
      </c>
      <c r="E2582" s="5">
        <v>4.4250000000000007</v>
      </c>
      <c r="F2582" s="5">
        <v>10</v>
      </c>
      <c r="G2582" s="5" t="s">
        <v>136</v>
      </c>
      <c r="H2582" s="5" t="s">
        <v>137</v>
      </c>
      <c r="I2582" s="5" t="s">
        <v>109</v>
      </c>
      <c r="J2582" s="6">
        <v>41978</v>
      </c>
      <c r="K2582" s="7">
        <f t="shared" si="120"/>
        <v>59</v>
      </c>
      <c r="L2582" s="7">
        <f t="shared" si="121"/>
        <v>44.250000000000007</v>
      </c>
      <c r="M2582" s="4">
        <f>YEAR(Datos!$J2582)</f>
        <v>2014</v>
      </c>
      <c r="N2582" s="5" t="str">
        <f t="shared" si="122"/>
        <v>diciembre</v>
      </c>
      <c r="O2582" s="5" t="str">
        <f>VLOOKUP(C2582,[2]!ProdManager[#Data],2,FALSE)</f>
        <v>John Matter</v>
      </c>
      <c r="P2582" s="5" t="e">
        <f>VLOOKUP(I2582,[1]!Countries[#Data],2,FALSE)</f>
        <v>#REF!</v>
      </c>
      <c r="Q2582" s="5" t="e">
        <f>VLOOKUP(I2582,[1]!Countries[#Data],3,FALSE)</f>
        <v>#REF!</v>
      </c>
    </row>
    <row r="2583" spans="1:17" x14ac:dyDescent="0.2">
      <c r="A2583" s="5">
        <v>10289</v>
      </c>
      <c r="B2583" s="5" t="s">
        <v>139</v>
      </c>
      <c r="C2583" s="5" t="s">
        <v>17</v>
      </c>
      <c r="D2583" s="5">
        <v>8</v>
      </c>
      <c r="E2583" s="5">
        <v>6.16</v>
      </c>
      <c r="F2583" s="5">
        <v>30</v>
      </c>
      <c r="G2583" s="5" t="s">
        <v>140</v>
      </c>
      <c r="H2583" s="5" t="s">
        <v>141</v>
      </c>
      <c r="I2583" s="5" t="s">
        <v>142</v>
      </c>
      <c r="J2583" s="6">
        <v>41833</v>
      </c>
      <c r="K2583" s="7">
        <f t="shared" si="120"/>
        <v>240</v>
      </c>
      <c r="L2583" s="7">
        <f t="shared" si="121"/>
        <v>184.8</v>
      </c>
      <c r="M2583" s="4">
        <f>YEAR(Datos!$J2583)</f>
        <v>2014</v>
      </c>
      <c r="N2583" s="5" t="str">
        <f t="shared" si="122"/>
        <v>julio</v>
      </c>
      <c r="O2583" s="5" t="str">
        <f>VLOOKUP(C2583,[2]!ProdManager[#Data],2,FALSE)</f>
        <v>Lydia Sinn</v>
      </c>
      <c r="P2583" s="5" t="e">
        <f>VLOOKUP(I2583,[1]!Countries[#Data],2,FALSE)</f>
        <v>#REF!</v>
      </c>
      <c r="Q2583" s="5" t="e">
        <f>VLOOKUP(I2583,[1]!Countries[#Data],3,FALSE)</f>
        <v>#REF!</v>
      </c>
    </row>
    <row r="2584" spans="1:17" x14ac:dyDescent="0.2">
      <c r="A2584" s="5">
        <v>10289</v>
      </c>
      <c r="B2584" s="5" t="s">
        <v>143</v>
      </c>
      <c r="C2584" s="5" t="s">
        <v>3</v>
      </c>
      <c r="D2584" s="5">
        <v>26.6</v>
      </c>
      <c r="E2584" s="5">
        <v>21.014000000000003</v>
      </c>
      <c r="F2584" s="5">
        <v>90</v>
      </c>
      <c r="G2584" s="5" t="s">
        <v>140</v>
      </c>
      <c r="H2584" s="5" t="s">
        <v>141</v>
      </c>
      <c r="I2584" s="5" t="s">
        <v>142</v>
      </c>
      <c r="J2584" s="6">
        <v>42181</v>
      </c>
      <c r="K2584" s="7">
        <f t="shared" si="120"/>
        <v>2394</v>
      </c>
      <c r="L2584" s="7">
        <f t="shared" si="121"/>
        <v>1891.2600000000002</v>
      </c>
      <c r="M2584" s="4">
        <f>YEAR(Datos!$J2584)</f>
        <v>2015</v>
      </c>
      <c r="N2584" s="5" t="str">
        <f t="shared" si="122"/>
        <v>junio</v>
      </c>
      <c r="O2584" s="5" t="str">
        <f>VLOOKUP(C2584,[2]!ProdManager[#Data],2,FALSE)</f>
        <v>Marc Caine</v>
      </c>
      <c r="P2584" s="5" t="e">
        <f>VLOOKUP(I2584,[1]!Countries[#Data],2,FALSE)</f>
        <v>#REF!</v>
      </c>
      <c r="Q2584" s="5" t="e">
        <f>VLOOKUP(I2584,[1]!Countries[#Data],3,FALSE)</f>
        <v>#REF!</v>
      </c>
    </row>
    <row r="2585" spans="1:17" x14ac:dyDescent="0.2">
      <c r="A2585" s="5">
        <v>10290</v>
      </c>
      <c r="B2585" s="5" t="s">
        <v>62</v>
      </c>
      <c r="C2585" s="5" t="s">
        <v>17</v>
      </c>
      <c r="D2585" s="5">
        <v>17</v>
      </c>
      <c r="E2585" s="5">
        <v>12.07</v>
      </c>
      <c r="F2585" s="5">
        <v>20</v>
      </c>
      <c r="G2585" s="5" t="s">
        <v>144</v>
      </c>
      <c r="H2585" s="5" t="s">
        <v>145</v>
      </c>
      <c r="I2585" s="5" t="s">
        <v>20</v>
      </c>
      <c r="J2585" s="6">
        <v>41945</v>
      </c>
      <c r="K2585" s="7">
        <f t="shared" si="120"/>
        <v>340</v>
      </c>
      <c r="L2585" s="7">
        <f t="shared" si="121"/>
        <v>241.4</v>
      </c>
      <c r="M2585" s="4">
        <f>YEAR(Datos!$J2585)</f>
        <v>2014</v>
      </c>
      <c r="N2585" s="5" t="str">
        <f t="shared" si="122"/>
        <v>noviembre</v>
      </c>
      <c r="O2585" s="5" t="str">
        <f>VLOOKUP(C2585,[2]!ProdManager[#Data],2,FALSE)</f>
        <v>Lydia Sinn</v>
      </c>
      <c r="P2585" s="5" t="e">
        <f>VLOOKUP(I2585,[1]!Countries[#Data],2,FALSE)</f>
        <v>#REF!</v>
      </c>
      <c r="Q2585" s="5" t="e">
        <f>VLOOKUP(I2585,[1]!Countries[#Data],3,FALSE)</f>
        <v>#REF!</v>
      </c>
    </row>
    <row r="2586" spans="1:17" x14ac:dyDescent="0.2">
      <c r="A2586" s="5">
        <v>10290</v>
      </c>
      <c r="B2586" s="5" t="s">
        <v>95</v>
      </c>
      <c r="C2586" s="5" t="s">
        <v>39</v>
      </c>
      <c r="D2586" s="5">
        <v>99</v>
      </c>
      <c r="E2586" s="5">
        <v>74.25</v>
      </c>
      <c r="F2586" s="5">
        <v>15</v>
      </c>
      <c r="G2586" s="5" t="s">
        <v>144</v>
      </c>
      <c r="H2586" s="5" t="s">
        <v>145</v>
      </c>
      <c r="I2586" s="5" t="s">
        <v>20</v>
      </c>
      <c r="J2586" s="6">
        <v>41646</v>
      </c>
      <c r="K2586" s="7">
        <f t="shared" si="120"/>
        <v>1485</v>
      </c>
      <c r="L2586" s="7">
        <f t="shared" si="121"/>
        <v>1113.75</v>
      </c>
      <c r="M2586" s="4">
        <f>YEAR(Datos!$J2586)</f>
        <v>2014</v>
      </c>
      <c r="N2586" s="5" t="str">
        <f t="shared" si="122"/>
        <v>enero</v>
      </c>
      <c r="O2586" s="5" t="str">
        <f>VLOOKUP(C2586,[2]!ProdManager[#Data],2,FALSE)</f>
        <v>John Matter</v>
      </c>
      <c r="P2586" s="5" t="e">
        <f>VLOOKUP(I2586,[1]!Countries[#Data],2,FALSE)</f>
        <v>#REF!</v>
      </c>
      <c r="Q2586" s="5" t="e">
        <f>VLOOKUP(I2586,[1]!Countries[#Data],3,FALSE)</f>
        <v>#REF!</v>
      </c>
    </row>
    <row r="2587" spans="1:17" x14ac:dyDescent="0.2">
      <c r="A2587" s="5">
        <v>10290</v>
      </c>
      <c r="B2587" s="5" t="s">
        <v>34</v>
      </c>
      <c r="C2587" s="5" t="s">
        <v>28</v>
      </c>
      <c r="D2587" s="5">
        <v>16</v>
      </c>
      <c r="E2587" s="5">
        <v>10.879999999999999</v>
      </c>
      <c r="F2587" s="5">
        <v>15</v>
      </c>
      <c r="G2587" s="5" t="s">
        <v>144</v>
      </c>
      <c r="H2587" s="5" t="s">
        <v>145</v>
      </c>
      <c r="I2587" s="5" t="s">
        <v>20</v>
      </c>
      <c r="J2587" s="6">
        <v>41865</v>
      </c>
      <c r="K2587" s="7">
        <f t="shared" si="120"/>
        <v>240</v>
      </c>
      <c r="L2587" s="7">
        <f t="shared" si="121"/>
        <v>163.19999999999999</v>
      </c>
      <c r="M2587" s="4">
        <f>YEAR(Datos!$J2587)</f>
        <v>2014</v>
      </c>
      <c r="N2587" s="5" t="str">
        <f t="shared" si="122"/>
        <v>agosto</v>
      </c>
      <c r="O2587" s="5" t="str">
        <f>VLOOKUP(C2587,[2]!ProdManager[#Data],2,FALSE)</f>
        <v>Lydia Sinn</v>
      </c>
      <c r="P2587" s="5" t="e">
        <f>VLOOKUP(I2587,[1]!Countries[#Data],2,FALSE)</f>
        <v>#REF!</v>
      </c>
      <c r="Q2587" s="5" t="e">
        <f>VLOOKUP(I2587,[1]!Countries[#Data],3,FALSE)</f>
        <v>#REF!</v>
      </c>
    </row>
    <row r="2588" spans="1:17" x14ac:dyDescent="0.2">
      <c r="A2588" s="5">
        <v>10290</v>
      </c>
      <c r="B2588" s="5" t="s">
        <v>54</v>
      </c>
      <c r="C2588" s="5" t="s">
        <v>17</v>
      </c>
      <c r="D2588" s="5">
        <v>10.4</v>
      </c>
      <c r="E2588" s="5">
        <v>7.3839999999999995</v>
      </c>
      <c r="F2588" s="5">
        <v>10</v>
      </c>
      <c r="G2588" s="5" t="s">
        <v>144</v>
      </c>
      <c r="H2588" s="5" t="s">
        <v>145</v>
      </c>
      <c r="I2588" s="5" t="s">
        <v>20</v>
      </c>
      <c r="J2588" s="6">
        <v>41656</v>
      </c>
      <c r="K2588" s="7">
        <f t="shared" si="120"/>
        <v>104</v>
      </c>
      <c r="L2588" s="7">
        <f t="shared" si="121"/>
        <v>73.839999999999989</v>
      </c>
      <c r="M2588" s="4">
        <f>YEAR(Datos!$J2588)</f>
        <v>2014</v>
      </c>
      <c r="N2588" s="5" t="str">
        <f t="shared" si="122"/>
        <v>enero</v>
      </c>
      <c r="O2588" s="5" t="str">
        <f>VLOOKUP(C2588,[2]!ProdManager[#Data],2,FALSE)</f>
        <v>Lydia Sinn</v>
      </c>
      <c r="P2588" s="5" t="e">
        <f>VLOOKUP(I2588,[1]!Countries[#Data],2,FALSE)</f>
        <v>#REF!</v>
      </c>
      <c r="Q2588" s="5" t="e">
        <f>VLOOKUP(I2588,[1]!Countries[#Data],3,FALSE)</f>
        <v>#REF!</v>
      </c>
    </row>
    <row r="2589" spans="1:17" x14ac:dyDescent="0.2">
      <c r="A2589" s="5">
        <v>10291</v>
      </c>
      <c r="B2589" s="5" t="s">
        <v>15</v>
      </c>
      <c r="C2589" s="5" t="s">
        <v>11</v>
      </c>
      <c r="D2589" s="5">
        <v>42.4</v>
      </c>
      <c r="E2589" s="5">
        <v>34.344000000000001</v>
      </c>
      <c r="F2589" s="5">
        <v>20</v>
      </c>
      <c r="G2589" s="5" t="s">
        <v>73</v>
      </c>
      <c r="H2589" s="5" t="s">
        <v>19</v>
      </c>
      <c r="I2589" s="5" t="s">
        <v>20</v>
      </c>
      <c r="J2589" s="6">
        <v>41808</v>
      </c>
      <c r="K2589" s="7">
        <f t="shared" si="120"/>
        <v>848</v>
      </c>
      <c r="L2589" s="7">
        <f t="shared" si="121"/>
        <v>686.88</v>
      </c>
      <c r="M2589" s="4">
        <f>YEAR(Datos!$J2589)</f>
        <v>2014</v>
      </c>
      <c r="N2589" s="5" t="str">
        <f t="shared" si="122"/>
        <v>junio</v>
      </c>
      <c r="O2589" s="5" t="str">
        <f>VLOOKUP(C2589,[2]!ProdManager[#Data],2,FALSE)</f>
        <v>Marc Caine</v>
      </c>
      <c r="P2589" s="5" t="e">
        <f>VLOOKUP(I2589,[1]!Countries[#Data],2,FALSE)</f>
        <v>#REF!</v>
      </c>
      <c r="Q2589" s="5" t="e">
        <f>VLOOKUP(I2589,[1]!Countries[#Data],3,FALSE)</f>
        <v>#REF!</v>
      </c>
    </row>
    <row r="2590" spans="1:17" x14ac:dyDescent="0.2">
      <c r="A2590" s="5">
        <v>10291</v>
      </c>
      <c r="B2590" s="5" t="s">
        <v>111</v>
      </c>
      <c r="C2590" s="5" t="s">
        <v>22</v>
      </c>
      <c r="D2590" s="5">
        <v>4.8</v>
      </c>
      <c r="E2590" s="5">
        <v>3.8879999999999999</v>
      </c>
      <c r="F2590" s="5">
        <v>20</v>
      </c>
      <c r="G2590" s="5" t="s">
        <v>73</v>
      </c>
      <c r="H2590" s="5" t="s">
        <v>19</v>
      </c>
      <c r="I2590" s="5" t="s">
        <v>20</v>
      </c>
      <c r="J2590" s="6">
        <v>42096</v>
      </c>
      <c r="K2590" s="7">
        <f t="shared" si="120"/>
        <v>96</v>
      </c>
      <c r="L2590" s="7">
        <f t="shared" si="121"/>
        <v>77.759999999999991</v>
      </c>
      <c r="M2590" s="4">
        <f>YEAR(Datos!$J2590)</f>
        <v>2015</v>
      </c>
      <c r="N2590" s="5" t="str">
        <f t="shared" si="122"/>
        <v>abril</v>
      </c>
      <c r="O2590" s="5" t="str">
        <f>VLOOKUP(C2590,[2]!ProdManager[#Data],2,FALSE)</f>
        <v>Peter Stone</v>
      </c>
      <c r="P2590" s="5" t="e">
        <f>VLOOKUP(I2590,[1]!Countries[#Data],2,FALSE)</f>
        <v>#REF!</v>
      </c>
      <c r="Q2590" s="5" t="e">
        <f>VLOOKUP(I2590,[1]!Countries[#Data],3,FALSE)</f>
        <v>#REF!</v>
      </c>
    </row>
    <row r="2591" spans="1:17" x14ac:dyDescent="0.2">
      <c r="A2591" s="5">
        <v>10291</v>
      </c>
      <c r="B2591" s="5" t="s">
        <v>115</v>
      </c>
      <c r="C2591" s="5" t="s">
        <v>17</v>
      </c>
      <c r="D2591" s="5">
        <v>15.5</v>
      </c>
      <c r="E2591" s="5">
        <v>12.865</v>
      </c>
      <c r="F2591" s="5">
        <v>24</v>
      </c>
      <c r="G2591" s="5" t="s">
        <v>73</v>
      </c>
      <c r="H2591" s="5" t="s">
        <v>19</v>
      </c>
      <c r="I2591" s="5" t="s">
        <v>20</v>
      </c>
      <c r="J2591" s="6">
        <v>42172</v>
      </c>
      <c r="K2591" s="7">
        <f t="shared" si="120"/>
        <v>372</v>
      </c>
      <c r="L2591" s="7">
        <f t="shared" si="121"/>
        <v>308.76</v>
      </c>
      <c r="M2591" s="4">
        <f>YEAR(Datos!$J2591)</f>
        <v>2015</v>
      </c>
      <c r="N2591" s="5" t="str">
        <f t="shared" si="122"/>
        <v>junio</v>
      </c>
      <c r="O2591" s="5" t="str">
        <f>VLOOKUP(C2591,[2]!ProdManager[#Data],2,FALSE)</f>
        <v>Lydia Sinn</v>
      </c>
      <c r="P2591" s="5" t="e">
        <f>VLOOKUP(I2591,[1]!Countries[#Data],2,FALSE)</f>
        <v>#REF!</v>
      </c>
      <c r="Q2591" s="5" t="e">
        <f>VLOOKUP(I2591,[1]!Countries[#Data],3,FALSE)</f>
        <v>#REF!</v>
      </c>
    </row>
    <row r="2592" spans="1:17" x14ac:dyDescent="0.2">
      <c r="A2592" s="5">
        <v>10292</v>
      </c>
      <c r="B2592" s="5" t="s">
        <v>27</v>
      </c>
      <c r="C2592" s="5" t="s">
        <v>28</v>
      </c>
      <c r="D2592" s="5">
        <v>64.8</v>
      </c>
      <c r="E2592" s="5">
        <v>44.063999999999993</v>
      </c>
      <c r="F2592" s="5">
        <v>20</v>
      </c>
      <c r="G2592" s="5" t="s">
        <v>146</v>
      </c>
      <c r="H2592" s="5" t="s">
        <v>145</v>
      </c>
      <c r="I2592" s="5" t="s">
        <v>20</v>
      </c>
      <c r="J2592" s="6">
        <v>41704</v>
      </c>
      <c r="K2592" s="7">
        <f t="shared" si="120"/>
        <v>1296</v>
      </c>
      <c r="L2592" s="7">
        <f t="shared" si="121"/>
        <v>881.27999999999986</v>
      </c>
      <c r="M2592" s="4">
        <f>YEAR(Datos!$J2592)</f>
        <v>2014</v>
      </c>
      <c r="N2592" s="5" t="str">
        <f t="shared" si="122"/>
        <v>marzo</v>
      </c>
      <c r="O2592" s="5" t="str">
        <f>VLOOKUP(C2592,[2]!ProdManager[#Data],2,FALSE)</f>
        <v>Lydia Sinn</v>
      </c>
      <c r="P2592" s="5" t="e">
        <f>VLOOKUP(I2592,[1]!Countries[#Data],2,FALSE)</f>
        <v>#REF!</v>
      </c>
      <c r="Q2592" s="5" t="e">
        <f>VLOOKUP(I2592,[1]!Countries[#Data],3,FALSE)</f>
        <v>#REF!</v>
      </c>
    </row>
    <row r="2593" spans="1:17" x14ac:dyDescent="0.2">
      <c r="A2593" s="5">
        <v>10293</v>
      </c>
      <c r="B2593" s="5" t="s">
        <v>147</v>
      </c>
      <c r="C2593" s="5" t="s">
        <v>22</v>
      </c>
      <c r="D2593" s="5">
        <v>50</v>
      </c>
      <c r="E2593" s="5">
        <v>35.5</v>
      </c>
      <c r="F2593" s="5">
        <v>12</v>
      </c>
      <c r="G2593" s="5" t="s">
        <v>110</v>
      </c>
      <c r="H2593" s="5" t="s">
        <v>66</v>
      </c>
      <c r="I2593" s="5" t="s">
        <v>67</v>
      </c>
      <c r="J2593" s="6">
        <v>41691</v>
      </c>
      <c r="K2593" s="7">
        <f t="shared" si="120"/>
        <v>600</v>
      </c>
      <c r="L2593" s="7">
        <f t="shared" si="121"/>
        <v>426</v>
      </c>
      <c r="M2593" s="4">
        <f>YEAR(Datos!$J2593)</f>
        <v>2014</v>
      </c>
      <c r="N2593" s="5" t="str">
        <f t="shared" si="122"/>
        <v>febrero</v>
      </c>
      <c r="O2593" s="5" t="str">
        <f>VLOOKUP(C2593,[2]!ProdManager[#Data],2,FALSE)</f>
        <v>Peter Stone</v>
      </c>
      <c r="P2593" s="5" t="e">
        <f>VLOOKUP(I2593,[1]!Countries[#Data],2,FALSE)</f>
        <v>#REF!</v>
      </c>
      <c r="Q2593" s="5" t="e">
        <f>VLOOKUP(I2593,[1]!Countries[#Data],3,FALSE)</f>
        <v>#REF!</v>
      </c>
    </row>
    <row r="2594" spans="1:17" x14ac:dyDescent="0.2">
      <c r="A2594" s="5">
        <v>10293</v>
      </c>
      <c r="B2594" s="5" t="s">
        <v>44</v>
      </c>
      <c r="C2594" s="5" t="s">
        <v>36</v>
      </c>
      <c r="D2594" s="5">
        <v>3.6</v>
      </c>
      <c r="E2594" s="5">
        <v>3.2040000000000002</v>
      </c>
      <c r="F2594" s="5">
        <v>10</v>
      </c>
      <c r="G2594" s="5" t="s">
        <v>110</v>
      </c>
      <c r="H2594" s="5" t="s">
        <v>66</v>
      </c>
      <c r="I2594" s="5" t="s">
        <v>67</v>
      </c>
      <c r="J2594" s="6">
        <v>41720</v>
      </c>
      <c r="K2594" s="7">
        <f t="shared" si="120"/>
        <v>36</v>
      </c>
      <c r="L2594" s="7">
        <f t="shared" si="121"/>
        <v>32.04</v>
      </c>
      <c r="M2594" s="4">
        <f>YEAR(Datos!$J2594)</f>
        <v>2014</v>
      </c>
      <c r="N2594" s="5" t="str">
        <f t="shared" si="122"/>
        <v>marzo</v>
      </c>
      <c r="O2594" s="5" t="str">
        <f>VLOOKUP(C2594,[2]!ProdManager[#Data],2,FALSE)</f>
        <v>John Matter</v>
      </c>
      <c r="P2594" s="5" t="e">
        <f>VLOOKUP(I2594,[1]!Countries[#Data],2,FALSE)</f>
        <v>#REF!</v>
      </c>
      <c r="Q2594" s="5" t="e">
        <f>VLOOKUP(I2594,[1]!Countries[#Data],3,FALSE)</f>
        <v>#REF!</v>
      </c>
    </row>
    <row r="2595" spans="1:17" x14ac:dyDescent="0.2">
      <c r="A2595" s="5">
        <v>10293</v>
      </c>
      <c r="B2595" s="5" t="s">
        <v>118</v>
      </c>
      <c r="C2595" s="5" t="s">
        <v>17</v>
      </c>
      <c r="D2595" s="5">
        <v>35.1</v>
      </c>
      <c r="E2595" s="5">
        <v>25.974</v>
      </c>
      <c r="F2595" s="5">
        <v>50</v>
      </c>
      <c r="G2595" s="5" t="s">
        <v>110</v>
      </c>
      <c r="H2595" s="5" t="s">
        <v>66</v>
      </c>
      <c r="I2595" s="5" t="s">
        <v>67</v>
      </c>
      <c r="J2595" s="6">
        <v>41734</v>
      </c>
      <c r="K2595" s="7">
        <f t="shared" si="120"/>
        <v>1755</v>
      </c>
      <c r="L2595" s="7">
        <f t="shared" si="121"/>
        <v>1298.7</v>
      </c>
      <c r="M2595" s="4">
        <f>YEAR(Datos!$J2595)</f>
        <v>2014</v>
      </c>
      <c r="N2595" s="5" t="str">
        <f t="shared" si="122"/>
        <v>abril</v>
      </c>
      <c r="O2595" s="5" t="str">
        <f>VLOOKUP(C2595,[2]!ProdManager[#Data],2,FALSE)</f>
        <v>Lydia Sinn</v>
      </c>
      <c r="P2595" s="5" t="e">
        <f>VLOOKUP(I2595,[1]!Countries[#Data],2,FALSE)</f>
        <v>#REF!</v>
      </c>
      <c r="Q2595" s="5" t="e">
        <f>VLOOKUP(I2595,[1]!Countries[#Data],3,FALSE)</f>
        <v>#REF!</v>
      </c>
    </row>
    <row r="2596" spans="1:17" x14ac:dyDescent="0.2">
      <c r="A2596" s="5">
        <v>10293</v>
      </c>
      <c r="B2596" s="5" t="s">
        <v>122</v>
      </c>
      <c r="C2596" s="5" t="s">
        <v>36</v>
      </c>
      <c r="D2596" s="5">
        <v>6.2</v>
      </c>
      <c r="E2596" s="5">
        <v>5.5180000000000007</v>
      </c>
      <c r="F2596" s="5">
        <v>60</v>
      </c>
      <c r="G2596" s="5" t="s">
        <v>110</v>
      </c>
      <c r="H2596" s="5" t="s">
        <v>66</v>
      </c>
      <c r="I2596" s="5" t="s">
        <v>67</v>
      </c>
      <c r="J2596" s="6">
        <v>41929</v>
      </c>
      <c r="K2596" s="7">
        <f t="shared" si="120"/>
        <v>372</v>
      </c>
      <c r="L2596" s="7">
        <f t="shared" si="121"/>
        <v>331.08000000000004</v>
      </c>
      <c r="M2596" s="4">
        <f>YEAR(Datos!$J2596)</f>
        <v>2014</v>
      </c>
      <c r="N2596" s="5" t="str">
        <f t="shared" si="122"/>
        <v>octubre</v>
      </c>
      <c r="O2596" s="5" t="str">
        <f>VLOOKUP(C2596,[2]!ProdManager[#Data],2,FALSE)</f>
        <v>John Matter</v>
      </c>
      <c r="P2596" s="5" t="e">
        <f>VLOOKUP(I2596,[1]!Countries[#Data],2,FALSE)</f>
        <v>#REF!</v>
      </c>
      <c r="Q2596" s="5" t="e">
        <f>VLOOKUP(I2596,[1]!Countries[#Data],3,FALSE)</f>
        <v>#REF!</v>
      </c>
    </row>
    <row r="2597" spans="1:17" x14ac:dyDescent="0.2">
      <c r="A2597" s="5">
        <v>10294</v>
      </c>
      <c r="B2597" s="5" t="s">
        <v>33</v>
      </c>
      <c r="C2597" s="5" t="s">
        <v>8</v>
      </c>
      <c r="D2597" s="5">
        <v>27.2</v>
      </c>
      <c r="E2597" s="5">
        <v>20.399999999999999</v>
      </c>
      <c r="F2597" s="5">
        <v>21</v>
      </c>
      <c r="G2597" s="5" t="s">
        <v>75</v>
      </c>
      <c r="H2597" s="5" t="s">
        <v>76</v>
      </c>
      <c r="I2597" s="5" t="s">
        <v>77</v>
      </c>
      <c r="J2597" s="6">
        <v>42000</v>
      </c>
      <c r="K2597" s="7">
        <f t="shared" si="120"/>
        <v>571.19999999999993</v>
      </c>
      <c r="L2597" s="7">
        <f t="shared" si="121"/>
        <v>428.4</v>
      </c>
      <c r="M2597" s="4">
        <f>YEAR(Datos!$J2597)</f>
        <v>2014</v>
      </c>
      <c r="N2597" s="5" t="str">
        <f t="shared" si="122"/>
        <v>diciembre</v>
      </c>
      <c r="O2597" s="5" t="str">
        <f>VLOOKUP(C2597,[2]!ProdManager[#Data],2,FALSE)</f>
        <v>Peter Stone</v>
      </c>
      <c r="P2597" s="5" t="e">
        <f>VLOOKUP(I2597,[1]!Countries[#Data],2,FALSE)</f>
        <v>#REF!</v>
      </c>
      <c r="Q2597" s="5" t="e">
        <f>VLOOKUP(I2597,[1]!Countries[#Data],3,FALSE)</f>
        <v>#REF!</v>
      </c>
    </row>
    <row r="2598" spans="1:17" x14ac:dyDescent="0.2">
      <c r="A2598" s="5">
        <v>10294</v>
      </c>
      <c r="B2598" s="5" t="s">
        <v>122</v>
      </c>
      <c r="C2598" s="5" t="s">
        <v>36</v>
      </c>
      <c r="D2598" s="5">
        <v>6.2</v>
      </c>
      <c r="E2598" s="5">
        <v>5.58</v>
      </c>
      <c r="F2598" s="5">
        <v>60</v>
      </c>
      <c r="G2598" s="5" t="s">
        <v>75</v>
      </c>
      <c r="H2598" s="5" t="s">
        <v>76</v>
      </c>
      <c r="I2598" s="5" t="s">
        <v>77</v>
      </c>
      <c r="J2598" s="6">
        <v>41976</v>
      </c>
      <c r="K2598" s="7">
        <f t="shared" si="120"/>
        <v>372</v>
      </c>
      <c r="L2598" s="7">
        <f t="shared" si="121"/>
        <v>334.8</v>
      </c>
      <c r="M2598" s="4">
        <f>YEAR(Datos!$J2598)</f>
        <v>2014</v>
      </c>
      <c r="N2598" s="5" t="str">
        <f t="shared" si="122"/>
        <v>diciembre</v>
      </c>
      <c r="O2598" s="5" t="str">
        <f>VLOOKUP(C2598,[2]!ProdManager[#Data],2,FALSE)</f>
        <v>John Matter</v>
      </c>
      <c r="P2598" s="5" t="e">
        <f>VLOOKUP(I2598,[1]!Countries[#Data],2,FALSE)</f>
        <v>#REF!</v>
      </c>
      <c r="Q2598" s="5" t="e">
        <f>VLOOKUP(I2598,[1]!Countries[#Data],3,FALSE)</f>
        <v>#REF!</v>
      </c>
    </row>
    <row r="2599" spans="1:17" x14ac:dyDescent="0.2">
      <c r="A2599" s="5">
        <v>10294</v>
      </c>
      <c r="B2599" s="5" t="s">
        <v>100</v>
      </c>
      <c r="C2599" s="5" t="s">
        <v>36</v>
      </c>
      <c r="D2599" s="5">
        <v>36.799999999999997</v>
      </c>
      <c r="E2599" s="5">
        <v>33.856000000000002</v>
      </c>
      <c r="F2599" s="5">
        <v>15</v>
      </c>
      <c r="G2599" s="5" t="s">
        <v>75</v>
      </c>
      <c r="H2599" s="5" t="s">
        <v>76</v>
      </c>
      <c r="I2599" s="5" t="s">
        <v>77</v>
      </c>
      <c r="J2599" s="6">
        <v>42111</v>
      </c>
      <c r="K2599" s="7">
        <f t="shared" si="120"/>
        <v>552</v>
      </c>
      <c r="L2599" s="7">
        <f t="shared" si="121"/>
        <v>507.84000000000003</v>
      </c>
      <c r="M2599" s="4">
        <f>YEAR(Datos!$J2599)</f>
        <v>2015</v>
      </c>
      <c r="N2599" s="5" t="str">
        <f t="shared" si="122"/>
        <v>abril</v>
      </c>
      <c r="O2599" s="5" t="str">
        <f>VLOOKUP(C2599,[2]!ProdManager[#Data],2,FALSE)</f>
        <v>John Matter</v>
      </c>
      <c r="P2599" s="5" t="e">
        <f>VLOOKUP(I2599,[1]!Countries[#Data],2,FALSE)</f>
        <v>#REF!</v>
      </c>
      <c r="Q2599" s="5" t="e">
        <f>VLOOKUP(I2599,[1]!Countries[#Data],3,FALSE)</f>
        <v>#REF!</v>
      </c>
    </row>
    <row r="2600" spans="1:17" x14ac:dyDescent="0.2">
      <c r="A2600" s="5">
        <v>10294</v>
      </c>
      <c r="B2600" s="5" t="s">
        <v>84</v>
      </c>
      <c r="C2600" s="5" t="s">
        <v>39</v>
      </c>
      <c r="D2600" s="5">
        <v>31.2</v>
      </c>
      <c r="E2600" s="5">
        <v>24.96</v>
      </c>
      <c r="F2600" s="5">
        <v>15</v>
      </c>
      <c r="G2600" s="5" t="s">
        <v>75</v>
      </c>
      <c r="H2600" s="5" t="s">
        <v>76</v>
      </c>
      <c r="I2600" s="5" t="s">
        <v>77</v>
      </c>
      <c r="J2600" s="6">
        <v>41966</v>
      </c>
      <c r="K2600" s="7">
        <f t="shared" si="120"/>
        <v>468</v>
      </c>
      <c r="L2600" s="7">
        <f t="shared" si="121"/>
        <v>374.40000000000003</v>
      </c>
      <c r="M2600" s="4">
        <f>YEAR(Datos!$J2600)</f>
        <v>2014</v>
      </c>
      <c r="N2600" s="5" t="str">
        <f t="shared" si="122"/>
        <v>noviembre</v>
      </c>
      <c r="O2600" s="5" t="str">
        <f>VLOOKUP(C2600,[2]!ProdManager[#Data],2,FALSE)</f>
        <v>John Matter</v>
      </c>
      <c r="P2600" s="5" t="e">
        <f>VLOOKUP(I2600,[1]!Countries[#Data],2,FALSE)</f>
        <v>#REF!</v>
      </c>
      <c r="Q2600" s="5" t="e">
        <f>VLOOKUP(I2600,[1]!Countries[#Data],3,FALSE)</f>
        <v>#REF!</v>
      </c>
    </row>
    <row r="2601" spans="1:17" x14ac:dyDescent="0.2">
      <c r="A2601" s="5">
        <v>10294</v>
      </c>
      <c r="B2601" s="5" t="s">
        <v>131</v>
      </c>
      <c r="C2601" s="5" t="s">
        <v>36</v>
      </c>
      <c r="D2601" s="5">
        <v>14.4</v>
      </c>
      <c r="E2601" s="5">
        <v>13.104000000000001</v>
      </c>
      <c r="F2601" s="5">
        <v>18</v>
      </c>
      <c r="G2601" s="5" t="s">
        <v>75</v>
      </c>
      <c r="H2601" s="5" t="s">
        <v>76</v>
      </c>
      <c r="I2601" s="5" t="s">
        <v>77</v>
      </c>
      <c r="J2601" s="6">
        <v>41836</v>
      </c>
      <c r="K2601" s="7">
        <f t="shared" si="120"/>
        <v>259.2</v>
      </c>
      <c r="L2601" s="7">
        <f t="shared" si="121"/>
        <v>235.87200000000001</v>
      </c>
      <c r="M2601" s="4">
        <f>YEAR(Datos!$J2601)</f>
        <v>2014</v>
      </c>
      <c r="N2601" s="5" t="str">
        <f t="shared" si="122"/>
        <v>julio</v>
      </c>
      <c r="O2601" s="5" t="str">
        <f>VLOOKUP(C2601,[2]!ProdManager[#Data],2,FALSE)</f>
        <v>John Matter</v>
      </c>
      <c r="P2601" s="5" t="e">
        <f>VLOOKUP(I2601,[1]!Countries[#Data],2,FALSE)</f>
        <v>#REF!</v>
      </c>
      <c r="Q2601" s="5" t="e">
        <f>VLOOKUP(I2601,[1]!Countries[#Data],3,FALSE)</f>
        <v>#REF!</v>
      </c>
    </row>
    <row r="2602" spans="1:17" x14ac:dyDescent="0.2">
      <c r="A2602" s="5">
        <v>10295</v>
      </c>
      <c r="B2602" s="5" t="s">
        <v>79</v>
      </c>
      <c r="C2602" s="5" t="s">
        <v>3</v>
      </c>
      <c r="D2602" s="5">
        <v>30.4</v>
      </c>
      <c r="E2602" s="5">
        <v>24.32</v>
      </c>
      <c r="F2602" s="5">
        <v>40</v>
      </c>
      <c r="G2602" s="5" t="s">
        <v>4</v>
      </c>
      <c r="H2602" s="5" t="s">
        <v>5</v>
      </c>
      <c r="I2602" s="5" t="s">
        <v>6</v>
      </c>
      <c r="J2602" s="6">
        <v>41677</v>
      </c>
      <c r="K2602" s="7">
        <f t="shared" si="120"/>
        <v>1216</v>
      </c>
      <c r="L2602" s="7">
        <f t="shared" si="121"/>
        <v>972.8</v>
      </c>
      <c r="M2602" s="4">
        <f>YEAR(Datos!$J2602)</f>
        <v>2014</v>
      </c>
      <c r="N2602" s="5" t="str">
        <f t="shared" si="122"/>
        <v>febrero</v>
      </c>
      <c r="O2602" s="5" t="str">
        <f>VLOOKUP(C2602,[2]!ProdManager[#Data],2,FALSE)</f>
        <v>Marc Caine</v>
      </c>
      <c r="P2602" s="5" t="e">
        <f>VLOOKUP(I2602,[1]!Countries[#Data],2,FALSE)</f>
        <v>#REF!</v>
      </c>
      <c r="Q2602" s="5" t="e">
        <f>VLOOKUP(I2602,[1]!Countries[#Data],3,FALSE)</f>
        <v>#REF!</v>
      </c>
    </row>
    <row r="2603" spans="1:17" x14ac:dyDescent="0.2">
      <c r="A2603" s="5">
        <v>10296</v>
      </c>
      <c r="B2603" s="5" t="s">
        <v>9</v>
      </c>
      <c r="C2603" s="5" t="s">
        <v>8</v>
      </c>
      <c r="D2603" s="5">
        <v>16.8</v>
      </c>
      <c r="E2603" s="5">
        <v>13.608000000000002</v>
      </c>
      <c r="F2603" s="5">
        <v>12</v>
      </c>
      <c r="G2603" s="5" t="s">
        <v>128</v>
      </c>
      <c r="H2603" s="5" t="s">
        <v>129</v>
      </c>
      <c r="I2603" s="5" t="s">
        <v>58</v>
      </c>
      <c r="J2603" s="6">
        <v>41984</v>
      </c>
      <c r="K2603" s="7">
        <f t="shared" si="120"/>
        <v>201.60000000000002</v>
      </c>
      <c r="L2603" s="7">
        <f t="shared" si="121"/>
        <v>163.29600000000002</v>
      </c>
      <c r="M2603" s="4">
        <f>YEAR(Datos!$J2603)</f>
        <v>2014</v>
      </c>
      <c r="N2603" s="5" t="str">
        <f t="shared" si="122"/>
        <v>diciembre</v>
      </c>
      <c r="O2603" s="5" t="str">
        <f>VLOOKUP(C2603,[2]!ProdManager[#Data],2,FALSE)</f>
        <v>Peter Stone</v>
      </c>
      <c r="P2603" s="5" t="e">
        <f>VLOOKUP(I2603,[1]!Countries[#Data],2,FALSE)</f>
        <v>#REF!</v>
      </c>
      <c r="Q2603" s="5" t="e">
        <f>VLOOKUP(I2603,[1]!Countries[#Data],3,FALSE)</f>
        <v>#REF!</v>
      </c>
    </row>
    <row r="2604" spans="1:17" x14ac:dyDescent="0.2">
      <c r="A2604" s="5">
        <v>10296</v>
      </c>
      <c r="B2604" s="5" t="s">
        <v>49</v>
      </c>
      <c r="C2604" s="5" t="s">
        <v>28</v>
      </c>
      <c r="D2604" s="5">
        <v>13.9</v>
      </c>
      <c r="E2604" s="5">
        <v>9.0350000000000001</v>
      </c>
      <c r="F2604" s="5">
        <v>30</v>
      </c>
      <c r="G2604" s="5" t="s">
        <v>128</v>
      </c>
      <c r="H2604" s="5" t="s">
        <v>129</v>
      </c>
      <c r="I2604" s="5" t="s">
        <v>58</v>
      </c>
      <c r="J2604" s="6">
        <v>41931</v>
      </c>
      <c r="K2604" s="7">
        <f t="shared" si="120"/>
        <v>417</v>
      </c>
      <c r="L2604" s="7">
        <f t="shared" si="121"/>
        <v>271.05</v>
      </c>
      <c r="M2604" s="4">
        <f>YEAR(Datos!$J2604)</f>
        <v>2014</v>
      </c>
      <c r="N2604" s="5" t="str">
        <f t="shared" si="122"/>
        <v>octubre</v>
      </c>
      <c r="O2604" s="5" t="str">
        <f>VLOOKUP(C2604,[2]!ProdManager[#Data],2,FALSE)</f>
        <v>Lydia Sinn</v>
      </c>
      <c r="P2604" s="5" t="e">
        <f>VLOOKUP(I2604,[1]!Countries[#Data],2,FALSE)</f>
        <v>#REF!</v>
      </c>
      <c r="Q2604" s="5" t="e">
        <f>VLOOKUP(I2604,[1]!Countries[#Data],3,FALSE)</f>
        <v>#REF!</v>
      </c>
    </row>
    <row r="2605" spans="1:17" x14ac:dyDescent="0.2">
      <c r="A2605" s="5">
        <v>10296</v>
      </c>
      <c r="B2605" s="5" t="s">
        <v>148</v>
      </c>
      <c r="C2605" s="5" t="s">
        <v>8</v>
      </c>
      <c r="D2605" s="5">
        <v>28.8</v>
      </c>
      <c r="E2605" s="5">
        <v>21.6</v>
      </c>
      <c r="F2605" s="5">
        <v>15</v>
      </c>
      <c r="G2605" s="5" t="s">
        <v>128</v>
      </c>
      <c r="H2605" s="5" t="s">
        <v>129</v>
      </c>
      <c r="I2605" s="5" t="s">
        <v>58</v>
      </c>
      <c r="J2605" s="6">
        <v>42073</v>
      </c>
      <c r="K2605" s="7">
        <f t="shared" si="120"/>
        <v>432</v>
      </c>
      <c r="L2605" s="7">
        <f t="shared" si="121"/>
        <v>324</v>
      </c>
      <c r="M2605" s="4">
        <f>YEAR(Datos!$J2605)</f>
        <v>2015</v>
      </c>
      <c r="N2605" s="5" t="str">
        <f t="shared" si="122"/>
        <v>marzo</v>
      </c>
      <c r="O2605" s="5" t="str">
        <f>VLOOKUP(C2605,[2]!ProdManager[#Data],2,FALSE)</f>
        <v>Peter Stone</v>
      </c>
      <c r="P2605" s="5" t="e">
        <f>VLOOKUP(I2605,[1]!Countries[#Data],2,FALSE)</f>
        <v>#REF!</v>
      </c>
      <c r="Q2605" s="5" t="e">
        <f>VLOOKUP(I2605,[1]!Countries[#Data],3,FALSE)</f>
        <v>#REF!</v>
      </c>
    </row>
    <row r="2606" spans="1:17" x14ac:dyDescent="0.2">
      <c r="A2606" s="5">
        <v>10297</v>
      </c>
      <c r="B2606" s="5" t="s">
        <v>35</v>
      </c>
      <c r="C2606" s="5" t="s">
        <v>36</v>
      </c>
      <c r="D2606" s="5">
        <v>14.4</v>
      </c>
      <c r="E2606" s="5">
        <v>13.104000000000001</v>
      </c>
      <c r="F2606" s="5">
        <v>60</v>
      </c>
      <c r="G2606" s="5" t="s">
        <v>85</v>
      </c>
      <c r="H2606" s="5" t="s">
        <v>86</v>
      </c>
      <c r="I2606" s="5" t="s">
        <v>6</v>
      </c>
      <c r="J2606" s="6">
        <v>42125</v>
      </c>
      <c r="K2606" s="7">
        <f t="shared" si="120"/>
        <v>864</v>
      </c>
      <c r="L2606" s="7">
        <f t="shared" si="121"/>
        <v>786.24</v>
      </c>
      <c r="M2606" s="4">
        <f>YEAR(Datos!$J2606)</f>
        <v>2015</v>
      </c>
      <c r="N2606" s="5" t="str">
        <f t="shared" si="122"/>
        <v>mayo</v>
      </c>
      <c r="O2606" s="5" t="str">
        <f>VLOOKUP(C2606,[2]!ProdManager[#Data],2,FALSE)</f>
        <v>John Matter</v>
      </c>
      <c r="P2606" s="5" t="e">
        <f>VLOOKUP(I2606,[1]!Countries[#Data],2,FALSE)</f>
        <v>#REF!</v>
      </c>
      <c r="Q2606" s="5" t="e">
        <f>VLOOKUP(I2606,[1]!Countries[#Data],3,FALSE)</f>
        <v>#REF!</v>
      </c>
    </row>
    <row r="2607" spans="1:17" x14ac:dyDescent="0.2">
      <c r="A2607" s="5">
        <v>10297</v>
      </c>
      <c r="B2607" s="5" t="s">
        <v>7</v>
      </c>
      <c r="C2607" s="5" t="s">
        <v>8</v>
      </c>
      <c r="D2607" s="5">
        <v>27.8</v>
      </c>
      <c r="E2607" s="5">
        <v>21.684000000000001</v>
      </c>
      <c r="F2607" s="5">
        <v>20</v>
      </c>
      <c r="G2607" s="5" t="s">
        <v>85</v>
      </c>
      <c r="H2607" s="5" t="s">
        <v>86</v>
      </c>
      <c r="I2607" s="5" t="s">
        <v>6</v>
      </c>
      <c r="J2607" s="6">
        <v>41842</v>
      </c>
      <c r="K2607" s="7">
        <f t="shared" si="120"/>
        <v>556</v>
      </c>
      <c r="L2607" s="7">
        <f t="shared" si="121"/>
        <v>433.68</v>
      </c>
      <c r="M2607" s="4">
        <f>YEAR(Datos!$J2607)</f>
        <v>2014</v>
      </c>
      <c r="N2607" s="5" t="str">
        <f t="shared" si="122"/>
        <v>julio</v>
      </c>
      <c r="O2607" s="5" t="str">
        <f>VLOOKUP(C2607,[2]!ProdManager[#Data],2,FALSE)</f>
        <v>Peter Stone</v>
      </c>
      <c r="P2607" s="5" t="e">
        <f>VLOOKUP(I2607,[1]!Countries[#Data],2,FALSE)</f>
        <v>#REF!</v>
      </c>
      <c r="Q2607" s="5" t="e">
        <f>VLOOKUP(I2607,[1]!Countries[#Data],3,FALSE)</f>
        <v>#REF!</v>
      </c>
    </row>
    <row r="2608" spans="1:17" x14ac:dyDescent="0.2">
      <c r="A2608" s="5">
        <v>10298</v>
      </c>
      <c r="B2608" s="5" t="s">
        <v>48</v>
      </c>
      <c r="C2608" s="5" t="s">
        <v>36</v>
      </c>
      <c r="D2608" s="5">
        <v>15.2</v>
      </c>
      <c r="E2608" s="5">
        <v>13.527999999999999</v>
      </c>
      <c r="F2608" s="5">
        <v>40</v>
      </c>
      <c r="G2608" s="5" t="s">
        <v>149</v>
      </c>
      <c r="H2608" s="5" t="s">
        <v>150</v>
      </c>
      <c r="I2608" s="5" t="s">
        <v>151</v>
      </c>
      <c r="J2608" s="6">
        <v>42074</v>
      </c>
      <c r="K2608" s="7">
        <f t="shared" si="120"/>
        <v>608</v>
      </c>
      <c r="L2608" s="7">
        <f t="shared" si="121"/>
        <v>541.11999999999989</v>
      </c>
      <c r="M2608" s="4">
        <f>YEAR(Datos!$J2608)</f>
        <v>2015</v>
      </c>
      <c r="N2608" s="5" t="str">
        <f t="shared" si="122"/>
        <v>marzo</v>
      </c>
      <c r="O2608" s="5" t="str">
        <f>VLOOKUP(C2608,[2]!ProdManager[#Data],2,FALSE)</f>
        <v>John Matter</v>
      </c>
      <c r="P2608" s="5" t="e">
        <f>VLOOKUP(I2608,[1]!Countries[#Data],2,FALSE)</f>
        <v>#REF!</v>
      </c>
      <c r="Q2608" s="5" t="e">
        <f>VLOOKUP(I2608,[1]!Countries[#Data],3,FALSE)</f>
        <v>#REF!</v>
      </c>
    </row>
    <row r="2609" spans="1:17" x14ac:dyDescent="0.2">
      <c r="A2609" s="5">
        <v>10298</v>
      </c>
      <c r="B2609" s="5" t="s">
        <v>71</v>
      </c>
      <c r="C2609" s="5" t="s">
        <v>28</v>
      </c>
      <c r="D2609" s="5">
        <v>39.4</v>
      </c>
      <c r="E2609" s="5">
        <v>25.61</v>
      </c>
      <c r="F2609" s="5">
        <v>15</v>
      </c>
      <c r="G2609" s="5" t="s">
        <v>149</v>
      </c>
      <c r="H2609" s="5" t="s">
        <v>150</v>
      </c>
      <c r="I2609" s="5" t="s">
        <v>151</v>
      </c>
      <c r="J2609" s="6">
        <v>41701</v>
      </c>
      <c r="K2609" s="7">
        <f t="shared" si="120"/>
        <v>591</v>
      </c>
      <c r="L2609" s="7">
        <f t="shared" si="121"/>
        <v>384.15</v>
      </c>
      <c r="M2609" s="4">
        <f>YEAR(Datos!$J2609)</f>
        <v>2014</v>
      </c>
      <c r="N2609" s="5" t="str">
        <f t="shared" si="122"/>
        <v>marzo</v>
      </c>
      <c r="O2609" s="5" t="str">
        <f>VLOOKUP(C2609,[2]!ProdManager[#Data],2,FALSE)</f>
        <v>Lydia Sinn</v>
      </c>
      <c r="P2609" s="5" t="e">
        <f>VLOOKUP(I2609,[1]!Countries[#Data],2,FALSE)</f>
        <v>#REF!</v>
      </c>
      <c r="Q2609" s="5" t="e">
        <f>VLOOKUP(I2609,[1]!Countries[#Data],3,FALSE)</f>
        <v>#REF!</v>
      </c>
    </row>
    <row r="2610" spans="1:17" x14ac:dyDescent="0.2">
      <c r="A2610" s="5">
        <v>10298</v>
      </c>
      <c r="B2610" s="5" t="s">
        <v>45</v>
      </c>
      <c r="C2610" s="5" t="s">
        <v>8</v>
      </c>
      <c r="D2610" s="5">
        <v>44</v>
      </c>
      <c r="E2610" s="5">
        <v>34.760000000000005</v>
      </c>
      <c r="F2610" s="5">
        <v>30</v>
      </c>
      <c r="G2610" s="5" t="s">
        <v>149</v>
      </c>
      <c r="H2610" s="5" t="s">
        <v>150</v>
      </c>
      <c r="I2610" s="5" t="s">
        <v>151</v>
      </c>
      <c r="J2610" s="6">
        <v>41782</v>
      </c>
      <c r="K2610" s="7">
        <f t="shared" si="120"/>
        <v>1320</v>
      </c>
      <c r="L2610" s="7">
        <f t="shared" si="121"/>
        <v>1042.8000000000002</v>
      </c>
      <c r="M2610" s="4">
        <f>YEAR(Datos!$J2610)</f>
        <v>2014</v>
      </c>
      <c r="N2610" s="5" t="str">
        <f t="shared" si="122"/>
        <v>mayo</v>
      </c>
      <c r="O2610" s="5" t="str">
        <f>VLOOKUP(C2610,[2]!ProdManager[#Data],2,FALSE)</f>
        <v>Peter Stone</v>
      </c>
      <c r="P2610" s="5" t="e">
        <f>VLOOKUP(I2610,[1]!Countries[#Data],2,FALSE)</f>
        <v>#REF!</v>
      </c>
      <c r="Q2610" s="5" t="e">
        <f>VLOOKUP(I2610,[1]!Countries[#Data],3,FALSE)</f>
        <v>#REF!</v>
      </c>
    </row>
    <row r="2611" spans="1:17" x14ac:dyDescent="0.2">
      <c r="A2611" s="5">
        <v>10298</v>
      </c>
      <c r="B2611" s="5" t="s">
        <v>50</v>
      </c>
      <c r="C2611" s="5" t="s">
        <v>22</v>
      </c>
      <c r="D2611" s="5">
        <v>15.2</v>
      </c>
      <c r="E2611" s="5">
        <v>12.007999999999999</v>
      </c>
      <c r="F2611" s="5">
        <v>40</v>
      </c>
      <c r="G2611" s="5" t="s">
        <v>149</v>
      </c>
      <c r="H2611" s="5" t="s">
        <v>150</v>
      </c>
      <c r="I2611" s="5" t="s">
        <v>151</v>
      </c>
      <c r="J2611" s="6">
        <v>41835</v>
      </c>
      <c r="K2611" s="7">
        <f t="shared" si="120"/>
        <v>608</v>
      </c>
      <c r="L2611" s="7">
        <f t="shared" si="121"/>
        <v>480.31999999999994</v>
      </c>
      <c r="M2611" s="4">
        <f>YEAR(Datos!$J2611)</f>
        <v>2014</v>
      </c>
      <c r="N2611" s="5" t="str">
        <f t="shared" si="122"/>
        <v>julio</v>
      </c>
      <c r="O2611" s="5" t="str">
        <f>VLOOKUP(C2611,[2]!ProdManager[#Data],2,FALSE)</f>
        <v>Peter Stone</v>
      </c>
      <c r="P2611" s="5" t="e">
        <f>VLOOKUP(I2611,[1]!Countries[#Data],2,FALSE)</f>
        <v>#REF!</v>
      </c>
      <c r="Q2611" s="5" t="e">
        <f>VLOOKUP(I2611,[1]!Countries[#Data],3,FALSE)</f>
        <v>#REF!</v>
      </c>
    </row>
    <row r="2612" spans="1:17" x14ac:dyDescent="0.2">
      <c r="A2612" s="5">
        <v>10299</v>
      </c>
      <c r="B2612" s="5" t="s">
        <v>123</v>
      </c>
      <c r="C2612" s="5" t="s">
        <v>28</v>
      </c>
      <c r="D2612" s="5">
        <v>7.3</v>
      </c>
      <c r="E2612" s="5">
        <v>5.1099999999999994</v>
      </c>
      <c r="F2612" s="5">
        <v>15</v>
      </c>
      <c r="G2612" s="5" t="s">
        <v>132</v>
      </c>
      <c r="H2612" s="5" t="s">
        <v>19</v>
      </c>
      <c r="I2612" s="5" t="s">
        <v>20</v>
      </c>
      <c r="J2612" s="6">
        <v>42152</v>
      </c>
      <c r="K2612" s="7">
        <f t="shared" si="120"/>
        <v>109.5</v>
      </c>
      <c r="L2612" s="7">
        <f t="shared" si="121"/>
        <v>76.649999999999991</v>
      </c>
      <c r="M2612" s="4">
        <f>YEAR(Datos!$J2612)</f>
        <v>2015</v>
      </c>
      <c r="N2612" s="5" t="str">
        <f t="shared" si="122"/>
        <v>mayo</v>
      </c>
      <c r="O2612" s="5" t="str">
        <f>VLOOKUP(C2612,[2]!ProdManager[#Data],2,FALSE)</f>
        <v>Lydia Sinn</v>
      </c>
      <c r="P2612" s="5" t="e">
        <f>VLOOKUP(I2612,[1]!Countries[#Data],2,FALSE)</f>
        <v>#REF!</v>
      </c>
      <c r="Q2612" s="5" t="e">
        <f>VLOOKUP(I2612,[1]!Countries[#Data],3,FALSE)</f>
        <v>#REF!</v>
      </c>
    </row>
    <row r="2613" spans="1:17" x14ac:dyDescent="0.2">
      <c r="A2613" s="5">
        <v>10299</v>
      </c>
      <c r="B2613" s="5" t="s">
        <v>72</v>
      </c>
      <c r="C2613" s="5" t="s">
        <v>36</v>
      </c>
      <c r="D2613" s="5">
        <v>12</v>
      </c>
      <c r="E2613" s="5">
        <v>10.8</v>
      </c>
      <c r="F2613" s="5">
        <v>20</v>
      </c>
      <c r="G2613" s="5" t="s">
        <v>132</v>
      </c>
      <c r="H2613" s="5" t="s">
        <v>19</v>
      </c>
      <c r="I2613" s="5" t="s">
        <v>20</v>
      </c>
      <c r="J2613" s="6">
        <v>42117</v>
      </c>
      <c r="K2613" s="7">
        <f t="shared" si="120"/>
        <v>240</v>
      </c>
      <c r="L2613" s="7">
        <f t="shared" si="121"/>
        <v>216</v>
      </c>
      <c r="M2613" s="4">
        <f>YEAR(Datos!$J2613)</f>
        <v>2015</v>
      </c>
      <c r="N2613" s="5" t="str">
        <f t="shared" si="122"/>
        <v>abril</v>
      </c>
      <c r="O2613" s="5" t="str">
        <f>VLOOKUP(C2613,[2]!ProdManager[#Data],2,FALSE)</f>
        <v>John Matter</v>
      </c>
      <c r="P2613" s="5" t="e">
        <f>VLOOKUP(I2613,[1]!Countries[#Data],2,FALSE)</f>
        <v>#REF!</v>
      </c>
      <c r="Q2613" s="5" t="e">
        <f>VLOOKUP(I2613,[1]!Countries[#Data],3,FALSE)</f>
        <v>#REF!</v>
      </c>
    </row>
    <row r="2614" spans="1:17" x14ac:dyDescent="0.2">
      <c r="A2614" s="5">
        <v>10300</v>
      </c>
      <c r="B2614" s="5" t="s">
        <v>152</v>
      </c>
      <c r="C2614" s="5" t="s">
        <v>17</v>
      </c>
      <c r="D2614" s="5">
        <v>13.6</v>
      </c>
      <c r="E2614" s="5">
        <v>10.336</v>
      </c>
      <c r="F2614" s="5">
        <v>30</v>
      </c>
      <c r="G2614" s="5" t="s">
        <v>107</v>
      </c>
      <c r="H2614" s="5" t="s">
        <v>108</v>
      </c>
      <c r="I2614" s="5" t="s">
        <v>109</v>
      </c>
      <c r="J2614" s="6">
        <v>41713</v>
      </c>
      <c r="K2614" s="7">
        <f t="shared" si="120"/>
        <v>408</v>
      </c>
      <c r="L2614" s="7">
        <f t="shared" si="121"/>
        <v>310.08</v>
      </c>
      <c r="M2614" s="4">
        <f>YEAR(Datos!$J2614)</f>
        <v>2014</v>
      </c>
      <c r="N2614" s="5" t="str">
        <f t="shared" si="122"/>
        <v>marzo</v>
      </c>
      <c r="O2614" s="5" t="str">
        <f>VLOOKUP(C2614,[2]!ProdManager[#Data],2,FALSE)</f>
        <v>Lydia Sinn</v>
      </c>
      <c r="P2614" s="5" t="e">
        <f>VLOOKUP(I2614,[1]!Countries[#Data],2,FALSE)</f>
        <v>#REF!</v>
      </c>
      <c r="Q2614" s="5" t="e">
        <f>VLOOKUP(I2614,[1]!Countries[#Data],3,FALSE)</f>
        <v>#REF!</v>
      </c>
    </row>
    <row r="2615" spans="1:17" x14ac:dyDescent="0.2">
      <c r="A2615" s="5">
        <v>10300</v>
      </c>
      <c r="B2615" s="5" t="s">
        <v>135</v>
      </c>
      <c r="C2615" s="5" t="s">
        <v>28</v>
      </c>
      <c r="D2615" s="5">
        <v>10</v>
      </c>
      <c r="E2615" s="5">
        <v>6.6</v>
      </c>
      <c r="F2615" s="5">
        <v>20</v>
      </c>
      <c r="G2615" s="5" t="s">
        <v>107</v>
      </c>
      <c r="H2615" s="5" t="s">
        <v>108</v>
      </c>
      <c r="I2615" s="5" t="s">
        <v>109</v>
      </c>
      <c r="J2615" s="6">
        <v>42215</v>
      </c>
      <c r="K2615" s="7">
        <f t="shared" si="120"/>
        <v>200</v>
      </c>
      <c r="L2615" s="7">
        <f t="shared" si="121"/>
        <v>132</v>
      </c>
      <c r="M2615" s="4">
        <f>YEAR(Datos!$J2615)</f>
        <v>2015</v>
      </c>
      <c r="N2615" s="5" t="str">
        <f t="shared" si="122"/>
        <v>julio</v>
      </c>
      <c r="O2615" s="5" t="str">
        <f>VLOOKUP(C2615,[2]!ProdManager[#Data],2,FALSE)</f>
        <v>Lydia Sinn</v>
      </c>
      <c r="P2615" s="5" t="e">
        <f>VLOOKUP(I2615,[1]!Countries[#Data],2,FALSE)</f>
        <v>#REF!</v>
      </c>
      <c r="Q2615" s="5" t="e">
        <f>VLOOKUP(I2615,[1]!Countries[#Data],3,FALSE)</f>
        <v>#REF!</v>
      </c>
    </row>
    <row r="2616" spans="1:17" x14ac:dyDescent="0.2">
      <c r="A2616" s="5">
        <v>10301</v>
      </c>
      <c r="B2616" s="5" t="s">
        <v>79</v>
      </c>
      <c r="C2616" s="5" t="s">
        <v>3</v>
      </c>
      <c r="D2616" s="5">
        <v>30.4</v>
      </c>
      <c r="E2616" s="5">
        <v>24.015999999999998</v>
      </c>
      <c r="F2616" s="5">
        <v>20</v>
      </c>
      <c r="G2616" s="5" t="s">
        <v>153</v>
      </c>
      <c r="H2616" s="5" t="s">
        <v>154</v>
      </c>
      <c r="I2616" s="5" t="s">
        <v>14</v>
      </c>
      <c r="J2616" s="6">
        <v>42082</v>
      </c>
      <c r="K2616" s="7">
        <f t="shared" si="120"/>
        <v>608</v>
      </c>
      <c r="L2616" s="7">
        <f t="shared" si="121"/>
        <v>480.31999999999994</v>
      </c>
      <c r="M2616" s="4">
        <f>YEAR(Datos!$J2616)</f>
        <v>2015</v>
      </c>
      <c r="N2616" s="5" t="str">
        <f t="shared" si="122"/>
        <v>marzo</v>
      </c>
      <c r="O2616" s="5" t="str">
        <f>VLOOKUP(C2616,[2]!ProdManager[#Data],2,FALSE)</f>
        <v>Marc Caine</v>
      </c>
      <c r="P2616" s="5" t="e">
        <f>VLOOKUP(I2616,[1]!Countries[#Data],2,FALSE)</f>
        <v>#REF!</v>
      </c>
      <c r="Q2616" s="5" t="e">
        <f>VLOOKUP(I2616,[1]!Countries[#Data],3,FALSE)</f>
        <v>#REF!</v>
      </c>
    </row>
    <row r="2617" spans="1:17" x14ac:dyDescent="0.2">
      <c r="A2617" s="5">
        <v>10301</v>
      </c>
      <c r="B2617" s="5" t="s">
        <v>91</v>
      </c>
      <c r="C2617" s="5" t="s">
        <v>22</v>
      </c>
      <c r="D2617" s="5">
        <v>14.7</v>
      </c>
      <c r="E2617" s="5">
        <v>12.054</v>
      </c>
      <c r="F2617" s="5">
        <v>10</v>
      </c>
      <c r="G2617" s="5" t="s">
        <v>153</v>
      </c>
      <c r="H2617" s="5" t="s">
        <v>154</v>
      </c>
      <c r="I2617" s="5" t="s">
        <v>14</v>
      </c>
      <c r="J2617" s="6">
        <v>41944</v>
      </c>
      <c r="K2617" s="7">
        <f t="shared" si="120"/>
        <v>147</v>
      </c>
      <c r="L2617" s="7">
        <f t="shared" si="121"/>
        <v>120.54</v>
      </c>
      <c r="M2617" s="4">
        <f>YEAR(Datos!$J2617)</f>
        <v>2014</v>
      </c>
      <c r="N2617" s="5" t="str">
        <f t="shared" si="122"/>
        <v>noviembre</v>
      </c>
      <c r="O2617" s="5" t="str">
        <f>VLOOKUP(C2617,[2]!ProdManager[#Data],2,FALSE)</f>
        <v>Peter Stone</v>
      </c>
      <c r="P2617" s="5" t="e">
        <f>VLOOKUP(I2617,[1]!Countries[#Data],2,FALSE)</f>
        <v>#REF!</v>
      </c>
      <c r="Q2617" s="5" t="e">
        <f>VLOOKUP(I2617,[1]!Countries[#Data],3,FALSE)</f>
        <v>#REF!</v>
      </c>
    </row>
    <row r="2618" spans="1:17" x14ac:dyDescent="0.2">
      <c r="A2618" s="5">
        <v>10302</v>
      </c>
      <c r="B2618" s="5" t="s">
        <v>100</v>
      </c>
      <c r="C2618" s="5" t="s">
        <v>36</v>
      </c>
      <c r="D2618" s="5">
        <v>36.799999999999997</v>
      </c>
      <c r="E2618" s="5">
        <v>33.119999999999997</v>
      </c>
      <c r="F2618" s="5">
        <v>12</v>
      </c>
      <c r="G2618" s="5" t="s">
        <v>29</v>
      </c>
      <c r="H2618" s="5" t="s">
        <v>30</v>
      </c>
      <c r="I2618" s="5" t="s">
        <v>31</v>
      </c>
      <c r="J2618" s="6">
        <v>42166</v>
      </c>
      <c r="K2618" s="7">
        <f t="shared" si="120"/>
        <v>441.59999999999997</v>
      </c>
      <c r="L2618" s="7">
        <f t="shared" si="121"/>
        <v>397.43999999999994</v>
      </c>
      <c r="M2618" s="4">
        <f>YEAR(Datos!$J2618)</f>
        <v>2015</v>
      </c>
      <c r="N2618" s="5" t="str">
        <f t="shared" si="122"/>
        <v>junio</v>
      </c>
      <c r="O2618" s="5" t="str">
        <f>VLOOKUP(C2618,[2]!ProdManager[#Data],2,FALSE)</f>
        <v>John Matter</v>
      </c>
      <c r="P2618" s="5" t="e">
        <f>VLOOKUP(I2618,[1]!Countries[#Data],2,FALSE)</f>
        <v>#REF!</v>
      </c>
      <c r="Q2618" s="5" t="e">
        <f>VLOOKUP(I2618,[1]!Countries[#Data],3,FALSE)</f>
        <v>#REF!</v>
      </c>
    </row>
    <row r="2619" spans="1:17" x14ac:dyDescent="0.2">
      <c r="A2619" s="5">
        <v>10302</v>
      </c>
      <c r="B2619" s="5" t="s">
        <v>84</v>
      </c>
      <c r="C2619" s="5" t="s">
        <v>39</v>
      </c>
      <c r="D2619" s="5">
        <v>31.2</v>
      </c>
      <c r="E2619" s="5">
        <v>24.648</v>
      </c>
      <c r="F2619" s="5">
        <v>40</v>
      </c>
      <c r="G2619" s="5" t="s">
        <v>29</v>
      </c>
      <c r="H2619" s="5" t="s">
        <v>30</v>
      </c>
      <c r="I2619" s="5" t="s">
        <v>31</v>
      </c>
      <c r="J2619" s="6">
        <v>41722</v>
      </c>
      <c r="K2619" s="7">
        <f t="shared" si="120"/>
        <v>1248</v>
      </c>
      <c r="L2619" s="7">
        <f t="shared" si="121"/>
        <v>985.92</v>
      </c>
      <c r="M2619" s="4">
        <f>YEAR(Datos!$J2619)</f>
        <v>2014</v>
      </c>
      <c r="N2619" s="5" t="str">
        <f t="shared" si="122"/>
        <v>marzo</v>
      </c>
      <c r="O2619" s="5" t="str">
        <f>VLOOKUP(C2619,[2]!ProdManager[#Data],2,FALSE)</f>
        <v>John Matter</v>
      </c>
      <c r="P2619" s="5" t="e">
        <f>VLOOKUP(I2619,[1]!Countries[#Data],2,FALSE)</f>
        <v>#REF!</v>
      </c>
      <c r="Q2619" s="5" t="e">
        <f>VLOOKUP(I2619,[1]!Countries[#Data],3,FALSE)</f>
        <v>#REF!</v>
      </c>
    </row>
    <row r="2620" spans="1:17" x14ac:dyDescent="0.2">
      <c r="A2620" s="5">
        <v>10302</v>
      </c>
      <c r="B2620" s="5" t="s">
        <v>114</v>
      </c>
      <c r="C2620" s="5" t="s">
        <v>11</v>
      </c>
      <c r="D2620" s="5">
        <v>36.4</v>
      </c>
      <c r="E2620" s="5">
        <v>29.848000000000003</v>
      </c>
      <c r="F2620" s="5">
        <v>28</v>
      </c>
      <c r="G2620" s="5" t="s">
        <v>29</v>
      </c>
      <c r="H2620" s="5" t="s">
        <v>30</v>
      </c>
      <c r="I2620" s="5" t="s">
        <v>31</v>
      </c>
      <c r="J2620" s="6">
        <v>41984</v>
      </c>
      <c r="K2620" s="7">
        <f t="shared" si="120"/>
        <v>1019.1999999999999</v>
      </c>
      <c r="L2620" s="7">
        <f t="shared" si="121"/>
        <v>835.74400000000003</v>
      </c>
      <c r="M2620" s="4">
        <f>YEAR(Datos!$J2620)</f>
        <v>2014</v>
      </c>
      <c r="N2620" s="5" t="str">
        <f t="shared" si="122"/>
        <v>diciembre</v>
      </c>
      <c r="O2620" s="5" t="str">
        <f>VLOOKUP(C2620,[2]!ProdManager[#Data],2,FALSE)</f>
        <v>Marc Caine</v>
      </c>
      <c r="P2620" s="5" t="e">
        <f>VLOOKUP(I2620,[1]!Countries[#Data],2,FALSE)</f>
        <v>#REF!</v>
      </c>
      <c r="Q2620" s="5" t="e">
        <f>VLOOKUP(I2620,[1]!Countries[#Data],3,FALSE)</f>
        <v>#REF!</v>
      </c>
    </row>
    <row r="2621" spans="1:17" x14ac:dyDescent="0.2">
      <c r="A2621" s="5">
        <v>10303</v>
      </c>
      <c r="B2621" s="5" t="s">
        <v>91</v>
      </c>
      <c r="C2621" s="5" t="s">
        <v>22</v>
      </c>
      <c r="D2621" s="5">
        <v>14.7</v>
      </c>
      <c r="E2621" s="5">
        <v>11.318999999999999</v>
      </c>
      <c r="F2621" s="5">
        <v>40</v>
      </c>
      <c r="G2621" s="5" t="s">
        <v>155</v>
      </c>
      <c r="H2621" s="5" t="s">
        <v>156</v>
      </c>
      <c r="I2621" s="5" t="s">
        <v>126</v>
      </c>
      <c r="J2621" s="6">
        <v>41669</v>
      </c>
      <c r="K2621" s="7">
        <f t="shared" si="120"/>
        <v>588</v>
      </c>
      <c r="L2621" s="7">
        <f t="shared" si="121"/>
        <v>452.76</v>
      </c>
      <c r="M2621" s="4">
        <f>YEAR(Datos!$J2621)</f>
        <v>2014</v>
      </c>
      <c r="N2621" s="5" t="str">
        <f t="shared" si="122"/>
        <v>enero</v>
      </c>
      <c r="O2621" s="5" t="str">
        <f>VLOOKUP(C2621,[2]!ProdManager[#Data],2,FALSE)</f>
        <v>Peter Stone</v>
      </c>
      <c r="P2621" s="5" t="e">
        <f>VLOOKUP(I2621,[1]!Countries[#Data],2,FALSE)</f>
        <v>#REF!</v>
      </c>
      <c r="Q2621" s="5" t="e">
        <f>VLOOKUP(I2621,[1]!Countries[#Data],3,FALSE)</f>
        <v>#REF!</v>
      </c>
    </row>
    <row r="2622" spans="1:17" x14ac:dyDescent="0.2">
      <c r="A2622" s="5">
        <v>10303</v>
      </c>
      <c r="B2622" s="5" t="s">
        <v>16</v>
      </c>
      <c r="C2622" s="5" t="s">
        <v>17</v>
      </c>
      <c r="D2622" s="5">
        <v>16.8</v>
      </c>
      <c r="E2622" s="5">
        <v>11.76</v>
      </c>
      <c r="F2622" s="5">
        <v>30</v>
      </c>
      <c r="G2622" s="5" t="s">
        <v>155</v>
      </c>
      <c r="H2622" s="5" t="s">
        <v>156</v>
      </c>
      <c r="I2622" s="5" t="s">
        <v>126</v>
      </c>
      <c r="J2622" s="6">
        <v>42184</v>
      </c>
      <c r="K2622" s="7">
        <f t="shared" si="120"/>
        <v>504</v>
      </c>
      <c r="L2622" s="7">
        <f t="shared" si="121"/>
        <v>352.8</v>
      </c>
      <c r="M2622" s="4">
        <f>YEAR(Datos!$J2622)</f>
        <v>2015</v>
      </c>
      <c r="N2622" s="5" t="str">
        <f t="shared" si="122"/>
        <v>junio</v>
      </c>
      <c r="O2622" s="5" t="str">
        <f>VLOOKUP(C2622,[2]!ProdManager[#Data],2,FALSE)</f>
        <v>Lydia Sinn</v>
      </c>
      <c r="P2622" s="5" t="e">
        <f>VLOOKUP(I2622,[1]!Countries[#Data],2,FALSE)</f>
        <v>#REF!</v>
      </c>
      <c r="Q2622" s="5" t="e">
        <f>VLOOKUP(I2622,[1]!Countries[#Data],3,FALSE)</f>
        <v>#REF!</v>
      </c>
    </row>
    <row r="2623" spans="1:17" x14ac:dyDescent="0.2">
      <c r="A2623" s="5">
        <v>10303</v>
      </c>
      <c r="B2623" s="5" t="s">
        <v>135</v>
      </c>
      <c r="C2623" s="5" t="s">
        <v>28</v>
      </c>
      <c r="D2623" s="5">
        <v>10</v>
      </c>
      <c r="E2623" s="5">
        <v>6.7999999999999989</v>
      </c>
      <c r="F2623" s="5">
        <v>15</v>
      </c>
      <c r="G2623" s="5" t="s">
        <v>155</v>
      </c>
      <c r="H2623" s="5" t="s">
        <v>156</v>
      </c>
      <c r="I2623" s="5" t="s">
        <v>126</v>
      </c>
      <c r="J2623" s="6">
        <v>41815</v>
      </c>
      <c r="K2623" s="7">
        <f t="shared" si="120"/>
        <v>150</v>
      </c>
      <c r="L2623" s="7">
        <f t="shared" si="121"/>
        <v>101.99999999999999</v>
      </c>
      <c r="M2623" s="4">
        <f>YEAR(Datos!$J2623)</f>
        <v>2014</v>
      </c>
      <c r="N2623" s="5" t="str">
        <f t="shared" si="122"/>
        <v>junio</v>
      </c>
      <c r="O2623" s="5" t="str">
        <f>VLOOKUP(C2623,[2]!ProdManager[#Data],2,FALSE)</f>
        <v>Lydia Sinn</v>
      </c>
      <c r="P2623" s="5" t="e">
        <f>VLOOKUP(I2623,[1]!Countries[#Data],2,FALSE)</f>
        <v>#REF!</v>
      </c>
      <c r="Q2623" s="5" t="e">
        <f>VLOOKUP(I2623,[1]!Countries[#Data],3,FALSE)</f>
        <v>#REF!</v>
      </c>
    </row>
    <row r="2624" spans="1:17" x14ac:dyDescent="0.2">
      <c r="A2624" s="5">
        <v>10304</v>
      </c>
      <c r="B2624" s="5" t="s">
        <v>106</v>
      </c>
      <c r="C2624" s="5" t="s">
        <v>8</v>
      </c>
      <c r="D2624" s="5">
        <v>17.2</v>
      </c>
      <c r="E2624" s="5">
        <v>13.244</v>
      </c>
      <c r="F2624" s="5">
        <v>2</v>
      </c>
      <c r="G2624" s="5" t="s">
        <v>110</v>
      </c>
      <c r="H2624" s="5" t="s">
        <v>66</v>
      </c>
      <c r="I2624" s="5" t="s">
        <v>67</v>
      </c>
      <c r="J2624" s="6">
        <v>41746</v>
      </c>
      <c r="K2624" s="7">
        <f t="shared" si="120"/>
        <v>34.4</v>
      </c>
      <c r="L2624" s="7">
        <f t="shared" si="121"/>
        <v>26.488</v>
      </c>
      <c r="M2624" s="4">
        <f>YEAR(Datos!$J2624)</f>
        <v>2014</v>
      </c>
      <c r="N2624" s="5" t="str">
        <f t="shared" si="122"/>
        <v>abril</v>
      </c>
      <c r="O2624" s="5" t="str">
        <f>VLOOKUP(C2624,[2]!ProdManager[#Data],2,FALSE)</f>
        <v>Peter Stone</v>
      </c>
      <c r="P2624" s="5" t="e">
        <f>VLOOKUP(I2624,[1]!Countries[#Data],2,FALSE)</f>
        <v>#REF!</v>
      </c>
      <c r="Q2624" s="5" t="e">
        <f>VLOOKUP(I2624,[1]!Countries[#Data],3,FALSE)</f>
        <v>#REF!</v>
      </c>
    </row>
    <row r="2625" spans="1:17" x14ac:dyDescent="0.2">
      <c r="A2625" s="5">
        <v>10304</v>
      </c>
      <c r="B2625" s="5" t="s">
        <v>45</v>
      </c>
      <c r="C2625" s="5" t="s">
        <v>8</v>
      </c>
      <c r="D2625" s="5">
        <v>44</v>
      </c>
      <c r="E2625" s="5">
        <v>33</v>
      </c>
      <c r="F2625" s="5">
        <v>10</v>
      </c>
      <c r="G2625" s="5" t="s">
        <v>110</v>
      </c>
      <c r="H2625" s="5" t="s">
        <v>66</v>
      </c>
      <c r="I2625" s="5" t="s">
        <v>67</v>
      </c>
      <c r="J2625" s="6">
        <v>41759</v>
      </c>
      <c r="K2625" s="7">
        <f t="shared" si="120"/>
        <v>440</v>
      </c>
      <c r="L2625" s="7">
        <f t="shared" si="121"/>
        <v>330</v>
      </c>
      <c r="M2625" s="4">
        <f>YEAR(Datos!$J2625)</f>
        <v>2014</v>
      </c>
      <c r="N2625" s="5" t="str">
        <f t="shared" si="122"/>
        <v>abril</v>
      </c>
      <c r="O2625" s="5" t="str">
        <f>VLOOKUP(C2625,[2]!ProdManager[#Data],2,FALSE)</f>
        <v>Peter Stone</v>
      </c>
      <c r="P2625" s="5" t="e">
        <f>VLOOKUP(I2625,[1]!Countries[#Data],2,FALSE)</f>
        <v>#REF!</v>
      </c>
      <c r="Q2625" s="5" t="e">
        <f>VLOOKUP(I2625,[1]!Countries[#Data],3,FALSE)</f>
        <v>#REF!</v>
      </c>
    </row>
    <row r="2626" spans="1:17" x14ac:dyDescent="0.2">
      <c r="A2626" s="5">
        <v>10304</v>
      </c>
      <c r="B2626" s="5" t="s">
        <v>34</v>
      </c>
      <c r="C2626" s="5" t="s">
        <v>28</v>
      </c>
      <c r="D2626" s="5">
        <v>16</v>
      </c>
      <c r="E2626" s="5">
        <v>10.719999999999999</v>
      </c>
      <c r="F2626" s="5">
        <v>30</v>
      </c>
      <c r="G2626" s="5" t="s">
        <v>110</v>
      </c>
      <c r="H2626" s="5" t="s">
        <v>66</v>
      </c>
      <c r="I2626" s="5" t="s">
        <v>67</v>
      </c>
      <c r="J2626" s="6">
        <v>41700</v>
      </c>
      <c r="K2626" s="7">
        <f t="shared" si="120"/>
        <v>480</v>
      </c>
      <c r="L2626" s="7">
        <f t="shared" si="121"/>
        <v>321.59999999999997</v>
      </c>
      <c r="M2626" s="4">
        <f>YEAR(Datos!$J2626)</f>
        <v>2014</v>
      </c>
      <c r="N2626" s="5" t="str">
        <f t="shared" si="122"/>
        <v>marzo</v>
      </c>
      <c r="O2626" s="5" t="str">
        <f>VLOOKUP(C2626,[2]!ProdManager[#Data],2,FALSE)</f>
        <v>Lydia Sinn</v>
      </c>
      <c r="P2626" s="5" t="e">
        <f>VLOOKUP(I2626,[1]!Countries[#Data],2,FALSE)</f>
        <v>#REF!</v>
      </c>
      <c r="Q2626" s="5" t="e">
        <f>VLOOKUP(I2626,[1]!Countries[#Data],3,FALSE)</f>
        <v>#REF!</v>
      </c>
    </row>
    <row r="2627" spans="1:17" x14ac:dyDescent="0.2">
      <c r="A2627" s="5">
        <v>10305</v>
      </c>
      <c r="B2627" s="5" t="s">
        <v>95</v>
      </c>
      <c r="C2627" s="5" t="s">
        <v>39</v>
      </c>
      <c r="D2627" s="5">
        <v>99</v>
      </c>
      <c r="E2627" s="5">
        <v>77.22</v>
      </c>
      <c r="F2627" s="5">
        <v>25</v>
      </c>
      <c r="G2627" s="5" t="s">
        <v>157</v>
      </c>
      <c r="H2627" s="5" t="s">
        <v>158</v>
      </c>
      <c r="I2627" s="5" t="s">
        <v>77</v>
      </c>
      <c r="J2627" s="6">
        <v>41820</v>
      </c>
      <c r="K2627" s="7">
        <f t="shared" ref="K2627:K2690" si="123">D2627*F2627</f>
        <v>2475</v>
      </c>
      <c r="L2627" s="7">
        <f t="shared" ref="L2627:L2690" si="124">E2627*F2627</f>
        <v>1930.5</v>
      </c>
      <c r="M2627" s="4">
        <f>YEAR(Datos!$J2627)</f>
        <v>2014</v>
      </c>
      <c r="N2627" s="5" t="str">
        <f t="shared" ref="N2627:N2690" si="125">TEXT(J2627,"mmmm")</f>
        <v>junio</v>
      </c>
      <c r="O2627" s="5" t="str">
        <f>VLOOKUP(C2627,[2]!ProdManager[#Data],2,FALSE)</f>
        <v>John Matter</v>
      </c>
      <c r="P2627" s="5" t="e">
        <f>VLOOKUP(I2627,[1]!Countries[#Data],2,FALSE)</f>
        <v>#REF!</v>
      </c>
      <c r="Q2627" s="5" t="e">
        <f>VLOOKUP(I2627,[1]!Countries[#Data],3,FALSE)</f>
        <v>#REF!</v>
      </c>
    </row>
    <row r="2628" spans="1:17" x14ac:dyDescent="0.2">
      <c r="A2628" s="5">
        <v>10305</v>
      </c>
      <c r="B2628" s="5" t="s">
        <v>35</v>
      </c>
      <c r="C2628" s="5" t="s">
        <v>36</v>
      </c>
      <c r="D2628" s="5">
        <v>14.4</v>
      </c>
      <c r="E2628" s="5">
        <v>13.104000000000001</v>
      </c>
      <c r="F2628" s="5">
        <v>30</v>
      </c>
      <c r="G2628" s="5" t="s">
        <v>157</v>
      </c>
      <c r="H2628" s="5" t="s">
        <v>158</v>
      </c>
      <c r="I2628" s="5" t="s">
        <v>77</v>
      </c>
      <c r="J2628" s="6">
        <v>42063</v>
      </c>
      <c r="K2628" s="7">
        <f t="shared" si="123"/>
        <v>432</v>
      </c>
      <c r="L2628" s="7">
        <f t="shared" si="124"/>
        <v>393.12</v>
      </c>
      <c r="M2628" s="4">
        <f>YEAR(Datos!$J2628)</f>
        <v>2015</v>
      </c>
      <c r="N2628" s="5" t="str">
        <f t="shared" si="125"/>
        <v>febrero</v>
      </c>
      <c r="O2628" s="5" t="str">
        <f>VLOOKUP(C2628,[2]!ProdManager[#Data],2,FALSE)</f>
        <v>John Matter</v>
      </c>
      <c r="P2628" s="5" t="e">
        <f>VLOOKUP(I2628,[1]!Countries[#Data],2,FALSE)</f>
        <v>#REF!</v>
      </c>
      <c r="Q2628" s="5" t="e">
        <f>VLOOKUP(I2628,[1]!Countries[#Data],3,FALSE)</f>
        <v>#REF!</v>
      </c>
    </row>
    <row r="2629" spans="1:17" x14ac:dyDescent="0.2">
      <c r="A2629" s="5">
        <v>10305</v>
      </c>
      <c r="B2629" s="5" t="s">
        <v>147</v>
      </c>
      <c r="C2629" s="5" t="s">
        <v>22</v>
      </c>
      <c r="D2629" s="5">
        <v>50</v>
      </c>
      <c r="E2629" s="5">
        <v>36.5</v>
      </c>
      <c r="F2629" s="5">
        <v>25</v>
      </c>
      <c r="G2629" s="5" t="s">
        <v>157</v>
      </c>
      <c r="H2629" s="5" t="s">
        <v>158</v>
      </c>
      <c r="I2629" s="5" t="s">
        <v>77</v>
      </c>
      <c r="J2629" s="6">
        <v>41702</v>
      </c>
      <c r="K2629" s="7">
        <f t="shared" si="123"/>
        <v>1250</v>
      </c>
      <c r="L2629" s="7">
        <f t="shared" si="124"/>
        <v>912.5</v>
      </c>
      <c r="M2629" s="4">
        <f>YEAR(Datos!$J2629)</f>
        <v>2014</v>
      </c>
      <c r="N2629" s="5" t="str">
        <f t="shared" si="125"/>
        <v>marzo</v>
      </c>
      <c r="O2629" s="5" t="str">
        <f>VLOOKUP(C2629,[2]!ProdManager[#Data],2,FALSE)</f>
        <v>Peter Stone</v>
      </c>
      <c r="P2629" s="5" t="e">
        <f>VLOOKUP(I2629,[1]!Countries[#Data],2,FALSE)</f>
        <v>#REF!</v>
      </c>
      <c r="Q2629" s="5" t="e">
        <f>VLOOKUP(I2629,[1]!Countries[#Data],3,FALSE)</f>
        <v>#REF!</v>
      </c>
    </row>
    <row r="2630" spans="1:17" x14ac:dyDescent="0.2">
      <c r="A2630" s="5">
        <v>10306</v>
      </c>
      <c r="B2630" s="5" t="s">
        <v>80</v>
      </c>
      <c r="C2630" s="5" t="s">
        <v>22</v>
      </c>
      <c r="D2630" s="5">
        <v>20.7</v>
      </c>
      <c r="E2630" s="5">
        <v>15.110999999999999</v>
      </c>
      <c r="F2630" s="5">
        <v>10</v>
      </c>
      <c r="G2630" s="5" t="s">
        <v>124</v>
      </c>
      <c r="H2630" s="5" t="s">
        <v>125</v>
      </c>
      <c r="I2630" s="5" t="s">
        <v>126</v>
      </c>
      <c r="J2630" s="6">
        <v>42005</v>
      </c>
      <c r="K2630" s="7">
        <f t="shared" si="123"/>
        <v>207</v>
      </c>
      <c r="L2630" s="7">
        <f t="shared" si="124"/>
        <v>151.10999999999999</v>
      </c>
      <c r="M2630" s="4">
        <f>YEAR(Datos!$J2630)</f>
        <v>2015</v>
      </c>
      <c r="N2630" s="5" t="str">
        <f t="shared" si="125"/>
        <v>enero</v>
      </c>
      <c r="O2630" s="5" t="str">
        <f>VLOOKUP(C2630,[2]!ProdManager[#Data],2,FALSE)</f>
        <v>Peter Stone</v>
      </c>
      <c r="P2630" s="5" t="e">
        <f>VLOOKUP(I2630,[1]!Countries[#Data],2,FALSE)</f>
        <v>#REF!</v>
      </c>
      <c r="Q2630" s="5" t="e">
        <f>VLOOKUP(I2630,[1]!Countries[#Data],3,FALSE)</f>
        <v>#REF!</v>
      </c>
    </row>
    <row r="2631" spans="1:17" x14ac:dyDescent="0.2">
      <c r="A2631" s="5">
        <v>10306</v>
      </c>
      <c r="B2631" s="5" t="s">
        <v>51</v>
      </c>
      <c r="C2631" s="5" t="s">
        <v>39</v>
      </c>
      <c r="D2631" s="5">
        <v>26.2</v>
      </c>
      <c r="E2631" s="5">
        <v>20.173999999999999</v>
      </c>
      <c r="F2631" s="5">
        <v>10</v>
      </c>
      <c r="G2631" s="5" t="s">
        <v>124</v>
      </c>
      <c r="H2631" s="5" t="s">
        <v>125</v>
      </c>
      <c r="I2631" s="5" t="s">
        <v>126</v>
      </c>
      <c r="J2631" s="6">
        <v>41870</v>
      </c>
      <c r="K2631" s="7">
        <f t="shared" si="123"/>
        <v>262</v>
      </c>
      <c r="L2631" s="7">
        <f t="shared" si="124"/>
        <v>201.74</v>
      </c>
      <c r="M2631" s="4">
        <f>YEAR(Datos!$J2631)</f>
        <v>2014</v>
      </c>
      <c r="N2631" s="5" t="str">
        <f t="shared" si="125"/>
        <v>agosto</v>
      </c>
      <c r="O2631" s="5" t="str">
        <f>VLOOKUP(C2631,[2]!ProdManager[#Data],2,FALSE)</f>
        <v>John Matter</v>
      </c>
      <c r="P2631" s="5" t="e">
        <f>VLOOKUP(I2631,[1]!Countries[#Data],2,FALSE)</f>
        <v>#REF!</v>
      </c>
      <c r="Q2631" s="5" t="e">
        <f>VLOOKUP(I2631,[1]!Countries[#Data],3,FALSE)</f>
        <v>#REF!</v>
      </c>
    </row>
    <row r="2632" spans="1:17" x14ac:dyDescent="0.2">
      <c r="A2632" s="5">
        <v>10306</v>
      </c>
      <c r="B2632" s="5" t="s">
        <v>138</v>
      </c>
      <c r="C2632" s="5" t="s">
        <v>39</v>
      </c>
      <c r="D2632" s="5">
        <v>5.9</v>
      </c>
      <c r="E2632" s="5">
        <v>4.7200000000000006</v>
      </c>
      <c r="F2632" s="5">
        <v>5</v>
      </c>
      <c r="G2632" s="5" t="s">
        <v>124</v>
      </c>
      <c r="H2632" s="5" t="s">
        <v>125</v>
      </c>
      <c r="I2632" s="5" t="s">
        <v>126</v>
      </c>
      <c r="J2632" s="6">
        <v>42215</v>
      </c>
      <c r="K2632" s="7">
        <f t="shared" si="123"/>
        <v>29.5</v>
      </c>
      <c r="L2632" s="7">
        <f t="shared" si="124"/>
        <v>23.6</v>
      </c>
      <c r="M2632" s="4">
        <f>YEAR(Datos!$J2632)</f>
        <v>2015</v>
      </c>
      <c r="N2632" s="5" t="str">
        <f t="shared" si="125"/>
        <v>julio</v>
      </c>
      <c r="O2632" s="5" t="str">
        <f>VLOOKUP(C2632,[2]!ProdManager[#Data],2,FALSE)</f>
        <v>John Matter</v>
      </c>
      <c r="P2632" s="5" t="e">
        <f>VLOOKUP(I2632,[1]!Countries[#Data],2,FALSE)</f>
        <v>#REF!</v>
      </c>
      <c r="Q2632" s="5" t="e">
        <f>VLOOKUP(I2632,[1]!Countries[#Data],3,FALSE)</f>
        <v>#REF!</v>
      </c>
    </row>
    <row r="2633" spans="1:17" x14ac:dyDescent="0.2">
      <c r="A2633" s="5">
        <v>10307</v>
      </c>
      <c r="B2633" s="5" t="s">
        <v>71</v>
      </c>
      <c r="C2633" s="5" t="s">
        <v>28</v>
      </c>
      <c r="D2633" s="5">
        <v>39.4</v>
      </c>
      <c r="E2633" s="5">
        <v>26.003999999999994</v>
      </c>
      <c r="F2633" s="5">
        <v>10</v>
      </c>
      <c r="G2633" s="5" t="s">
        <v>159</v>
      </c>
      <c r="H2633" s="5" t="s">
        <v>160</v>
      </c>
      <c r="I2633" s="5" t="s">
        <v>77</v>
      </c>
      <c r="J2633" s="6">
        <v>41768</v>
      </c>
      <c r="K2633" s="7">
        <f t="shared" si="123"/>
        <v>394</v>
      </c>
      <c r="L2633" s="7">
        <f t="shared" si="124"/>
        <v>260.03999999999996</v>
      </c>
      <c r="M2633" s="4">
        <f>YEAR(Datos!$J2633)</f>
        <v>2014</v>
      </c>
      <c r="N2633" s="5" t="str">
        <f t="shared" si="125"/>
        <v>mayo</v>
      </c>
      <c r="O2633" s="5" t="str">
        <f>VLOOKUP(C2633,[2]!ProdManager[#Data],2,FALSE)</f>
        <v>Lydia Sinn</v>
      </c>
      <c r="P2633" s="5" t="e">
        <f>VLOOKUP(I2633,[1]!Countries[#Data],2,FALSE)</f>
        <v>#REF!</v>
      </c>
      <c r="Q2633" s="5" t="e">
        <f>VLOOKUP(I2633,[1]!Countries[#Data],3,FALSE)</f>
        <v>#REF!</v>
      </c>
    </row>
    <row r="2634" spans="1:17" x14ac:dyDescent="0.2">
      <c r="A2634" s="5">
        <v>10307</v>
      </c>
      <c r="B2634" s="5" t="s">
        <v>135</v>
      </c>
      <c r="C2634" s="5" t="s">
        <v>28</v>
      </c>
      <c r="D2634" s="5">
        <v>10</v>
      </c>
      <c r="E2634" s="5">
        <v>6.8999999999999995</v>
      </c>
      <c r="F2634" s="5">
        <v>3</v>
      </c>
      <c r="G2634" s="5" t="s">
        <v>159</v>
      </c>
      <c r="H2634" s="5" t="s">
        <v>160</v>
      </c>
      <c r="I2634" s="5" t="s">
        <v>77</v>
      </c>
      <c r="J2634" s="6">
        <v>41924</v>
      </c>
      <c r="K2634" s="7">
        <f t="shared" si="123"/>
        <v>30</v>
      </c>
      <c r="L2634" s="7">
        <f t="shared" si="124"/>
        <v>20.7</v>
      </c>
      <c r="M2634" s="4">
        <f>YEAR(Datos!$J2634)</f>
        <v>2014</v>
      </c>
      <c r="N2634" s="5" t="str">
        <f t="shared" si="125"/>
        <v>octubre</v>
      </c>
      <c r="O2634" s="5" t="str">
        <f>VLOOKUP(C2634,[2]!ProdManager[#Data],2,FALSE)</f>
        <v>Lydia Sinn</v>
      </c>
      <c r="P2634" s="5" t="e">
        <f>VLOOKUP(I2634,[1]!Countries[#Data],2,FALSE)</f>
        <v>#REF!</v>
      </c>
      <c r="Q2634" s="5" t="e">
        <f>VLOOKUP(I2634,[1]!Countries[#Data],3,FALSE)</f>
        <v>#REF!</v>
      </c>
    </row>
    <row r="2635" spans="1:17" x14ac:dyDescent="0.2">
      <c r="A2635" s="5">
        <v>10308</v>
      </c>
      <c r="B2635" s="5" t="s">
        <v>72</v>
      </c>
      <c r="C2635" s="5" t="s">
        <v>36</v>
      </c>
      <c r="D2635" s="5">
        <v>12</v>
      </c>
      <c r="E2635" s="5">
        <v>11.040000000000001</v>
      </c>
      <c r="F2635" s="5">
        <v>5</v>
      </c>
      <c r="G2635" s="5" t="s">
        <v>161</v>
      </c>
      <c r="H2635" s="5" t="s">
        <v>66</v>
      </c>
      <c r="I2635" s="5" t="s">
        <v>67</v>
      </c>
      <c r="J2635" s="6">
        <v>41686</v>
      </c>
      <c r="K2635" s="7">
        <f t="shared" si="123"/>
        <v>60</v>
      </c>
      <c r="L2635" s="7">
        <f t="shared" si="124"/>
        <v>55.2</v>
      </c>
      <c r="M2635" s="4">
        <f>YEAR(Datos!$J2635)</f>
        <v>2014</v>
      </c>
      <c r="N2635" s="5" t="str">
        <f t="shared" si="125"/>
        <v>febrero</v>
      </c>
      <c r="O2635" s="5" t="str">
        <f>VLOOKUP(C2635,[2]!ProdManager[#Data],2,FALSE)</f>
        <v>John Matter</v>
      </c>
      <c r="P2635" s="5" t="e">
        <f>VLOOKUP(I2635,[1]!Countries[#Data],2,FALSE)</f>
        <v>#REF!</v>
      </c>
      <c r="Q2635" s="5" t="e">
        <f>VLOOKUP(I2635,[1]!Countries[#Data],3,FALSE)</f>
        <v>#REF!</v>
      </c>
    </row>
    <row r="2636" spans="1:17" x14ac:dyDescent="0.2">
      <c r="A2636" s="5">
        <v>10308</v>
      </c>
      <c r="B2636" s="5" t="s">
        <v>148</v>
      </c>
      <c r="C2636" s="5" t="s">
        <v>8</v>
      </c>
      <c r="D2636" s="5">
        <v>28.8</v>
      </c>
      <c r="E2636" s="5">
        <v>21.6</v>
      </c>
      <c r="F2636" s="5">
        <v>1</v>
      </c>
      <c r="G2636" s="5" t="s">
        <v>161</v>
      </c>
      <c r="H2636" s="5" t="s">
        <v>66</v>
      </c>
      <c r="I2636" s="5" t="s">
        <v>67</v>
      </c>
      <c r="J2636" s="6">
        <v>41802</v>
      </c>
      <c r="K2636" s="7">
        <f t="shared" si="123"/>
        <v>28.8</v>
      </c>
      <c r="L2636" s="7">
        <f t="shared" si="124"/>
        <v>21.6</v>
      </c>
      <c r="M2636" s="4">
        <f>YEAR(Datos!$J2636)</f>
        <v>2014</v>
      </c>
      <c r="N2636" s="5" t="str">
        <f t="shared" si="125"/>
        <v>junio</v>
      </c>
      <c r="O2636" s="5" t="str">
        <f>VLOOKUP(C2636,[2]!ProdManager[#Data],2,FALSE)</f>
        <v>Peter Stone</v>
      </c>
      <c r="P2636" s="5" t="e">
        <f>VLOOKUP(I2636,[1]!Countries[#Data],2,FALSE)</f>
        <v>#REF!</v>
      </c>
      <c r="Q2636" s="5" t="e">
        <f>VLOOKUP(I2636,[1]!Countries[#Data],3,FALSE)</f>
        <v>#REF!</v>
      </c>
    </row>
    <row r="2637" spans="1:17" x14ac:dyDescent="0.2">
      <c r="A2637" s="5">
        <v>10309</v>
      </c>
      <c r="B2637" s="5" t="s">
        <v>162</v>
      </c>
      <c r="C2637" s="5" t="s">
        <v>17</v>
      </c>
      <c r="D2637" s="5">
        <v>17.600000000000001</v>
      </c>
      <c r="E2637" s="5">
        <v>13.552000000000001</v>
      </c>
      <c r="F2637" s="5">
        <v>20</v>
      </c>
      <c r="G2637" s="5" t="s">
        <v>149</v>
      </c>
      <c r="H2637" s="5" t="s">
        <v>150</v>
      </c>
      <c r="I2637" s="5" t="s">
        <v>151</v>
      </c>
      <c r="J2637" s="6">
        <v>42179</v>
      </c>
      <c r="K2637" s="7">
        <f t="shared" si="123"/>
        <v>352</v>
      </c>
      <c r="L2637" s="7">
        <f t="shared" si="124"/>
        <v>271.04000000000002</v>
      </c>
      <c r="M2637" s="4">
        <f>YEAR(Datos!$J2637)</f>
        <v>2015</v>
      </c>
      <c r="N2637" s="5" t="str">
        <f t="shared" si="125"/>
        <v>junio</v>
      </c>
      <c r="O2637" s="5" t="str">
        <f>VLOOKUP(C2637,[2]!ProdManager[#Data],2,FALSE)</f>
        <v>Lydia Sinn</v>
      </c>
      <c r="P2637" s="5" t="e">
        <f>VLOOKUP(I2637,[1]!Countries[#Data],2,FALSE)</f>
        <v>#REF!</v>
      </c>
      <c r="Q2637" s="5" t="e">
        <f>VLOOKUP(I2637,[1]!Countries[#Data],3,FALSE)</f>
        <v>#REF!</v>
      </c>
    </row>
    <row r="2638" spans="1:17" x14ac:dyDescent="0.2">
      <c r="A2638" s="5">
        <v>10309</v>
      </c>
      <c r="B2638" s="5" t="s">
        <v>163</v>
      </c>
      <c r="C2638" s="5" t="s">
        <v>17</v>
      </c>
      <c r="D2638" s="5">
        <v>20</v>
      </c>
      <c r="E2638" s="5">
        <v>15</v>
      </c>
      <c r="F2638" s="5">
        <v>30</v>
      </c>
      <c r="G2638" s="5" t="s">
        <v>149</v>
      </c>
      <c r="H2638" s="5" t="s">
        <v>150</v>
      </c>
      <c r="I2638" s="5" t="s">
        <v>151</v>
      </c>
      <c r="J2638" s="6">
        <v>42002</v>
      </c>
      <c r="K2638" s="7">
        <f t="shared" si="123"/>
        <v>600</v>
      </c>
      <c r="L2638" s="7">
        <f t="shared" si="124"/>
        <v>450</v>
      </c>
      <c r="M2638" s="4">
        <f>YEAR(Datos!$J2638)</f>
        <v>2014</v>
      </c>
      <c r="N2638" s="5" t="str">
        <f t="shared" si="125"/>
        <v>diciembre</v>
      </c>
      <c r="O2638" s="5" t="str">
        <f>VLOOKUP(C2638,[2]!ProdManager[#Data],2,FALSE)</f>
        <v>Lydia Sinn</v>
      </c>
      <c r="P2638" s="5" t="e">
        <f>VLOOKUP(I2638,[1]!Countries[#Data],2,FALSE)</f>
        <v>#REF!</v>
      </c>
      <c r="Q2638" s="5" t="e">
        <f>VLOOKUP(I2638,[1]!Countries[#Data],3,FALSE)</f>
        <v>#REF!</v>
      </c>
    </row>
    <row r="2639" spans="1:17" x14ac:dyDescent="0.2">
      <c r="A2639" s="5">
        <v>10309</v>
      </c>
      <c r="B2639" s="5" t="s">
        <v>2</v>
      </c>
      <c r="C2639" s="5" t="s">
        <v>3</v>
      </c>
      <c r="D2639" s="5">
        <v>11.2</v>
      </c>
      <c r="E2639" s="5">
        <v>8.847999999999999</v>
      </c>
      <c r="F2639" s="5">
        <v>2</v>
      </c>
      <c r="G2639" s="5" t="s">
        <v>149</v>
      </c>
      <c r="H2639" s="5" t="s">
        <v>150</v>
      </c>
      <c r="I2639" s="5" t="s">
        <v>151</v>
      </c>
      <c r="J2639" s="6">
        <v>41865</v>
      </c>
      <c r="K2639" s="7">
        <f t="shared" si="123"/>
        <v>22.4</v>
      </c>
      <c r="L2639" s="7">
        <f t="shared" si="124"/>
        <v>17.695999999999998</v>
      </c>
      <c r="M2639" s="4">
        <f>YEAR(Datos!$J2639)</f>
        <v>2014</v>
      </c>
      <c r="N2639" s="5" t="str">
        <f t="shared" si="125"/>
        <v>agosto</v>
      </c>
      <c r="O2639" s="5" t="str">
        <f>VLOOKUP(C2639,[2]!ProdManager[#Data],2,FALSE)</f>
        <v>Marc Caine</v>
      </c>
      <c r="P2639" s="5" t="e">
        <f>VLOOKUP(I2639,[1]!Countries[#Data],2,FALSE)</f>
        <v>#REF!</v>
      </c>
      <c r="Q2639" s="5" t="e">
        <f>VLOOKUP(I2639,[1]!Countries[#Data],3,FALSE)</f>
        <v>#REF!</v>
      </c>
    </row>
    <row r="2640" spans="1:17" x14ac:dyDescent="0.2">
      <c r="A2640" s="5">
        <v>10309</v>
      </c>
      <c r="B2640" s="5" t="s">
        <v>100</v>
      </c>
      <c r="C2640" s="5" t="s">
        <v>36</v>
      </c>
      <c r="D2640" s="5">
        <v>36.799999999999997</v>
      </c>
      <c r="E2640" s="5">
        <v>33.119999999999997</v>
      </c>
      <c r="F2640" s="5">
        <v>20</v>
      </c>
      <c r="G2640" s="5" t="s">
        <v>149</v>
      </c>
      <c r="H2640" s="5" t="s">
        <v>150</v>
      </c>
      <c r="I2640" s="5" t="s">
        <v>151</v>
      </c>
      <c r="J2640" s="6">
        <v>41798</v>
      </c>
      <c r="K2640" s="7">
        <f t="shared" si="123"/>
        <v>736</v>
      </c>
      <c r="L2640" s="7">
        <f t="shared" si="124"/>
        <v>662.4</v>
      </c>
      <c r="M2640" s="4">
        <f>YEAR(Datos!$J2640)</f>
        <v>2014</v>
      </c>
      <c r="N2640" s="5" t="str">
        <f t="shared" si="125"/>
        <v>junio</v>
      </c>
      <c r="O2640" s="5" t="str">
        <f>VLOOKUP(C2640,[2]!ProdManager[#Data],2,FALSE)</f>
        <v>John Matter</v>
      </c>
      <c r="P2640" s="5" t="e">
        <f>VLOOKUP(I2640,[1]!Countries[#Data],2,FALSE)</f>
        <v>#REF!</v>
      </c>
      <c r="Q2640" s="5" t="e">
        <f>VLOOKUP(I2640,[1]!Countries[#Data],3,FALSE)</f>
        <v>#REF!</v>
      </c>
    </row>
    <row r="2641" spans="1:17" x14ac:dyDescent="0.2">
      <c r="A2641" s="5">
        <v>10309</v>
      </c>
      <c r="B2641" s="5" t="s">
        <v>106</v>
      </c>
      <c r="C2641" s="5" t="s">
        <v>8</v>
      </c>
      <c r="D2641" s="5">
        <v>17.2</v>
      </c>
      <c r="E2641" s="5">
        <v>14.62</v>
      </c>
      <c r="F2641" s="5">
        <v>3</v>
      </c>
      <c r="G2641" s="5" t="s">
        <v>149</v>
      </c>
      <c r="H2641" s="5" t="s">
        <v>150</v>
      </c>
      <c r="I2641" s="5" t="s">
        <v>151</v>
      </c>
      <c r="J2641" s="6">
        <v>42024</v>
      </c>
      <c r="K2641" s="7">
        <f t="shared" si="123"/>
        <v>51.599999999999994</v>
      </c>
      <c r="L2641" s="7">
        <f t="shared" si="124"/>
        <v>43.86</v>
      </c>
      <c r="M2641" s="4">
        <f>YEAR(Datos!$J2641)</f>
        <v>2015</v>
      </c>
      <c r="N2641" s="5" t="str">
        <f t="shared" si="125"/>
        <v>enero</v>
      </c>
      <c r="O2641" s="5" t="str">
        <f>VLOOKUP(C2641,[2]!ProdManager[#Data],2,FALSE)</f>
        <v>Peter Stone</v>
      </c>
      <c r="P2641" s="5" t="e">
        <f>VLOOKUP(I2641,[1]!Countries[#Data],2,FALSE)</f>
        <v>#REF!</v>
      </c>
      <c r="Q2641" s="5" t="e">
        <f>VLOOKUP(I2641,[1]!Countries[#Data],3,FALSE)</f>
        <v>#REF!</v>
      </c>
    </row>
    <row r="2642" spans="1:17" x14ac:dyDescent="0.2">
      <c r="A2642" s="5">
        <v>10310</v>
      </c>
      <c r="B2642" s="5" t="s">
        <v>49</v>
      </c>
      <c r="C2642" s="5" t="s">
        <v>28</v>
      </c>
      <c r="D2642" s="5">
        <v>13.9</v>
      </c>
      <c r="E2642" s="5">
        <v>9.5909999999999993</v>
      </c>
      <c r="F2642" s="5">
        <v>10</v>
      </c>
      <c r="G2642" s="5" t="s">
        <v>164</v>
      </c>
      <c r="H2642" s="5" t="s">
        <v>160</v>
      </c>
      <c r="I2642" s="5" t="s">
        <v>77</v>
      </c>
      <c r="J2642" s="6">
        <v>41879</v>
      </c>
      <c r="K2642" s="7">
        <f t="shared" si="123"/>
        <v>139</v>
      </c>
      <c r="L2642" s="7">
        <f t="shared" si="124"/>
        <v>95.91</v>
      </c>
      <c r="M2642" s="4">
        <f>YEAR(Datos!$J2642)</f>
        <v>2014</v>
      </c>
      <c r="N2642" s="5" t="str">
        <f t="shared" si="125"/>
        <v>agosto</v>
      </c>
      <c r="O2642" s="5" t="str">
        <f>VLOOKUP(C2642,[2]!ProdManager[#Data],2,FALSE)</f>
        <v>Lydia Sinn</v>
      </c>
      <c r="P2642" s="5" t="e">
        <f>VLOOKUP(I2642,[1]!Countries[#Data],2,FALSE)</f>
        <v>#REF!</v>
      </c>
      <c r="Q2642" s="5" t="e">
        <f>VLOOKUP(I2642,[1]!Countries[#Data],3,FALSE)</f>
        <v>#REF!</v>
      </c>
    </row>
    <row r="2643" spans="1:17" x14ac:dyDescent="0.2">
      <c r="A2643" s="5">
        <v>10310</v>
      </c>
      <c r="B2643" s="5" t="s">
        <v>71</v>
      </c>
      <c r="C2643" s="5" t="s">
        <v>28</v>
      </c>
      <c r="D2643" s="5">
        <v>39.4</v>
      </c>
      <c r="E2643" s="5">
        <v>27.58</v>
      </c>
      <c r="F2643" s="5">
        <v>5</v>
      </c>
      <c r="G2643" s="5" t="s">
        <v>164</v>
      </c>
      <c r="H2643" s="5" t="s">
        <v>160</v>
      </c>
      <c r="I2643" s="5" t="s">
        <v>77</v>
      </c>
      <c r="J2643" s="6">
        <v>41739</v>
      </c>
      <c r="K2643" s="7">
        <f t="shared" si="123"/>
        <v>197</v>
      </c>
      <c r="L2643" s="7">
        <f t="shared" si="124"/>
        <v>137.89999999999998</v>
      </c>
      <c r="M2643" s="4">
        <f>YEAR(Datos!$J2643)</f>
        <v>2014</v>
      </c>
      <c r="N2643" s="5" t="str">
        <f t="shared" si="125"/>
        <v>abril</v>
      </c>
      <c r="O2643" s="5" t="str">
        <f>VLOOKUP(C2643,[2]!ProdManager[#Data],2,FALSE)</f>
        <v>Lydia Sinn</v>
      </c>
      <c r="P2643" s="5" t="e">
        <f>VLOOKUP(I2643,[1]!Countries[#Data],2,FALSE)</f>
        <v>#REF!</v>
      </c>
      <c r="Q2643" s="5" t="e">
        <f>VLOOKUP(I2643,[1]!Countries[#Data],3,FALSE)</f>
        <v>#REF!</v>
      </c>
    </row>
    <row r="2644" spans="1:17" x14ac:dyDescent="0.2">
      <c r="A2644" s="5">
        <v>10311</v>
      </c>
      <c r="B2644" s="5" t="s">
        <v>2</v>
      </c>
      <c r="C2644" s="5" t="s">
        <v>3</v>
      </c>
      <c r="D2644" s="5">
        <v>11.2</v>
      </c>
      <c r="E2644" s="5">
        <v>8.847999999999999</v>
      </c>
      <c r="F2644" s="5">
        <v>6</v>
      </c>
      <c r="G2644" s="5" t="s">
        <v>165</v>
      </c>
      <c r="H2644" s="5" t="s">
        <v>166</v>
      </c>
      <c r="I2644" s="5" t="s">
        <v>6</v>
      </c>
      <c r="J2644" s="6">
        <v>41741</v>
      </c>
      <c r="K2644" s="7">
        <f t="shared" si="123"/>
        <v>67.199999999999989</v>
      </c>
      <c r="L2644" s="7">
        <f t="shared" si="124"/>
        <v>53.087999999999994</v>
      </c>
      <c r="M2644" s="4">
        <f>YEAR(Datos!$J2644)</f>
        <v>2014</v>
      </c>
      <c r="N2644" s="5" t="str">
        <f t="shared" si="125"/>
        <v>abril</v>
      </c>
      <c r="O2644" s="5" t="str">
        <f>VLOOKUP(C2644,[2]!ProdManager[#Data],2,FALSE)</f>
        <v>Marc Caine</v>
      </c>
      <c r="P2644" s="5" t="e">
        <f>VLOOKUP(I2644,[1]!Countries[#Data],2,FALSE)</f>
        <v>#REF!</v>
      </c>
      <c r="Q2644" s="5" t="e">
        <f>VLOOKUP(I2644,[1]!Countries[#Data],3,FALSE)</f>
        <v>#REF!</v>
      </c>
    </row>
    <row r="2645" spans="1:17" x14ac:dyDescent="0.2">
      <c r="A2645" s="5">
        <v>10311</v>
      </c>
      <c r="B2645" s="5" t="s">
        <v>148</v>
      </c>
      <c r="C2645" s="5" t="s">
        <v>8</v>
      </c>
      <c r="D2645" s="5">
        <v>28.8</v>
      </c>
      <c r="E2645" s="5">
        <v>21.888000000000002</v>
      </c>
      <c r="F2645" s="5">
        <v>7</v>
      </c>
      <c r="G2645" s="5" t="s">
        <v>165</v>
      </c>
      <c r="H2645" s="5" t="s">
        <v>166</v>
      </c>
      <c r="I2645" s="5" t="s">
        <v>6</v>
      </c>
      <c r="J2645" s="6">
        <v>42150</v>
      </c>
      <c r="K2645" s="7">
        <f t="shared" si="123"/>
        <v>201.6</v>
      </c>
      <c r="L2645" s="7">
        <f t="shared" si="124"/>
        <v>153.21600000000001</v>
      </c>
      <c r="M2645" s="4">
        <f>YEAR(Datos!$J2645)</f>
        <v>2015</v>
      </c>
      <c r="N2645" s="5" t="str">
        <f t="shared" si="125"/>
        <v>mayo</v>
      </c>
      <c r="O2645" s="5" t="str">
        <f>VLOOKUP(C2645,[2]!ProdManager[#Data],2,FALSE)</f>
        <v>Peter Stone</v>
      </c>
      <c r="P2645" s="5" t="e">
        <f>VLOOKUP(I2645,[1]!Countries[#Data],2,FALSE)</f>
        <v>#REF!</v>
      </c>
      <c r="Q2645" s="5" t="e">
        <f>VLOOKUP(I2645,[1]!Countries[#Data],3,FALSE)</f>
        <v>#REF!</v>
      </c>
    </row>
    <row r="2646" spans="1:17" x14ac:dyDescent="0.2">
      <c r="A2646" s="5">
        <v>10312</v>
      </c>
      <c r="B2646" s="5" t="s">
        <v>114</v>
      </c>
      <c r="C2646" s="5" t="s">
        <v>11</v>
      </c>
      <c r="D2646" s="5">
        <v>36.4</v>
      </c>
      <c r="E2646" s="5">
        <v>27.663999999999998</v>
      </c>
      <c r="F2646" s="5">
        <v>4</v>
      </c>
      <c r="G2646" s="5" t="s">
        <v>153</v>
      </c>
      <c r="H2646" s="5" t="s">
        <v>154</v>
      </c>
      <c r="I2646" s="5" t="s">
        <v>14</v>
      </c>
      <c r="J2646" s="6">
        <v>41984</v>
      </c>
      <c r="K2646" s="7">
        <f t="shared" si="123"/>
        <v>145.6</v>
      </c>
      <c r="L2646" s="7">
        <f t="shared" si="124"/>
        <v>110.65599999999999</v>
      </c>
      <c r="M2646" s="4">
        <f>YEAR(Datos!$J2646)</f>
        <v>2014</v>
      </c>
      <c r="N2646" s="5" t="str">
        <f t="shared" si="125"/>
        <v>diciembre</v>
      </c>
      <c r="O2646" s="5" t="str">
        <f>VLOOKUP(C2646,[2]!ProdManager[#Data],2,FALSE)</f>
        <v>Marc Caine</v>
      </c>
      <c r="P2646" s="5" t="e">
        <f>VLOOKUP(I2646,[1]!Countries[#Data],2,FALSE)</f>
        <v>#REF!</v>
      </c>
      <c r="Q2646" s="5" t="e">
        <f>VLOOKUP(I2646,[1]!Countries[#Data],3,FALSE)</f>
        <v>#REF!</v>
      </c>
    </row>
    <row r="2647" spans="1:17" x14ac:dyDescent="0.2">
      <c r="A2647" s="5">
        <v>10312</v>
      </c>
      <c r="B2647" s="5" t="s">
        <v>100</v>
      </c>
      <c r="C2647" s="5" t="s">
        <v>36</v>
      </c>
      <c r="D2647" s="5">
        <v>36.799999999999997</v>
      </c>
      <c r="E2647" s="5">
        <v>33.856000000000002</v>
      </c>
      <c r="F2647" s="5">
        <v>24</v>
      </c>
      <c r="G2647" s="5" t="s">
        <v>153</v>
      </c>
      <c r="H2647" s="5" t="s">
        <v>154</v>
      </c>
      <c r="I2647" s="5" t="s">
        <v>14</v>
      </c>
      <c r="J2647" s="6">
        <v>42102</v>
      </c>
      <c r="K2647" s="7">
        <f t="shared" si="123"/>
        <v>883.19999999999993</v>
      </c>
      <c r="L2647" s="7">
        <f t="shared" si="124"/>
        <v>812.5440000000001</v>
      </c>
      <c r="M2647" s="4">
        <f>YEAR(Datos!$J2647)</f>
        <v>2015</v>
      </c>
      <c r="N2647" s="5" t="str">
        <f t="shared" si="125"/>
        <v>abril</v>
      </c>
      <c r="O2647" s="5" t="str">
        <f>VLOOKUP(C2647,[2]!ProdManager[#Data],2,FALSE)</f>
        <v>John Matter</v>
      </c>
      <c r="P2647" s="5" t="e">
        <f>VLOOKUP(I2647,[1]!Countries[#Data],2,FALSE)</f>
        <v>#REF!</v>
      </c>
      <c r="Q2647" s="5" t="e">
        <f>VLOOKUP(I2647,[1]!Countries[#Data],3,FALSE)</f>
        <v>#REF!</v>
      </c>
    </row>
    <row r="2648" spans="1:17" x14ac:dyDescent="0.2">
      <c r="A2648" s="5">
        <v>10312</v>
      </c>
      <c r="B2648" s="5" t="s">
        <v>51</v>
      </c>
      <c r="C2648" s="5" t="s">
        <v>39</v>
      </c>
      <c r="D2648" s="5">
        <v>26.2</v>
      </c>
      <c r="E2648" s="5">
        <v>19.649999999999999</v>
      </c>
      <c r="F2648" s="5">
        <v>20</v>
      </c>
      <c r="G2648" s="5" t="s">
        <v>153</v>
      </c>
      <c r="H2648" s="5" t="s">
        <v>154</v>
      </c>
      <c r="I2648" s="5" t="s">
        <v>14</v>
      </c>
      <c r="J2648" s="6">
        <v>41691</v>
      </c>
      <c r="K2648" s="7">
        <f t="shared" si="123"/>
        <v>524</v>
      </c>
      <c r="L2648" s="7">
        <f t="shared" si="124"/>
        <v>393</v>
      </c>
      <c r="M2648" s="4">
        <f>YEAR(Datos!$J2648)</f>
        <v>2014</v>
      </c>
      <c r="N2648" s="5" t="str">
        <f t="shared" si="125"/>
        <v>febrero</v>
      </c>
      <c r="O2648" s="5" t="str">
        <f>VLOOKUP(C2648,[2]!ProdManager[#Data],2,FALSE)</f>
        <v>John Matter</v>
      </c>
      <c r="P2648" s="5" t="e">
        <f>VLOOKUP(I2648,[1]!Countries[#Data],2,FALSE)</f>
        <v>#REF!</v>
      </c>
      <c r="Q2648" s="5" t="e">
        <f>VLOOKUP(I2648,[1]!Countries[#Data],3,FALSE)</f>
        <v>#REF!</v>
      </c>
    </row>
    <row r="2649" spans="1:17" x14ac:dyDescent="0.2">
      <c r="A2649" s="5">
        <v>10312</v>
      </c>
      <c r="B2649" s="5" t="s">
        <v>122</v>
      </c>
      <c r="C2649" s="5" t="s">
        <v>36</v>
      </c>
      <c r="D2649" s="5">
        <v>6.2</v>
      </c>
      <c r="E2649" s="5">
        <v>5.6420000000000003</v>
      </c>
      <c r="F2649" s="5">
        <v>10</v>
      </c>
      <c r="G2649" s="5" t="s">
        <v>153</v>
      </c>
      <c r="H2649" s="5" t="s">
        <v>154</v>
      </c>
      <c r="I2649" s="5" t="s">
        <v>14</v>
      </c>
      <c r="J2649" s="6">
        <v>41643</v>
      </c>
      <c r="K2649" s="7">
        <f t="shared" si="123"/>
        <v>62</v>
      </c>
      <c r="L2649" s="7">
        <f t="shared" si="124"/>
        <v>56.42</v>
      </c>
      <c r="M2649" s="4">
        <f>YEAR(Datos!$J2649)</f>
        <v>2014</v>
      </c>
      <c r="N2649" s="5" t="str">
        <f t="shared" si="125"/>
        <v>enero</v>
      </c>
      <c r="O2649" s="5" t="str">
        <f>VLOOKUP(C2649,[2]!ProdManager[#Data],2,FALSE)</f>
        <v>John Matter</v>
      </c>
      <c r="P2649" s="5" t="e">
        <f>VLOOKUP(I2649,[1]!Countries[#Data],2,FALSE)</f>
        <v>#REF!</v>
      </c>
      <c r="Q2649" s="5" t="e">
        <f>VLOOKUP(I2649,[1]!Countries[#Data],3,FALSE)</f>
        <v>#REF!</v>
      </c>
    </row>
    <row r="2650" spans="1:17" x14ac:dyDescent="0.2">
      <c r="A2650" s="5">
        <v>10313</v>
      </c>
      <c r="B2650" s="5" t="s">
        <v>50</v>
      </c>
      <c r="C2650" s="5" t="s">
        <v>22</v>
      </c>
      <c r="D2650" s="5">
        <v>15.2</v>
      </c>
      <c r="E2650" s="5">
        <v>11.856</v>
      </c>
      <c r="F2650" s="5">
        <v>12</v>
      </c>
      <c r="G2650" s="5" t="s">
        <v>103</v>
      </c>
      <c r="H2650" s="5" t="s">
        <v>104</v>
      </c>
      <c r="I2650" s="5" t="s">
        <v>14</v>
      </c>
      <c r="J2650" s="6">
        <v>42209</v>
      </c>
      <c r="K2650" s="7">
        <f t="shared" si="123"/>
        <v>182.39999999999998</v>
      </c>
      <c r="L2650" s="7">
        <f t="shared" si="124"/>
        <v>142.27199999999999</v>
      </c>
      <c r="M2650" s="4">
        <f>YEAR(Datos!$J2650)</f>
        <v>2015</v>
      </c>
      <c r="N2650" s="5" t="str">
        <f t="shared" si="125"/>
        <v>julio</v>
      </c>
      <c r="O2650" s="5" t="str">
        <f>VLOOKUP(C2650,[2]!ProdManager[#Data],2,FALSE)</f>
        <v>Peter Stone</v>
      </c>
      <c r="P2650" s="5" t="e">
        <f>VLOOKUP(I2650,[1]!Countries[#Data],2,FALSE)</f>
        <v>#REF!</v>
      </c>
      <c r="Q2650" s="5" t="e">
        <f>VLOOKUP(I2650,[1]!Countries[#Data],3,FALSE)</f>
        <v>#REF!</v>
      </c>
    </row>
    <row r="2651" spans="1:17" x14ac:dyDescent="0.2">
      <c r="A2651" s="5">
        <v>10314</v>
      </c>
      <c r="B2651" s="5" t="s">
        <v>71</v>
      </c>
      <c r="C2651" s="5" t="s">
        <v>28</v>
      </c>
      <c r="D2651" s="5">
        <v>39.4</v>
      </c>
      <c r="E2651" s="5">
        <v>26.791999999999998</v>
      </c>
      <c r="F2651" s="5">
        <v>25</v>
      </c>
      <c r="G2651" s="5" t="s">
        <v>75</v>
      </c>
      <c r="H2651" s="5" t="s">
        <v>76</v>
      </c>
      <c r="I2651" s="5" t="s">
        <v>77</v>
      </c>
      <c r="J2651" s="6">
        <v>41830</v>
      </c>
      <c r="K2651" s="7">
        <f t="shared" si="123"/>
        <v>985</v>
      </c>
      <c r="L2651" s="7">
        <f t="shared" si="124"/>
        <v>669.8</v>
      </c>
      <c r="M2651" s="4">
        <f>YEAR(Datos!$J2651)</f>
        <v>2014</v>
      </c>
      <c r="N2651" s="5" t="str">
        <f t="shared" si="125"/>
        <v>julio</v>
      </c>
      <c r="O2651" s="5" t="str">
        <f>VLOOKUP(C2651,[2]!ProdManager[#Data],2,FALSE)</f>
        <v>Lydia Sinn</v>
      </c>
      <c r="P2651" s="5" t="e">
        <f>VLOOKUP(I2651,[1]!Countries[#Data],2,FALSE)</f>
        <v>#REF!</v>
      </c>
      <c r="Q2651" s="5" t="e">
        <f>VLOOKUP(I2651,[1]!Countries[#Data],3,FALSE)</f>
        <v>#REF!</v>
      </c>
    </row>
    <row r="2652" spans="1:17" x14ac:dyDescent="0.2">
      <c r="A2652" s="5">
        <v>10314</v>
      </c>
      <c r="B2652" s="5" t="s">
        <v>63</v>
      </c>
      <c r="C2652" s="5" t="s">
        <v>8</v>
      </c>
      <c r="D2652" s="5">
        <v>25.6</v>
      </c>
      <c r="E2652" s="5">
        <v>21.76</v>
      </c>
      <c r="F2652" s="5">
        <v>40</v>
      </c>
      <c r="G2652" s="5" t="s">
        <v>75</v>
      </c>
      <c r="H2652" s="5" t="s">
        <v>76</v>
      </c>
      <c r="I2652" s="5" t="s">
        <v>77</v>
      </c>
      <c r="J2652" s="6">
        <v>42152</v>
      </c>
      <c r="K2652" s="7">
        <f t="shared" si="123"/>
        <v>1024</v>
      </c>
      <c r="L2652" s="7">
        <f t="shared" si="124"/>
        <v>870.40000000000009</v>
      </c>
      <c r="M2652" s="4">
        <f>YEAR(Datos!$J2652)</f>
        <v>2015</v>
      </c>
      <c r="N2652" s="5" t="str">
        <f t="shared" si="125"/>
        <v>mayo</v>
      </c>
      <c r="O2652" s="5" t="str">
        <f>VLOOKUP(C2652,[2]!ProdManager[#Data],2,FALSE)</f>
        <v>Peter Stone</v>
      </c>
      <c r="P2652" s="5" t="e">
        <f>VLOOKUP(I2652,[1]!Countries[#Data],2,FALSE)</f>
        <v>#REF!</v>
      </c>
      <c r="Q2652" s="5" t="e">
        <f>VLOOKUP(I2652,[1]!Countries[#Data],3,FALSE)</f>
        <v>#REF!</v>
      </c>
    </row>
    <row r="2653" spans="1:17" x14ac:dyDescent="0.2">
      <c r="A2653" s="5">
        <v>10314</v>
      </c>
      <c r="B2653" s="5" t="s">
        <v>167</v>
      </c>
      <c r="C2653" s="5" t="s">
        <v>22</v>
      </c>
      <c r="D2653" s="5">
        <v>10.6</v>
      </c>
      <c r="E2653" s="5">
        <v>8.5860000000000003</v>
      </c>
      <c r="F2653" s="5">
        <v>30</v>
      </c>
      <c r="G2653" s="5" t="s">
        <v>75</v>
      </c>
      <c r="H2653" s="5" t="s">
        <v>76</v>
      </c>
      <c r="I2653" s="5" t="s">
        <v>77</v>
      </c>
      <c r="J2653" s="6">
        <v>41880</v>
      </c>
      <c r="K2653" s="7">
        <f t="shared" si="123"/>
        <v>318</v>
      </c>
      <c r="L2653" s="7">
        <f t="shared" si="124"/>
        <v>257.58</v>
      </c>
      <c r="M2653" s="4">
        <f>YEAR(Datos!$J2653)</f>
        <v>2014</v>
      </c>
      <c r="N2653" s="5" t="str">
        <f t="shared" si="125"/>
        <v>agosto</v>
      </c>
      <c r="O2653" s="5" t="str">
        <f>VLOOKUP(C2653,[2]!ProdManager[#Data],2,FALSE)</f>
        <v>Peter Stone</v>
      </c>
      <c r="P2653" s="5" t="e">
        <f>VLOOKUP(I2653,[1]!Countries[#Data],2,FALSE)</f>
        <v>#REF!</v>
      </c>
      <c r="Q2653" s="5" t="e">
        <f>VLOOKUP(I2653,[1]!Countries[#Data],3,FALSE)</f>
        <v>#REF!</v>
      </c>
    </row>
    <row r="2654" spans="1:17" x14ac:dyDescent="0.2">
      <c r="A2654" s="5">
        <v>10315</v>
      </c>
      <c r="B2654" s="5" t="s">
        <v>133</v>
      </c>
      <c r="C2654" s="5" t="s">
        <v>36</v>
      </c>
      <c r="D2654" s="5">
        <v>11.2</v>
      </c>
      <c r="E2654" s="5">
        <v>10.192</v>
      </c>
      <c r="F2654" s="5">
        <v>14</v>
      </c>
      <c r="G2654" s="5" t="s">
        <v>168</v>
      </c>
      <c r="H2654" s="5" t="s">
        <v>169</v>
      </c>
      <c r="I2654" s="5" t="s">
        <v>142</v>
      </c>
      <c r="J2654" s="6">
        <v>41679</v>
      </c>
      <c r="K2654" s="7">
        <f t="shared" si="123"/>
        <v>156.79999999999998</v>
      </c>
      <c r="L2654" s="7">
        <f t="shared" si="124"/>
        <v>142.68799999999999</v>
      </c>
      <c r="M2654" s="4">
        <f>YEAR(Datos!$J2654)</f>
        <v>2014</v>
      </c>
      <c r="N2654" s="5" t="str">
        <f t="shared" si="125"/>
        <v>febrero</v>
      </c>
      <c r="O2654" s="5" t="str">
        <f>VLOOKUP(C2654,[2]!ProdManager[#Data],2,FALSE)</f>
        <v>John Matter</v>
      </c>
      <c r="P2654" s="5" t="e">
        <f>VLOOKUP(I2654,[1]!Countries[#Data],2,FALSE)</f>
        <v>#REF!</v>
      </c>
      <c r="Q2654" s="5" t="e">
        <f>VLOOKUP(I2654,[1]!Countries[#Data],3,FALSE)</f>
        <v>#REF!</v>
      </c>
    </row>
    <row r="2655" spans="1:17" x14ac:dyDescent="0.2">
      <c r="A2655" s="5">
        <v>10315</v>
      </c>
      <c r="B2655" s="5" t="s">
        <v>72</v>
      </c>
      <c r="C2655" s="5" t="s">
        <v>36</v>
      </c>
      <c r="D2655" s="5">
        <v>12</v>
      </c>
      <c r="E2655" s="5">
        <v>11.040000000000001</v>
      </c>
      <c r="F2655" s="5">
        <v>30</v>
      </c>
      <c r="G2655" s="5" t="s">
        <v>168</v>
      </c>
      <c r="H2655" s="5" t="s">
        <v>169</v>
      </c>
      <c r="I2655" s="5" t="s">
        <v>142</v>
      </c>
      <c r="J2655" s="6">
        <v>41679</v>
      </c>
      <c r="K2655" s="7">
        <f t="shared" si="123"/>
        <v>360</v>
      </c>
      <c r="L2655" s="7">
        <f t="shared" si="124"/>
        <v>331.20000000000005</v>
      </c>
      <c r="M2655" s="4">
        <f>YEAR(Datos!$J2655)</f>
        <v>2014</v>
      </c>
      <c r="N2655" s="5" t="str">
        <f t="shared" si="125"/>
        <v>febrero</v>
      </c>
      <c r="O2655" s="5" t="str">
        <f>VLOOKUP(C2655,[2]!ProdManager[#Data],2,FALSE)</f>
        <v>John Matter</v>
      </c>
      <c r="P2655" s="5" t="e">
        <f>VLOOKUP(I2655,[1]!Countries[#Data],2,FALSE)</f>
        <v>#REF!</v>
      </c>
      <c r="Q2655" s="5" t="e">
        <f>VLOOKUP(I2655,[1]!Countries[#Data],3,FALSE)</f>
        <v>#REF!</v>
      </c>
    </row>
    <row r="2656" spans="1:17" x14ac:dyDescent="0.2">
      <c r="A2656" s="5">
        <v>10316</v>
      </c>
      <c r="B2656" s="5" t="s">
        <v>21</v>
      </c>
      <c r="C2656" s="5" t="s">
        <v>22</v>
      </c>
      <c r="D2656" s="5">
        <v>7.7</v>
      </c>
      <c r="E2656" s="5">
        <v>5.5439999999999996</v>
      </c>
      <c r="F2656" s="5">
        <v>10</v>
      </c>
      <c r="G2656" s="5" t="s">
        <v>75</v>
      </c>
      <c r="H2656" s="5" t="s">
        <v>76</v>
      </c>
      <c r="I2656" s="5" t="s">
        <v>77</v>
      </c>
      <c r="J2656" s="6">
        <v>42153</v>
      </c>
      <c r="K2656" s="7">
        <f t="shared" si="123"/>
        <v>77</v>
      </c>
      <c r="L2656" s="7">
        <f t="shared" si="124"/>
        <v>55.44</v>
      </c>
      <c r="M2656" s="4">
        <f>YEAR(Datos!$J2656)</f>
        <v>2015</v>
      </c>
      <c r="N2656" s="5" t="str">
        <f t="shared" si="125"/>
        <v>mayo</v>
      </c>
      <c r="O2656" s="5" t="str">
        <f>VLOOKUP(C2656,[2]!ProdManager[#Data],2,FALSE)</f>
        <v>Peter Stone</v>
      </c>
      <c r="P2656" s="5" t="e">
        <f>VLOOKUP(I2656,[1]!Countries[#Data],2,FALSE)</f>
        <v>#REF!</v>
      </c>
      <c r="Q2656" s="5" t="e">
        <f>VLOOKUP(I2656,[1]!Countries[#Data],3,FALSE)</f>
        <v>#REF!</v>
      </c>
    </row>
    <row r="2657" spans="1:17" x14ac:dyDescent="0.2">
      <c r="A2657" s="5">
        <v>10316</v>
      </c>
      <c r="B2657" s="5" t="s">
        <v>71</v>
      </c>
      <c r="C2657" s="5" t="s">
        <v>28</v>
      </c>
      <c r="D2657" s="5">
        <v>39.4</v>
      </c>
      <c r="E2657" s="5">
        <v>25.61</v>
      </c>
      <c r="F2657" s="5">
        <v>70</v>
      </c>
      <c r="G2657" s="5" t="s">
        <v>75</v>
      </c>
      <c r="H2657" s="5" t="s">
        <v>76</v>
      </c>
      <c r="I2657" s="5" t="s">
        <v>77</v>
      </c>
      <c r="J2657" s="6">
        <v>41993</v>
      </c>
      <c r="K2657" s="7">
        <f t="shared" si="123"/>
        <v>2758</v>
      </c>
      <c r="L2657" s="7">
        <f t="shared" si="124"/>
        <v>1792.7</v>
      </c>
      <c r="M2657" s="4">
        <f>YEAR(Datos!$J2657)</f>
        <v>2014</v>
      </c>
      <c r="N2657" s="5" t="str">
        <f t="shared" si="125"/>
        <v>diciembre</v>
      </c>
      <c r="O2657" s="5" t="str">
        <f>VLOOKUP(C2657,[2]!ProdManager[#Data],2,FALSE)</f>
        <v>Lydia Sinn</v>
      </c>
      <c r="P2657" s="5" t="e">
        <f>VLOOKUP(I2657,[1]!Countries[#Data],2,FALSE)</f>
        <v>#REF!</v>
      </c>
      <c r="Q2657" s="5" t="e">
        <f>VLOOKUP(I2657,[1]!Countries[#Data],3,FALSE)</f>
        <v>#REF!</v>
      </c>
    </row>
    <row r="2658" spans="1:17" x14ac:dyDescent="0.2">
      <c r="A2658" s="5">
        <v>10317</v>
      </c>
      <c r="B2658" s="5" t="s">
        <v>131</v>
      </c>
      <c r="C2658" s="5" t="s">
        <v>36</v>
      </c>
      <c r="D2658" s="5">
        <v>14.4</v>
      </c>
      <c r="E2658" s="5">
        <v>12.672000000000001</v>
      </c>
      <c r="F2658" s="5">
        <v>20</v>
      </c>
      <c r="G2658" s="5" t="s">
        <v>159</v>
      </c>
      <c r="H2658" s="5" t="s">
        <v>160</v>
      </c>
      <c r="I2658" s="5" t="s">
        <v>77</v>
      </c>
      <c r="J2658" s="6">
        <v>42038</v>
      </c>
      <c r="K2658" s="7">
        <f t="shared" si="123"/>
        <v>288</v>
      </c>
      <c r="L2658" s="7">
        <f t="shared" si="124"/>
        <v>253.44</v>
      </c>
      <c r="M2658" s="4">
        <f>YEAR(Datos!$J2658)</f>
        <v>2015</v>
      </c>
      <c r="N2658" s="5" t="str">
        <f t="shared" si="125"/>
        <v>febrero</v>
      </c>
      <c r="O2658" s="5" t="str">
        <f>VLOOKUP(C2658,[2]!ProdManager[#Data],2,FALSE)</f>
        <v>John Matter</v>
      </c>
      <c r="P2658" s="5" t="e">
        <f>VLOOKUP(I2658,[1]!Countries[#Data],2,FALSE)</f>
        <v>#REF!</v>
      </c>
      <c r="Q2658" s="5" t="e">
        <f>VLOOKUP(I2658,[1]!Countries[#Data],3,FALSE)</f>
        <v>#REF!</v>
      </c>
    </row>
    <row r="2659" spans="1:17" x14ac:dyDescent="0.2">
      <c r="A2659" s="5">
        <v>10318</v>
      </c>
      <c r="B2659" s="5" t="s">
        <v>21</v>
      </c>
      <c r="C2659" s="5" t="s">
        <v>22</v>
      </c>
      <c r="D2659" s="5">
        <v>7.7</v>
      </c>
      <c r="E2659" s="5">
        <v>5.39</v>
      </c>
      <c r="F2659" s="5">
        <v>20</v>
      </c>
      <c r="G2659" s="5" t="s">
        <v>168</v>
      </c>
      <c r="H2659" s="5" t="s">
        <v>169</v>
      </c>
      <c r="I2659" s="5" t="s">
        <v>142</v>
      </c>
      <c r="J2659" s="6">
        <v>41946</v>
      </c>
      <c r="K2659" s="7">
        <f t="shared" si="123"/>
        <v>154</v>
      </c>
      <c r="L2659" s="7">
        <f t="shared" si="124"/>
        <v>107.8</v>
      </c>
      <c r="M2659" s="4">
        <f>YEAR(Datos!$J2659)</f>
        <v>2014</v>
      </c>
      <c r="N2659" s="5" t="str">
        <f t="shared" si="125"/>
        <v>noviembre</v>
      </c>
      <c r="O2659" s="5" t="str">
        <f>VLOOKUP(C2659,[2]!ProdManager[#Data],2,FALSE)</f>
        <v>Peter Stone</v>
      </c>
      <c r="P2659" s="5" t="e">
        <f>VLOOKUP(I2659,[1]!Countries[#Data],2,FALSE)</f>
        <v>#REF!</v>
      </c>
      <c r="Q2659" s="5" t="e">
        <f>VLOOKUP(I2659,[1]!Countries[#Data],3,FALSE)</f>
        <v>#REF!</v>
      </c>
    </row>
    <row r="2660" spans="1:17" x14ac:dyDescent="0.2">
      <c r="A2660" s="5">
        <v>10318</v>
      </c>
      <c r="B2660" s="5" t="s">
        <v>94</v>
      </c>
      <c r="C2660" s="5" t="s">
        <v>36</v>
      </c>
      <c r="D2660" s="5">
        <v>14.4</v>
      </c>
      <c r="E2660" s="5">
        <v>13.104000000000001</v>
      </c>
      <c r="F2660" s="5">
        <v>6</v>
      </c>
      <c r="G2660" s="5" t="s">
        <v>168</v>
      </c>
      <c r="H2660" s="5" t="s">
        <v>169</v>
      </c>
      <c r="I2660" s="5" t="s">
        <v>142</v>
      </c>
      <c r="J2660" s="6">
        <v>42129</v>
      </c>
      <c r="K2660" s="7">
        <f t="shared" si="123"/>
        <v>86.4</v>
      </c>
      <c r="L2660" s="7">
        <f t="shared" si="124"/>
        <v>78.624000000000009</v>
      </c>
      <c r="M2660" s="4">
        <f>YEAR(Datos!$J2660)</f>
        <v>2015</v>
      </c>
      <c r="N2660" s="5" t="str">
        <f t="shared" si="125"/>
        <v>mayo</v>
      </c>
      <c r="O2660" s="5" t="str">
        <f>VLOOKUP(C2660,[2]!ProdManager[#Data],2,FALSE)</f>
        <v>John Matter</v>
      </c>
      <c r="P2660" s="5" t="e">
        <f>VLOOKUP(I2660,[1]!Countries[#Data],2,FALSE)</f>
        <v>#REF!</v>
      </c>
      <c r="Q2660" s="5" t="e">
        <f>VLOOKUP(I2660,[1]!Countries[#Data],3,FALSE)</f>
        <v>#REF!</v>
      </c>
    </row>
    <row r="2661" spans="1:17" x14ac:dyDescent="0.2">
      <c r="A2661" s="5">
        <v>10319</v>
      </c>
      <c r="B2661" s="5" t="s">
        <v>84</v>
      </c>
      <c r="C2661" s="5" t="s">
        <v>39</v>
      </c>
      <c r="D2661" s="5">
        <v>31.2</v>
      </c>
      <c r="E2661" s="5">
        <v>24.648</v>
      </c>
      <c r="F2661" s="5">
        <v>8</v>
      </c>
      <c r="G2661" s="5" t="s">
        <v>110</v>
      </c>
      <c r="H2661" s="5" t="s">
        <v>66</v>
      </c>
      <c r="I2661" s="5" t="s">
        <v>67</v>
      </c>
      <c r="J2661" s="6">
        <v>41849</v>
      </c>
      <c r="K2661" s="7">
        <f t="shared" si="123"/>
        <v>249.6</v>
      </c>
      <c r="L2661" s="7">
        <f t="shared" si="124"/>
        <v>197.184</v>
      </c>
      <c r="M2661" s="4">
        <f>YEAR(Datos!$J2661)</f>
        <v>2014</v>
      </c>
      <c r="N2661" s="5" t="str">
        <f t="shared" si="125"/>
        <v>julio</v>
      </c>
      <c r="O2661" s="5" t="str">
        <f>VLOOKUP(C2661,[2]!ProdManager[#Data],2,FALSE)</f>
        <v>John Matter</v>
      </c>
      <c r="P2661" s="5" t="e">
        <f>VLOOKUP(I2661,[1]!Countries[#Data],2,FALSE)</f>
        <v>#REF!</v>
      </c>
      <c r="Q2661" s="5" t="e">
        <f>VLOOKUP(I2661,[1]!Countries[#Data],3,FALSE)</f>
        <v>#REF!</v>
      </c>
    </row>
    <row r="2662" spans="1:17" x14ac:dyDescent="0.2">
      <c r="A2662" s="5">
        <v>10319</v>
      </c>
      <c r="B2662" s="5" t="s">
        <v>114</v>
      </c>
      <c r="C2662" s="5" t="s">
        <v>11</v>
      </c>
      <c r="D2662" s="5">
        <v>36.4</v>
      </c>
      <c r="E2662" s="5">
        <v>27.663999999999998</v>
      </c>
      <c r="F2662" s="5">
        <v>14</v>
      </c>
      <c r="G2662" s="5" t="s">
        <v>110</v>
      </c>
      <c r="H2662" s="5" t="s">
        <v>66</v>
      </c>
      <c r="I2662" s="5" t="s">
        <v>67</v>
      </c>
      <c r="J2662" s="6">
        <v>42218</v>
      </c>
      <c r="K2662" s="7">
        <f t="shared" si="123"/>
        <v>509.59999999999997</v>
      </c>
      <c r="L2662" s="7">
        <f t="shared" si="124"/>
        <v>387.29599999999999</v>
      </c>
      <c r="M2662" s="4">
        <f>YEAR(Datos!$J2662)</f>
        <v>2015</v>
      </c>
      <c r="N2662" s="5" t="str">
        <f t="shared" si="125"/>
        <v>agosto</v>
      </c>
      <c r="O2662" s="5" t="str">
        <f>VLOOKUP(C2662,[2]!ProdManager[#Data],2,FALSE)</f>
        <v>Marc Caine</v>
      </c>
      <c r="P2662" s="5" t="e">
        <f>VLOOKUP(I2662,[1]!Countries[#Data],2,FALSE)</f>
        <v>#REF!</v>
      </c>
      <c r="Q2662" s="5" t="e">
        <f>VLOOKUP(I2662,[1]!Countries[#Data],3,FALSE)</f>
        <v>#REF!</v>
      </c>
    </row>
    <row r="2663" spans="1:17" x14ac:dyDescent="0.2">
      <c r="A2663" s="5">
        <v>10319</v>
      </c>
      <c r="B2663" s="5" t="s">
        <v>94</v>
      </c>
      <c r="C2663" s="5" t="s">
        <v>36</v>
      </c>
      <c r="D2663" s="5">
        <v>14.4</v>
      </c>
      <c r="E2663" s="5">
        <v>12.672000000000001</v>
      </c>
      <c r="F2663" s="5">
        <v>30</v>
      </c>
      <c r="G2663" s="5" t="s">
        <v>110</v>
      </c>
      <c r="H2663" s="5" t="s">
        <v>66</v>
      </c>
      <c r="I2663" s="5" t="s">
        <v>67</v>
      </c>
      <c r="J2663" s="6">
        <v>42140</v>
      </c>
      <c r="K2663" s="7">
        <f t="shared" si="123"/>
        <v>432</v>
      </c>
      <c r="L2663" s="7">
        <f t="shared" si="124"/>
        <v>380.16</v>
      </c>
      <c r="M2663" s="4">
        <f>YEAR(Datos!$J2663)</f>
        <v>2015</v>
      </c>
      <c r="N2663" s="5" t="str">
        <f t="shared" si="125"/>
        <v>mayo</v>
      </c>
      <c r="O2663" s="5" t="str">
        <f>VLOOKUP(C2663,[2]!ProdManager[#Data],2,FALSE)</f>
        <v>John Matter</v>
      </c>
      <c r="P2663" s="5" t="e">
        <f>VLOOKUP(I2663,[1]!Countries[#Data],2,FALSE)</f>
        <v>#REF!</v>
      </c>
      <c r="Q2663" s="5" t="e">
        <f>VLOOKUP(I2663,[1]!Countries[#Data],3,FALSE)</f>
        <v>#REF!</v>
      </c>
    </row>
    <row r="2664" spans="1:17" x14ac:dyDescent="0.2">
      <c r="A2664" s="5">
        <v>10320</v>
      </c>
      <c r="B2664" s="5" t="s">
        <v>106</v>
      </c>
      <c r="C2664" s="5" t="s">
        <v>8</v>
      </c>
      <c r="D2664" s="5">
        <v>17.2</v>
      </c>
      <c r="E2664" s="5">
        <v>13.587999999999999</v>
      </c>
      <c r="F2664" s="5">
        <v>30</v>
      </c>
      <c r="G2664" s="5" t="s">
        <v>88</v>
      </c>
      <c r="H2664" s="5" t="s">
        <v>89</v>
      </c>
      <c r="I2664" s="5" t="s">
        <v>90</v>
      </c>
      <c r="J2664" s="6">
        <v>42128</v>
      </c>
      <c r="K2664" s="7">
        <f t="shared" si="123"/>
        <v>516</v>
      </c>
      <c r="L2664" s="7">
        <f t="shared" si="124"/>
        <v>407.64</v>
      </c>
      <c r="M2664" s="4">
        <f>YEAR(Datos!$J2664)</f>
        <v>2015</v>
      </c>
      <c r="N2664" s="5" t="str">
        <f t="shared" si="125"/>
        <v>mayo</v>
      </c>
      <c r="O2664" s="5" t="str">
        <f>VLOOKUP(C2664,[2]!ProdManager[#Data],2,FALSE)</f>
        <v>Peter Stone</v>
      </c>
      <c r="P2664" s="5" t="e">
        <f>VLOOKUP(I2664,[1]!Countries[#Data],2,FALSE)</f>
        <v>#REF!</v>
      </c>
      <c r="Q2664" s="5" t="e">
        <f>VLOOKUP(I2664,[1]!Countries[#Data],3,FALSE)</f>
        <v>#REF!</v>
      </c>
    </row>
    <row r="2665" spans="1:17" x14ac:dyDescent="0.2">
      <c r="A2665" s="5">
        <v>10321</v>
      </c>
      <c r="B2665" s="5" t="s">
        <v>74</v>
      </c>
      <c r="C2665" s="5" t="s">
        <v>36</v>
      </c>
      <c r="D2665" s="5">
        <v>14.4</v>
      </c>
      <c r="E2665" s="5">
        <v>13.248000000000001</v>
      </c>
      <c r="F2665" s="5">
        <v>10</v>
      </c>
      <c r="G2665" s="5" t="s">
        <v>168</v>
      </c>
      <c r="H2665" s="5" t="s">
        <v>169</v>
      </c>
      <c r="I2665" s="5" t="s">
        <v>142</v>
      </c>
      <c r="J2665" s="6">
        <v>41659</v>
      </c>
      <c r="K2665" s="7">
        <f t="shared" si="123"/>
        <v>144</v>
      </c>
      <c r="L2665" s="7">
        <f t="shared" si="124"/>
        <v>132.48000000000002</v>
      </c>
      <c r="M2665" s="4">
        <f>YEAR(Datos!$J2665)</f>
        <v>2014</v>
      </c>
      <c r="N2665" s="5" t="str">
        <f t="shared" si="125"/>
        <v>enero</v>
      </c>
      <c r="O2665" s="5" t="str">
        <f>VLOOKUP(C2665,[2]!ProdManager[#Data],2,FALSE)</f>
        <v>John Matter</v>
      </c>
      <c r="P2665" s="5" t="e">
        <f>VLOOKUP(I2665,[1]!Countries[#Data],2,FALSE)</f>
        <v>#REF!</v>
      </c>
      <c r="Q2665" s="5" t="e">
        <f>VLOOKUP(I2665,[1]!Countries[#Data],3,FALSE)</f>
        <v>#REF!</v>
      </c>
    </row>
    <row r="2666" spans="1:17" x14ac:dyDescent="0.2">
      <c r="A2666" s="5">
        <v>10322</v>
      </c>
      <c r="B2666" s="5" t="s">
        <v>170</v>
      </c>
      <c r="C2666" s="5" t="s">
        <v>3</v>
      </c>
      <c r="D2666" s="5">
        <v>5.6</v>
      </c>
      <c r="E2666" s="5">
        <v>4.3679999999999994</v>
      </c>
      <c r="F2666" s="5">
        <v>20</v>
      </c>
      <c r="G2666" s="5" t="s">
        <v>171</v>
      </c>
      <c r="H2666" s="5" t="s">
        <v>66</v>
      </c>
      <c r="I2666" s="5" t="s">
        <v>67</v>
      </c>
      <c r="J2666" s="6">
        <v>41726</v>
      </c>
      <c r="K2666" s="7">
        <f t="shared" si="123"/>
        <v>112</v>
      </c>
      <c r="L2666" s="7">
        <f t="shared" si="124"/>
        <v>87.359999999999985</v>
      </c>
      <c r="M2666" s="4">
        <f>YEAR(Datos!$J2666)</f>
        <v>2014</v>
      </c>
      <c r="N2666" s="5" t="str">
        <f t="shared" si="125"/>
        <v>marzo</v>
      </c>
      <c r="O2666" s="5" t="str">
        <f>VLOOKUP(C2666,[2]!ProdManager[#Data],2,FALSE)</f>
        <v>Marc Caine</v>
      </c>
      <c r="P2666" s="5" t="e">
        <f>VLOOKUP(I2666,[1]!Countries[#Data],2,FALSE)</f>
        <v>#REF!</v>
      </c>
      <c r="Q2666" s="5" t="e">
        <f>VLOOKUP(I2666,[1]!Countries[#Data],3,FALSE)</f>
        <v>#REF!</v>
      </c>
    </row>
    <row r="2667" spans="1:17" x14ac:dyDescent="0.2">
      <c r="A2667" s="5">
        <v>10323</v>
      </c>
      <c r="B2667" s="5" t="s">
        <v>127</v>
      </c>
      <c r="C2667" s="5" t="s">
        <v>17</v>
      </c>
      <c r="D2667" s="5">
        <v>12.4</v>
      </c>
      <c r="E2667" s="5">
        <v>9.4240000000000013</v>
      </c>
      <c r="F2667" s="5">
        <v>5</v>
      </c>
      <c r="G2667" s="5" t="s">
        <v>172</v>
      </c>
      <c r="H2667" s="5" t="s">
        <v>173</v>
      </c>
      <c r="I2667" s="5" t="s">
        <v>14</v>
      </c>
      <c r="J2667" s="6">
        <v>41731</v>
      </c>
      <c r="K2667" s="7">
        <f t="shared" si="123"/>
        <v>62</v>
      </c>
      <c r="L2667" s="7">
        <f t="shared" si="124"/>
        <v>47.120000000000005</v>
      </c>
      <c r="M2667" s="4">
        <f>YEAR(Datos!$J2667)</f>
        <v>2014</v>
      </c>
      <c r="N2667" s="5" t="str">
        <f t="shared" si="125"/>
        <v>abril</v>
      </c>
      <c r="O2667" s="5" t="str">
        <f>VLOOKUP(C2667,[2]!ProdManager[#Data],2,FALSE)</f>
        <v>Lydia Sinn</v>
      </c>
      <c r="P2667" s="5" t="e">
        <f>VLOOKUP(I2667,[1]!Countries[#Data],2,FALSE)</f>
        <v>#REF!</v>
      </c>
      <c r="Q2667" s="5" t="e">
        <f>VLOOKUP(I2667,[1]!Countries[#Data],3,FALSE)</f>
        <v>#REF!</v>
      </c>
    </row>
    <row r="2668" spans="1:17" x14ac:dyDescent="0.2">
      <c r="A2668" s="5">
        <v>10323</v>
      </c>
      <c r="B2668" s="5" t="s">
        <v>174</v>
      </c>
      <c r="C2668" s="5" t="s">
        <v>28</v>
      </c>
      <c r="D2668" s="5">
        <v>11.2</v>
      </c>
      <c r="E2668" s="5">
        <v>7.5039999999999987</v>
      </c>
      <c r="F2668" s="5">
        <v>4</v>
      </c>
      <c r="G2668" s="5" t="s">
        <v>172</v>
      </c>
      <c r="H2668" s="5" t="s">
        <v>173</v>
      </c>
      <c r="I2668" s="5" t="s">
        <v>14</v>
      </c>
      <c r="J2668" s="6">
        <v>41819</v>
      </c>
      <c r="K2668" s="7">
        <f t="shared" si="123"/>
        <v>44.8</v>
      </c>
      <c r="L2668" s="7">
        <f t="shared" si="124"/>
        <v>30.015999999999995</v>
      </c>
      <c r="M2668" s="4">
        <f>YEAR(Datos!$J2668)</f>
        <v>2014</v>
      </c>
      <c r="N2668" s="5" t="str">
        <f t="shared" si="125"/>
        <v>junio</v>
      </c>
      <c r="O2668" s="5" t="str">
        <f>VLOOKUP(C2668,[2]!ProdManager[#Data],2,FALSE)</f>
        <v>Lydia Sinn</v>
      </c>
      <c r="P2668" s="5" t="e">
        <f>VLOOKUP(I2668,[1]!Countries[#Data],2,FALSE)</f>
        <v>#REF!</v>
      </c>
      <c r="Q2668" s="5" t="e">
        <f>VLOOKUP(I2668,[1]!Countries[#Data],3,FALSE)</f>
        <v>#REF!</v>
      </c>
    </row>
    <row r="2669" spans="1:17" x14ac:dyDescent="0.2">
      <c r="A2669" s="5">
        <v>10323</v>
      </c>
      <c r="B2669" s="5" t="s">
        <v>35</v>
      </c>
      <c r="C2669" s="5" t="s">
        <v>36</v>
      </c>
      <c r="D2669" s="5">
        <v>14.4</v>
      </c>
      <c r="E2669" s="5">
        <v>12.672000000000001</v>
      </c>
      <c r="F2669" s="5">
        <v>4</v>
      </c>
      <c r="G2669" s="5" t="s">
        <v>172</v>
      </c>
      <c r="H2669" s="5" t="s">
        <v>173</v>
      </c>
      <c r="I2669" s="5" t="s">
        <v>14</v>
      </c>
      <c r="J2669" s="6">
        <v>41787</v>
      </c>
      <c r="K2669" s="7">
        <f t="shared" si="123"/>
        <v>57.6</v>
      </c>
      <c r="L2669" s="7">
        <f t="shared" si="124"/>
        <v>50.688000000000002</v>
      </c>
      <c r="M2669" s="4">
        <f>YEAR(Datos!$J2669)</f>
        <v>2014</v>
      </c>
      <c r="N2669" s="5" t="str">
        <f t="shared" si="125"/>
        <v>mayo</v>
      </c>
      <c r="O2669" s="5" t="str">
        <f>VLOOKUP(C2669,[2]!ProdManager[#Data],2,FALSE)</f>
        <v>John Matter</v>
      </c>
      <c r="P2669" s="5" t="e">
        <f>VLOOKUP(I2669,[1]!Countries[#Data],2,FALSE)</f>
        <v>#REF!</v>
      </c>
      <c r="Q2669" s="5" t="e">
        <f>VLOOKUP(I2669,[1]!Countries[#Data],3,FALSE)</f>
        <v>#REF!</v>
      </c>
    </row>
    <row r="2670" spans="1:17" x14ac:dyDescent="0.2">
      <c r="A2670" s="5">
        <v>10324</v>
      </c>
      <c r="B2670" s="5" t="s">
        <v>49</v>
      </c>
      <c r="C2670" s="5" t="s">
        <v>28</v>
      </c>
      <c r="D2670" s="5">
        <v>13.9</v>
      </c>
      <c r="E2670" s="5">
        <v>9.5909999999999993</v>
      </c>
      <c r="F2670" s="5">
        <v>21</v>
      </c>
      <c r="G2670" s="5" t="s">
        <v>175</v>
      </c>
      <c r="H2670" s="5" t="s">
        <v>176</v>
      </c>
      <c r="I2670" s="5" t="s">
        <v>77</v>
      </c>
      <c r="J2670" s="6">
        <v>41989</v>
      </c>
      <c r="K2670" s="7">
        <f t="shared" si="123"/>
        <v>291.90000000000003</v>
      </c>
      <c r="L2670" s="7">
        <f t="shared" si="124"/>
        <v>201.41099999999997</v>
      </c>
      <c r="M2670" s="4">
        <f>YEAR(Datos!$J2670)</f>
        <v>2014</v>
      </c>
      <c r="N2670" s="5" t="str">
        <f t="shared" si="125"/>
        <v>diciembre</v>
      </c>
      <c r="O2670" s="5" t="str">
        <f>VLOOKUP(C2670,[2]!ProdManager[#Data],2,FALSE)</f>
        <v>Lydia Sinn</v>
      </c>
      <c r="P2670" s="5" t="e">
        <f>VLOOKUP(I2670,[1]!Countries[#Data],2,FALSE)</f>
        <v>#REF!</v>
      </c>
      <c r="Q2670" s="5" t="e">
        <f>VLOOKUP(I2670,[1]!Countries[#Data],3,FALSE)</f>
        <v>#REF!</v>
      </c>
    </row>
    <row r="2671" spans="1:17" x14ac:dyDescent="0.2">
      <c r="A2671" s="5">
        <v>10324</v>
      </c>
      <c r="B2671" s="5" t="s">
        <v>74</v>
      </c>
      <c r="C2671" s="5" t="s">
        <v>36</v>
      </c>
      <c r="D2671" s="5">
        <v>14.4</v>
      </c>
      <c r="E2671" s="5">
        <v>12.96</v>
      </c>
      <c r="F2671" s="5">
        <v>70</v>
      </c>
      <c r="G2671" s="5" t="s">
        <v>175</v>
      </c>
      <c r="H2671" s="5" t="s">
        <v>176</v>
      </c>
      <c r="I2671" s="5" t="s">
        <v>77</v>
      </c>
      <c r="J2671" s="6">
        <v>41842</v>
      </c>
      <c r="K2671" s="7">
        <f t="shared" si="123"/>
        <v>1008</v>
      </c>
      <c r="L2671" s="7">
        <f t="shared" si="124"/>
        <v>907.2</v>
      </c>
      <c r="M2671" s="4">
        <f>YEAR(Datos!$J2671)</f>
        <v>2014</v>
      </c>
      <c r="N2671" s="5" t="str">
        <f t="shared" si="125"/>
        <v>julio</v>
      </c>
      <c r="O2671" s="5" t="str">
        <f>VLOOKUP(C2671,[2]!ProdManager[#Data],2,FALSE)</f>
        <v>John Matter</v>
      </c>
      <c r="P2671" s="5" t="e">
        <f>VLOOKUP(I2671,[1]!Countries[#Data],2,FALSE)</f>
        <v>#REF!</v>
      </c>
      <c r="Q2671" s="5" t="e">
        <f>VLOOKUP(I2671,[1]!Countries[#Data],3,FALSE)</f>
        <v>#REF!</v>
      </c>
    </row>
    <row r="2672" spans="1:17" x14ac:dyDescent="0.2">
      <c r="A2672" s="5">
        <v>10324</v>
      </c>
      <c r="B2672" s="5" t="s">
        <v>134</v>
      </c>
      <c r="C2672" s="5" t="s">
        <v>22</v>
      </c>
      <c r="D2672" s="5">
        <v>9.6</v>
      </c>
      <c r="E2672" s="5">
        <v>7.4879999999999995</v>
      </c>
      <c r="F2672" s="5">
        <v>30</v>
      </c>
      <c r="G2672" s="5" t="s">
        <v>175</v>
      </c>
      <c r="H2672" s="5" t="s">
        <v>176</v>
      </c>
      <c r="I2672" s="5" t="s">
        <v>77</v>
      </c>
      <c r="J2672" s="6">
        <v>41658</v>
      </c>
      <c r="K2672" s="7">
        <f t="shared" si="123"/>
        <v>288</v>
      </c>
      <c r="L2672" s="7">
        <f t="shared" si="124"/>
        <v>224.64</v>
      </c>
      <c r="M2672" s="4">
        <f>YEAR(Datos!$J2672)</f>
        <v>2014</v>
      </c>
      <c r="N2672" s="5" t="str">
        <f t="shared" si="125"/>
        <v>enero</v>
      </c>
      <c r="O2672" s="5" t="str">
        <f>VLOOKUP(C2672,[2]!ProdManager[#Data],2,FALSE)</f>
        <v>Peter Stone</v>
      </c>
      <c r="P2672" s="5" t="e">
        <f>VLOOKUP(I2672,[1]!Countries[#Data],2,FALSE)</f>
        <v>#REF!</v>
      </c>
      <c r="Q2672" s="5" t="e">
        <f>VLOOKUP(I2672,[1]!Countries[#Data],3,FALSE)</f>
        <v>#REF!</v>
      </c>
    </row>
    <row r="2673" spans="1:17" x14ac:dyDescent="0.2">
      <c r="A2673" s="5">
        <v>10324</v>
      </c>
      <c r="B2673" s="5" t="s">
        <v>45</v>
      </c>
      <c r="C2673" s="5" t="s">
        <v>8</v>
      </c>
      <c r="D2673" s="5">
        <v>44</v>
      </c>
      <c r="E2673" s="5">
        <v>37.4</v>
      </c>
      <c r="F2673" s="5">
        <v>40</v>
      </c>
      <c r="G2673" s="5" t="s">
        <v>175</v>
      </c>
      <c r="H2673" s="5" t="s">
        <v>176</v>
      </c>
      <c r="I2673" s="5" t="s">
        <v>77</v>
      </c>
      <c r="J2673" s="6">
        <v>41985</v>
      </c>
      <c r="K2673" s="7">
        <f t="shared" si="123"/>
        <v>1760</v>
      </c>
      <c r="L2673" s="7">
        <f t="shared" si="124"/>
        <v>1496</v>
      </c>
      <c r="M2673" s="4">
        <f>YEAR(Datos!$J2673)</f>
        <v>2014</v>
      </c>
      <c r="N2673" s="5" t="str">
        <f t="shared" si="125"/>
        <v>diciembre</v>
      </c>
      <c r="O2673" s="5" t="str">
        <f>VLOOKUP(C2673,[2]!ProdManager[#Data],2,FALSE)</f>
        <v>Peter Stone</v>
      </c>
      <c r="P2673" s="5" t="e">
        <f>VLOOKUP(I2673,[1]!Countries[#Data],2,FALSE)</f>
        <v>#REF!</v>
      </c>
      <c r="Q2673" s="5" t="e">
        <f>VLOOKUP(I2673,[1]!Countries[#Data],3,FALSE)</f>
        <v>#REF!</v>
      </c>
    </row>
    <row r="2674" spans="1:17" x14ac:dyDescent="0.2">
      <c r="A2674" s="5">
        <v>10324</v>
      </c>
      <c r="B2674" s="5" t="s">
        <v>118</v>
      </c>
      <c r="C2674" s="5" t="s">
        <v>17</v>
      </c>
      <c r="D2674" s="5">
        <v>35.1</v>
      </c>
      <c r="E2674" s="5">
        <v>26.325000000000003</v>
      </c>
      <c r="F2674" s="5">
        <v>80</v>
      </c>
      <c r="G2674" s="5" t="s">
        <v>175</v>
      </c>
      <c r="H2674" s="5" t="s">
        <v>176</v>
      </c>
      <c r="I2674" s="5" t="s">
        <v>77</v>
      </c>
      <c r="J2674" s="6">
        <v>41895</v>
      </c>
      <c r="K2674" s="7">
        <f t="shared" si="123"/>
        <v>2808</v>
      </c>
      <c r="L2674" s="7">
        <f t="shared" si="124"/>
        <v>2106</v>
      </c>
      <c r="M2674" s="4">
        <f>YEAR(Datos!$J2674)</f>
        <v>2014</v>
      </c>
      <c r="N2674" s="5" t="str">
        <f t="shared" si="125"/>
        <v>septiembre</v>
      </c>
      <c r="O2674" s="5" t="str">
        <f>VLOOKUP(C2674,[2]!ProdManager[#Data],2,FALSE)</f>
        <v>Lydia Sinn</v>
      </c>
      <c r="P2674" s="5" t="e">
        <f>VLOOKUP(I2674,[1]!Countries[#Data],2,FALSE)</f>
        <v>#REF!</v>
      </c>
      <c r="Q2674" s="5" t="e">
        <f>VLOOKUP(I2674,[1]!Countries[#Data],3,FALSE)</f>
        <v>#REF!</v>
      </c>
    </row>
    <row r="2675" spans="1:17" x14ac:dyDescent="0.2">
      <c r="A2675" s="5">
        <v>10325</v>
      </c>
      <c r="B2675" s="5" t="s">
        <v>111</v>
      </c>
      <c r="C2675" s="5" t="s">
        <v>22</v>
      </c>
      <c r="D2675" s="5">
        <v>4.8</v>
      </c>
      <c r="E2675" s="5">
        <v>3.8879999999999999</v>
      </c>
      <c r="F2675" s="5">
        <v>12</v>
      </c>
      <c r="G2675" s="5" t="s">
        <v>172</v>
      </c>
      <c r="H2675" s="5" t="s">
        <v>173</v>
      </c>
      <c r="I2675" s="5" t="s">
        <v>14</v>
      </c>
      <c r="J2675" s="6">
        <v>41757</v>
      </c>
      <c r="K2675" s="7">
        <f t="shared" si="123"/>
        <v>57.599999999999994</v>
      </c>
      <c r="L2675" s="7">
        <f t="shared" si="124"/>
        <v>46.655999999999999</v>
      </c>
      <c r="M2675" s="4">
        <f>YEAR(Datos!$J2675)</f>
        <v>2014</v>
      </c>
      <c r="N2675" s="5" t="str">
        <f t="shared" si="125"/>
        <v>abril</v>
      </c>
      <c r="O2675" s="5" t="str">
        <f>VLOOKUP(C2675,[2]!ProdManager[#Data],2,FALSE)</f>
        <v>Peter Stone</v>
      </c>
      <c r="P2675" s="5" t="e">
        <f>VLOOKUP(I2675,[1]!Countries[#Data],2,FALSE)</f>
        <v>#REF!</v>
      </c>
      <c r="Q2675" s="5" t="e">
        <f>VLOOKUP(I2675,[1]!Countries[#Data],3,FALSE)</f>
        <v>#REF!</v>
      </c>
    </row>
    <row r="2676" spans="1:17" x14ac:dyDescent="0.2">
      <c r="A2676" s="5">
        <v>10325</v>
      </c>
      <c r="B2676" s="5" t="s">
        <v>7</v>
      </c>
      <c r="C2676" s="5" t="s">
        <v>8</v>
      </c>
      <c r="D2676" s="5">
        <v>27.8</v>
      </c>
      <c r="E2676" s="5">
        <v>23.63</v>
      </c>
      <c r="F2676" s="5">
        <v>40</v>
      </c>
      <c r="G2676" s="5" t="s">
        <v>172</v>
      </c>
      <c r="H2676" s="5" t="s">
        <v>173</v>
      </c>
      <c r="I2676" s="5" t="s">
        <v>14</v>
      </c>
      <c r="J2676" s="6">
        <v>42143</v>
      </c>
      <c r="K2676" s="7">
        <f t="shared" si="123"/>
        <v>1112</v>
      </c>
      <c r="L2676" s="7">
        <f t="shared" si="124"/>
        <v>945.19999999999993</v>
      </c>
      <c r="M2676" s="4">
        <f>YEAR(Datos!$J2676)</f>
        <v>2015</v>
      </c>
      <c r="N2676" s="5" t="str">
        <f t="shared" si="125"/>
        <v>mayo</v>
      </c>
      <c r="O2676" s="5" t="str">
        <f>VLOOKUP(C2676,[2]!ProdManager[#Data],2,FALSE)</f>
        <v>Peter Stone</v>
      </c>
      <c r="P2676" s="5" t="e">
        <f>VLOOKUP(I2676,[1]!Countries[#Data],2,FALSE)</f>
        <v>#REF!</v>
      </c>
      <c r="Q2676" s="5" t="e">
        <f>VLOOKUP(I2676,[1]!Countries[#Data],3,FALSE)</f>
        <v>#REF!</v>
      </c>
    </row>
    <row r="2677" spans="1:17" x14ac:dyDescent="0.2">
      <c r="A2677" s="5">
        <v>10325</v>
      </c>
      <c r="B2677" s="5" t="s">
        <v>163</v>
      </c>
      <c r="C2677" s="5" t="s">
        <v>17</v>
      </c>
      <c r="D2677" s="5">
        <v>20</v>
      </c>
      <c r="E2677" s="5">
        <v>15.2</v>
      </c>
      <c r="F2677" s="5">
        <v>6</v>
      </c>
      <c r="G2677" s="5" t="s">
        <v>172</v>
      </c>
      <c r="H2677" s="5" t="s">
        <v>173</v>
      </c>
      <c r="I2677" s="5" t="s">
        <v>14</v>
      </c>
      <c r="J2677" s="6">
        <v>41830</v>
      </c>
      <c r="K2677" s="7">
        <f t="shared" si="123"/>
        <v>120</v>
      </c>
      <c r="L2677" s="7">
        <f t="shared" si="124"/>
        <v>91.199999999999989</v>
      </c>
      <c r="M2677" s="4">
        <f>YEAR(Datos!$J2677)</f>
        <v>2014</v>
      </c>
      <c r="N2677" s="5" t="str">
        <f t="shared" si="125"/>
        <v>julio</v>
      </c>
      <c r="O2677" s="5" t="str">
        <f>VLOOKUP(C2677,[2]!ProdManager[#Data],2,FALSE)</f>
        <v>Lydia Sinn</v>
      </c>
      <c r="P2677" s="5" t="e">
        <f>VLOOKUP(I2677,[1]!Countries[#Data],2,FALSE)</f>
        <v>#REF!</v>
      </c>
      <c r="Q2677" s="5" t="e">
        <f>VLOOKUP(I2677,[1]!Countries[#Data],3,FALSE)</f>
        <v>#REF!</v>
      </c>
    </row>
    <row r="2678" spans="1:17" x14ac:dyDescent="0.2">
      <c r="A2678" s="5">
        <v>10325</v>
      </c>
      <c r="B2678" s="5" t="s">
        <v>10</v>
      </c>
      <c r="C2678" s="5" t="s">
        <v>11</v>
      </c>
      <c r="D2678" s="5">
        <v>18.600000000000001</v>
      </c>
      <c r="E2678" s="5">
        <v>14.136000000000001</v>
      </c>
      <c r="F2678" s="5">
        <v>9</v>
      </c>
      <c r="G2678" s="5" t="s">
        <v>172</v>
      </c>
      <c r="H2678" s="5" t="s">
        <v>173</v>
      </c>
      <c r="I2678" s="5" t="s">
        <v>14</v>
      </c>
      <c r="J2678" s="6">
        <v>41713</v>
      </c>
      <c r="K2678" s="7">
        <f t="shared" si="123"/>
        <v>167.4</v>
      </c>
      <c r="L2678" s="7">
        <f t="shared" si="124"/>
        <v>127.224</v>
      </c>
      <c r="M2678" s="4">
        <f>YEAR(Datos!$J2678)</f>
        <v>2014</v>
      </c>
      <c r="N2678" s="5" t="str">
        <f t="shared" si="125"/>
        <v>marzo</v>
      </c>
      <c r="O2678" s="5" t="str">
        <f>VLOOKUP(C2678,[2]!ProdManager[#Data],2,FALSE)</f>
        <v>Marc Caine</v>
      </c>
      <c r="P2678" s="5" t="e">
        <f>VLOOKUP(I2678,[1]!Countries[#Data],2,FALSE)</f>
        <v>#REF!</v>
      </c>
      <c r="Q2678" s="5" t="e">
        <f>VLOOKUP(I2678,[1]!Countries[#Data],3,FALSE)</f>
        <v>#REF!</v>
      </c>
    </row>
    <row r="2679" spans="1:17" x14ac:dyDescent="0.2">
      <c r="A2679" s="5">
        <v>10325</v>
      </c>
      <c r="B2679" s="5" t="s">
        <v>37</v>
      </c>
      <c r="C2679" s="5" t="s">
        <v>8</v>
      </c>
      <c r="D2679" s="5">
        <v>10</v>
      </c>
      <c r="E2679" s="5">
        <v>8.1000000000000014</v>
      </c>
      <c r="F2679" s="5">
        <v>4</v>
      </c>
      <c r="G2679" s="5" t="s">
        <v>172</v>
      </c>
      <c r="H2679" s="5" t="s">
        <v>173</v>
      </c>
      <c r="I2679" s="5" t="s">
        <v>14</v>
      </c>
      <c r="J2679" s="6">
        <v>42198</v>
      </c>
      <c r="K2679" s="7">
        <f t="shared" si="123"/>
        <v>40</v>
      </c>
      <c r="L2679" s="7">
        <f t="shared" si="124"/>
        <v>32.400000000000006</v>
      </c>
      <c r="M2679" s="4">
        <f>YEAR(Datos!$J2679)</f>
        <v>2015</v>
      </c>
      <c r="N2679" s="5" t="str">
        <f t="shared" si="125"/>
        <v>julio</v>
      </c>
      <c r="O2679" s="5" t="str">
        <f>VLOOKUP(C2679,[2]!ProdManager[#Data],2,FALSE)</f>
        <v>Peter Stone</v>
      </c>
      <c r="P2679" s="5" t="e">
        <f>VLOOKUP(I2679,[1]!Countries[#Data],2,FALSE)</f>
        <v>#REF!</v>
      </c>
      <c r="Q2679" s="5" t="e">
        <f>VLOOKUP(I2679,[1]!Countries[#Data],3,FALSE)</f>
        <v>#REF!</v>
      </c>
    </row>
    <row r="2680" spans="1:17" x14ac:dyDescent="0.2">
      <c r="A2680" s="5">
        <v>10326</v>
      </c>
      <c r="B2680" s="5" t="s">
        <v>162</v>
      </c>
      <c r="C2680" s="5" t="s">
        <v>17</v>
      </c>
      <c r="D2680" s="5">
        <v>17.600000000000001</v>
      </c>
      <c r="E2680" s="5">
        <v>14.080000000000002</v>
      </c>
      <c r="F2680" s="5">
        <v>24</v>
      </c>
      <c r="G2680" s="5" t="s">
        <v>177</v>
      </c>
      <c r="H2680" s="5" t="s">
        <v>125</v>
      </c>
      <c r="I2680" s="5" t="s">
        <v>126</v>
      </c>
      <c r="J2680" s="6">
        <v>42050</v>
      </c>
      <c r="K2680" s="7">
        <f t="shared" si="123"/>
        <v>422.40000000000003</v>
      </c>
      <c r="L2680" s="7">
        <f t="shared" si="124"/>
        <v>337.92000000000007</v>
      </c>
      <c r="M2680" s="4">
        <f>YEAR(Datos!$J2680)</f>
        <v>2015</v>
      </c>
      <c r="N2680" s="5" t="str">
        <f t="shared" si="125"/>
        <v>febrero</v>
      </c>
      <c r="O2680" s="5" t="str">
        <f>VLOOKUP(C2680,[2]!ProdManager[#Data],2,FALSE)</f>
        <v>Lydia Sinn</v>
      </c>
      <c r="P2680" s="5" t="e">
        <f>VLOOKUP(I2680,[1]!Countries[#Data],2,FALSE)</f>
        <v>#REF!</v>
      </c>
      <c r="Q2680" s="5" t="e">
        <f>VLOOKUP(I2680,[1]!Countries[#Data],3,FALSE)</f>
        <v>#REF!</v>
      </c>
    </row>
    <row r="2681" spans="1:17" x14ac:dyDescent="0.2">
      <c r="A2681" s="5">
        <v>10326</v>
      </c>
      <c r="B2681" s="5" t="s">
        <v>26</v>
      </c>
      <c r="C2681" s="5" t="s">
        <v>3</v>
      </c>
      <c r="D2681" s="5">
        <v>15.6</v>
      </c>
      <c r="E2681" s="5">
        <v>12.167999999999999</v>
      </c>
      <c r="F2681" s="5">
        <v>16</v>
      </c>
      <c r="G2681" s="5" t="s">
        <v>177</v>
      </c>
      <c r="H2681" s="5" t="s">
        <v>125</v>
      </c>
      <c r="I2681" s="5" t="s">
        <v>126</v>
      </c>
      <c r="J2681" s="6">
        <v>42167</v>
      </c>
      <c r="K2681" s="7">
        <f t="shared" si="123"/>
        <v>249.6</v>
      </c>
      <c r="L2681" s="7">
        <f t="shared" si="124"/>
        <v>194.68799999999999</v>
      </c>
      <c r="M2681" s="4">
        <f>YEAR(Datos!$J2681)</f>
        <v>2015</v>
      </c>
      <c r="N2681" s="5" t="str">
        <f t="shared" si="125"/>
        <v>junio</v>
      </c>
      <c r="O2681" s="5" t="str">
        <f>VLOOKUP(C2681,[2]!ProdManager[#Data],2,FALSE)</f>
        <v>Marc Caine</v>
      </c>
      <c r="P2681" s="5" t="e">
        <f>VLOOKUP(I2681,[1]!Countries[#Data],2,FALSE)</f>
        <v>#REF!</v>
      </c>
      <c r="Q2681" s="5" t="e">
        <f>VLOOKUP(I2681,[1]!Countries[#Data],3,FALSE)</f>
        <v>#REF!</v>
      </c>
    </row>
    <row r="2682" spans="1:17" x14ac:dyDescent="0.2">
      <c r="A2682" s="5">
        <v>10326</v>
      </c>
      <c r="B2682" s="5" t="s">
        <v>122</v>
      </c>
      <c r="C2682" s="5" t="s">
        <v>36</v>
      </c>
      <c r="D2682" s="5">
        <v>6.2</v>
      </c>
      <c r="E2682" s="5">
        <v>5.6420000000000003</v>
      </c>
      <c r="F2682" s="5">
        <v>50</v>
      </c>
      <c r="G2682" s="5" t="s">
        <v>177</v>
      </c>
      <c r="H2682" s="5" t="s">
        <v>125</v>
      </c>
      <c r="I2682" s="5" t="s">
        <v>126</v>
      </c>
      <c r="J2682" s="6">
        <v>41661</v>
      </c>
      <c r="K2682" s="7">
        <f t="shared" si="123"/>
        <v>310</v>
      </c>
      <c r="L2682" s="7">
        <f t="shared" si="124"/>
        <v>282.10000000000002</v>
      </c>
      <c r="M2682" s="4">
        <f>YEAR(Datos!$J2682)</f>
        <v>2014</v>
      </c>
      <c r="N2682" s="5" t="str">
        <f t="shared" si="125"/>
        <v>enero</v>
      </c>
      <c r="O2682" s="5" t="str">
        <f>VLOOKUP(C2682,[2]!ProdManager[#Data],2,FALSE)</f>
        <v>John Matter</v>
      </c>
      <c r="P2682" s="5" t="e">
        <f>VLOOKUP(I2682,[1]!Countries[#Data],2,FALSE)</f>
        <v>#REF!</v>
      </c>
      <c r="Q2682" s="5" t="e">
        <f>VLOOKUP(I2682,[1]!Countries[#Data],3,FALSE)</f>
        <v>#REF!</v>
      </c>
    </row>
    <row r="2683" spans="1:17" x14ac:dyDescent="0.2">
      <c r="A2683" s="5">
        <v>10327</v>
      </c>
      <c r="B2683" s="5" t="s">
        <v>9</v>
      </c>
      <c r="C2683" s="5" t="s">
        <v>8</v>
      </c>
      <c r="D2683" s="5">
        <v>16.8</v>
      </c>
      <c r="E2683" s="5">
        <v>14.28</v>
      </c>
      <c r="F2683" s="5">
        <v>50</v>
      </c>
      <c r="G2683" s="5" t="s">
        <v>81</v>
      </c>
      <c r="H2683" s="5" t="s">
        <v>82</v>
      </c>
      <c r="I2683" s="5" t="s">
        <v>83</v>
      </c>
      <c r="J2683" s="6">
        <v>41728</v>
      </c>
      <c r="K2683" s="7">
        <f t="shared" si="123"/>
        <v>840</v>
      </c>
      <c r="L2683" s="7">
        <f t="shared" si="124"/>
        <v>714</v>
      </c>
      <c r="M2683" s="4">
        <f>YEAR(Datos!$J2683)</f>
        <v>2014</v>
      </c>
      <c r="N2683" s="5" t="str">
        <f t="shared" si="125"/>
        <v>marzo</v>
      </c>
      <c r="O2683" s="5" t="str">
        <f>VLOOKUP(C2683,[2]!ProdManager[#Data],2,FALSE)</f>
        <v>Peter Stone</v>
      </c>
      <c r="P2683" s="5" t="e">
        <f>VLOOKUP(I2683,[1]!Countries[#Data],2,FALSE)</f>
        <v>#REF!</v>
      </c>
      <c r="Q2683" s="5" t="e">
        <f>VLOOKUP(I2683,[1]!Countries[#Data],3,FALSE)</f>
        <v>#REF!</v>
      </c>
    </row>
    <row r="2684" spans="1:17" x14ac:dyDescent="0.2">
      <c r="A2684" s="5">
        <v>10327</v>
      </c>
      <c r="B2684" s="5" t="s">
        <v>80</v>
      </c>
      <c r="C2684" s="5" t="s">
        <v>22</v>
      </c>
      <c r="D2684" s="5">
        <v>20.7</v>
      </c>
      <c r="E2684" s="5">
        <v>16.974</v>
      </c>
      <c r="F2684" s="5">
        <v>35</v>
      </c>
      <c r="G2684" s="5" t="s">
        <v>81</v>
      </c>
      <c r="H2684" s="5" t="s">
        <v>82</v>
      </c>
      <c r="I2684" s="5" t="s">
        <v>83</v>
      </c>
      <c r="J2684" s="6">
        <v>41959</v>
      </c>
      <c r="K2684" s="7">
        <f t="shared" si="123"/>
        <v>724.5</v>
      </c>
      <c r="L2684" s="7">
        <f t="shared" si="124"/>
        <v>594.09</v>
      </c>
      <c r="M2684" s="4">
        <f>YEAR(Datos!$J2684)</f>
        <v>2014</v>
      </c>
      <c r="N2684" s="5" t="str">
        <f t="shared" si="125"/>
        <v>noviembre</v>
      </c>
      <c r="O2684" s="5" t="str">
        <f>VLOOKUP(C2684,[2]!ProdManager[#Data],2,FALSE)</f>
        <v>Peter Stone</v>
      </c>
      <c r="P2684" s="5" t="e">
        <f>VLOOKUP(I2684,[1]!Countries[#Data],2,FALSE)</f>
        <v>#REF!</v>
      </c>
      <c r="Q2684" s="5" t="e">
        <f>VLOOKUP(I2684,[1]!Countries[#Data],3,FALSE)</f>
        <v>#REF!</v>
      </c>
    </row>
    <row r="2685" spans="1:17" x14ac:dyDescent="0.2">
      <c r="A2685" s="5">
        <v>10327</v>
      </c>
      <c r="B2685" s="5" t="s">
        <v>48</v>
      </c>
      <c r="C2685" s="5" t="s">
        <v>36</v>
      </c>
      <c r="D2685" s="5">
        <v>15.2</v>
      </c>
      <c r="E2685" s="5">
        <v>13.68</v>
      </c>
      <c r="F2685" s="5">
        <v>25</v>
      </c>
      <c r="G2685" s="5" t="s">
        <v>81</v>
      </c>
      <c r="H2685" s="5" t="s">
        <v>82</v>
      </c>
      <c r="I2685" s="5" t="s">
        <v>83</v>
      </c>
      <c r="J2685" s="6">
        <v>41835</v>
      </c>
      <c r="K2685" s="7">
        <f t="shared" si="123"/>
        <v>380</v>
      </c>
      <c r="L2685" s="7">
        <f t="shared" si="124"/>
        <v>342</v>
      </c>
      <c r="M2685" s="4">
        <f>YEAR(Datos!$J2685)</f>
        <v>2014</v>
      </c>
      <c r="N2685" s="5" t="str">
        <f t="shared" si="125"/>
        <v>julio</v>
      </c>
      <c r="O2685" s="5" t="str">
        <f>VLOOKUP(C2685,[2]!ProdManager[#Data],2,FALSE)</f>
        <v>John Matter</v>
      </c>
      <c r="P2685" s="5" t="e">
        <f>VLOOKUP(I2685,[1]!Countries[#Data],2,FALSE)</f>
        <v>#REF!</v>
      </c>
      <c r="Q2685" s="5" t="e">
        <f>VLOOKUP(I2685,[1]!Countries[#Data],3,FALSE)</f>
        <v>#REF!</v>
      </c>
    </row>
    <row r="2686" spans="1:17" x14ac:dyDescent="0.2">
      <c r="A2686" s="5">
        <v>10327</v>
      </c>
      <c r="B2686" s="5" t="s">
        <v>167</v>
      </c>
      <c r="C2686" s="5" t="s">
        <v>22</v>
      </c>
      <c r="D2686" s="5">
        <v>10.6</v>
      </c>
      <c r="E2686" s="5">
        <v>8.2680000000000007</v>
      </c>
      <c r="F2686" s="5">
        <v>30</v>
      </c>
      <c r="G2686" s="5" t="s">
        <v>81</v>
      </c>
      <c r="H2686" s="5" t="s">
        <v>82</v>
      </c>
      <c r="I2686" s="5" t="s">
        <v>83</v>
      </c>
      <c r="J2686" s="6">
        <v>41683</v>
      </c>
      <c r="K2686" s="7">
        <f t="shared" si="123"/>
        <v>318</v>
      </c>
      <c r="L2686" s="7">
        <f t="shared" si="124"/>
        <v>248.04000000000002</v>
      </c>
      <c r="M2686" s="4">
        <f>YEAR(Datos!$J2686)</f>
        <v>2014</v>
      </c>
      <c r="N2686" s="5" t="str">
        <f t="shared" si="125"/>
        <v>febrero</v>
      </c>
      <c r="O2686" s="5" t="str">
        <f>VLOOKUP(C2686,[2]!ProdManager[#Data],2,FALSE)</f>
        <v>Peter Stone</v>
      </c>
      <c r="P2686" s="5" t="e">
        <f>VLOOKUP(I2686,[1]!Countries[#Data],2,FALSE)</f>
        <v>#REF!</v>
      </c>
      <c r="Q2686" s="5" t="e">
        <f>VLOOKUP(I2686,[1]!Countries[#Data],3,FALSE)</f>
        <v>#REF!</v>
      </c>
    </row>
    <row r="2687" spans="1:17" x14ac:dyDescent="0.2">
      <c r="A2687" s="5">
        <v>10328</v>
      </c>
      <c r="B2687" s="5" t="s">
        <v>45</v>
      </c>
      <c r="C2687" s="5" t="s">
        <v>8</v>
      </c>
      <c r="D2687" s="5">
        <v>44</v>
      </c>
      <c r="E2687" s="5">
        <v>36.96</v>
      </c>
      <c r="F2687" s="5">
        <v>9</v>
      </c>
      <c r="G2687" s="5" t="s">
        <v>178</v>
      </c>
      <c r="H2687" s="5" t="s">
        <v>179</v>
      </c>
      <c r="I2687" s="5" t="s">
        <v>180</v>
      </c>
      <c r="J2687" s="6">
        <v>42175</v>
      </c>
      <c r="K2687" s="7">
        <f t="shared" si="123"/>
        <v>396</v>
      </c>
      <c r="L2687" s="7">
        <f t="shared" si="124"/>
        <v>332.64</v>
      </c>
      <c r="M2687" s="4">
        <f>YEAR(Datos!$J2687)</f>
        <v>2015</v>
      </c>
      <c r="N2687" s="5" t="str">
        <f t="shared" si="125"/>
        <v>junio</v>
      </c>
      <c r="O2687" s="5" t="str">
        <f>VLOOKUP(C2687,[2]!ProdManager[#Data],2,FALSE)</f>
        <v>Peter Stone</v>
      </c>
      <c r="P2687" s="5" t="e">
        <f>VLOOKUP(I2687,[1]!Countries[#Data],2,FALSE)</f>
        <v>#REF!</v>
      </c>
      <c r="Q2687" s="5" t="e">
        <f>VLOOKUP(I2687,[1]!Countries[#Data],3,FALSE)</f>
        <v>#REF!</v>
      </c>
    </row>
    <row r="2688" spans="1:17" x14ac:dyDescent="0.2">
      <c r="A2688" s="5">
        <v>10328</v>
      </c>
      <c r="B2688" s="5" t="s">
        <v>16</v>
      </c>
      <c r="C2688" s="5" t="s">
        <v>17</v>
      </c>
      <c r="D2688" s="5">
        <v>16.8</v>
      </c>
      <c r="E2688" s="5">
        <v>14.112</v>
      </c>
      <c r="F2688" s="5">
        <v>40</v>
      </c>
      <c r="G2688" s="5" t="s">
        <v>178</v>
      </c>
      <c r="H2688" s="5" t="s">
        <v>179</v>
      </c>
      <c r="I2688" s="5" t="s">
        <v>180</v>
      </c>
      <c r="J2688" s="6">
        <v>42156</v>
      </c>
      <c r="K2688" s="7">
        <f t="shared" si="123"/>
        <v>672</v>
      </c>
      <c r="L2688" s="7">
        <f t="shared" si="124"/>
        <v>564.48</v>
      </c>
      <c r="M2688" s="4">
        <f>YEAR(Datos!$J2688)</f>
        <v>2015</v>
      </c>
      <c r="N2688" s="5" t="str">
        <f t="shared" si="125"/>
        <v>junio</v>
      </c>
      <c r="O2688" s="5" t="str">
        <f>VLOOKUP(C2688,[2]!ProdManager[#Data],2,FALSE)</f>
        <v>Lydia Sinn</v>
      </c>
      <c r="P2688" s="5" t="e">
        <f>VLOOKUP(I2688,[1]!Countries[#Data],2,FALSE)</f>
        <v>#REF!</v>
      </c>
      <c r="Q2688" s="5" t="e">
        <f>VLOOKUP(I2688,[1]!Countries[#Data],3,FALSE)</f>
        <v>#REF!</v>
      </c>
    </row>
    <row r="2689" spans="1:17" x14ac:dyDescent="0.2">
      <c r="A2689" s="5">
        <v>10328</v>
      </c>
      <c r="B2689" s="5" t="s">
        <v>135</v>
      </c>
      <c r="C2689" s="5" t="s">
        <v>28</v>
      </c>
      <c r="D2689" s="5">
        <v>10</v>
      </c>
      <c r="E2689" s="5">
        <v>6.5</v>
      </c>
      <c r="F2689" s="5">
        <v>10</v>
      </c>
      <c r="G2689" s="5" t="s">
        <v>178</v>
      </c>
      <c r="H2689" s="5" t="s">
        <v>179</v>
      </c>
      <c r="I2689" s="5" t="s">
        <v>180</v>
      </c>
      <c r="J2689" s="6">
        <v>41721</v>
      </c>
      <c r="K2689" s="7">
        <f t="shared" si="123"/>
        <v>100</v>
      </c>
      <c r="L2689" s="7">
        <f t="shared" si="124"/>
        <v>65</v>
      </c>
      <c r="M2689" s="4">
        <f>YEAR(Datos!$J2689)</f>
        <v>2014</v>
      </c>
      <c r="N2689" s="5" t="str">
        <f t="shared" si="125"/>
        <v>marzo</v>
      </c>
      <c r="O2689" s="5" t="str">
        <f>VLOOKUP(C2689,[2]!ProdManager[#Data],2,FALSE)</f>
        <v>Lydia Sinn</v>
      </c>
      <c r="P2689" s="5" t="e">
        <f>VLOOKUP(I2689,[1]!Countries[#Data],2,FALSE)</f>
        <v>#REF!</v>
      </c>
      <c r="Q2689" s="5" t="e">
        <f>VLOOKUP(I2689,[1]!Countries[#Data],3,FALSE)</f>
        <v>#REF!</v>
      </c>
    </row>
    <row r="2690" spans="1:17" x14ac:dyDescent="0.2">
      <c r="A2690" s="5">
        <v>10329</v>
      </c>
      <c r="B2690" s="5" t="s">
        <v>79</v>
      </c>
      <c r="C2690" s="5" t="s">
        <v>3</v>
      </c>
      <c r="D2690" s="5">
        <v>30.4</v>
      </c>
      <c r="E2690" s="5">
        <v>23.103999999999999</v>
      </c>
      <c r="F2690" s="5">
        <v>12</v>
      </c>
      <c r="G2690" s="5" t="s">
        <v>101</v>
      </c>
      <c r="H2690" s="5" t="s">
        <v>102</v>
      </c>
      <c r="I2690" s="5" t="s">
        <v>77</v>
      </c>
      <c r="J2690" s="6">
        <v>41829</v>
      </c>
      <c r="K2690" s="7">
        <f t="shared" si="123"/>
        <v>364.79999999999995</v>
      </c>
      <c r="L2690" s="7">
        <f t="shared" si="124"/>
        <v>277.24799999999999</v>
      </c>
      <c r="M2690" s="4">
        <f>YEAR(Datos!$J2690)</f>
        <v>2014</v>
      </c>
      <c r="N2690" s="5" t="str">
        <f t="shared" si="125"/>
        <v>julio</v>
      </c>
      <c r="O2690" s="5" t="str">
        <f>VLOOKUP(C2690,[2]!ProdManager[#Data],2,FALSE)</f>
        <v>Marc Caine</v>
      </c>
      <c r="P2690" s="5" t="e">
        <f>VLOOKUP(I2690,[1]!Countries[#Data],2,FALSE)</f>
        <v>#REF!</v>
      </c>
      <c r="Q2690" s="5" t="e">
        <f>VLOOKUP(I2690,[1]!Countries[#Data],3,FALSE)</f>
        <v>#REF!</v>
      </c>
    </row>
    <row r="2691" spans="1:17" x14ac:dyDescent="0.2">
      <c r="A2691" s="5">
        <v>10329</v>
      </c>
      <c r="B2691" s="5" t="s">
        <v>123</v>
      </c>
      <c r="C2691" s="5" t="s">
        <v>28</v>
      </c>
      <c r="D2691" s="5">
        <v>7.3</v>
      </c>
      <c r="E2691" s="5">
        <v>4.7450000000000001</v>
      </c>
      <c r="F2691" s="5">
        <v>10</v>
      </c>
      <c r="G2691" s="5" t="s">
        <v>101</v>
      </c>
      <c r="H2691" s="5" t="s">
        <v>102</v>
      </c>
      <c r="I2691" s="5" t="s">
        <v>77</v>
      </c>
      <c r="J2691" s="6">
        <v>41738</v>
      </c>
      <c r="K2691" s="7">
        <f t="shared" ref="K2691:K2754" si="126">D2691*F2691</f>
        <v>73</v>
      </c>
      <c r="L2691" s="7">
        <f t="shared" ref="L2691:L2754" si="127">E2691*F2691</f>
        <v>47.45</v>
      </c>
      <c r="M2691" s="4">
        <f>YEAR(Datos!$J2691)</f>
        <v>2014</v>
      </c>
      <c r="N2691" s="5" t="str">
        <f t="shared" ref="N2691:N2754" si="128">TEXT(J2691,"mmmm")</f>
        <v>abril</v>
      </c>
      <c r="O2691" s="5" t="str">
        <f>VLOOKUP(C2691,[2]!ProdManager[#Data],2,FALSE)</f>
        <v>Lydia Sinn</v>
      </c>
      <c r="P2691" s="5" t="e">
        <f>VLOOKUP(I2691,[1]!Countries[#Data],2,FALSE)</f>
        <v>#REF!</v>
      </c>
      <c r="Q2691" s="5" t="e">
        <f>VLOOKUP(I2691,[1]!Countries[#Data],3,FALSE)</f>
        <v>#REF!</v>
      </c>
    </row>
    <row r="2692" spans="1:17" x14ac:dyDescent="0.2">
      <c r="A2692" s="5">
        <v>10329</v>
      </c>
      <c r="B2692" s="5" t="s">
        <v>80</v>
      </c>
      <c r="C2692" s="5" t="s">
        <v>22</v>
      </c>
      <c r="D2692" s="5">
        <v>20.7</v>
      </c>
      <c r="E2692" s="5">
        <v>15.731999999999999</v>
      </c>
      <c r="F2692" s="5">
        <v>8</v>
      </c>
      <c r="G2692" s="5" t="s">
        <v>101</v>
      </c>
      <c r="H2692" s="5" t="s">
        <v>102</v>
      </c>
      <c r="I2692" s="5" t="s">
        <v>77</v>
      </c>
      <c r="J2692" s="6">
        <v>41908</v>
      </c>
      <c r="K2692" s="7">
        <f t="shared" si="126"/>
        <v>165.6</v>
      </c>
      <c r="L2692" s="7">
        <f t="shared" si="127"/>
        <v>125.85599999999999</v>
      </c>
      <c r="M2692" s="4">
        <f>YEAR(Datos!$J2692)</f>
        <v>2014</v>
      </c>
      <c r="N2692" s="5" t="str">
        <f t="shared" si="128"/>
        <v>septiembre</v>
      </c>
      <c r="O2692" s="5" t="str">
        <f>VLOOKUP(C2692,[2]!ProdManager[#Data],2,FALSE)</f>
        <v>Peter Stone</v>
      </c>
      <c r="P2692" s="5" t="e">
        <f>VLOOKUP(I2692,[1]!Countries[#Data],2,FALSE)</f>
        <v>#REF!</v>
      </c>
      <c r="Q2692" s="5" t="e">
        <f>VLOOKUP(I2692,[1]!Countries[#Data],3,FALSE)</f>
        <v>#REF!</v>
      </c>
    </row>
    <row r="2693" spans="1:17" x14ac:dyDescent="0.2">
      <c r="A2693" s="5">
        <v>10329</v>
      </c>
      <c r="B2693" s="5" t="s">
        <v>181</v>
      </c>
      <c r="C2693" s="5" t="s">
        <v>36</v>
      </c>
      <c r="D2693" s="5">
        <v>210.8</v>
      </c>
      <c r="E2693" s="5">
        <v>185.50400000000002</v>
      </c>
      <c r="F2693" s="5">
        <v>20</v>
      </c>
      <c r="G2693" s="5" t="s">
        <v>101</v>
      </c>
      <c r="H2693" s="5" t="s">
        <v>102</v>
      </c>
      <c r="I2693" s="5" t="s">
        <v>77</v>
      </c>
      <c r="J2693" s="6">
        <v>41889</v>
      </c>
      <c r="K2693" s="7">
        <f t="shared" si="126"/>
        <v>4216</v>
      </c>
      <c r="L2693" s="7">
        <f t="shared" si="127"/>
        <v>3710.0800000000004</v>
      </c>
      <c r="M2693" s="4">
        <f>YEAR(Datos!$J2693)</f>
        <v>2014</v>
      </c>
      <c r="N2693" s="5" t="str">
        <f t="shared" si="128"/>
        <v>septiembre</v>
      </c>
      <c r="O2693" s="5" t="str">
        <f>VLOOKUP(C2693,[2]!ProdManager[#Data],2,FALSE)</f>
        <v>John Matter</v>
      </c>
      <c r="P2693" s="5" t="e">
        <f>VLOOKUP(I2693,[1]!Countries[#Data],2,FALSE)</f>
        <v>#REF!</v>
      </c>
      <c r="Q2693" s="5" t="e">
        <f>VLOOKUP(I2693,[1]!Countries[#Data],3,FALSE)</f>
        <v>#REF!</v>
      </c>
    </row>
    <row r="2694" spans="1:17" x14ac:dyDescent="0.2">
      <c r="A2694" s="5">
        <v>10330</v>
      </c>
      <c r="B2694" s="5" t="s">
        <v>7</v>
      </c>
      <c r="C2694" s="5" t="s">
        <v>8</v>
      </c>
      <c r="D2694" s="5">
        <v>27.8</v>
      </c>
      <c r="E2694" s="5">
        <v>23.63</v>
      </c>
      <c r="F2694" s="5">
        <v>25</v>
      </c>
      <c r="G2694" s="5" t="s">
        <v>128</v>
      </c>
      <c r="H2694" s="5" t="s">
        <v>129</v>
      </c>
      <c r="I2694" s="5" t="s">
        <v>58</v>
      </c>
      <c r="J2694" s="6">
        <v>41672</v>
      </c>
      <c r="K2694" s="7">
        <f t="shared" si="126"/>
        <v>695</v>
      </c>
      <c r="L2694" s="7">
        <f t="shared" si="127"/>
        <v>590.75</v>
      </c>
      <c r="M2694" s="4">
        <f>YEAR(Datos!$J2694)</f>
        <v>2014</v>
      </c>
      <c r="N2694" s="5" t="str">
        <f t="shared" si="128"/>
        <v>febrero</v>
      </c>
      <c r="O2694" s="5" t="str">
        <f>VLOOKUP(C2694,[2]!ProdManager[#Data],2,FALSE)</f>
        <v>Peter Stone</v>
      </c>
      <c r="P2694" s="5" t="e">
        <f>VLOOKUP(I2694,[1]!Countries[#Data],2,FALSE)</f>
        <v>#REF!</v>
      </c>
      <c r="Q2694" s="5" t="e">
        <f>VLOOKUP(I2694,[1]!Countries[#Data],3,FALSE)</f>
        <v>#REF!</v>
      </c>
    </row>
    <row r="2695" spans="1:17" x14ac:dyDescent="0.2">
      <c r="A2695" s="5">
        <v>10330</v>
      </c>
      <c r="B2695" s="5" t="s">
        <v>182</v>
      </c>
      <c r="C2695" s="5" t="s">
        <v>28</v>
      </c>
      <c r="D2695" s="5">
        <v>24.9</v>
      </c>
      <c r="E2695" s="5">
        <v>16.433999999999997</v>
      </c>
      <c r="F2695" s="5">
        <v>50</v>
      </c>
      <c r="G2695" s="5" t="s">
        <v>128</v>
      </c>
      <c r="H2695" s="5" t="s">
        <v>129</v>
      </c>
      <c r="I2695" s="5" t="s">
        <v>58</v>
      </c>
      <c r="J2695" s="6">
        <v>41724</v>
      </c>
      <c r="K2695" s="7">
        <f t="shared" si="126"/>
        <v>1245</v>
      </c>
      <c r="L2695" s="7">
        <f t="shared" si="127"/>
        <v>821.69999999999982</v>
      </c>
      <c r="M2695" s="4">
        <f>YEAR(Datos!$J2695)</f>
        <v>2014</v>
      </c>
      <c r="N2695" s="5" t="str">
        <f t="shared" si="128"/>
        <v>marzo</v>
      </c>
      <c r="O2695" s="5" t="str">
        <f>VLOOKUP(C2695,[2]!ProdManager[#Data],2,FALSE)</f>
        <v>Lydia Sinn</v>
      </c>
      <c r="P2695" s="5" t="e">
        <f>VLOOKUP(I2695,[1]!Countries[#Data],2,FALSE)</f>
        <v>#REF!</v>
      </c>
      <c r="Q2695" s="5" t="e">
        <f>VLOOKUP(I2695,[1]!Countries[#Data],3,FALSE)</f>
        <v>#REF!</v>
      </c>
    </row>
    <row r="2696" spans="1:17" x14ac:dyDescent="0.2">
      <c r="A2696" s="5">
        <v>10331</v>
      </c>
      <c r="B2696" s="5" t="s">
        <v>138</v>
      </c>
      <c r="C2696" s="5" t="s">
        <v>39</v>
      </c>
      <c r="D2696" s="5">
        <v>5.9</v>
      </c>
      <c r="E2696" s="5">
        <v>4.838000000000001</v>
      </c>
      <c r="F2696" s="5">
        <v>15</v>
      </c>
      <c r="G2696" s="5" t="s">
        <v>183</v>
      </c>
      <c r="H2696" s="5" t="s">
        <v>184</v>
      </c>
      <c r="I2696" s="5" t="s">
        <v>6</v>
      </c>
      <c r="J2696" s="6">
        <v>41791</v>
      </c>
      <c r="K2696" s="7">
        <f t="shared" si="126"/>
        <v>88.5</v>
      </c>
      <c r="L2696" s="7">
        <f t="shared" si="127"/>
        <v>72.570000000000022</v>
      </c>
      <c r="M2696" s="4">
        <f>YEAR(Datos!$J2696)</f>
        <v>2014</v>
      </c>
      <c r="N2696" s="5" t="str">
        <f t="shared" si="128"/>
        <v>junio</v>
      </c>
      <c r="O2696" s="5" t="str">
        <f>VLOOKUP(C2696,[2]!ProdManager[#Data],2,FALSE)</f>
        <v>John Matter</v>
      </c>
      <c r="P2696" s="5" t="e">
        <f>VLOOKUP(I2696,[1]!Countries[#Data],2,FALSE)</f>
        <v>#REF!</v>
      </c>
      <c r="Q2696" s="5" t="e">
        <f>VLOOKUP(I2696,[1]!Countries[#Data],3,FALSE)</f>
        <v>#REF!</v>
      </c>
    </row>
    <row r="2697" spans="1:17" x14ac:dyDescent="0.2">
      <c r="A2697" s="5">
        <v>10332</v>
      </c>
      <c r="B2697" s="5" t="s">
        <v>147</v>
      </c>
      <c r="C2697" s="5" t="s">
        <v>22</v>
      </c>
      <c r="D2697" s="5">
        <v>50</v>
      </c>
      <c r="E2697" s="5">
        <v>37.5</v>
      </c>
      <c r="F2697" s="5">
        <v>40</v>
      </c>
      <c r="G2697" s="5" t="s">
        <v>185</v>
      </c>
      <c r="H2697" s="5" t="s">
        <v>186</v>
      </c>
      <c r="I2697" s="5" t="s">
        <v>187</v>
      </c>
      <c r="J2697" s="6">
        <v>42176</v>
      </c>
      <c r="K2697" s="7">
        <f t="shared" si="126"/>
        <v>2000</v>
      </c>
      <c r="L2697" s="7">
        <f t="shared" si="127"/>
        <v>1500</v>
      </c>
      <c r="M2697" s="4">
        <f>YEAR(Datos!$J2697)</f>
        <v>2015</v>
      </c>
      <c r="N2697" s="5" t="str">
        <f t="shared" si="128"/>
        <v>junio</v>
      </c>
      <c r="O2697" s="5" t="str">
        <f>VLOOKUP(C2697,[2]!ProdManager[#Data],2,FALSE)</f>
        <v>Peter Stone</v>
      </c>
      <c r="P2697" s="5" t="e">
        <f>VLOOKUP(I2697,[1]!Countries[#Data],2,FALSE)</f>
        <v>#REF!</v>
      </c>
      <c r="Q2697" s="5" t="e">
        <f>VLOOKUP(I2697,[1]!Countries[#Data],3,FALSE)</f>
        <v>#REF!</v>
      </c>
    </row>
    <row r="2698" spans="1:17" x14ac:dyDescent="0.2">
      <c r="A2698" s="5">
        <v>10332</v>
      </c>
      <c r="B2698" s="5" t="s">
        <v>2</v>
      </c>
      <c r="C2698" s="5" t="s">
        <v>3</v>
      </c>
      <c r="D2698" s="5">
        <v>11.2</v>
      </c>
      <c r="E2698" s="5">
        <v>9.4079999999999995</v>
      </c>
      <c r="F2698" s="5">
        <v>10</v>
      </c>
      <c r="G2698" s="5" t="s">
        <v>185</v>
      </c>
      <c r="H2698" s="5" t="s">
        <v>186</v>
      </c>
      <c r="I2698" s="5" t="s">
        <v>187</v>
      </c>
      <c r="J2698" s="6">
        <v>41865</v>
      </c>
      <c r="K2698" s="7">
        <f t="shared" si="126"/>
        <v>112</v>
      </c>
      <c r="L2698" s="7">
        <f t="shared" si="127"/>
        <v>94.08</v>
      </c>
      <c r="M2698" s="4">
        <f>YEAR(Datos!$J2698)</f>
        <v>2014</v>
      </c>
      <c r="N2698" s="5" t="str">
        <f t="shared" si="128"/>
        <v>agosto</v>
      </c>
      <c r="O2698" s="5" t="str">
        <f>VLOOKUP(C2698,[2]!ProdManager[#Data],2,FALSE)</f>
        <v>Marc Caine</v>
      </c>
      <c r="P2698" s="5" t="e">
        <f>VLOOKUP(I2698,[1]!Countries[#Data],2,FALSE)</f>
        <v>#REF!</v>
      </c>
      <c r="Q2698" s="5" t="e">
        <f>VLOOKUP(I2698,[1]!Countries[#Data],3,FALSE)</f>
        <v>#REF!</v>
      </c>
    </row>
    <row r="2699" spans="1:17" x14ac:dyDescent="0.2">
      <c r="A2699" s="5">
        <v>10332</v>
      </c>
      <c r="B2699" s="5" t="s">
        <v>188</v>
      </c>
      <c r="C2699" s="5" t="s">
        <v>28</v>
      </c>
      <c r="D2699" s="5">
        <v>7.6</v>
      </c>
      <c r="E2699" s="5">
        <v>4.9399999999999995</v>
      </c>
      <c r="F2699" s="5">
        <v>16</v>
      </c>
      <c r="G2699" s="5" t="s">
        <v>185</v>
      </c>
      <c r="H2699" s="5" t="s">
        <v>186</v>
      </c>
      <c r="I2699" s="5" t="s">
        <v>187</v>
      </c>
      <c r="J2699" s="6">
        <v>42006</v>
      </c>
      <c r="K2699" s="7">
        <f t="shared" si="126"/>
        <v>121.6</v>
      </c>
      <c r="L2699" s="7">
        <f t="shared" si="127"/>
        <v>79.039999999999992</v>
      </c>
      <c r="M2699" s="4">
        <f>YEAR(Datos!$J2699)</f>
        <v>2015</v>
      </c>
      <c r="N2699" s="5" t="str">
        <f t="shared" si="128"/>
        <v>enero</v>
      </c>
      <c r="O2699" s="5" t="str">
        <f>VLOOKUP(C2699,[2]!ProdManager[#Data],2,FALSE)</f>
        <v>Lydia Sinn</v>
      </c>
      <c r="P2699" s="5" t="e">
        <f>VLOOKUP(I2699,[1]!Countries[#Data],2,FALSE)</f>
        <v>#REF!</v>
      </c>
      <c r="Q2699" s="5" t="e">
        <f>VLOOKUP(I2699,[1]!Countries[#Data],3,FALSE)</f>
        <v>#REF!</v>
      </c>
    </row>
    <row r="2700" spans="1:17" x14ac:dyDescent="0.2">
      <c r="A2700" s="5">
        <v>10333</v>
      </c>
      <c r="B2700" s="5" t="s">
        <v>106</v>
      </c>
      <c r="C2700" s="5" t="s">
        <v>8</v>
      </c>
      <c r="D2700" s="5">
        <v>17.2</v>
      </c>
      <c r="E2700" s="5">
        <v>13.932</v>
      </c>
      <c r="F2700" s="5">
        <v>40</v>
      </c>
      <c r="G2700" s="5" t="s">
        <v>88</v>
      </c>
      <c r="H2700" s="5" t="s">
        <v>89</v>
      </c>
      <c r="I2700" s="5" t="s">
        <v>90</v>
      </c>
      <c r="J2700" s="6">
        <v>42213</v>
      </c>
      <c r="K2700" s="7">
        <f t="shared" si="126"/>
        <v>688</v>
      </c>
      <c r="L2700" s="7">
        <f t="shared" si="127"/>
        <v>557.28</v>
      </c>
      <c r="M2700" s="4">
        <f>YEAR(Datos!$J2700)</f>
        <v>2015</v>
      </c>
      <c r="N2700" s="5" t="str">
        <f t="shared" si="128"/>
        <v>julio</v>
      </c>
      <c r="O2700" s="5" t="str">
        <f>VLOOKUP(C2700,[2]!ProdManager[#Data],2,FALSE)</f>
        <v>Peter Stone</v>
      </c>
      <c r="P2700" s="5" t="e">
        <f>VLOOKUP(I2700,[1]!Countries[#Data],2,FALSE)</f>
        <v>#REF!</v>
      </c>
      <c r="Q2700" s="5" t="e">
        <f>VLOOKUP(I2700,[1]!Countries[#Data],3,FALSE)</f>
        <v>#REF!</v>
      </c>
    </row>
    <row r="2701" spans="1:17" x14ac:dyDescent="0.2">
      <c r="A2701" s="5">
        <v>10333</v>
      </c>
      <c r="B2701" s="5" t="s">
        <v>10</v>
      </c>
      <c r="C2701" s="5" t="s">
        <v>11</v>
      </c>
      <c r="D2701" s="5">
        <v>18.600000000000001</v>
      </c>
      <c r="E2701" s="5">
        <v>14.880000000000003</v>
      </c>
      <c r="F2701" s="5">
        <v>10</v>
      </c>
      <c r="G2701" s="5" t="s">
        <v>88</v>
      </c>
      <c r="H2701" s="5" t="s">
        <v>89</v>
      </c>
      <c r="I2701" s="5" t="s">
        <v>90</v>
      </c>
      <c r="J2701" s="6">
        <v>42074</v>
      </c>
      <c r="K2701" s="7">
        <f t="shared" si="126"/>
        <v>186</v>
      </c>
      <c r="L2701" s="7">
        <f t="shared" si="127"/>
        <v>148.80000000000001</v>
      </c>
      <c r="M2701" s="4">
        <f>YEAR(Datos!$J2701)</f>
        <v>2015</v>
      </c>
      <c r="N2701" s="5" t="str">
        <f t="shared" si="128"/>
        <v>marzo</v>
      </c>
      <c r="O2701" s="5" t="str">
        <f>VLOOKUP(C2701,[2]!ProdManager[#Data],2,FALSE)</f>
        <v>Marc Caine</v>
      </c>
      <c r="P2701" s="5" t="e">
        <f>VLOOKUP(I2701,[1]!Countries[#Data],2,FALSE)</f>
        <v>#REF!</v>
      </c>
      <c r="Q2701" s="5" t="e">
        <f>VLOOKUP(I2701,[1]!Countries[#Data],3,FALSE)</f>
        <v>#REF!</v>
      </c>
    </row>
    <row r="2702" spans="1:17" x14ac:dyDescent="0.2">
      <c r="A2702" s="5">
        <v>10333</v>
      </c>
      <c r="B2702" s="5" t="s">
        <v>64</v>
      </c>
      <c r="C2702" s="5" t="s">
        <v>28</v>
      </c>
      <c r="D2702" s="5">
        <v>8</v>
      </c>
      <c r="E2702" s="5">
        <v>5.2799999999999994</v>
      </c>
      <c r="F2702" s="5">
        <v>10</v>
      </c>
      <c r="G2702" s="5" t="s">
        <v>88</v>
      </c>
      <c r="H2702" s="5" t="s">
        <v>89</v>
      </c>
      <c r="I2702" s="5" t="s">
        <v>90</v>
      </c>
      <c r="J2702" s="6">
        <v>42126</v>
      </c>
      <c r="K2702" s="7">
        <f t="shared" si="126"/>
        <v>80</v>
      </c>
      <c r="L2702" s="7">
        <f t="shared" si="127"/>
        <v>52.8</v>
      </c>
      <c r="M2702" s="4">
        <f>YEAR(Datos!$J2702)</f>
        <v>2015</v>
      </c>
      <c r="N2702" s="5" t="str">
        <f t="shared" si="128"/>
        <v>mayo</v>
      </c>
      <c r="O2702" s="5" t="str">
        <f>VLOOKUP(C2702,[2]!ProdManager[#Data],2,FALSE)</f>
        <v>Lydia Sinn</v>
      </c>
      <c r="P2702" s="5" t="e">
        <f>VLOOKUP(I2702,[1]!Countries[#Data],2,FALSE)</f>
        <v>#REF!</v>
      </c>
      <c r="Q2702" s="5" t="e">
        <f>VLOOKUP(I2702,[1]!Countries[#Data],3,FALSE)</f>
        <v>#REF!</v>
      </c>
    </row>
    <row r="2703" spans="1:17" x14ac:dyDescent="0.2">
      <c r="A2703" s="5">
        <v>10334</v>
      </c>
      <c r="B2703" s="5" t="s">
        <v>170</v>
      </c>
      <c r="C2703" s="5" t="s">
        <v>3</v>
      </c>
      <c r="D2703" s="5">
        <v>5.6</v>
      </c>
      <c r="E2703" s="5">
        <v>4.3679999999999994</v>
      </c>
      <c r="F2703" s="5">
        <v>8</v>
      </c>
      <c r="G2703" s="5" t="s">
        <v>23</v>
      </c>
      <c r="H2703" s="5" t="s">
        <v>24</v>
      </c>
      <c r="I2703" s="5" t="s">
        <v>6</v>
      </c>
      <c r="J2703" s="6">
        <v>41718</v>
      </c>
      <c r="K2703" s="7">
        <f t="shared" si="126"/>
        <v>44.8</v>
      </c>
      <c r="L2703" s="7">
        <f t="shared" si="127"/>
        <v>34.943999999999996</v>
      </c>
      <c r="M2703" s="4">
        <f>YEAR(Datos!$J2703)</f>
        <v>2014</v>
      </c>
      <c r="N2703" s="5" t="str">
        <f t="shared" si="128"/>
        <v>marzo</v>
      </c>
      <c r="O2703" s="5" t="str">
        <f>VLOOKUP(C2703,[2]!ProdManager[#Data],2,FALSE)</f>
        <v>Marc Caine</v>
      </c>
      <c r="P2703" s="5" t="e">
        <f>VLOOKUP(I2703,[1]!Countries[#Data],2,FALSE)</f>
        <v>#REF!</v>
      </c>
      <c r="Q2703" s="5" t="e">
        <f>VLOOKUP(I2703,[1]!Countries[#Data],3,FALSE)</f>
        <v>#REF!</v>
      </c>
    </row>
    <row r="2704" spans="1:17" x14ac:dyDescent="0.2">
      <c r="A2704" s="5">
        <v>10334</v>
      </c>
      <c r="B2704" s="5" t="s">
        <v>135</v>
      </c>
      <c r="C2704" s="5" t="s">
        <v>28</v>
      </c>
      <c r="D2704" s="5">
        <v>10</v>
      </c>
      <c r="E2704" s="5">
        <v>6.7999999999999989</v>
      </c>
      <c r="F2704" s="5">
        <v>10</v>
      </c>
      <c r="G2704" s="5" t="s">
        <v>23</v>
      </c>
      <c r="H2704" s="5" t="s">
        <v>24</v>
      </c>
      <c r="I2704" s="5" t="s">
        <v>6</v>
      </c>
      <c r="J2704" s="6">
        <v>41793</v>
      </c>
      <c r="K2704" s="7">
        <f t="shared" si="126"/>
        <v>100</v>
      </c>
      <c r="L2704" s="7">
        <f t="shared" si="127"/>
        <v>67.999999999999986</v>
      </c>
      <c r="M2704" s="4">
        <f>YEAR(Datos!$J2704)</f>
        <v>2014</v>
      </c>
      <c r="N2704" s="5" t="str">
        <f t="shared" si="128"/>
        <v>junio</v>
      </c>
      <c r="O2704" s="5" t="str">
        <f>VLOOKUP(C2704,[2]!ProdManager[#Data],2,FALSE)</f>
        <v>Lydia Sinn</v>
      </c>
      <c r="P2704" s="5" t="e">
        <f>VLOOKUP(I2704,[1]!Countries[#Data],2,FALSE)</f>
        <v>#REF!</v>
      </c>
      <c r="Q2704" s="5" t="e">
        <f>VLOOKUP(I2704,[1]!Countries[#Data],3,FALSE)</f>
        <v>#REF!</v>
      </c>
    </row>
    <row r="2705" spans="1:17" x14ac:dyDescent="0.2">
      <c r="A2705" s="5">
        <v>10335</v>
      </c>
      <c r="B2705" s="5" t="s">
        <v>48</v>
      </c>
      <c r="C2705" s="5" t="s">
        <v>36</v>
      </c>
      <c r="D2705" s="5">
        <v>15.2</v>
      </c>
      <c r="E2705" s="5">
        <v>13.375999999999999</v>
      </c>
      <c r="F2705" s="5">
        <v>7</v>
      </c>
      <c r="G2705" s="5" t="s">
        <v>149</v>
      </c>
      <c r="H2705" s="5" t="s">
        <v>150</v>
      </c>
      <c r="I2705" s="5" t="s">
        <v>151</v>
      </c>
      <c r="J2705" s="6">
        <v>42110</v>
      </c>
      <c r="K2705" s="7">
        <f t="shared" si="126"/>
        <v>106.39999999999999</v>
      </c>
      <c r="L2705" s="7">
        <f t="shared" si="127"/>
        <v>93.631999999999991</v>
      </c>
      <c r="M2705" s="4">
        <f>YEAR(Datos!$J2705)</f>
        <v>2015</v>
      </c>
      <c r="N2705" s="5" t="str">
        <f t="shared" si="128"/>
        <v>abril</v>
      </c>
      <c r="O2705" s="5" t="str">
        <f>VLOOKUP(C2705,[2]!ProdManager[#Data],2,FALSE)</f>
        <v>John Matter</v>
      </c>
      <c r="P2705" s="5" t="e">
        <f>VLOOKUP(I2705,[1]!Countries[#Data],2,FALSE)</f>
        <v>#REF!</v>
      </c>
      <c r="Q2705" s="5" t="e">
        <f>VLOOKUP(I2705,[1]!Countries[#Data],3,FALSE)</f>
        <v>#REF!</v>
      </c>
    </row>
    <row r="2706" spans="1:17" x14ac:dyDescent="0.2">
      <c r="A2706" s="5">
        <v>10335</v>
      </c>
      <c r="B2706" s="5" t="s">
        <v>37</v>
      </c>
      <c r="C2706" s="5" t="s">
        <v>8</v>
      </c>
      <c r="D2706" s="5">
        <v>10</v>
      </c>
      <c r="E2706" s="5">
        <v>8.2999999999999989</v>
      </c>
      <c r="F2706" s="5">
        <v>25</v>
      </c>
      <c r="G2706" s="5" t="s">
        <v>149</v>
      </c>
      <c r="H2706" s="5" t="s">
        <v>150</v>
      </c>
      <c r="I2706" s="5" t="s">
        <v>151</v>
      </c>
      <c r="J2706" s="6">
        <v>42199</v>
      </c>
      <c r="K2706" s="7">
        <f t="shared" si="126"/>
        <v>250</v>
      </c>
      <c r="L2706" s="7">
        <f t="shared" si="127"/>
        <v>207.49999999999997</v>
      </c>
      <c r="M2706" s="4">
        <f>YEAR(Datos!$J2706)</f>
        <v>2015</v>
      </c>
      <c r="N2706" s="5" t="str">
        <f t="shared" si="128"/>
        <v>julio</v>
      </c>
      <c r="O2706" s="5" t="str">
        <f>VLOOKUP(C2706,[2]!ProdManager[#Data],2,FALSE)</f>
        <v>Peter Stone</v>
      </c>
      <c r="P2706" s="5" t="e">
        <f>VLOOKUP(I2706,[1]!Countries[#Data],2,FALSE)</f>
        <v>#REF!</v>
      </c>
      <c r="Q2706" s="5" t="e">
        <f>VLOOKUP(I2706,[1]!Countries[#Data],3,FALSE)</f>
        <v>#REF!</v>
      </c>
    </row>
    <row r="2707" spans="1:17" x14ac:dyDescent="0.2">
      <c r="A2707" s="5">
        <v>10335</v>
      </c>
      <c r="B2707" s="5" t="s">
        <v>63</v>
      </c>
      <c r="C2707" s="5" t="s">
        <v>8</v>
      </c>
      <c r="D2707" s="5">
        <v>25.6</v>
      </c>
      <c r="E2707" s="5">
        <v>20.736000000000004</v>
      </c>
      <c r="F2707" s="5">
        <v>6</v>
      </c>
      <c r="G2707" s="5" t="s">
        <v>149</v>
      </c>
      <c r="H2707" s="5" t="s">
        <v>150</v>
      </c>
      <c r="I2707" s="5" t="s">
        <v>151</v>
      </c>
      <c r="J2707" s="6">
        <v>41762</v>
      </c>
      <c r="K2707" s="7">
        <f t="shared" si="126"/>
        <v>153.60000000000002</v>
      </c>
      <c r="L2707" s="7">
        <f t="shared" si="127"/>
        <v>124.41600000000003</v>
      </c>
      <c r="M2707" s="4">
        <f>YEAR(Datos!$J2707)</f>
        <v>2014</v>
      </c>
      <c r="N2707" s="5" t="str">
        <f t="shared" si="128"/>
        <v>mayo</v>
      </c>
      <c r="O2707" s="5" t="str">
        <f>VLOOKUP(C2707,[2]!ProdManager[#Data],2,FALSE)</f>
        <v>Peter Stone</v>
      </c>
      <c r="P2707" s="5" t="e">
        <f>VLOOKUP(I2707,[1]!Countries[#Data],2,FALSE)</f>
        <v>#REF!</v>
      </c>
      <c r="Q2707" s="5" t="e">
        <f>VLOOKUP(I2707,[1]!Countries[#Data],3,FALSE)</f>
        <v>#REF!</v>
      </c>
    </row>
    <row r="2708" spans="1:17" x14ac:dyDescent="0.2">
      <c r="A2708" s="5">
        <v>10335</v>
      </c>
      <c r="B2708" s="5" t="s">
        <v>15</v>
      </c>
      <c r="C2708" s="5" t="s">
        <v>11</v>
      </c>
      <c r="D2708" s="5">
        <v>42.4</v>
      </c>
      <c r="E2708" s="5">
        <v>32.647999999999996</v>
      </c>
      <c r="F2708" s="5">
        <v>48</v>
      </c>
      <c r="G2708" s="5" t="s">
        <v>149</v>
      </c>
      <c r="H2708" s="5" t="s">
        <v>150</v>
      </c>
      <c r="I2708" s="5" t="s">
        <v>151</v>
      </c>
      <c r="J2708" s="6">
        <v>42009</v>
      </c>
      <c r="K2708" s="7">
        <f t="shared" si="126"/>
        <v>2035.1999999999998</v>
      </c>
      <c r="L2708" s="7">
        <f t="shared" si="127"/>
        <v>1567.1039999999998</v>
      </c>
      <c r="M2708" s="4">
        <f>YEAR(Datos!$J2708)</f>
        <v>2015</v>
      </c>
      <c r="N2708" s="5" t="str">
        <f t="shared" si="128"/>
        <v>enero</v>
      </c>
      <c r="O2708" s="5" t="str">
        <f>VLOOKUP(C2708,[2]!ProdManager[#Data],2,FALSE)</f>
        <v>Marc Caine</v>
      </c>
      <c r="P2708" s="5" t="e">
        <f>VLOOKUP(I2708,[1]!Countries[#Data],2,FALSE)</f>
        <v>#REF!</v>
      </c>
      <c r="Q2708" s="5" t="e">
        <f>VLOOKUP(I2708,[1]!Countries[#Data],3,FALSE)</f>
        <v>#REF!</v>
      </c>
    </row>
    <row r="2709" spans="1:17" x14ac:dyDescent="0.2">
      <c r="A2709" s="5">
        <v>10336</v>
      </c>
      <c r="B2709" s="5" t="s">
        <v>162</v>
      </c>
      <c r="C2709" s="5" t="s">
        <v>17</v>
      </c>
      <c r="D2709" s="5">
        <v>17.600000000000001</v>
      </c>
      <c r="E2709" s="5">
        <v>13.376000000000001</v>
      </c>
      <c r="F2709" s="5">
        <v>18</v>
      </c>
      <c r="G2709" s="5" t="s">
        <v>189</v>
      </c>
      <c r="H2709" s="5" t="s">
        <v>179</v>
      </c>
      <c r="I2709" s="5" t="s">
        <v>180</v>
      </c>
      <c r="J2709" s="6">
        <v>42053</v>
      </c>
      <c r="K2709" s="7">
        <f t="shared" si="126"/>
        <v>316.8</v>
      </c>
      <c r="L2709" s="7">
        <f t="shared" si="127"/>
        <v>240.76800000000003</v>
      </c>
      <c r="M2709" s="4">
        <f>YEAR(Datos!$J2709)</f>
        <v>2015</v>
      </c>
      <c r="N2709" s="5" t="str">
        <f t="shared" si="128"/>
        <v>febrero</v>
      </c>
      <c r="O2709" s="5" t="str">
        <f>VLOOKUP(C2709,[2]!ProdManager[#Data],2,FALSE)</f>
        <v>Lydia Sinn</v>
      </c>
      <c r="P2709" s="5" t="e">
        <f>VLOOKUP(I2709,[1]!Countries[#Data],2,FALSE)</f>
        <v>#REF!</v>
      </c>
      <c r="Q2709" s="5" t="e">
        <f>VLOOKUP(I2709,[1]!Countries[#Data],3,FALSE)</f>
        <v>#REF!</v>
      </c>
    </row>
    <row r="2710" spans="1:17" x14ac:dyDescent="0.2">
      <c r="A2710" s="5">
        <v>10337</v>
      </c>
      <c r="B2710" s="5" t="s">
        <v>7</v>
      </c>
      <c r="C2710" s="5" t="s">
        <v>8</v>
      </c>
      <c r="D2710" s="5">
        <v>27.8</v>
      </c>
      <c r="E2710" s="5">
        <v>21.684000000000001</v>
      </c>
      <c r="F2710" s="5">
        <v>25</v>
      </c>
      <c r="G2710" s="5" t="s">
        <v>92</v>
      </c>
      <c r="H2710" s="5" t="s">
        <v>93</v>
      </c>
      <c r="I2710" s="5" t="s">
        <v>14</v>
      </c>
      <c r="J2710" s="6">
        <v>42217</v>
      </c>
      <c r="K2710" s="7">
        <f t="shared" si="126"/>
        <v>695</v>
      </c>
      <c r="L2710" s="7">
        <f t="shared" si="127"/>
        <v>542.1</v>
      </c>
      <c r="M2710" s="4">
        <f>YEAR(Datos!$J2710)</f>
        <v>2015</v>
      </c>
      <c r="N2710" s="5" t="str">
        <f t="shared" si="128"/>
        <v>agosto</v>
      </c>
      <c r="O2710" s="5" t="str">
        <f>VLOOKUP(C2710,[2]!ProdManager[#Data],2,FALSE)</f>
        <v>Peter Stone</v>
      </c>
      <c r="P2710" s="5" t="e">
        <f>VLOOKUP(I2710,[1]!Countries[#Data],2,FALSE)</f>
        <v>#REF!</v>
      </c>
      <c r="Q2710" s="5" t="e">
        <f>VLOOKUP(I2710,[1]!Countries[#Data],3,FALSE)</f>
        <v>#REF!</v>
      </c>
    </row>
    <row r="2711" spans="1:17" x14ac:dyDescent="0.2">
      <c r="A2711" s="5">
        <v>10337</v>
      </c>
      <c r="B2711" s="5" t="s">
        <v>68</v>
      </c>
      <c r="C2711" s="5" t="s">
        <v>22</v>
      </c>
      <c r="D2711" s="5">
        <v>20.8</v>
      </c>
      <c r="E2711" s="5">
        <v>16.016000000000002</v>
      </c>
      <c r="F2711" s="5">
        <v>28</v>
      </c>
      <c r="G2711" s="5" t="s">
        <v>92</v>
      </c>
      <c r="H2711" s="5" t="s">
        <v>93</v>
      </c>
      <c r="I2711" s="5" t="s">
        <v>14</v>
      </c>
      <c r="J2711" s="6">
        <v>42017</v>
      </c>
      <c r="K2711" s="7">
        <f t="shared" si="126"/>
        <v>582.4</v>
      </c>
      <c r="L2711" s="7">
        <f t="shared" si="127"/>
        <v>448.44800000000004</v>
      </c>
      <c r="M2711" s="4">
        <f>YEAR(Datos!$J2711)</f>
        <v>2015</v>
      </c>
      <c r="N2711" s="5" t="str">
        <f t="shared" si="128"/>
        <v>enero</v>
      </c>
      <c r="O2711" s="5" t="str">
        <f>VLOOKUP(C2711,[2]!ProdManager[#Data],2,FALSE)</f>
        <v>Peter Stone</v>
      </c>
      <c r="P2711" s="5" t="e">
        <f>VLOOKUP(I2711,[1]!Countries[#Data],2,FALSE)</f>
        <v>#REF!</v>
      </c>
      <c r="Q2711" s="5" t="e">
        <f>VLOOKUP(I2711,[1]!Countries[#Data],3,FALSE)</f>
        <v>#REF!</v>
      </c>
    </row>
    <row r="2712" spans="1:17" x14ac:dyDescent="0.2">
      <c r="A2712" s="5">
        <v>10337</v>
      </c>
      <c r="B2712" s="5" t="s">
        <v>190</v>
      </c>
      <c r="C2712" s="5" t="s">
        <v>3</v>
      </c>
      <c r="D2712" s="5">
        <v>7.2</v>
      </c>
      <c r="E2712" s="5">
        <v>6.048</v>
      </c>
      <c r="F2712" s="5">
        <v>40</v>
      </c>
      <c r="G2712" s="5" t="s">
        <v>92</v>
      </c>
      <c r="H2712" s="5" t="s">
        <v>93</v>
      </c>
      <c r="I2712" s="5" t="s">
        <v>14</v>
      </c>
      <c r="J2712" s="6">
        <v>42083</v>
      </c>
      <c r="K2712" s="7">
        <f t="shared" si="126"/>
        <v>288</v>
      </c>
      <c r="L2712" s="7">
        <f t="shared" si="127"/>
        <v>241.92000000000002</v>
      </c>
      <c r="M2712" s="4">
        <f>YEAR(Datos!$J2712)</f>
        <v>2015</v>
      </c>
      <c r="N2712" s="5" t="str">
        <f t="shared" si="128"/>
        <v>marzo</v>
      </c>
      <c r="O2712" s="5" t="str">
        <f>VLOOKUP(C2712,[2]!ProdManager[#Data],2,FALSE)</f>
        <v>Marc Caine</v>
      </c>
      <c r="P2712" s="5" t="e">
        <f>VLOOKUP(I2712,[1]!Countries[#Data],2,FALSE)</f>
        <v>#REF!</v>
      </c>
      <c r="Q2712" s="5" t="e">
        <f>VLOOKUP(I2712,[1]!Countries[#Data],3,FALSE)</f>
        <v>#REF!</v>
      </c>
    </row>
    <row r="2713" spans="1:17" x14ac:dyDescent="0.2">
      <c r="A2713" s="5">
        <v>10337</v>
      </c>
      <c r="B2713" s="5" t="s">
        <v>182</v>
      </c>
      <c r="C2713" s="5" t="s">
        <v>28</v>
      </c>
      <c r="D2713" s="5">
        <v>24.9</v>
      </c>
      <c r="E2713" s="5">
        <v>16.931999999999999</v>
      </c>
      <c r="F2713" s="5">
        <v>24</v>
      </c>
      <c r="G2713" s="5" t="s">
        <v>92</v>
      </c>
      <c r="H2713" s="5" t="s">
        <v>93</v>
      </c>
      <c r="I2713" s="5" t="s">
        <v>14</v>
      </c>
      <c r="J2713" s="6">
        <v>41764</v>
      </c>
      <c r="K2713" s="7">
        <f t="shared" si="126"/>
        <v>597.59999999999991</v>
      </c>
      <c r="L2713" s="7">
        <f t="shared" si="127"/>
        <v>406.36799999999994</v>
      </c>
      <c r="M2713" s="4">
        <f>YEAR(Datos!$J2713)</f>
        <v>2014</v>
      </c>
      <c r="N2713" s="5" t="str">
        <f t="shared" si="128"/>
        <v>mayo</v>
      </c>
      <c r="O2713" s="5" t="str">
        <f>VLOOKUP(C2713,[2]!ProdManager[#Data],2,FALSE)</f>
        <v>Lydia Sinn</v>
      </c>
      <c r="P2713" s="5" t="e">
        <f>VLOOKUP(I2713,[1]!Countries[#Data],2,FALSE)</f>
        <v>#REF!</v>
      </c>
      <c r="Q2713" s="5" t="e">
        <f>VLOOKUP(I2713,[1]!Countries[#Data],3,FALSE)</f>
        <v>#REF!</v>
      </c>
    </row>
    <row r="2714" spans="1:17" x14ac:dyDescent="0.2">
      <c r="A2714" s="5">
        <v>10337</v>
      </c>
      <c r="B2714" s="5" t="s">
        <v>50</v>
      </c>
      <c r="C2714" s="5" t="s">
        <v>22</v>
      </c>
      <c r="D2714" s="5">
        <v>15.2</v>
      </c>
      <c r="E2714" s="5">
        <v>12.464</v>
      </c>
      <c r="F2714" s="5">
        <v>20</v>
      </c>
      <c r="G2714" s="5" t="s">
        <v>92</v>
      </c>
      <c r="H2714" s="5" t="s">
        <v>93</v>
      </c>
      <c r="I2714" s="5" t="s">
        <v>14</v>
      </c>
      <c r="J2714" s="6">
        <v>41949</v>
      </c>
      <c r="K2714" s="7">
        <f t="shared" si="126"/>
        <v>304</v>
      </c>
      <c r="L2714" s="7">
        <f t="shared" si="127"/>
        <v>249.28</v>
      </c>
      <c r="M2714" s="4">
        <f>YEAR(Datos!$J2714)</f>
        <v>2014</v>
      </c>
      <c r="N2714" s="5" t="str">
        <f t="shared" si="128"/>
        <v>noviembre</v>
      </c>
      <c r="O2714" s="5" t="str">
        <f>VLOOKUP(C2714,[2]!ProdManager[#Data],2,FALSE)</f>
        <v>Peter Stone</v>
      </c>
      <c r="P2714" s="5" t="e">
        <f>VLOOKUP(I2714,[1]!Countries[#Data],2,FALSE)</f>
        <v>#REF!</v>
      </c>
      <c r="Q2714" s="5" t="e">
        <f>VLOOKUP(I2714,[1]!Countries[#Data],3,FALSE)</f>
        <v>#REF!</v>
      </c>
    </row>
    <row r="2715" spans="1:17" x14ac:dyDescent="0.2">
      <c r="A2715" s="5">
        <v>10338</v>
      </c>
      <c r="B2715" s="5" t="s">
        <v>84</v>
      </c>
      <c r="C2715" s="5" t="s">
        <v>39</v>
      </c>
      <c r="D2715" s="5">
        <v>31.2</v>
      </c>
      <c r="E2715" s="5">
        <v>24.648</v>
      </c>
      <c r="F2715" s="5">
        <v>20</v>
      </c>
      <c r="G2715" s="5" t="s">
        <v>157</v>
      </c>
      <c r="H2715" s="5" t="s">
        <v>158</v>
      </c>
      <c r="I2715" s="5" t="s">
        <v>77</v>
      </c>
      <c r="J2715" s="6">
        <v>41937</v>
      </c>
      <c r="K2715" s="7">
        <f t="shared" si="126"/>
        <v>624</v>
      </c>
      <c r="L2715" s="7">
        <f t="shared" si="127"/>
        <v>492.96</v>
      </c>
      <c r="M2715" s="4">
        <f>YEAR(Datos!$J2715)</f>
        <v>2014</v>
      </c>
      <c r="N2715" s="5" t="str">
        <f t="shared" si="128"/>
        <v>octubre</v>
      </c>
      <c r="O2715" s="5" t="str">
        <f>VLOOKUP(C2715,[2]!ProdManager[#Data],2,FALSE)</f>
        <v>John Matter</v>
      </c>
      <c r="P2715" s="5" t="e">
        <f>VLOOKUP(I2715,[1]!Countries[#Data],2,FALSE)</f>
        <v>#REF!</v>
      </c>
      <c r="Q2715" s="5" t="e">
        <f>VLOOKUP(I2715,[1]!Countries[#Data],3,FALSE)</f>
        <v>#REF!</v>
      </c>
    </row>
    <row r="2716" spans="1:17" x14ac:dyDescent="0.2">
      <c r="A2716" s="5">
        <v>10338</v>
      </c>
      <c r="B2716" s="5" t="s">
        <v>80</v>
      </c>
      <c r="C2716" s="5" t="s">
        <v>22</v>
      </c>
      <c r="D2716" s="5">
        <v>20.7</v>
      </c>
      <c r="E2716" s="5">
        <v>15.731999999999999</v>
      </c>
      <c r="F2716" s="5">
        <v>15</v>
      </c>
      <c r="G2716" s="5" t="s">
        <v>157</v>
      </c>
      <c r="H2716" s="5" t="s">
        <v>158</v>
      </c>
      <c r="I2716" s="5" t="s">
        <v>77</v>
      </c>
      <c r="J2716" s="6">
        <v>42199</v>
      </c>
      <c r="K2716" s="7">
        <f t="shared" si="126"/>
        <v>310.5</v>
      </c>
      <c r="L2716" s="7">
        <f t="shared" si="127"/>
        <v>235.98</v>
      </c>
      <c r="M2716" s="4">
        <f>YEAR(Datos!$J2716)</f>
        <v>2015</v>
      </c>
      <c r="N2716" s="5" t="str">
        <f t="shared" si="128"/>
        <v>julio</v>
      </c>
      <c r="O2716" s="5" t="str">
        <f>VLOOKUP(C2716,[2]!ProdManager[#Data],2,FALSE)</f>
        <v>Peter Stone</v>
      </c>
      <c r="P2716" s="5" t="e">
        <f>VLOOKUP(I2716,[1]!Countries[#Data],2,FALSE)</f>
        <v>#REF!</v>
      </c>
      <c r="Q2716" s="5" t="e">
        <f>VLOOKUP(I2716,[1]!Countries[#Data],3,FALSE)</f>
        <v>#REF!</v>
      </c>
    </row>
    <row r="2717" spans="1:17" x14ac:dyDescent="0.2">
      <c r="A2717" s="5">
        <v>10339</v>
      </c>
      <c r="B2717" s="5" t="s">
        <v>162</v>
      </c>
      <c r="C2717" s="5" t="s">
        <v>17</v>
      </c>
      <c r="D2717" s="5">
        <v>17.600000000000001</v>
      </c>
      <c r="E2717" s="5">
        <v>12.848000000000001</v>
      </c>
      <c r="F2717" s="5">
        <v>10</v>
      </c>
      <c r="G2717" s="5" t="s">
        <v>185</v>
      </c>
      <c r="H2717" s="5" t="s">
        <v>186</v>
      </c>
      <c r="I2717" s="5" t="s">
        <v>187</v>
      </c>
      <c r="J2717" s="6">
        <v>42078</v>
      </c>
      <c r="K2717" s="7">
        <f t="shared" si="126"/>
        <v>176</v>
      </c>
      <c r="L2717" s="7">
        <f t="shared" si="127"/>
        <v>128.48000000000002</v>
      </c>
      <c r="M2717" s="4">
        <f>YEAR(Datos!$J2717)</f>
        <v>2015</v>
      </c>
      <c r="N2717" s="5" t="str">
        <f t="shared" si="128"/>
        <v>marzo</v>
      </c>
      <c r="O2717" s="5" t="str">
        <f>VLOOKUP(C2717,[2]!ProdManager[#Data],2,FALSE)</f>
        <v>Lydia Sinn</v>
      </c>
      <c r="P2717" s="5" t="e">
        <f>VLOOKUP(I2717,[1]!Countries[#Data],2,FALSE)</f>
        <v>#REF!</v>
      </c>
      <c r="Q2717" s="5" t="e">
        <f>VLOOKUP(I2717,[1]!Countries[#Data],3,FALSE)</f>
        <v>#REF!</v>
      </c>
    </row>
    <row r="2718" spans="1:17" x14ac:dyDescent="0.2">
      <c r="A2718" s="5">
        <v>10339</v>
      </c>
      <c r="B2718" s="5" t="s">
        <v>84</v>
      </c>
      <c r="C2718" s="5" t="s">
        <v>39</v>
      </c>
      <c r="D2718" s="5">
        <v>31.2</v>
      </c>
      <c r="E2718" s="5">
        <v>24.96</v>
      </c>
      <c r="F2718" s="5">
        <v>70</v>
      </c>
      <c r="G2718" s="5" t="s">
        <v>185</v>
      </c>
      <c r="H2718" s="5" t="s">
        <v>186</v>
      </c>
      <c r="I2718" s="5" t="s">
        <v>187</v>
      </c>
      <c r="J2718" s="6">
        <v>42040</v>
      </c>
      <c r="K2718" s="7">
        <f t="shared" si="126"/>
        <v>2184</v>
      </c>
      <c r="L2718" s="7">
        <f t="shared" si="127"/>
        <v>1747.2</v>
      </c>
      <c r="M2718" s="4">
        <f>YEAR(Datos!$J2718)</f>
        <v>2015</v>
      </c>
      <c r="N2718" s="5" t="str">
        <f t="shared" si="128"/>
        <v>febrero</v>
      </c>
      <c r="O2718" s="5" t="str">
        <f>VLOOKUP(C2718,[2]!ProdManager[#Data],2,FALSE)</f>
        <v>John Matter</v>
      </c>
      <c r="P2718" s="5" t="e">
        <f>VLOOKUP(I2718,[1]!Countries[#Data],2,FALSE)</f>
        <v>#REF!</v>
      </c>
      <c r="Q2718" s="5" t="e">
        <f>VLOOKUP(I2718,[1]!Countries[#Data],3,FALSE)</f>
        <v>#REF!</v>
      </c>
    </row>
    <row r="2719" spans="1:17" x14ac:dyDescent="0.2">
      <c r="A2719" s="5">
        <v>10339</v>
      </c>
      <c r="B2719" s="5" t="s">
        <v>71</v>
      </c>
      <c r="C2719" s="5" t="s">
        <v>28</v>
      </c>
      <c r="D2719" s="5">
        <v>39.4</v>
      </c>
      <c r="E2719" s="5">
        <v>26.003999999999994</v>
      </c>
      <c r="F2719" s="5">
        <v>28</v>
      </c>
      <c r="G2719" s="5" t="s">
        <v>185</v>
      </c>
      <c r="H2719" s="5" t="s">
        <v>186</v>
      </c>
      <c r="I2719" s="5" t="s">
        <v>187</v>
      </c>
      <c r="J2719" s="6">
        <v>42192</v>
      </c>
      <c r="K2719" s="7">
        <f t="shared" si="126"/>
        <v>1103.2</v>
      </c>
      <c r="L2719" s="7">
        <f t="shared" si="127"/>
        <v>728.11199999999985</v>
      </c>
      <c r="M2719" s="4">
        <f>YEAR(Datos!$J2719)</f>
        <v>2015</v>
      </c>
      <c r="N2719" s="5" t="str">
        <f t="shared" si="128"/>
        <v>julio</v>
      </c>
      <c r="O2719" s="5" t="str">
        <f>VLOOKUP(C2719,[2]!ProdManager[#Data],2,FALSE)</f>
        <v>Lydia Sinn</v>
      </c>
      <c r="P2719" s="5" t="e">
        <f>VLOOKUP(I2719,[1]!Countries[#Data],2,FALSE)</f>
        <v>#REF!</v>
      </c>
      <c r="Q2719" s="5" t="e">
        <f>VLOOKUP(I2719,[1]!Countries[#Data],3,FALSE)</f>
        <v>#REF!</v>
      </c>
    </row>
    <row r="2720" spans="1:17" x14ac:dyDescent="0.2">
      <c r="A2720" s="5">
        <v>10340</v>
      </c>
      <c r="B2720" s="5" t="s">
        <v>147</v>
      </c>
      <c r="C2720" s="5" t="s">
        <v>22</v>
      </c>
      <c r="D2720" s="5">
        <v>50</v>
      </c>
      <c r="E2720" s="5">
        <v>39</v>
      </c>
      <c r="F2720" s="5">
        <v>20</v>
      </c>
      <c r="G2720" s="5" t="s">
        <v>183</v>
      </c>
      <c r="H2720" s="5" t="s">
        <v>184</v>
      </c>
      <c r="I2720" s="5" t="s">
        <v>6</v>
      </c>
      <c r="J2720" s="6">
        <v>41723</v>
      </c>
      <c r="K2720" s="7">
        <f t="shared" si="126"/>
        <v>1000</v>
      </c>
      <c r="L2720" s="7">
        <f t="shared" si="127"/>
        <v>780</v>
      </c>
      <c r="M2720" s="4">
        <f>YEAR(Datos!$J2720)</f>
        <v>2014</v>
      </c>
      <c r="N2720" s="5" t="str">
        <f t="shared" si="128"/>
        <v>marzo</v>
      </c>
      <c r="O2720" s="5" t="str">
        <f>VLOOKUP(C2720,[2]!ProdManager[#Data],2,FALSE)</f>
        <v>Peter Stone</v>
      </c>
      <c r="P2720" s="5" t="e">
        <f>VLOOKUP(I2720,[1]!Countries[#Data],2,FALSE)</f>
        <v>#REF!</v>
      </c>
      <c r="Q2720" s="5" t="e">
        <f>VLOOKUP(I2720,[1]!Countries[#Data],3,FALSE)</f>
        <v>#REF!</v>
      </c>
    </row>
    <row r="2721" spans="1:17" x14ac:dyDescent="0.2">
      <c r="A2721" s="5">
        <v>10340</v>
      </c>
      <c r="B2721" s="5" t="s">
        <v>21</v>
      </c>
      <c r="C2721" s="5" t="s">
        <v>22</v>
      </c>
      <c r="D2721" s="5">
        <v>7.7</v>
      </c>
      <c r="E2721" s="5">
        <v>6.16</v>
      </c>
      <c r="F2721" s="5">
        <v>12</v>
      </c>
      <c r="G2721" s="5" t="s">
        <v>183</v>
      </c>
      <c r="H2721" s="5" t="s">
        <v>184</v>
      </c>
      <c r="I2721" s="5" t="s">
        <v>6</v>
      </c>
      <c r="J2721" s="6">
        <v>42179</v>
      </c>
      <c r="K2721" s="7">
        <f t="shared" si="126"/>
        <v>92.4</v>
      </c>
      <c r="L2721" s="7">
        <f t="shared" si="127"/>
        <v>73.92</v>
      </c>
      <c r="M2721" s="4">
        <f>YEAR(Datos!$J2721)</f>
        <v>2015</v>
      </c>
      <c r="N2721" s="5" t="str">
        <f t="shared" si="128"/>
        <v>junio</v>
      </c>
      <c r="O2721" s="5" t="str">
        <f>VLOOKUP(C2721,[2]!ProdManager[#Data],2,FALSE)</f>
        <v>Peter Stone</v>
      </c>
      <c r="P2721" s="5" t="e">
        <f>VLOOKUP(I2721,[1]!Countries[#Data],2,FALSE)</f>
        <v>#REF!</v>
      </c>
      <c r="Q2721" s="5" t="e">
        <f>VLOOKUP(I2721,[1]!Countries[#Data],3,FALSE)</f>
        <v>#REF!</v>
      </c>
    </row>
    <row r="2722" spans="1:17" x14ac:dyDescent="0.2">
      <c r="A2722" s="5">
        <v>10340</v>
      </c>
      <c r="B2722" s="5" t="s">
        <v>100</v>
      </c>
      <c r="C2722" s="5" t="s">
        <v>36</v>
      </c>
      <c r="D2722" s="5">
        <v>36.799999999999997</v>
      </c>
      <c r="E2722" s="5">
        <v>33.119999999999997</v>
      </c>
      <c r="F2722" s="5">
        <v>40</v>
      </c>
      <c r="G2722" s="5" t="s">
        <v>183</v>
      </c>
      <c r="H2722" s="5" t="s">
        <v>184</v>
      </c>
      <c r="I2722" s="5" t="s">
        <v>6</v>
      </c>
      <c r="J2722" s="6">
        <v>41793</v>
      </c>
      <c r="K2722" s="7">
        <f t="shared" si="126"/>
        <v>1472</v>
      </c>
      <c r="L2722" s="7">
        <f t="shared" si="127"/>
        <v>1324.8</v>
      </c>
      <c r="M2722" s="4">
        <f>YEAR(Datos!$J2722)</f>
        <v>2014</v>
      </c>
      <c r="N2722" s="5" t="str">
        <f t="shared" si="128"/>
        <v>junio</v>
      </c>
      <c r="O2722" s="5" t="str">
        <f>VLOOKUP(C2722,[2]!ProdManager[#Data],2,FALSE)</f>
        <v>John Matter</v>
      </c>
      <c r="P2722" s="5" t="e">
        <f>VLOOKUP(I2722,[1]!Countries[#Data],2,FALSE)</f>
        <v>#REF!</v>
      </c>
      <c r="Q2722" s="5" t="e">
        <f>VLOOKUP(I2722,[1]!Countries[#Data],3,FALSE)</f>
        <v>#REF!</v>
      </c>
    </row>
    <row r="2723" spans="1:17" x14ac:dyDescent="0.2">
      <c r="A2723" s="5">
        <v>10341</v>
      </c>
      <c r="B2723" s="5" t="s">
        <v>32</v>
      </c>
      <c r="C2723" s="5" t="s">
        <v>8</v>
      </c>
      <c r="D2723" s="5">
        <v>2</v>
      </c>
      <c r="E2723" s="5">
        <v>1.6400000000000001</v>
      </c>
      <c r="F2723" s="5">
        <v>8</v>
      </c>
      <c r="G2723" s="5" t="s">
        <v>191</v>
      </c>
      <c r="H2723" s="5" t="s">
        <v>192</v>
      </c>
      <c r="I2723" s="5" t="s">
        <v>193</v>
      </c>
      <c r="J2723" s="6">
        <v>42069</v>
      </c>
      <c r="K2723" s="7">
        <f t="shared" si="126"/>
        <v>16</v>
      </c>
      <c r="L2723" s="7">
        <f t="shared" si="127"/>
        <v>13.120000000000001</v>
      </c>
      <c r="M2723" s="4">
        <f>YEAR(Datos!$J2723)</f>
        <v>2015</v>
      </c>
      <c r="N2723" s="5" t="str">
        <f t="shared" si="128"/>
        <v>marzo</v>
      </c>
      <c r="O2723" s="5" t="str">
        <f>VLOOKUP(C2723,[2]!ProdManager[#Data],2,FALSE)</f>
        <v>Peter Stone</v>
      </c>
      <c r="P2723" s="5" t="e">
        <f>VLOOKUP(I2723,[1]!Countries[#Data],2,FALSE)</f>
        <v>#REF!</v>
      </c>
      <c r="Q2723" s="5" t="e">
        <f>VLOOKUP(I2723,[1]!Countries[#Data],3,FALSE)</f>
        <v>#REF!</v>
      </c>
    </row>
    <row r="2724" spans="1:17" x14ac:dyDescent="0.2">
      <c r="A2724" s="5">
        <v>10341</v>
      </c>
      <c r="B2724" s="5" t="s">
        <v>45</v>
      </c>
      <c r="C2724" s="5" t="s">
        <v>8</v>
      </c>
      <c r="D2724" s="5">
        <v>44</v>
      </c>
      <c r="E2724" s="5">
        <v>36.96</v>
      </c>
      <c r="F2724" s="5">
        <v>9</v>
      </c>
      <c r="G2724" s="5" t="s">
        <v>191</v>
      </c>
      <c r="H2724" s="5" t="s">
        <v>192</v>
      </c>
      <c r="I2724" s="5" t="s">
        <v>193</v>
      </c>
      <c r="J2724" s="6">
        <v>41957</v>
      </c>
      <c r="K2724" s="7">
        <f t="shared" si="126"/>
        <v>396</v>
      </c>
      <c r="L2724" s="7">
        <f t="shared" si="127"/>
        <v>332.64</v>
      </c>
      <c r="M2724" s="4">
        <f>YEAR(Datos!$J2724)</f>
        <v>2014</v>
      </c>
      <c r="N2724" s="5" t="str">
        <f t="shared" si="128"/>
        <v>noviembre</v>
      </c>
      <c r="O2724" s="5" t="str">
        <f>VLOOKUP(C2724,[2]!ProdManager[#Data],2,FALSE)</f>
        <v>Peter Stone</v>
      </c>
      <c r="P2724" s="5" t="e">
        <f>VLOOKUP(I2724,[1]!Countries[#Data],2,FALSE)</f>
        <v>#REF!</v>
      </c>
      <c r="Q2724" s="5" t="e">
        <f>VLOOKUP(I2724,[1]!Countries[#Data],3,FALSE)</f>
        <v>#REF!</v>
      </c>
    </row>
    <row r="2725" spans="1:17" x14ac:dyDescent="0.2">
      <c r="A2725" s="5">
        <v>10342</v>
      </c>
      <c r="B2725" s="5" t="s">
        <v>50</v>
      </c>
      <c r="C2725" s="5" t="s">
        <v>22</v>
      </c>
      <c r="D2725" s="5">
        <v>15.2</v>
      </c>
      <c r="E2725" s="5">
        <v>11.399999999999999</v>
      </c>
      <c r="F2725" s="5">
        <v>40</v>
      </c>
      <c r="G2725" s="5" t="s">
        <v>92</v>
      </c>
      <c r="H2725" s="5" t="s">
        <v>93</v>
      </c>
      <c r="I2725" s="5" t="s">
        <v>14</v>
      </c>
      <c r="J2725" s="6">
        <v>42086</v>
      </c>
      <c r="K2725" s="7">
        <f t="shared" si="126"/>
        <v>608</v>
      </c>
      <c r="L2725" s="7">
        <f t="shared" si="127"/>
        <v>455.99999999999994</v>
      </c>
      <c r="M2725" s="4">
        <f>YEAR(Datos!$J2725)</f>
        <v>2015</v>
      </c>
      <c r="N2725" s="5" t="str">
        <f t="shared" si="128"/>
        <v>marzo</v>
      </c>
      <c r="O2725" s="5" t="str">
        <f>VLOOKUP(C2725,[2]!ProdManager[#Data],2,FALSE)</f>
        <v>Peter Stone</v>
      </c>
      <c r="P2725" s="5" t="e">
        <f>VLOOKUP(I2725,[1]!Countries[#Data],2,FALSE)</f>
        <v>#REF!</v>
      </c>
      <c r="Q2725" s="5" t="e">
        <f>VLOOKUP(I2725,[1]!Countries[#Data],3,FALSE)</f>
        <v>#REF!</v>
      </c>
    </row>
    <row r="2726" spans="1:17" x14ac:dyDescent="0.2">
      <c r="A2726" s="5">
        <v>10342</v>
      </c>
      <c r="B2726" s="5" t="s">
        <v>38</v>
      </c>
      <c r="C2726" s="5" t="s">
        <v>39</v>
      </c>
      <c r="D2726" s="5">
        <v>19.2</v>
      </c>
      <c r="E2726" s="5">
        <v>14.975999999999999</v>
      </c>
      <c r="F2726" s="5">
        <v>40</v>
      </c>
      <c r="G2726" s="5" t="s">
        <v>92</v>
      </c>
      <c r="H2726" s="5" t="s">
        <v>93</v>
      </c>
      <c r="I2726" s="5" t="s">
        <v>14</v>
      </c>
      <c r="J2726" s="6">
        <v>41984</v>
      </c>
      <c r="K2726" s="7">
        <f t="shared" si="126"/>
        <v>768</v>
      </c>
      <c r="L2726" s="7">
        <f t="shared" si="127"/>
        <v>599.04</v>
      </c>
      <c r="M2726" s="4">
        <f>YEAR(Datos!$J2726)</f>
        <v>2014</v>
      </c>
      <c r="N2726" s="5" t="str">
        <f t="shared" si="128"/>
        <v>diciembre</v>
      </c>
      <c r="O2726" s="5" t="str">
        <f>VLOOKUP(C2726,[2]!ProdManager[#Data],2,FALSE)</f>
        <v>John Matter</v>
      </c>
      <c r="P2726" s="5" t="e">
        <f>VLOOKUP(I2726,[1]!Countries[#Data],2,FALSE)</f>
        <v>#REF!</v>
      </c>
      <c r="Q2726" s="5" t="e">
        <f>VLOOKUP(I2726,[1]!Countries[#Data],3,FALSE)</f>
        <v>#REF!</v>
      </c>
    </row>
    <row r="2727" spans="1:17" x14ac:dyDescent="0.2">
      <c r="A2727" s="5">
        <v>10342</v>
      </c>
      <c r="B2727" s="5" t="s">
        <v>48</v>
      </c>
      <c r="C2727" s="5" t="s">
        <v>36</v>
      </c>
      <c r="D2727" s="5">
        <v>15.2</v>
      </c>
      <c r="E2727" s="5">
        <v>13.375999999999999</v>
      </c>
      <c r="F2727" s="5">
        <v>24</v>
      </c>
      <c r="G2727" s="5" t="s">
        <v>92</v>
      </c>
      <c r="H2727" s="5" t="s">
        <v>93</v>
      </c>
      <c r="I2727" s="5" t="s">
        <v>14</v>
      </c>
      <c r="J2727" s="6">
        <v>42105</v>
      </c>
      <c r="K2727" s="7">
        <f t="shared" si="126"/>
        <v>364.79999999999995</v>
      </c>
      <c r="L2727" s="7">
        <f t="shared" si="127"/>
        <v>321.024</v>
      </c>
      <c r="M2727" s="4">
        <f>YEAR(Datos!$J2727)</f>
        <v>2015</v>
      </c>
      <c r="N2727" s="5" t="str">
        <f t="shared" si="128"/>
        <v>abril</v>
      </c>
      <c r="O2727" s="5" t="str">
        <f>VLOOKUP(C2727,[2]!ProdManager[#Data],2,FALSE)</f>
        <v>John Matter</v>
      </c>
      <c r="P2727" s="5" t="e">
        <f>VLOOKUP(I2727,[1]!Countries[#Data],2,FALSE)</f>
        <v>#REF!</v>
      </c>
      <c r="Q2727" s="5" t="e">
        <f>VLOOKUP(I2727,[1]!Countries[#Data],3,FALSE)</f>
        <v>#REF!</v>
      </c>
    </row>
    <row r="2728" spans="1:17" x14ac:dyDescent="0.2">
      <c r="A2728" s="5">
        <v>10342</v>
      </c>
      <c r="B2728" s="5" t="s">
        <v>37</v>
      </c>
      <c r="C2728" s="5" t="s">
        <v>8</v>
      </c>
      <c r="D2728" s="5">
        <v>10</v>
      </c>
      <c r="E2728" s="5">
        <v>7.5</v>
      </c>
      <c r="F2728" s="5">
        <v>56</v>
      </c>
      <c r="G2728" s="5" t="s">
        <v>92</v>
      </c>
      <c r="H2728" s="5" t="s">
        <v>93</v>
      </c>
      <c r="I2728" s="5" t="s">
        <v>14</v>
      </c>
      <c r="J2728" s="6">
        <v>42192</v>
      </c>
      <c r="K2728" s="7">
        <f t="shared" si="126"/>
        <v>560</v>
      </c>
      <c r="L2728" s="7">
        <f t="shared" si="127"/>
        <v>420</v>
      </c>
      <c r="M2728" s="4">
        <f>YEAR(Datos!$J2728)</f>
        <v>2015</v>
      </c>
      <c r="N2728" s="5" t="str">
        <f t="shared" si="128"/>
        <v>julio</v>
      </c>
      <c r="O2728" s="5" t="str">
        <f>VLOOKUP(C2728,[2]!ProdManager[#Data],2,FALSE)</f>
        <v>Peter Stone</v>
      </c>
      <c r="P2728" s="5" t="e">
        <f>VLOOKUP(I2728,[1]!Countries[#Data],2,FALSE)</f>
        <v>#REF!</v>
      </c>
      <c r="Q2728" s="5" t="e">
        <f>VLOOKUP(I2728,[1]!Countries[#Data],3,FALSE)</f>
        <v>#REF!</v>
      </c>
    </row>
    <row r="2729" spans="1:17" x14ac:dyDescent="0.2">
      <c r="A2729" s="5">
        <v>10343</v>
      </c>
      <c r="B2729" s="5" t="s">
        <v>143</v>
      </c>
      <c r="C2729" s="5" t="s">
        <v>3</v>
      </c>
      <c r="D2729" s="5">
        <v>26.6</v>
      </c>
      <c r="E2729" s="5">
        <v>19.950000000000003</v>
      </c>
      <c r="F2729" s="5">
        <v>50</v>
      </c>
      <c r="G2729" s="5" t="s">
        <v>120</v>
      </c>
      <c r="H2729" s="5" t="s">
        <v>121</v>
      </c>
      <c r="I2729" s="5" t="s">
        <v>14</v>
      </c>
      <c r="J2729" s="6">
        <v>41810</v>
      </c>
      <c r="K2729" s="7">
        <f t="shared" si="126"/>
        <v>1330</v>
      </c>
      <c r="L2729" s="7">
        <f t="shared" si="127"/>
        <v>997.50000000000011</v>
      </c>
      <c r="M2729" s="4">
        <f>YEAR(Datos!$J2729)</f>
        <v>2014</v>
      </c>
      <c r="N2729" s="5" t="str">
        <f t="shared" si="128"/>
        <v>junio</v>
      </c>
      <c r="O2729" s="5" t="str">
        <f>VLOOKUP(C2729,[2]!ProdManager[#Data],2,FALSE)</f>
        <v>Marc Caine</v>
      </c>
      <c r="P2729" s="5" t="e">
        <f>VLOOKUP(I2729,[1]!Countries[#Data],2,FALSE)</f>
        <v>#REF!</v>
      </c>
      <c r="Q2729" s="5" t="e">
        <f>VLOOKUP(I2729,[1]!Countries[#Data],3,FALSE)</f>
        <v>#REF!</v>
      </c>
    </row>
    <row r="2730" spans="1:17" x14ac:dyDescent="0.2">
      <c r="A2730" s="5">
        <v>10343</v>
      </c>
      <c r="B2730" s="5" t="s">
        <v>135</v>
      </c>
      <c r="C2730" s="5" t="s">
        <v>28</v>
      </c>
      <c r="D2730" s="5">
        <v>10</v>
      </c>
      <c r="E2730" s="5">
        <v>7</v>
      </c>
      <c r="F2730" s="5">
        <v>4</v>
      </c>
      <c r="G2730" s="5" t="s">
        <v>120</v>
      </c>
      <c r="H2730" s="5" t="s">
        <v>121</v>
      </c>
      <c r="I2730" s="5" t="s">
        <v>14</v>
      </c>
      <c r="J2730" s="6">
        <v>42065</v>
      </c>
      <c r="K2730" s="7">
        <f t="shared" si="126"/>
        <v>40</v>
      </c>
      <c r="L2730" s="7">
        <f t="shared" si="127"/>
        <v>28</v>
      </c>
      <c r="M2730" s="4">
        <f>YEAR(Datos!$J2730)</f>
        <v>2015</v>
      </c>
      <c r="N2730" s="5" t="str">
        <f t="shared" si="128"/>
        <v>marzo</v>
      </c>
      <c r="O2730" s="5" t="str">
        <f>VLOOKUP(C2730,[2]!ProdManager[#Data],2,FALSE)</f>
        <v>Lydia Sinn</v>
      </c>
      <c r="P2730" s="5" t="e">
        <f>VLOOKUP(I2730,[1]!Countries[#Data],2,FALSE)</f>
        <v>#REF!</v>
      </c>
      <c r="Q2730" s="5" t="e">
        <f>VLOOKUP(I2730,[1]!Countries[#Data],3,FALSE)</f>
        <v>#REF!</v>
      </c>
    </row>
    <row r="2731" spans="1:17" x14ac:dyDescent="0.2">
      <c r="A2731" s="5">
        <v>10343</v>
      </c>
      <c r="B2731" s="5" t="s">
        <v>94</v>
      </c>
      <c r="C2731" s="5" t="s">
        <v>36</v>
      </c>
      <c r="D2731" s="5">
        <v>14.4</v>
      </c>
      <c r="E2731" s="5">
        <v>13.104000000000001</v>
      </c>
      <c r="F2731" s="5">
        <v>15</v>
      </c>
      <c r="G2731" s="5" t="s">
        <v>120</v>
      </c>
      <c r="H2731" s="5" t="s">
        <v>121</v>
      </c>
      <c r="I2731" s="5" t="s">
        <v>14</v>
      </c>
      <c r="J2731" s="6">
        <v>41821</v>
      </c>
      <c r="K2731" s="7">
        <f t="shared" si="126"/>
        <v>216</v>
      </c>
      <c r="L2731" s="7">
        <f t="shared" si="127"/>
        <v>196.56</v>
      </c>
      <c r="M2731" s="4">
        <f>YEAR(Datos!$J2731)</f>
        <v>2014</v>
      </c>
      <c r="N2731" s="5" t="str">
        <f t="shared" si="128"/>
        <v>julio</v>
      </c>
      <c r="O2731" s="5" t="str">
        <f>VLOOKUP(C2731,[2]!ProdManager[#Data],2,FALSE)</f>
        <v>John Matter</v>
      </c>
      <c r="P2731" s="5" t="e">
        <f>VLOOKUP(I2731,[1]!Countries[#Data],2,FALSE)</f>
        <v>#REF!</v>
      </c>
      <c r="Q2731" s="5" t="e">
        <f>VLOOKUP(I2731,[1]!Countries[#Data],3,FALSE)</f>
        <v>#REF!</v>
      </c>
    </row>
    <row r="2732" spans="1:17" x14ac:dyDescent="0.2">
      <c r="A2732" s="5">
        <v>10344</v>
      </c>
      <c r="B2732" s="5" t="s">
        <v>162</v>
      </c>
      <c r="C2732" s="5" t="s">
        <v>17</v>
      </c>
      <c r="D2732" s="5">
        <v>17.600000000000001</v>
      </c>
      <c r="E2732" s="5">
        <v>13.904000000000002</v>
      </c>
      <c r="F2732" s="5">
        <v>35</v>
      </c>
      <c r="G2732" s="5" t="s">
        <v>98</v>
      </c>
      <c r="H2732" s="5" t="s">
        <v>99</v>
      </c>
      <c r="I2732" s="5" t="s">
        <v>77</v>
      </c>
      <c r="J2732" s="6">
        <v>41896</v>
      </c>
      <c r="K2732" s="7">
        <f t="shared" si="126"/>
        <v>616</v>
      </c>
      <c r="L2732" s="7">
        <f t="shared" si="127"/>
        <v>486.64000000000004</v>
      </c>
      <c r="M2732" s="4">
        <f>YEAR(Datos!$J2732)</f>
        <v>2014</v>
      </c>
      <c r="N2732" s="5" t="str">
        <f t="shared" si="128"/>
        <v>septiembre</v>
      </c>
      <c r="O2732" s="5" t="str">
        <f>VLOOKUP(C2732,[2]!ProdManager[#Data],2,FALSE)</f>
        <v>Lydia Sinn</v>
      </c>
      <c r="P2732" s="5" t="e">
        <f>VLOOKUP(I2732,[1]!Countries[#Data],2,FALSE)</f>
        <v>#REF!</v>
      </c>
      <c r="Q2732" s="5" t="e">
        <f>VLOOKUP(I2732,[1]!Countries[#Data],3,FALSE)</f>
        <v>#REF!</v>
      </c>
    </row>
    <row r="2733" spans="1:17" x14ac:dyDescent="0.2">
      <c r="A2733" s="5">
        <v>10344</v>
      </c>
      <c r="B2733" s="5" t="s">
        <v>194</v>
      </c>
      <c r="C2733" s="5" t="s">
        <v>17</v>
      </c>
      <c r="D2733" s="5">
        <v>32</v>
      </c>
      <c r="E2733" s="5">
        <v>22.72</v>
      </c>
      <c r="F2733" s="5">
        <v>70</v>
      </c>
      <c r="G2733" s="5" t="s">
        <v>98</v>
      </c>
      <c r="H2733" s="5" t="s">
        <v>99</v>
      </c>
      <c r="I2733" s="5" t="s">
        <v>77</v>
      </c>
      <c r="J2733" s="6">
        <v>41830</v>
      </c>
      <c r="K2733" s="7">
        <f t="shared" si="126"/>
        <v>2240</v>
      </c>
      <c r="L2733" s="7">
        <f t="shared" si="127"/>
        <v>1590.3999999999999</v>
      </c>
      <c r="M2733" s="4">
        <f>YEAR(Datos!$J2733)</f>
        <v>2014</v>
      </c>
      <c r="N2733" s="5" t="str">
        <f t="shared" si="128"/>
        <v>julio</v>
      </c>
      <c r="O2733" s="5" t="str">
        <f>VLOOKUP(C2733,[2]!ProdManager[#Data],2,FALSE)</f>
        <v>Lydia Sinn</v>
      </c>
      <c r="P2733" s="5" t="e">
        <f>VLOOKUP(I2733,[1]!Countries[#Data],2,FALSE)</f>
        <v>#REF!</v>
      </c>
      <c r="Q2733" s="5" t="e">
        <f>VLOOKUP(I2733,[1]!Countries[#Data],3,FALSE)</f>
        <v>#REF!</v>
      </c>
    </row>
    <row r="2734" spans="1:17" x14ac:dyDescent="0.2">
      <c r="A2734" s="5">
        <v>10345</v>
      </c>
      <c r="B2734" s="5" t="s">
        <v>194</v>
      </c>
      <c r="C2734" s="5" t="s">
        <v>17</v>
      </c>
      <c r="D2734" s="5">
        <v>32</v>
      </c>
      <c r="E2734" s="5">
        <v>25.28</v>
      </c>
      <c r="F2734" s="5">
        <v>70</v>
      </c>
      <c r="G2734" s="5" t="s">
        <v>103</v>
      </c>
      <c r="H2734" s="5" t="s">
        <v>104</v>
      </c>
      <c r="I2734" s="5" t="s">
        <v>14</v>
      </c>
      <c r="J2734" s="6">
        <v>42109</v>
      </c>
      <c r="K2734" s="7">
        <f t="shared" si="126"/>
        <v>2240</v>
      </c>
      <c r="L2734" s="7">
        <f t="shared" si="127"/>
        <v>1769.6000000000001</v>
      </c>
      <c r="M2734" s="4">
        <f>YEAR(Datos!$J2734)</f>
        <v>2015</v>
      </c>
      <c r="N2734" s="5" t="str">
        <f t="shared" si="128"/>
        <v>abril</v>
      </c>
      <c r="O2734" s="5" t="str">
        <f>VLOOKUP(C2734,[2]!ProdManager[#Data],2,FALSE)</f>
        <v>Lydia Sinn</v>
      </c>
      <c r="P2734" s="5" t="e">
        <f>VLOOKUP(I2734,[1]!Countries[#Data],2,FALSE)</f>
        <v>#REF!</v>
      </c>
      <c r="Q2734" s="5" t="e">
        <f>VLOOKUP(I2734,[1]!Countries[#Data],3,FALSE)</f>
        <v>#REF!</v>
      </c>
    </row>
    <row r="2735" spans="1:17" x14ac:dyDescent="0.2">
      <c r="A2735" s="5">
        <v>10345</v>
      </c>
      <c r="B2735" s="5" t="s">
        <v>123</v>
      </c>
      <c r="C2735" s="5" t="s">
        <v>28</v>
      </c>
      <c r="D2735" s="5">
        <v>7.3</v>
      </c>
      <c r="E2735" s="5">
        <v>5.1099999999999994</v>
      </c>
      <c r="F2735" s="5">
        <v>80</v>
      </c>
      <c r="G2735" s="5" t="s">
        <v>103</v>
      </c>
      <c r="H2735" s="5" t="s">
        <v>104</v>
      </c>
      <c r="I2735" s="5" t="s">
        <v>14</v>
      </c>
      <c r="J2735" s="6">
        <v>42157</v>
      </c>
      <c r="K2735" s="7">
        <f t="shared" si="126"/>
        <v>584</v>
      </c>
      <c r="L2735" s="7">
        <f t="shared" si="127"/>
        <v>408.79999999999995</v>
      </c>
      <c r="M2735" s="4">
        <f>YEAR(Datos!$J2735)</f>
        <v>2015</v>
      </c>
      <c r="N2735" s="5" t="str">
        <f t="shared" si="128"/>
        <v>junio</v>
      </c>
      <c r="O2735" s="5" t="str">
        <f>VLOOKUP(C2735,[2]!ProdManager[#Data],2,FALSE)</f>
        <v>Lydia Sinn</v>
      </c>
      <c r="P2735" s="5" t="e">
        <f>VLOOKUP(I2735,[1]!Countries[#Data],2,FALSE)</f>
        <v>#REF!</v>
      </c>
      <c r="Q2735" s="5" t="e">
        <f>VLOOKUP(I2735,[1]!Countries[#Data],3,FALSE)</f>
        <v>#REF!</v>
      </c>
    </row>
    <row r="2736" spans="1:17" x14ac:dyDescent="0.2">
      <c r="A2736" s="5">
        <v>10345</v>
      </c>
      <c r="B2736" s="5" t="s">
        <v>2</v>
      </c>
      <c r="C2736" s="5" t="s">
        <v>3</v>
      </c>
      <c r="D2736" s="5">
        <v>11.2</v>
      </c>
      <c r="E2736" s="5">
        <v>8.6239999999999988</v>
      </c>
      <c r="F2736" s="5">
        <v>9</v>
      </c>
      <c r="G2736" s="5" t="s">
        <v>103</v>
      </c>
      <c r="H2736" s="5" t="s">
        <v>104</v>
      </c>
      <c r="I2736" s="5" t="s">
        <v>14</v>
      </c>
      <c r="J2736" s="6">
        <v>41966</v>
      </c>
      <c r="K2736" s="7">
        <f t="shared" si="126"/>
        <v>100.8</v>
      </c>
      <c r="L2736" s="7">
        <f t="shared" si="127"/>
        <v>77.615999999999985</v>
      </c>
      <c r="M2736" s="4">
        <f>YEAR(Datos!$J2736)</f>
        <v>2014</v>
      </c>
      <c r="N2736" s="5" t="str">
        <f t="shared" si="128"/>
        <v>noviembre</v>
      </c>
      <c r="O2736" s="5" t="str">
        <f>VLOOKUP(C2736,[2]!ProdManager[#Data],2,FALSE)</f>
        <v>Marc Caine</v>
      </c>
      <c r="P2736" s="5" t="e">
        <f>VLOOKUP(I2736,[1]!Countries[#Data],2,FALSE)</f>
        <v>#REF!</v>
      </c>
      <c r="Q2736" s="5" t="e">
        <f>VLOOKUP(I2736,[1]!Countries[#Data],3,FALSE)</f>
        <v>#REF!</v>
      </c>
    </row>
    <row r="2737" spans="1:17" x14ac:dyDescent="0.2">
      <c r="A2737" s="5">
        <v>10346</v>
      </c>
      <c r="B2737" s="5" t="s">
        <v>84</v>
      </c>
      <c r="C2737" s="5" t="s">
        <v>39</v>
      </c>
      <c r="D2737" s="5">
        <v>31.2</v>
      </c>
      <c r="E2737" s="5">
        <v>23.4</v>
      </c>
      <c r="F2737" s="5">
        <v>36</v>
      </c>
      <c r="G2737" s="5" t="s">
        <v>75</v>
      </c>
      <c r="H2737" s="5" t="s">
        <v>76</v>
      </c>
      <c r="I2737" s="5" t="s">
        <v>77</v>
      </c>
      <c r="J2737" s="6">
        <v>41783</v>
      </c>
      <c r="K2737" s="7">
        <f t="shared" si="126"/>
        <v>1123.2</v>
      </c>
      <c r="L2737" s="7">
        <f t="shared" si="127"/>
        <v>842.4</v>
      </c>
      <c r="M2737" s="4">
        <f>YEAR(Datos!$J2737)</f>
        <v>2014</v>
      </c>
      <c r="N2737" s="5" t="str">
        <f t="shared" si="128"/>
        <v>mayo</v>
      </c>
      <c r="O2737" s="5" t="str">
        <f>VLOOKUP(C2737,[2]!ProdManager[#Data],2,FALSE)</f>
        <v>John Matter</v>
      </c>
      <c r="P2737" s="5" t="e">
        <f>VLOOKUP(I2737,[1]!Countries[#Data],2,FALSE)</f>
        <v>#REF!</v>
      </c>
      <c r="Q2737" s="5" t="e">
        <f>VLOOKUP(I2737,[1]!Countries[#Data],3,FALSE)</f>
        <v>#REF!</v>
      </c>
    </row>
    <row r="2738" spans="1:17" x14ac:dyDescent="0.2">
      <c r="A2738" s="5">
        <v>10346</v>
      </c>
      <c r="B2738" s="5" t="s">
        <v>79</v>
      </c>
      <c r="C2738" s="5" t="s">
        <v>3</v>
      </c>
      <c r="D2738" s="5">
        <v>30.4</v>
      </c>
      <c r="E2738" s="5">
        <v>24.015999999999998</v>
      </c>
      <c r="F2738" s="5">
        <v>20</v>
      </c>
      <c r="G2738" s="5" t="s">
        <v>75</v>
      </c>
      <c r="H2738" s="5" t="s">
        <v>76</v>
      </c>
      <c r="I2738" s="5" t="s">
        <v>77</v>
      </c>
      <c r="J2738" s="6">
        <v>42120</v>
      </c>
      <c r="K2738" s="7">
        <f t="shared" si="126"/>
        <v>608</v>
      </c>
      <c r="L2738" s="7">
        <f t="shared" si="127"/>
        <v>480.31999999999994</v>
      </c>
      <c r="M2738" s="4">
        <f>YEAR(Datos!$J2738)</f>
        <v>2015</v>
      </c>
      <c r="N2738" s="5" t="str">
        <f t="shared" si="128"/>
        <v>abril</v>
      </c>
      <c r="O2738" s="5" t="str">
        <f>VLOOKUP(C2738,[2]!ProdManager[#Data],2,FALSE)</f>
        <v>Marc Caine</v>
      </c>
      <c r="P2738" s="5" t="e">
        <f>VLOOKUP(I2738,[1]!Countries[#Data],2,FALSE)</f>
        <v>#REF!</v>
      </c>
      <c r="Q2738" s="5" t="e">
        <f>VLOOKUP(I2738,[1]!Countries[#Data],3,FALSE)</f>
        <v>#REF!</v>
      </c>
    </row>
    <row r="2739" spans="1:17" x14ac:dyDescent="0.2">
      <c r="A2739" s="5">
        <v>10347</v>
      </c>
      <c r="B2739" s="5" t="s">
        <v>174</v>
      </c>
      <c r="C2739" s="5" t="s">
        <v>28</v>
      </c>
      <c r="D2739" s="5">
        <v>11.2</v>
      </c>
      <c r="E2739" s="5">
        <v>7.6159999999999988</v>
      </c>
      <c r="F2739" s="5">
        <v>10</v>
      </c>
      <c r="G2739" s="5" t="s">
        <v>195</v>
      </c>
      <c r="H2739" s="5" t="s">
        <v>145</v>
      </c>
      <c r="I2739" s="5" t="s">
        <v>20</v>
      </c>
      <c r="J2739" s="6">
        <v>41759</v>
      </c>
      <c r="K2739" s="7">
        <f t="shared" si="126"/>
        <v>112</v>
      </c>
      <c r="L2739" s="7">
        <f t="shared" si="127"/>
        <v>76.159999999999982</v>
      </c>
      <c r="M2739" s="4">
        <f>YEAR(Datos!$J2739)</f>
        <v>2014</v>
      </c>
      <c r="N2739" s="5" t="str">
        <f t="shared" si="128"/>
        <v>abril</v>
      </c>
      <c r="O2739" s="5" t="str">
        <f>VLOOKUP(C2739,[2]!ProdManager[#Data],2,FALSE)</f>
        <v>Lydia Sinn</v>
      </c>
      <c r="P2739" s="5" t="e">
        <f>VLOOKUP(I2739,[1]!Countries[#Data],2,FALSE)</f>
        <v>#REF!</v>
      </c>
      <c r="Q2739" s="5" t="e">
        <f>VLOOKUP(I2739,[1]!Countries[#Data],3,FALSE)</f>
        <v>#REF!</v>
      </c>
    </row>
    <row r="2740" spans="1:17" x14ac:dyDescent="0.2">
      <c r="A2740" s="5">
        <v>10347</v>
      </c>
      <c r="B2740" s="5" t="s">
        <v>35</v>
      </c>
      <c r="C2740" s="5" t="s">
        <v>36</v>
      </c>
      <c r="D2740" s="5">
        <v>14.4</v>
      </c>
      <c r="E2740" s="5">
        <v>12.672000000000001</v>
      </c>
      <c r="F2740" s="5">
        <v>50</v>
      </c>
      <c r="G2740" s="5" t="s">
        <v>195</v>
      </c>
      <c r="H2740" s="5" t="s">
        <v>145</v>
      </c>
      <c r="I2740" s="5" t="s">
        <v>20</v>
      </c>
      <c r="J2740" s="6">
        <v>42095</v>
      </c>
      <c r="K2740" s="7">
        <f t="shared" si="126"/>
        <v>720</v>
      </c>
      <c r="L2740" s="7">
        <f t="shared" si="127"/>
        <v>633.6</v>
      </c>
      <c r="M2740" s="4">
        <f>YEAR(Datos!$J2740)</f>
        <v>2015</v>
      </c>
      <c r="N2740" s="5" t="str">
        <f t="shared" si="128"/>
        <v>abril</v>
      </c>
      <c r="O2740" s="5" t="str">
        <f>VLOOKUP(C2740,[2]!ProdManager[#Data],2,FALSE)</f>
        <v>John Matter</v>
      </c>
      <c r="P2740" s="5" t="e">
        <f>VLOOKUP(I2740,[1]!Countries[#Data],2,FALSE)</f>
        <v>#REF!</v>
      </c>
      <c r="Q2740" s="5" t="e">
        <f>VLOOKUP(I2740,[1]!Countries[#Data],3,FALSE)</f>
        <v>#REF!</v>
      </c>
    </row>
    <row r="2741" spans="1:17" x14ac:dyDescent="0.2">
      <c r="A2741" s="5">
        <v>10347</v>
      </c>
      <c r="B2741" s="5" t="s">
        <v>91</v>
      </c>
      <c r="C2741" s="5" t="s">
        <v>22</v>
      </c>
      <c r="D2741" s="5">
        <v>14.7</v>
      </c>
      <c r="E2741" s="5">
        <v>10.29</v>
      </c>
      <c r="F2741" s="5">
        <v>4</v>
      </c>
      <c r="G2741" s="5" t="s">
        <v>195</v>
      </c>
      <c r="H2741" s="5" t="s">
        <v>145</v>
      </c>
      <c r="I2741" s="5" t="s">
        <v>20</v>
      </c>
      <c r="J2741" s="6">
        <v>41764</v>
      </c>
      <c r="K2741" s="7">
        <f t="shared" si="126"/>
        <v>58.8</v>
      </c>
      <c r="L2741" s="7">
        <f t="shared" si="127"/>
        <v>41.16</v>
      </c>
      <c r="M2741" s="4">
        <f>YEAR(Datos!$J2741)</f>
        <v>2014</v>
      </c>
      <c r="N2741" s="5" t="str">
        <f t="shared" si="128"/>
        <v>mayo</v>
      </c>
      <c r="O2741" s="5" t="str">
        <f>VLOOKUP(C2741,[2]!ProdManager[#Data],2,FALSE)</f>
        <v>Peter Stone</v>
      </c>
      <c r="P2741" s="5" t="e">
        <f>VLOOKUP(I2741,[1]!Countries[#Data],2,FALSE)</f>
        <v>#REF!</v>
      </c>
      <c r="Q2741" s="5" t="e">
        <f>VLOOKUP(I2741,[1]!Countries[#Data],3,FALSE)</f>
        <v>#REF!</v>
      </c>
    </row>
    <row r="2742" spans="1:17" x14ac:dyDescent="0.2">
      <c r="A2742" s="5">
        <v>10347</v>
      </c>
      <c r="B2742" s="5" t="s">
        <v>122</v>
      </c>
      <c r="C2742" s="5" t="s">
        <v>36</v>
      </c>
      <c r="D2742" s="5">
        <v>6.2</v>
      </c>
      <c r="E2742" s="5">
        <v>5.4560000000000004</v>
      </c>
      <c r="F2742" s="5">
        <v>6</v>
      </c>
      <c r="G2742" s="5" t="s">
        <v>195</v>
      </c>
      <c r="H2742" s="5" t="s">
        <v>145</v>
      </c>
      <c r="I2742" s="5" t="s">
        <v>20</v>
      </c>
      <c r="J2742" s="6">
        <v>41680</v>
      </c>
      <c r="K2742" s="7">
        <f t="shared" si="126"/>
        <v>37.200000000000003</v>
      </c>
      <c r="L2742" s="7">
        <f t="shared" si="127"/>
        <v>32.736000000000004</v>
      </c>
      <c r="M2742" s="4">
        <f>YEAR(Datos!$J2742)</f>
        <v>2014</v>
      </c>
      <c r="N2742" s="5" t="str">
        <f t="shared" si="128"/>
        <v>febrero</v>
      </c>
      <c r="O2742" s="5" t="str">
        <f>VLOOKUP(C2742,[2]!ProdManager[#Data],2,FALSE)</f>
        <v>John Matter</v>
      </c>
      <c r="P2742" s="5" t="e">
        <f>VLOOKUP(I2742,[1]!Countries[#Data],2,FALSE)</f>
        <v>#REF!</v>
      </c>
      <c r="Q2742" s="5" t="e">
        <f>VLOOKUP(I2742,[1]!Countries[#Data],3,FALSE)</f>
        <v>#REF!</v>
      </c>
    </row>
    <row r="2743" spans="1:17" x14ac:dyDescent="0.2">
      <c r="A2743" s="5">
        <v>10348</v>
      </c>
      <c r="B2743" s="5" t="s">
        <v>131</v>
      </c>
      <c r="C2743" s="5" t="s">
        <v>36</v>
      </c>
      <c r="D2743" s="5">
        <v>14.4</v>
      </c>
      <c r="E2743" s="5">
        <v>12.672000000000001</v>
      </c>
      <c r="F2743" s="5">
        <v>15</v>
      </c>
      <c r="G2743" s="5" t="s">
        <v>153</v>
      </c>
      <c r="H2743" s="5" t="s">
        <v>154</v>
      </c>
      <c r="I2743" s="5" t="s">
        <v>14</v>
      </c>
      <c r="J2743" s="6">
        <v>41999</v>
      </c>
      <c r="K2743" s="7">
        <f t="shared" si="126"/>
        <v>216</v>
      </c>
      <c r="L2743" s="7">
        <f t="shared" si="127"/>
        <v>190.08</v>
      </c>
      <c r="M2743" s="4">
        <f>YEAR(Datos!$J2743)</f>
        <v>2014</v>
      </c>
      <c r="N2743" s="5" t="str">
        <f t="shared" si="128"/>
        <v>diciembre</v>
      </c>
      <c r="O2743" s="5" t="str">
        <f>VLOOKUP(C2743,[2]!ProdManager[#Data],2,FALSE)</f>
        <v>John Matter</v>
      </c>
      <c r="P2743" s="5" t="e">
        <f>VLOOKUP(I2743,[1]!Countries[#Data],2,FALSE)</f>
        <v>#REF!</v>
      </c>
      <c r="Q2743" s="5" t="e">
        <f>VLOOKUP(I2743,[1]!Countries[#Data],3,FALSE)</f>
        <v>#REF!</v>
      </c>
    </row>
    <row r="2744" spans="1:17" x14ac:dyDescent="0.2">
      <c r="A2744" s="5">
        <v>10348</v>
      </c>
      <c r="B2744" s="5" t="s">
        <v>190</v>
      </c>
      <c r="C2744" s="5" t="s">
        <v>3</v>
      </c>
      <c r="D2744" s="5">
        <v>7.2</v>
      </c>
      <c r="E2744" s="5">
        <v>5.976</v>
      </c>
      <c r="F2744" s="5">
        <v>25</v>
      </c>
      <c r="G2744" s="5" t="s">
        <v>153</v>
      </c>
      <c r="H2744" s="5" t="s">
        <v>154</v>
      </c>
      <c r="I2744" s="5" t="s">
        <v>14</v>
      </c>
      <c r="J2744" s="6">
        <v>41974</v>
      </c>
      <c r="K2744" s="7">
        <f t="shared" si="126"/>
        <v>180</v>
      </c>
      <c r="L2744" s="7">
        <f t="shared" si="127"/>
        <v>149.4</v>
      </c>
      <c r="M2744" s="4">
        <f>YEAR(Datos!$J2744)</f>
        <v>2014</v>
      </c>
      <c r="N2744" s="5" t="str">
        <f t="shared" si="128"/>
        <v>diciembre</v>
      </c>
      <c r="O2744" s="5" t="str">
        <f>VLOOKUP(C2744,[2]!ProdManager[#Data],2,FALSE)</f>
        <v>Marc Caine</v>
      </c>
      <c r="P2744" s="5" t="e">
        <f>VLOOKUP(I2744,[1]!Countries[#Data],2,FALSE)</f>
        <v>#REF!</v>
      </c>
      <c r="Q2744" s="5" t="e">
        <f>VLOOKUP(I2744,[1]!Countries[#Data],3,FALSE)</f>
        <v>#REF!</v>
      </c>
    </row>
    <row r="2745" spans="1:17" x14ac:dyDescent="0.2">
      <c r="A2745" s="5">
        <v>10349</v>
      </c>
      <c r="B2745" s="5" t="s">
        <v>138</v>
      </c>
      <c r="C2745" s="5" t="s">
        <v>39</v>
      </c>
      <c r="D2745" s="5">
        <v>5.9</v>
      </c>
      <c r="E2745" s="5">
        <v>4.7790000000000008</v>
      </c>
      <c r="F2745" s="5">
        <v>24</v>
      </c>
      <c r="G2745" s="5" t="s">
        <v>101</v>
      </c>
      <c r="H2745" s="5" t="s">
        <v>102</v>
      </c>
      <c r="I2745" s="5" t="s">
        <v>77</v>
      </c>
      <c r="J2745" s="6">
        <v>41860</v>
      </c>
      <c r="K2745" s="7">
        <f t="shared" si="126"/>
        <v>141.60000000000002</v>
      </c>
      <c r="L2745" s="7">
        <f t="shared" si="127"/>
        <v>114.69600000000003</v>
      </c>
      <c r="M2745" s="4">
        <f>YEAR(Datos!$J2745)</f>
        <v>2014</v>
      </c>
      <c r="N2745" s="5" t="str">
        <f t="shared" si="128"/>
        <v>agosto</v>
      </c>
      <c r="O2745" s="5" t="str">
        <f>VLOOKUP(C2745,[2]!ProdManager[#Data],2,FALSE)</f>
        <v>John Matter</v>
      </c>
      <c r="P2745" s="5" t="e">
        <f>VLOOKUP(I2745,[1]!Countries[#Data],2,FALSE)</f>
        <v>#REF!</v>
      </c>
      <c r="Q2745" s="5" t="e">
        <f>VLOOKUP(I2745,[1]!Countries[#Data],3,FALSE)</f>
        <v>#REF!</v>
      </c>
    </row>
    <row r="2746" spans="1:17" x14ac:dyDescent="0.2">
      <c r="A2746" s="5">
        <v>10350</v>
      </c>
      <c r="B2746" s="5" t="s">
        <v>196</v>
      </c>
      <c r="C2746" s="5" t="s">
        <v>28</v>
      </c>
      <c r="D2746" s="5">
        <v>13</v>
      </c>
      <c r="E2746" s="5">
        <v>8.84</v>
      </c>
      <c r="F2746" s="5">
        <v>15</v>
      </c>
      <c r="G2746" s="5" t="s">
        <v>197</v>
      </c>
      <c r="H2746" s="5" t="s">
        <v>198</v>
      </c>
      <c r="I2746" s="5" t="s">
        <v>6</v>
      </c>
      <c r="J2746" s="6">
        <v>42112</v>
      </c>
      <c r="K2746" s="7">
        <f t="shared" si="126"/>
        <v>195</v>
      </c>
      <c r="L2746" s="7">
        <f t="shared" si="127"/>
        <v>132.6</v>
      </c>
      <c r="M2746" s="4">
        <f>YEAR(Datos!$J2746)</f>
        <v>2015</v>
      </c>
      <c r="N2746" s="5" t="str">
        <f t="shared" si="128"/>
        <v>abril</v>
      </c>
      <c r="O2746" s="5" t="str">
        <f>VLOOKUP(C2746,[2]!ProdManager[#Data],2,FALSE)</f>
        <v>Lydia Sinn</v>
      </c>
      <c r="P2746" s="5" t="e">
        <f>VLOOKUP(I2746,[1]!Countries[#Data],2,FALSE)</f>
        <v>#REF!</v>
      </c>
      <c r="Q2746" s="5" t="e">
        <f>VLOOKUP(I2746,[1]!Countries[#Data],3,FALSE)</f>
        <v>#REF!</v>
      </c>
    </row>
    <row r="2747" spans="1:17" x14ac:dyDescent="0.2">
      <c r="A2747" s="5">
        <v>10350</v>
      </c>
      <c r="B2747" s="5" t="s">
        <v>148</v>
      </c>
      <c r="C2747" s="5" t="s">
        <v>8</v>
      </c>
      <c r="D2747" s="5">
        <v>28.8</v>
      </c>
      <c r="E2747" s="5">
        <v>24.48</v>
      </c>
      <c r="F2747" s="5">
        <v>18</v>
      </c>
      <c r="G2747" s="5" t="s">
        <v>197</v>
      </c>
      <c r="H2747" s="5" t="s">
        <v>198</v>
      </c>
      <c r="I2747" s="5" t="s">
        <v>6</v>
      </c>
      <c r="J2747" s="6">
        <v>42155</v>
      </c>
      <c r="K2747" s="7">
        <f t="shared" si="126"/>
        <v>518.4</v>
      </c>
      <c r="L2747" s="7">
        <f t="shared" si="127"/>
        <v>440.64</v>
      </c>
      <c r="M2747" s="4">
        <f>YEAR(Datos!$J2747)</f>
        <v>2015</v>
      </c>
      <c r="N2747" s="5" t="str">
        <f t="shared" si="128"/>
        <v>mayo</v>
      </c>
      <c r="O2747" s="5" t="str">
        <f>VLOOKUP(C2747,[2]!ProdManager[#Data],2,FALSE)</f>
        <v>Peter Stone</v>
      </c>
      <c r="P2747" s="5" t="e">
        <f>VLOOKUP(I2747,[1]!Countries[#Data],2,FALSE)</f>
        <v>#REF!</v>
      </c>
      <c r="Q2747" s="5" t="e">
        <f>VLOOKUP(I2747,[1]!Countries[#Data],3,FALSE)</f>
        <v>#REF!</v>
      </c>
    </row>
    <row r="2748" spans="1:17" x14ac:dyDescent="0.2">
      <c r="A2748" s="5">
        <v>10351</v>
      </c>
      <c r="B2748" s="5" t="s">
        <v>16</v>
      </c>
      <c r="C2748" s="5" t="s">
        <v>17</v>
      </c>
      <c r="D2748" s="5">
        <v>16.8</v>
      </c>
      <c r="E2748" s="5">
        <v>12.768000000000001</v>
      </c>
      <c r="F2748" s="5">
        <v>10</v>
      </c>
      <c r="G2748" s="5" t="s">
        <v>59</v>
      </c>
      <c r="H2748" s="5" t="s">
        <v>60</v>
      </c>
      <c r="I2748" s="5" t="s">
        <v>61</v>
      </c>
      <c r="J2748" s="6">
        <v>41986</v>
      </c>
      <c r="K2748" s="7">
        <f t="shared" si="126"/>
        <v>168</v>
      </c>
      <c r="L2748" s="7">
        <f t="shared" si="127"/>
        <v>127.68</v>
      </c>
      <c r="M2748" s="4">
        <f>YEAR(Datos!$J2748)</f>
        <v>2014</v>
      </c>
      <c r="N2748" s="5" t="str">
        <f t="shared" si="128"/>
        <v>diciembre</v>
      </c>
      <c r="O2748" s="5" t="str">
        <f>VLOOKUP(C2748,[2]!ProdManager[#Data],2,FALSE)</f>
        <v>Lydia Sinn</v>
      </c>
      <c r="P2748" s="5" t="e">
        <f>VLOOKUP(I2748,[1]!Countries[#Data],2,FALSE)</f>
        <v>#REF!</v>
      </c>
      <c r="Q2748" s="5" t="e">
        <f>VLOOKUP(I2748,[1]!Countries[#Data],3,FALSE)</f>
        <v>#REF!</v>
      </c>
    </row>
    <row r="2749" spans="1:17" x14ac:dyDescent="0.2">
      <c r="A2749" s="5">
        <v>10351</v>
      </c>
      <c r="B2749" s="5" t="s">
        <v>181</v>
      </c>
      <c r="C2749" s="5" t="s">
        <v>36</v>
      </c>
      <c r="D2749" s="5">
        <v>210.8</v>
      </c>
      <c r="E2749" s="5">
        <v>191.828</v>
      </c>
      <c r="F2749" s="5">
        <v>20</v>
      </c>
      <c r="G2749" s="5" t="s">
        <v>59</v>
      </c>
      <c r="H2749" s="5" t="s">
        <v>60</v>
      </c>
      <c r="I2749" s="5" t="s">
        <v>61</v>
      </c>
      <c r="J2749" s="6">
        <v>42159</v>
      </c>
      <c r="K2749" s="7">
        <f t="shared" si="126"/>
        <v>4216</v>
      </c>
      <c r="L2749" s="7">
        <f t="shared" si="127"/>
        <v>3836.56</v>
      </c>
      <c r="M2749" s="4">
        <f>YEAR(Datos!$J2749)</f>
        <v>2015</v>
      </c>
      <c r="N2749" s="5" t="str">
        <f t="shared" si="128"/>
        <v>junio</v>
      </c>
      <c r="O2749" s="5" t="str">
        <f>VLOOKUP(C2749,[2]!ProdManager[#Data],2,FALSE)</f>
        <v>John Matter</v>
      </c>
      <c r="P2749" s="5" t="e">
        <f>VLOOKUP(I2749,[1]!Countries[#Data],2,FALSE)</f>
        <v>#REF!</v>
      </c>
      <c r="Q2749" s="5" t="e">
        <f>VLOOKUP(I2749,[1]!Countries[#Data],3,FALSE)</f>
        <v>#REF!</v>
      </c>
    </row>
    <row r="2750" spans="1:17" x14ac:dyDescent="0.2">
      <c r="A2750" s="5">
        <v>10351</v>
      </c>
      <c r="B2750" s="5" t="s">
        <v>21</v>
      </c>
      <c r="C2750" s="5" t="s">
        <v>22</v>
      </c>
      <c r="D2750" s="5">
        <v>7.7</v>
      </c>
      <c r="E2750" s="5">
        <v>5.6209999999999996</v>
      </c>
      <c r="F2750" s="5">
        <v>13</v>
      </c>
      <c r="G2750" s="5" t="s">
        <v>59</v>
      </c>
      <c r="H2750" s="5" t="s">
        <v>60</v>
      </c>
      <c r="I2750" s="5" t="s">
        <v>61</v>
      </c>
      <c r="J2750" s="6">
        <v>41802</v>
      </c>
      <c r="K2750" s="7">
        <f t="shared" si="126"/>
        <v>100.10000000000001</v>
      </c>
      <c r="L2750" s="7">
        <f t="shared" si="127"/>
        <v>73.072999999999993</v>
      </c>
      <c r="M2750" s="4">
        <f>YEAR(Datos!$J2750)</f>
        <v>2014</v>
      </c>
      <c r="N2750" s="5" t="str">
        <f t="shared" si="128"/>
        <v>junio</v>
      </c>
      <c r="O2750" s="5" t="str">
        <f>VLOOKUP(C2750,[2]!ProdManager[#Data],2,FALSE)</f>
        <v>Peter Stone</v>
      </c>
      <c r="P2750" s="5" t="e">
        <f>VLOOKUP(I2750,[1]!Countries[#Data],2,FALSE)</f>
        <v>#REF!</v>
      </c>
      <c r="Q2750" s="5" t="e">
        <f>VLOOKUP(I2750,[1]!Countries[#Data],3,FALSE)</f>
        <v>#REF!</v>
      </c>
    </row>
    <row r="2751" spans="1:17" x14ac:dyDescent="0.2">
      <c r="A2751" s="5">
        <v>10351</v>
      </c>
      <c r="B2751" s="5" t="s">
        <v>115</v>
      </c>
      <c r="C2751" s="5" t="s">
        <v>17</v>
      </c>
      <c r="D2751" s="5">
        <v>15.5</v>
      </c>
      <c r="E2751" s="5">
        <v>12.245000000000001</v>
      </c>
      <c r="F2751" s="5">
        <v>77</v>
      </c>
      <c r="G2751" s="5" t="s">
        <v>59</v>
      </c>
      <c r="H2751" s="5" t="s">
        <v>60</v>
      </c>
      <c r="I2751" s="5" t="s">
        <v>61</v>
      </c>
      <c r="J2751" s="6">
        <v>41988</v>
      </c>
      <c r="K2751" s="7">
        <f t="shared" si="126"/>
        <v>1193.5</v>
      </c>
      <c r="L2751" s="7">
        <f t="shared" si="127"/>
        <v>942.86500000000012</v>
      </c>
      <c r="M2751" s="4">
        <f>YEAR(Datos!$J2751)</f>
        <v>2014</v>
      </c>
      <c r="N2751" s="5" t="str">
        <f t="shared" si="128"/>
        <v>diciembre</v>
      </c>
      <c r="O2751" s="5" t="str">
        <f>VLOOKUP(C2751,[2]!ProdManager[#Data],2,FALSE)</f>
        <v>Lydia Sinn</v>
      </c>
      <c r="P2751" s="5" t="e">
        <f>VLOOKUP(I2751,[1]!Countries[#Data],2,FALSE)</f>
        <v>#REF!</v>
      </c>
      <c r="Q2751" s="5" t="e">
        <f>VLOOKUP(I2751,[1]!Countries[#Data],3,FALSE)</f>
        <v>#REF!</v>
      </c>
    </row>
    <row r="2752" spans="1:17" x14ac:dyDescent="0.2">
      <c r="A2752" s="5">
        <v>10352</v>
      </c>
      <c r="B2752" s="5" t="s">
        <v>44</v>
      </c>
      <c r="C2752" s="5" t="s">
        <v>36</v>
      </c>
      <c r="D2752" s="5">
        <v>3.6</v>
      </c>
      <c r="E2752" s="5">
        <v>3.24</v>
      </c>
      <c r="F2752" s="5">
        <v>10</v>
      </c>
      <c r="G2752" s="5" t="s">
        <v>178</v>
      </c>
      <c r="H2752" s="5" t="s">
        <v>179</v>
      </c>
      <c r="I2752" s="5" t="s">
        <v>180</v>
      </c>
      <c r="J2752" s="6">
        <v>41793</v>
      </c>
      <c r="K2752" s="7">
        <f t="shared" si="126"/>
        <v>36</v>
      </c>
      <c r="L2752" s="7">
        <f t="shared" si="127"/>
        <v>32.400000000000006</v>
      </c>
      <c r="M2752" s="4">
        <f>YEAR(Datos!$J2752)</f>
        <v>2014</v>
      </c>
      <c r="N2752" s="5" t="str">
        <f t="shared" si="128"/>
        <v>junio</v>
      </c>
      <c r="O2752" s="5" t="str">
        <f>VLOOKUP(C2752,[2]!ProdManager[#Data],2,FALSE)</f>
        <v>John Matter</v>
      </c>
      <c r="P2752" s="5" t="e">
        <f>VLOOKUP(I2752,[1]!Countries[#Data],2,FALSE)</f>
        <v>#REF!</v>
      </c>
      <c r="Q2752" s="5" t="e">
        <f>VLOOKUP(I2752,[1]!Countries[#Data],3,FALSE)</f>
        <v>#REF!</v>
      </c>
    </row>
    <row r="2753" spans="1:17" x14ac:dyDescent="0.2">
      <c r="A2753" s="5">
        <v>10352</v>
      </c>
      <c r="B2753" s="5" t="s">
        <v>138</v>
      </c>
      <c r="C2753" s="5" t="s">
        <v>39</v>
      </c>
      <c r="D2753" s="5">
        <v>5.9</v>
      </c>
      <c r="E2753" s="5">
        <v>4.838000000000001</v>
      </c>
      <c r="F2753" s="5">
        <v>20</v>
      </c>
      <c r="G2753" s="5" t="s">
        <v>178</v>
      </c>
      <c r="H2753" s="5" t="s">
        <v>179</v>
      </c>
      <c r="I2753" s="5" t="s">
        <v>180</v>
      </c>
      <c r="J2753" s="6">
        <v>41804</v>
      </c>
      <c r="K2753" s="7">
        <f t="shared" si="126"/>
        <v>118</v>
      </c>
      <c r="L2753" s="7">
        <f t="shared" si="127"/>
        <v>96.760000000000019</v>
      </c>
      <c r="M2753" s="4">
        <f>YEAR(Datos!$J2753)</f>
        <v>2014</v>
      </c>
      <c r="N2753" s="5" t="str">
        <f t="shared" si="128"/>
        <v>junio</v>
      </c>
      <c r="O2753" s="5" t="str">
        <f>VLOOKUP(C2753,[2]!ProdManager[#Data],2,FALSE)</f>
        <v>John Matter</v>
      </c>
      <c r="P2753" s="5" t="e">
        <f>VLOOKUP(I2753,[1]!Countries[#Data],2,FALSE)</f>
        <v>#REF!</v>
      </c>
      <c r="Q2753" s="5" t="e">
        <f>VLOOKUP(I2753,[1]!Countries[#Data],3,FALSE)</f>
        <v>#REF!</v>
      </c>
    </row>
    <row r="2754" spans="1:17" x14ac:dyDescent="0.2">
      <c r="A2754" s="5">
        <v>10353</v>
      </c>
      <c r="B2754" s="5" t="s">
        <v>9</v>
      </c>
      <c r="C2754" s="5" t="s">
        <v>8</v>
      </c>
      <c r="D2754" s="5">
        <v>16.8</v>
      </c>
      <c r="E2754" s="5">
        <v>13.943999999999999</v>
      </c>
      <c r="F2754" s="5">
        <v>12</v>
      </c>
      <c r="G2754" s="5" t="s">
        <v>199</v>
      </c>
      <c r="H2754" s="5" t="s">
        <v>200</v>
      </c>
      <c r="I2754" s="5" t="s">
        <v>61</v>
      </c>
      <c r="J2754" s="6">
        <v>42202</v>
      </c>
      <c r="K2754" s="7">
        <f t="shared" si="126"/>
        <v>201.60000000000002</v>
      </c>
      <c r="L2754" s="7">
        <f t="shared" si="127"/>
        <v>167.32799999999997</v>
      </c>
      <c r="M2754" s="4">
        <f>YEAR(Datos!$J2754)</f>
        <v>2015</v>
      </c>
      <c r="N2754" s="5" t="str">
        <f t="shared" si="128"/>
        <v>julio</v>
      </c>
      <c r="O2754" s="5" t="str">
        <f>VLOOKUP(C2754,[2]!ProdManager[#Data],2,FALSE)</f>
        <v>Peter Stone</v>
      </c>
      <c r="P2754" s="5" t="e">
        <f>VLOOKUP(I2754,[1]!Countries[#Data],2,FALSE)</f>
        <v>#REF!</v>
      </c>
      <c r="Q2754" s="5" t="e">
        <f>VLOOKUP(I2754,[1]!Countries[#Data],3,FALSE)</f>
        <v>#REF!</v>
      </c>
    </row>
    <row r="2755" spans="1:17" x14ac:dyDescent="0.2">
      <c r="A2755" s="5">
        <v>10353</v>
      </c>
      <c r="B2755" s="5" t="s">
        <v>181</v>
      </c>
      <c r="C2755" s="5" t="s">
        <v>36</v>
      </c>
      <c r="D2755" s="5">
        <v>210.8</v>
      </c>
      <c r="E2755" s="5">
        <v>189.72000000000003</v>
      </c>
      <c r="F2755" s="5">
        <v>50</v>
      </c>
      <c r="G2755" s="5" t="s">
        <v>199</v>
      </c>
      <c r="H2755" s="5" t="s">
        <v>200</v>
      </c>
      <c r="I2755" s="5" t="s">
        <v>61</v>
      </c>
      <c r="J2755" s="6">
        <v>41667</v>
      </c>
      <c r="K2755" s="7">
        <f t="shared" ref="K2755:K2818" si="129">D2755*F2755</f>
        <v>10540</v>
      </c>
      <c r="L2755" s="7">
        <f t="shared" ref="L2755:L2818" si="130">E2755*F2755</f>
        <v>9486.0000000000018</v>
      </c>
      <c r="M2755" s="4">
        <f>YEAR(Datos!$J2755)</f>
        <v>2014</v>
      </c>
      <c r="N2755" s="5" t="str">
        <f t="shared" ref="N2755:N2818" si="131">TEXT(J2755,"mmmm")</f>
        <v>enero</v>
      </c>
      <c r="O2755" s="5" t="str">
        <f>VLOOKUP(C2755,[2]!ProdManager[#Data],2,FALSE)</f>
        <v>John Matter</v>
      </c>
      <c r="P2755" s="5" t="e">
        <f>VLOOKUP(I2755,[1]!Countries[#Data],2,FALSE)</f>
        <v>#REF!</v>
      </c>
      <c r="Q2755" s="5" t="e">
        <f>VLOOKUP(I2755,[1]!Countries[#Data],3,FALSE)</f>
        <v>#REF!</v>
      </c>
    </row>
    <row r="2756" spans="1:17" x14ac:dyDescent="0.2">
      <c r="A2756" s="5">
        <v>10354</v>
      </c>
      <c r="B2756" s="5" t="s">
        <v>131</v>
      </c>
      <c r="C2756" s="5" t="s">
        <v>36</v>
      </c>
      <c r="D2756" s="5">
        <v>14.4</v>
      </c>
      <c r="E2756" s="5">
        <v>12.816000000000001</v>
      </c>
      <c r="F2756" s="5">
        <v>12</v>
      </c>
      <c r="G2756" s="5" t="s">
        <v>171</v>
      </c>
      <c r="H2756" s="5" t="s">
        <v>66</v>
      </c>
      <c r="I2756" s="5" t="s">
        <v>67</v>
      </c>
      <c r="J2756" s="6">
        <v>41748</v>
      </c>
      <c r="K2756" s="7">
        <f t="shared" si="129"/>
        <v>172.8</v>
      </c>
      <c r="L2756" s="7">
        <f t="shared" si="130"/>
        <v>153.792</v>
      </c>
      <c r="M2756" s="4">
        <f>YEAR(Datos!$J2756)</f>
        <v>2014</v>
      </c>
      <c r="N2756" s="5" t="str">
        <f t="shared" si="131"/>
        <v>abril</v>
      </c>
      <c r="O2756" s="5" t="str">
        <f>VLOOKUP(C2756,[2]!ProdManager[#Data],2,FALSE)</f>
        <v>John Matter</v>
      </c>
      <c r="P2756" s="5" t="e">
        <f>VLOOKUP(I2756,[1]!Countries[#Data],2,FALSE)</f>
        <v>#REF!</v>
      </c>
      <c r="Q2756" s="5" t="e">
        <f>VLOOKUP(I2756,[1]!Countries[#Data],3,FALSE)</f>
        <v>#REF!</v>
      </c>
    </row>
    <row r="2757" spans="1:17" x14ac:dyDescent="0.2">
      <c r="A2757" s="5">
        <v>10354</v>
      </c>
      <c r="B2757" s="5" t="s">
        <v>95</v>
      </c>
      <c r="C2757" s="5" t="s">
        <v>39</v>
      </c>
      <c r="D2757" s="5">
        <v>99</v>
      </c>
      <c r="E2757" s="5">
        <v>76.23</v>
      </c>
      <c r="F2757" s="5">
        <v>4</v>
      </c>
      <c r="G2757" s="5" t="s">
        <v>171</v>
      </c>
      <c r="H2757" s="5" t="s">
        <v>66</v>
      </c>
      <c r="I2757" s="5" t="s">
        <v>67</v>
      </c>
      <c r="J2757" s="6">
        <v>41687</v>
      </c>
      <c r="K2757" s="7">
        <f t="shared" si="129"/>
        <v>396</v>
      </c>
      <c r="L2757" s="7">
        <f t="shared" si="130"/>
        <v>304.92</v>
      </c>
      <c r="M2757" s="4">
        <f>YEAR(Datos!$J2757)</f>
        <v>2014</v>
      </c>
      <c r="N2757" s="5" t="str">
        <f t="shared" si="131"/>
        <v>febrero</v>
      </c>
      <c r="O2757" s="5" t="str">
        <f>VLOOKUP(C2757,[2]!ProdManager[#Data],2,FALSE)</f>
        <v>John Matter</v>
      </c>
      <c r="P2757" s="5" t="e">
        <f>VLOOKUP(I2757,[1]!Countries[#Data],2,FALSE)</f>
        <v>#REF!</v>
      </c>
      <c r="Q2757" s="5" t="e">
        <f>VLOOKUP(I2757,[1]!Countries[#Data],3,FALSE)</f>
        <v>#REF!</v>
      </c>
    </row>
    <row r="2758" spans="1:17" x14ac:dyDescent="0.2">
      <c r="A2758" s="5">
        <v>10355</v>
      </c>
      <c r="B2758" s="5" t="s">
        <v>44</v>
      </c>
      <c r="C2758" s="5" t="s">
        <v>36</v>
      </c>
      <c r="D2758" s="5">
        <v>3.6</v>
      </c>
      <c r="E2758" s="5">
        <v>3.2040000000000002</v>
      </c>
      <c r="F2758" s="5">
        <v>25</v>
      </c>
      <c r="G2758" s="5" t="s">
        <v>201</v>
      </c>
      <c r="H2758" s="5" t="s">
        <v>202</v>
      </c>
      <c r="I2758" s="5" t="s">
        <v>142</v>
      </c>
      <c r="J2758" s="6">
        <v>42077</v>
      </c>
      <c r="K2758" s="7">
        <f t="shared" si="129"/>
        <v>90</v>
      </c>
      <c r="L2758" s="7">
        <f t="shared" si="130"/>
        <v>80.100000000000009</v>
      </c>
      <c r="M2758" s="4">
        <f>YEAR(Datos!$J2758)</f>
        <v>2015</v>
      </c>
      <c r="N2758" s="5" t="str">
        <f t="shared" si="131"/>
        <v>marzo</v>
      </c>
      <c r="O2758" s="5" t="str">
        <f>VLOOKUP(C2758,[2]!ProdManager[#Data],2,FALSE)</f>
        <v>John Matter</v>
      </c>
      <c r="P2758" s="5" t="e">
        <f>VLOOKUP(I2758,[1]!Countries[#Data],2,FALSE)</f>
        <v>#REF!</v>
      </c>
      <c r="Q2758" s="5" t="e">
        <f>VLOOKUP(I2758,[1]!Countries[#Data],3,FALSE)</f>
        <v>#REF!</v>
      </c>
    </row>
    <row r="2759" spans="1:17" x14ac:dyDescent="0.2">
      <c r="A2759" s="5">
        <v>10355</v>
      </c>
      <c r="B2759" s="5" t="s">
        <v>26</v>
      </c>
      <c r="C2759" s="5" t="s">
        <v>3</v>
      </c>
      <c r="D2759" s="5">
        <v>15.6</v>
      </c>
      <c r="E2759" s="5">
        <v>12.167999999999999</v>
      </c>
      <c r="F2759" s="5">
        <v>25</v>
      </c>
      <c r="G2759" s="5" t="s">
        <v>201</v>
      </c>
      <c r="H2759" s="5" t="s">
        <v>202</v>
      </c>
      <c r="I2759" s="5" t="s">
        <v>142</v>
      </c>
      <c r="J2759" s="6">
        <v>41954</v>
      </c>
      <c r="K2759" s="7">
        <f t="shared" si="129"/>
        <v>390</v>
      </c>
      <c r="L2759" s="7">
        <f t="shared" si="130"/>
        <v>304.2</v>
      </c>
      <c r="M2759" s="4">
        <f>YEAR(Datos!$J2759)</f>
        <v>2014</v>
      </c>
      <c r="N2759" s="5" t="str">
        <f t="shared" si="131"/>
        <v>noviembre</v>
      </c>
      <c r="O2759" s="5" t="str">
        <f>VLOOKUP(C2759,[2]!ProdManager[#Data],2,FALSE)</f>
        <v>Marc Caine</v>
      </c>
      <c r="P2759" s="5" t="e">
        <f>VLOOKUP(I2759,[1]!Countries[#Data],2,FALSE)</f>
        <v>#REF!</v>
      </c>
      <c r="Q2759" s="5" t="e">
        <f>VLOOKUP(I2759,[1]!Countries[#Data],3,FALSE)</f>
        <v>#REF!</v>
      </c>
    </row>
    <row r="2760" spans="1:17" x14ac:dyDescent="0.2">
      <c r="A2760" s="5">
        <v>10356</v>
      </c>
      <c r="B2760" s="5" t="s">
        <v>37</v>
      </c>
      <c r="C2760" s="5" t="s">
        <v>8</v>
      </c>
      <c r="D2760" s="5">
        <v>10</v>
      </c>
      <c r="E2760" s="5">
        <v>8.1000000000000014</v>
      </c>
      <c r="F2760" s="5">
        <v>30</v>
      </c>
      <c r="G2760" s="5" t="s">
        <v>153</v>
      </c>
      <c r="H2760" s="5" t="s">
        <v>154</v>
      </c>
      <c r="I2760" s="5" t="s">
        <v>14</v>
      </c>
      <c r="J2760" s="6">
        <v>41840</v>
      </c>
      <c r="K2760" s="7">
        <f t="shared" si="129"/>
        <v>300</v>
      </c>
      <c r="L2760" s="7">
        <f t="shared" si="130"/>
        <v>243.00000000000006</v>
      </c>
      <c r="M2760" s="4">
        <f>YEAR(Datos!$J2760)</f>
        <v>2014</v>
      </c>
      <c r="N2760" s="5" t="str">
        <f t="shared" si="131"/>
        <v>julio</v>
      </c>
      <c r="O2760" s="5" t="str">
        <f>VLOOKUP(C2760,[2]!ProdManager[#Data],2,FALSE)</f>
        <v>Peter Stone</v>
      </c>
      <c r="P2760" s="5" t="e">
        <f>VLOOKUP(I2760,[1]!Countries[#Data],2,FALSE)</f>
        <v>#REF!</v>
      </c>
      <c r="Q2760" s="5" t="e">
        <f>VLOOKUP(I2760,[1]!Countries[#Data],3,FALSE)</f>
        <v>#REF!</v>
      </c>
    </row>
    <row r="2761" spans="1:17" x14ac:dyDescent="0.2">
      <c r="A2761" s="5">
        <v>10356</v>
      </c>
      <c r="B2761" s="5" t="s">
        <v>38</v>
      </c>
      <c r="C2761" s="5" t="s">
        <v>39</v>
      </c>
      <c r="D2761" s="5">
        <v>19.2</v>
      </c>
      <c r="E2761" s="5">
        <v>15.552</v>
      </c>
      <c r="F2761" s="5">
        <v>12</v>
      </c>
      <c r="G2761" s="5" t="s">
        <v>153</v>
      </c>
      <c r="H2761" s="5" t="s">
        <v>154</v>
      </c>
      <c r="I2761" s="5" t="s">
        <v>14</v>
      </c>
      <c r="J2761" s="6">
        <v>41700</v>
      </c>
      <c r="K2761" s="7">
        <f t="shared" si="129"/>
        <v>230.39999999999998</v>
      </c>
      <c r="L2761" s="7">
        <f t="shared" si="130"/>
        <v>186.624</v>
      </c>
      <c r="M2761" s="4">
        <f>YEAR(Datos!$J2761)</f>
        <v>2014</v>
      </c>
      <c r="N2761" s="5" t="str">
        <f t="shared" si="131"/>
        <v>marzo</v>
      </c>
      <c r="O2761" s="5" t="str">
        <f>VLOOKUP(C2761,[2]!ProdManager[#Data],2,FALSE)</f>
        <v>John Matter</v>
      </c>
      <c r="P2761" s="5" t="e">
        <f>VLOOKUP(I2761,[1]!Countries[#Data],2,FALSE)</f>
        <v>#REF!</v>
      </c>
      <c r="Q2761" s="5" t="e">
        <f>VLOOKUP(I2761,[1]!Countries[#Data],3,FALSE)</f>
        <v>#REF!</v>
      </c>
    </row>
    <row r="2762" spans="1:17" x14ac:dyDescent="0.2">
      <c r="A2762" s="5">
        <v>10356</v>
      </c>
      <c r="B2762" s="5" t="s">
        <v>148</v>
      </c>
      <c r="C2762" s="5" t="s">
        <v>8</v>
      </c>
      <c r="D2762" s="5">
        <v>28.8</v>
      </c>
      <c r="E2762" s="5">
        <v>22.176000000000002</v>
      </c>
      <c r="F2762" s="5">
        <v>20</v>
      </c>
      <c r="G2762" s="5" t="s">
        <v>153</v>
      </c>
      <c r="H2762" s="5" t="s">
        <v>154</v>
      </c>
      <c r="I2762" s="5" t="s">
        <v>14</v>
      </c>
      <c r="J2762" s="6">
        <v>41694</v>
      </c>
      <c r="K2762" s="7">
        <f t="shared" si="129"/>
        <v>576</v>
      </c>
      <c r="L2762" s="7">
        <f t="shared" si="130"/>
        <v>443.52000000000004</v>
      </c>
      <c r="M2762" s="4">
        <f>YEAR(Datos!$J2762)</f>
        <v>2014</v>
      </c>
      <c r="N2762" s="5" t="str">
        <f t="shared" si="131"/>
        <v>febrero</v>
      </c>
      <c r="O2762" s="5" t="str">
        <f>VLOOKUP(C2762,[2]!ProdManager[#Data],2,FALSE)</f>
        <v>Peter Stone</v>
      </c>
      <c r="P2762" s="5" t="e">
        <f>VLOOKUP(I2762,[1]!Countries[#Data],2,FALSE)</f>
        <v>#REF!</v>
      </c>
      <c r="Q2762" s="5" t="e">
        <f>VLOOKUP(I2762,[1]!Countries[#Data],3,FALSE)</f>
        <v>#REF!</v>
      </c>
    </row>
    <row r="2763" spans="1:17" x14ac:dyDescent="0.2">
      <c r="A2763" s="5">
        <v>10357</v>
      </c>
      <c r="B2763" s="5" t="s">
        <v>105</v>
      </c>
      <c r="C2763" s="5" t="s">
        <v>22</v>
      </c>
      <c r="D2763" s="5">
        <v>24.8</v>
      </c>
      <c r="E2763" s="5">
        <v>17.855999999999998</v>
      </c>
      <c r="F2763" s="5">
        <v>30</v>
      </c>
      <c r="G2763" s="5" t="s">
        <v>128</v>
      </c>
      <c r="H2763" s="5" t="s">
        <v>129</v>
      </c>
      <c r="I2763" s="5" t="s">
        <v>58</v>
      </c>
      <c r="J2763" s="6">
        <v>42065</v>
      </c>
      <c r="K2763" s="7">
        <f t="shared" si="129"/>
        <v>744</v>
      </c>
      <c r="L2763" s="7">
        <f t="shared" si="130"/>
        <v>535.67999999999995</v>
      </c>
      <c r="M2763" s="4">
        <f>YEAR(Datos!$J2763)</f>
        <v>2015</v>
      </c>
      <c r="N2763" s="5" t="str">
        <f t="shared" si="131"/>
        <v>marzo</v>
      </c>
      <c r="O2763" s="5" t="str">
        <f>VLOOKUP(C2763,[2]!ProdManager[#Data],2,FALSE)</f>
        <v>Peter Stone</v>
      </c>
      <c r="P2763" s="5" t="e">
        <f>VLOOKUP(I2763,[1]!Countries[#Data],2,FALSE)</f>
        <v>#REF!</v>
      </c>
      <c r="Q2763" s="5" t="e">
        <f>VLOOKUP(I2763,[1]!Countries[#Data],3,FALSE)</f>
        <v>#REF!</v>
      </c>
    </row>
    <row r="2764" spans="1:17" x14ac:dyDescent="0.2">
      <c r="A2764" s="5">
        <v>10357</v>
      </c>
      <c r="B2764" s="5" t="s">
        <v>182</v>
      </c>
      <c r="C2764" s="5" t="s">
        <v>28</v>
      </c>
      <c r="D2764" s="5">
        <v>24.9</v>
      </c>
      <c r="E2764" s="5">
        <v>16.184999999999999</v>
      </c>
      <c r="F2764" s="5">
        <v>16</v>
      </c>
      <c r="G2764" s="5" t="s">
        <v>128</v>
      </c>
      <c r="H2764" s="5" t="s">
        <v>129</v>
      </c>
      <c r="I2764" s="5" t="s">
        <v>58</v>
      </c>
      <c r="J2764" s="6">
        <v>41669</v>
      </c>
      <c r="K2764" s="7">
        <f t="shared" si="129"/>
        <v>398.4</v>
      </c>
      <c r="L2764" s="7">
        <f t="shared" si="130"/>
        <v>258.95999999999998</v>
      </c>
      <c r="M2764" s="4">
        <f>YEAR(Datos!$J2764)</f>
        <v>2014</v>
      </c>
      <c r="N2764" s="5" t="str">
        <f t="shared" si="131"/>
        <v>enero</v>
      </c>
      <c r="O2764" s="5" t="str">
        <f>VLOOKUP(C2764,[2]!ProdManager[#Data],2,FALSE)</f>
        <v>Lydia Sinn</v>
      </c>
      <c r="P2764" s="5" t="e">
        <f>VLOOKUP(I2764,[1]!Countries[#Data],2,FALSE)</f>
        <v>#REF!</v>
      </c>
      <c r="Q2764" s="5" t="e">
        <f>VLOOKUP(I2764,[1]!Countries[#Data],3,FALSE)</f>
        <v>#REF!</v>
      </c>
    </row>
    <row r="2765" spans="1:17" x14ac:dyDescent="0.2">
      <c r="A2765" s="5">
        <v>10357</v>
      </c>
      <c r="B2765" s="5" t="s">
        <v>33</v>
      </c>
      <c r="C2765" s="5" t="s">
        <v>8</v>
      </c>
      <c r="D2765" s="5">
        <v>27.2</v>
      </c>
      <c r="E2765" s="5">
        <v>22.032</v>
      </c>
      <c r="F2765" s="5">
        <v>8</v>
      </c>
      <c r="G2765" s="5" t="s">
        <v>128</v>
      </c>
      <c r="H2765" s="5" t="s">
        <v>129</v>
      </c>
      <c r="I2765" s="5" t="s">
        <v>58</v>
      </c>
      <c r="J2765" s="6">
        <v>41789</v>
      </c>
      <c r="K2765" s="7">
        <f t="shared" si="129"/>
        <v>217.6</v>
      </c>
      <c r="L2765" s="7">
        <f t="shared" si="130"/>
        <v>176.256</v>
      </c>
      <c r="M2765" s="4">
        <f>YEAR(Datos!$J2765)</f>
        <v>2014</v>
      </c>
      <c r="N2765" s="5" t="str">
        <f t="shared" si="131"/>
        <v>mayo</v>
      </c>
      <c r="O2765" s="5" t="str">
        <f>VLOOKUP(C2765,[2]!ProdManager[#Data],2,FALSE)</f>
        <v>Peter Stone</v>
      </c>
      <c r="P2765" s="5" t="e">
        <f>VLOOKUP(I2765,[1]!Countries[#Data],2,FALSE)</f>
        <v>#REF!</v>
      </c>
      <c r="Q2765" s="5" t="e">
        <f>VLOOKUP(I2765,[1]!Countries[#Data],3,FALSE)</f>
        <v>#REF!</v>
      </c>
    </row>
    <row r="2766" spans="1:17" x14ac:dyDescent="0.2">
      <c r="A2766" s="5">
        <v>10358</v>
      </c>
      <c r="B2766" s="5" t="s">
        <v>50</v>
      </c>
      <c r="C2766" s="5" t="s">
        <v>22</v>
      </c>
      <c r="D2766" s="5">
        <v>15.2</v>
      </c>
      <c r="E2766" s="5">
        <v>11.552</v>
      </c>
      <c r="F2766" s="5">
        <v>20</v>
      </c>
      <c r="G2766" s="5" t="s">
        <v>197</v>
      </c>
      <c r="H2766" s="5" t="s">
        <v>198</v>
      </c>
      <c r="I2766" s="5" t="s">
        <v>6</v>
      </c>
      <c r="J2766" s="6">
        <v>41759</v>
      </c>
      <c r="K2766" s="7">
        <f t="shared" si="129"/>
        <v>304</v>
      </c>
      <c r="L2766" s="7">
        <f t="shared" si="130"/>
        <v>231.04</v>
      </c>
      <c r="M2766" s="4">
        <f>YEAR(Datos!$J2766)</f>
        <v>2014</v>
      </c>
      <c r="N2766" s="5" t="str">
        <f t="shared" si="131"/>
        <v>abril</v>
      </c>
      <c r="O2766" s="5" t="str">
        <f>VLOOKUP(C2766,[2]!ProdManager[#Data],2,FALSE)</f>
        <v>Peter Stone</v>
      </c>
      <c r="P2766" s="5" t="e">
        <f>VLOOKUP(I2766,[1]!Countries[#Data],2,FALSE)</f>
        <v>#REF!</v>
      </c>
      <c r="Q2766" s="5" t="e">
        <f>VLOOKUP(I2766,[1]!Countries[#Data],3,FALSE)</f>
        <v>#REF!</v>
      </c>
    </row>
    <row r="2767" spans="1:17" x14ac:dyDescent="0.2">
      <c r="A2767" s="5">
        <v>10358</v>
      </c>
      <c r="B2767" s="5" t="s">
        <v>44</v>
      </c>
      <c r="C2767" s="5" t="s">
        <v>36</v>
      </c>
      <c r="D2767" s="5">
        <v>3.6</v>
      </c>
      <c r="E2767" s="5">
        <v>3.2760000000000002</v>
      </c>
      <c r="F2767" s="5">
        <v>10</v>
      </c>
      <c r="G2767" s="5" t="s">
        <v>197</v>
      </c>
      <c r="H2767" s="5" t="s">
        <v>198</v>
      </c>
      <c r="I2767" s="5" t="s">
        <v>6</v>
      </c>
      <c r="J2767" s="6">
        <v>41975</v>
      </c>
      <c r="K2767" s="7">
        <f t="shared" si="129"/>
        <v>36</v>
      </c>
      <c r="L2767" s="7">
        <f t="shared" si="130"/>
        <v>32.760000000000005</v>
      </c>
      <c r="M2767" s="4">
        <f>YEAR(Datos!$J2767)</f>
        <v>2014</v>
      </c>
      <c r="N2767" s="5" t="str">
        <f t="shared" si="131"/>
        <v>diciembre</v>
      </c>
      <c r="O2767" s="5" t="str">
        <f>VLOOKUP(C2767,[2]!ProdManager[#Data],2,FALSE)</f>
        <v>John Matter</v>
      </c>
      <c r="P2767" s="5" t="e">
        <f>VLOOKUP(I2767,[1]!Countries[#Data],2,FALSE)</f>
        <v>#REF!</v>
      </c>
      <c r="Q2767" s="5" t="e">
        <f>VLOOKUP(I2767,[1]!Countries[#Data],3,FALSE)</f>
        <v>#REF!</v>
      </c>
    </row>
    <row r="2768" spans="1:17" x14ac:dyDescent="0.2">
      <c r="A2768" s="5">
        <v>10358</v>
      </c>
      <c r="B2768" s="5" t="s">
        <v>133</v>
      </c>
      <c r="C2768" s="5" t="s">
        <v>36</v>
      </c>
      <c r="D2768" s="5">
        <v>11.2</v>
      </c>
      <c r="E2768" s="5">
        <v>10.08</v>
      </c>
      <c r="F2768" s="5">
        <v>10</v>
      </c>
      <c r="G2768" s="5" t="s">
        <v>197</v>
      </c>
      <c r="H2768" s="5" t="s">
        <v>198</v>
      </c>
      <c r="I2768" s="5" t="s">
        <v>6</v>
      </c>
      <c r="J2768" s="6">
        <v>42023</v>
      </c>
      <c r="K2768" s="7">
        <f t="shared" si="129"/>
        <v>112</v>
      </c>
      <c r="L2768" s="7">
        <f t="shared" si="130"/>
        <v>100.8</v>
      </c>
      <c r="M2768" s="4">
        <f>YEAR(Datos!$J2768)</f>
        <v>2015</v>
      </c>
      <c r="N2768" s="5" t="str">
        <f t="shared" si="131"/>
        <v>enero</v>
      </c>
      <c r="O2768" s="5" t="str">
        <f>VLOOKUP(C2768,[2]!ProdManager[#Data],2,FALSE)</f>
        <v>John Matter</v>
      </c>
      <c r="P2768" s="5" t="e">
        <f>VLOOKUP(I2768,[1]!Countries[#Data],2,FALSE)</f>
        <v>#REF!</v>
      </c>
      <c r="Q2768" s="5" t="e">
        <f>VLOOKUP(I2768,[1]!Countries[#Data],3,FALSE)</f>
        <v>#REF!</v>
      </c>
    </row>
    <row r="2769" spans="1:17" x14ac:dyDescent="0.2">
      <c r="A2769" s="5">
        <v>10359</v>
      </c>
      <c r="B2769" s="5" t="s">
        <v>33</v>
      </c>
      <c r="C2769" s="5" t="s">
        <v>8</v>
      </c>
      <c r="D2769" s="5">
        <v>27.2</v>
      </c>
      <c r="E2769" s="5">
        <v>22.575999999999997</v>
      </c>
      <c r="F2769" s="5">
        <v>80</v>
      </c>
      <c r="G2769" s="5" t="s">
        <v>203</v>
      </c>
      <c r="H2769" s="5" t="s">
        <v>141</v>
      </c>
      <c r="I2769" s="5" t="s">
        <v>142</v>
      </c>
      <c r="J2769" s="6">
        <v>41848</v>
      </c>
      <c r="K2769" s="7">
        <f t="shared" si="129"/>
        <v>2176</v>
      </c>
      <c r="L2769" s="7">
        <f t="shared" si="130"/>
        <v>1806.0799999999997</v>
      </c>
      <c r="M2769" s="4">
        <f>YEAR(Datos!$J2769)</f>
        <v>2014</v>
      </c>
      <c r="N2769" s="5" t="str">
        <f t="shared" si="131"/>
        <v>julio</v>
      </c>
      <c r="O2769" s="5" t="str">
        <f>VLOOKUP(C2769,[2]!ProdManager[#Data],2,FALSE)</f>
        <v>Peter Stone</v>
      </c>
      <c r="P2769" s="5" t="e">
        <f>VLOOKUP(I2769,[1]!Countries[#Data],2,FALSE)</f>
        <v>#REF!</v>
      </c>
      <c r="Q2769" s="5" t="e">
        <f>VLOOKUP(I2769,[1]!Countries[#Data],3,FALSE)</f>
        <v>#REF!</v>
      </c>
    </row>
    <row r="2770" spans="1:17" x14ac:dyDescent="0.2">
      <c r="A2770" s="5">
        <v>10359</v>
      </c>
      <c r="B2770" s="5" t="s">
        <v>49</v>
      </c>
      <c r="C2770" s="5" t="s">
        <v>28</v>
      </c>
      <c r="D2770" s="5">
        <v>13.9</v>
      </c>
      <c r="E2770" s="5">
        <v>9.3129999999999988</v>
      </c>
      <c r="F2770" s="5">
        <v>56</v>
      </c>
      <c r="G2770" s="5" t="s">
        <v>203</v>
      </c>
      <c r="H2770" s="5" t="s">
        <v>141</v>
      </c>
      <c r="I2770" s="5" t="s">
        <v>142</v>
      </c>
      <c r="J2770" s="6">
        <v>41675</v>
      </c>
      <c r="K2770" s="7">
        <f t="shared" si="129"/>
        <v>778.4</v>
      </c>
      <c r="L2770" s="7">
        <f t="shared" si="130"/>
        <v>521.52799999999991</v>
      </c>
      <c r="M2770" s="4">
        <f>YEAR(Datos!$J2770)</f>
        <v>2014</v>
      </c>
      <c r="N2770" s="5" t="str">
        <f t="shared" si="131"/>
        <v>febrero</v>
      </c>
      <c r="O2770" s="5" t="str">
        <f>VLOOKUP(C2770,[2]!ProdManager[#Data],2,FALSE)</f>
        <v>Lydia Sinn</v>
      </c>
      <c r="P2770" s="5" t="e">
        <f>VLOOKUP(I2770,[1]!Countries[#Data],2,FALSE)</f>
        <v>#REF!</v>
      </c>
      <c r="Q2770" s="5" t="e">
        <f>VLOOKUP(I2770,[1]!Countries[#Data],3,FALSE)</f>
        <v>#REF!</v>
      </c>
    </row>
    <row r="2771" spans="1:17" x14ac:dyDescent="0.2">
      <c r="A2771" s="5">
        <v>10359</v>
      </c>
      <c r="B2771" s="5" t="s">
        <v>37</v>
      </c>
      <c r="C2771" s="5" t="s">
        <v>8</v>
      </c>
      <c r="D2771" s="5">
        <v>10</v>
      </c>
      <c r="E2771" s="5">
        <v>7.7</v>
      </c>
      <c r="F2771" s="5">
        <v>70</v>
      </c>
      <c r="G2771" s="5" t="s">
        <v>203</v>
      </c>
      <c r="H2771" s="5" t="s">
        <v>141</v>
      </c>
      <c r="I2771" s="5" t="s">
        <v>142</v>
      </c>
      <c r="J2771" s="6">
        <v>41813</v>
      </c>
      <c r="K2771" s="7">
        <f t="shared" si="129"/>
        <v>700</v>
      </c>
      <c r="L2771" s="7">
        <f t="shared" si="130"/>
        <v>539</v>
      </c>
      <c r="M2771" s="4">
        <f>YEAR(Datos!$J2771)</f>
        <v>2014</v>
      </c>
      <c r="N2771" s="5" t="str">
        <f t="shared" si="131"/>
        <v>junio</v>
      </c>
      <c r="O2771" s="5" t="str">
        <f>VLOOKUP(C2771,[2]!ProdManager[#Data],2,FALSE)</f>
        <v>Peter Stone</v>
      </c>
      <c r="P2771" s="5" t="e">
        <f>VLOOKUP(I2771,[1]!Countries[#Data],2,FALSE)</f>
        <v>#REF!</v>
      </c>
      <c r="Q2771" s="5" t="e">
        <f>VLOOKUP(I2771,[1]!Countries[#Data],3,FALSE)</f>
        <v>#REF!</v>
      </c>
    </row>
    <row r="2772" spans="1:17" x14ac:dyDescent="0.2">
      <c r="A2772" s="5">
        <v>10360</v>
      </c>
      <c r="B2772" s="5" t="s">
        <v>114</v>
      </c>
      <c r="C2772" s="5" t="s">
        <v>11</v>
      </c>
      <c r="D2772" s="5">
        <v>36.4</v>
      </c>
      <c r="E2772" s="5">
        <v>28.756</v>
      </c>
      <c r="F2772" s="5">
        <v>30</v>
      </c>
      <c r="G2772" s="5" t="s">
        <v>85</v>
      </c>
      <c r="H2772" s="5" t="s">
        <v>86</v>
      </c>
      <c r="I2772" s="5" t="s">
        <v>6</v>
      </c>
      <c r="J2772" s="6">
        <v>41846</v>
      </c>
      <c r="K2772" s="7">
        <f t="shared" si="129"/>
        <v>1092</v>
      </c>
      <c r="L2772" s="7">
        <f t="shared" si="130"/>
        <v>862.68000000000006</v>
      </c>
      <c r="M2772" s="4">
        <f>YEAR(Datos!$J2772)</f>
        <v>2014</v>
      </c>
      <c r="N2772" s="5" t="str">
        <f t="shared" si="131"/>
        <v>julio</v>
      </c>
      <c r="O2772" s="5" t="str">
        <f>VLOOKUP(C2772,[2]!ProdManager[#Data],2,FALSE)</f>
        <v>Marc Caine</v>
      </c>
      <c r="P2772" s="5" t="e">
        <f>VLOOKUP(I2772,[1]!Countries[#Data],2,FALSE)</f>
        <v>#REF!</v>
      </c>
      <c r="Q2772" s="5" t="e">
        <f>VLOOKUP(I2772,[1]!Countries[#Data],3,FALSE)</f>
        <v>#REF!</v>
      </c>
    </row>
    <row r="2773" spans="1:17" x14ac:dyDescent="0.2">
      <c r="A2773" s="5">
        <v>10360</v>
      </c>
      <c r="B2773" s="5" t="s">
        <v>95</v>
      </c>
      <c r="C2773" s="5" t="s">
        <v>39</v>
      </c>
      <c r="D2773" s="5">
        <v>99</v>
      </c>
      <c r="E2773" s="5">
        <v>78.210000000000008</v>
      </c>
      <c r="F2773" s="5">
        <v>35</v>
      </c>
      <c r="G2773" s="5" t="s">
        <v>85</v>
      </c>
      <c r="H2773" s="5" t="s">
        <v>86</v>
      </c>
      <c r="I2773" s="5" t="s">
        <v>6</v>
      </c>
      <c r="J2773" s="6">
        <v>41798</v>
      </c>
      <c r="K2773" s="7">
        <f t="shared" si="129"/>
        <v>3465</v>
      </c>
      <c r="L2773" s="7">
        <f t="shared" si="130"/>
        <v>2737.3500000000004</v>
      </c>
      <c r="M2773" s="4">
        <f>YEAR(Datos!$J2773)</f>
        <v>2014</v>
      </c>
      <c r="N2773" s="5" t="str">
        <f t="shared" si="131"/>
        <v>junio</v>
      </c>
      <c r="O2773" s="5" t="str">
        <f>VLOOKUP(C2773,[2]!ProdManager[#Data],2,FALSE)</f>
        <v>John Matter</v>
      </c>
      <c r="P2773" s="5" t="e">
        <f>VLOOKUP(I2773,[1]!Countries[#Data],2,FALSE)</f>
        <v>#REF!</v>
      </c>
      <c r="Q2773" s="5" t="e">
        <f>VLOOKUP(I2773,[1]!Countries[#Data],3,FALSE)</f>
        <v>#REF!</v>
      </c>
    </row>
    <row r="2774" spans="1:17" x14ac:dyDescent="0.2">
      <c r="A2774" s="5">
        <v>10360</v>
      </c>
      <c r="B2774" s="5" t="s">
        <v>181</v>
      </c>
      <c r="C2774" s="5" t="s">
        <v>36</v>
      </c>
      <c r="D2774" s="5">
        <v>210.8</v>
      </c>
      <c r="E2774" s="5">
        <v>185.50400000000002</v>
      </c>
      <c r="F2774" s="5">
        <v>10</v>
      </c>
      <c r="G2774" s="5" t="s">
        <v>85</v>
      </c>
      <c r="H2774" s="5" t="s">
        <v>86</v>
      </c>
      <c r="I2774" s="5" t="s">
        <v>6</v>
      </c>
      <c r="J2774" s="6">
        <v>42111</v>
      </c>
      <c r="K2774" s="7">
        <f t="shared" si="129"/>
        <v>2108</v>
      </c>
      <c r="L2774" s="7">
        <f t="shared" si="130"/>
        <v>1855.0400000000002</v>
      </c>
      <c r="M2774" s="4">
        <f>YEAR(Datos!$J2774)</f>
        <v>2015</v>
      </c>
      <c r="N2774" s="5" t="str">
        <f t="shared" si="131"/>
        <v>abril</v>
      </c>
      <c r="O2774" s="5" t="str">
        <f>VLOOKUP(C2774,[2]!ProdManager[#Data],2,FALSE)</f>
        <v>John Matter</v>
      </c>
      <c r="P2774" s="5" t="e">
        <f>VLOOKUP(I2774,[1]!Countries[#Data],2,FALSE)</f>
        <v>#REF!</v>
      </c>
      <c r="Q2774" s="5" t="e">
        <f>VLOOKUP(I2774,[1]!Countries[#Data],3,FALSE)</f>
        <v>#REF!</v>
      </c>
    </row>
    <row r="2775" spans="1:17" x14ac:dyDescent="0.2">
      <c r="A2775" s="5">
        <v>10360</v>
      </c>
      <c r="B2775" s="5" t="s">
        <v>34</v>
      </c>
      <c r="C2775" s="5" t="s">
        <v>28</v>
      </c>
      <c r="D2775" s="5">
        <v>16</v>
      </c>
      <c r="E2775" s="5">
        <v>10.4</v>
      </c>
      <c r="F2775" s="5">
        <v>35</v>
      </c>
      <c r="G2775" s="5" t="s">
        <v>85</v>
      </c>
      <c r="H2775" s="5" t="s">
        <v>86</v>
      </c>
      <c r="I2775" s="5" t="s">
        <v>6</v>
      </c>
      <c r="J2775" s="6">
        <v>41721</v>
      </c>
      <c r="K2775" s="7">
        <f t="shared" si="129"/>
        <v>560</v>
      </c>
      <c r="L2775" s="7">
        <f t="shared" si="130"/>
        <v>364</v>
      </c>
      <c r="M2775" s="4">
        <f>YEAR(Datos!$J2775)</f>
        <v>2014</v>
      </c>
      <c r="N2775" s="5" t="str">
        <f t="shared" si="131"/>
        <v>marzo</v>
      </c>
      <c r="O2775" s="5" t="str">
        <f>VLOOKUP(C2775,[2]!ProdManager[#Data],2,FALSE)</f>
        <v>Lydia Sinn</v>
      </c>
      <c r="P2775" s="5" t="e">
        <f>VLOOKUP(I2775,[1]!Countries[#Data],2,FALSE)</f>
        <v>#REF!</v>
      </c>
      <c r="Q2775" s="5" t="e">
        <f>VLOOKUP(I2775,[1]!Countries[#Data],3,FALSE)</f>
        <v>#REF!</v>
      </c>
    </row>
    <row r="2776" spans="1:17" x14ac:dyDescent="0.2">
      <c r="A2776" s="5">
        <v>10360</v>
      </c>
      <c r="B2776" s="5" t="s">
        <v>138</v>
      </c>
      <c r="C2776" s="5" t="s">
        <v>39</v>
      </c>
      <c r="D2776" s="5">
        <v>5.9</v>
      </c>
      <c r="E2776" s="5">
        <v>4.6610000000000005</v>
      </c>
      <c r="F2776" s="5">
        <v>28</v>
      </c>
      <c r="G2776" s="5" t="s">
        <v>85</v>
      </c>
      <c r="H2776" s="5" t="s">
        <v>86</v>
      </c>
      <c r="I2776" s="5" t="s">
        <v>6</v>
      </c>
      <c r="J2776" s="6">
        <v>41762</v>
      </c>
      <c r="K2776" s="7">
        <f t="shared" si="129"/>
        <v>165.20000000000002</v>
      </c>
      <c r="L2776" s="7">
        <f t="shared" si="130"/>
        <v>130.50800000000001</v>
      </c>
      <c r="M2776" s="4">
        <f>YEAR(Datos!$J2776)</f>
        <v>2014</v>
      </c>
      <c r="N2776" s="5" t="str">
        <f t="shared" si="131"/>
        <v>mayo</v>
      </c>
      <c r="O2776" s="5" t="str">
        <f>VLOOKUP(C2776,[2]!ProdManager[#Data],2,FALSE)</f>
        <v>John Matter</v>
      </c>
      <c r="P2776" s="5" t="e">
        <f>VLOOKUP(I2776,[1]!Countries[#Data],2,FALSE)</f>
        <v>#REF!</v>
      </c>
      <c r="Q2776" s="5" t="e">
        <f>VLOOKUP(I2776,[1]!Countries[#Data],3,FALSE)</f>
        <v>#REF!</v>
      </c>
    </row>
    <row r="2777" spans="1:17" x14ac:dyDescent="0.2">
      <c r="A2777" s="5">
        <v>10361</v>
      </c>
      <c r="B2777" s="5" t="s">
        <v>35</v>
      </c>
      <c r="C2777" s="5" t="s">
        <v>36</v>
      </c>
      <c r="D2777" s="5">
        <v>14.4</v>
      </c>
      <c r="E2777" s="5">
        <v>12.96</v>
      </c>
      <c r="F2777" s="5">
        <v>54</v>
      </c>
      <c r="G2777" s="5" t="s">
        <v>103</v>
      </c>
      <c r="H2777" s="5" t="s">
        <v>104</v>
      </c>
      <c r="I2777" s="5" t="s">
        <v>14</v>
      </c>
      <c r="J2777" s="6">
        <v>41643</v>
      </c>
      <c r="K2777" s="7">
        <f t="shared" si="129"/>
        <v>777.6</v>
      </c>
      <c r="L2777" s="7">
        <f t="shared" si="130"/>
        <v>699.84</v>
      </c>
      <c r="M2777" s="4">
        <f>YEAR(Datos!$J2777)</f>
        <v>2014</v>
      </c>
      <c r="N2777" s="5" t="str">
        <f t="shared" si="131"/>
        <v>enero</v>
      </c>
      <c r="O2777" s="5" t="str">
        <f>VLOOKUP(C2777,[2]!ProdManager[#Data],2,FALSE)</f>
        <v>John Matter</v>
      </c>
      <c r="P2777" s="5" t="e">
        <f>VLOOKUP(I2777,[1]!Countries[#Data],2,FALSE)</f>
        <v>#REF!</v>
      </c>
      <c r="Q2777" s="5" t="e">
        <f>VLOOKUP(I2777,[1]!Countries[#Data],3,FALSE)</f>
        <v>#REF!</v>
      </c>
    </row>
    <row r="2778" spans="1:17" x14ac:dyDescent="0.2">
      <c r="A2778" s="5">
        <v>10361</v>
      </c>
      <c r="B2778" s="5" t="s">
        <v>33</v>
      </c>
      <c r="C2778" s="5" t="s">
        <v>8</v>
      </c>
      <c r="D2778" s="5">
        <v>27.2</v>
      </c>
      <c r="E2778" s="5">
        <v>21.216000000000001</v>
      </c>
      <c r="F2778" s="5">
        <v>55</v>
      </c>
      <c r="G2778" s="5" t="s">
        <v>103</v>
      </c>
      <c r="H2778" s="5" t="s">
        <v>104</v>
      </c>
      <c r="I2778" s="5" t="s">
        <v>14</v>
      </c>
      <c r="J2778" s="6">
        <v>42144</v>
      </c>
      <c r="K2778" s="7">
        <f t="shared" si="129"/>
        <v>1496</v>
      </c>
      <c r="L2778" s="7">
        <f t="shared" si="130"/>
        <v>1166.8800000000001</v>
      </c>
      <c r="M2778" s="4">
        <f>YEAR(Datos!$J2778)</f>
        <v>2015</v>
      </c>
      <c r="N2778" s="5" t="str">
        <f t="shared" si="131"/>
        <v>mayo</v>
      </c>
      <c r="O2778" s="5" t="str">
        <f>VLOOKUP(C2778,[2]!ProdManager[#Data],2,FALSE)</f>
        <v>Peter Stone</v>
      </c>
      <c r="P2778" s="5" t="e">
        <f>VLOOKUP(I2778,[1]!Countries[#Data],2,FALSE)</f>
        <v>#REF!</v>
      </c>
      <c r="Q2778" s="5" t="e">
        <f>VLOOKUP(I2778,[1]!Countries[#Data],3,FALSE)</f>
        <v>#REF!</v>
      </c>
    </row>
    <row r="2779" spans="1:17" x14ac:dyDescent="0.2">
      <c r="A2779" s="5">
        <v>10362</v>
      </c>
      <c r="B2779" s="5" t="s">
        <v>15</v>
      </c>
      <c r="C2779" s="5" t="s">
        <v>11</v>
      </c>
      <c r="D2779" s="5">
        <v>42.4</v>
      </c>
      <c r="E2779" s="5">
        <v>34.344000000000001</v>
      </c>
      <c r="F2779" s="5">
        <v>20</v>
      </c>
      <c r="G2779" s="5" t="s">
        <v>183</v>
      </c>
      <c r="H2779" s="5" t="s">
        <v>184</v>
      </c>
      <c r="I2779" s="5" t="s">
        <v>6</v>
      </c>
      <c r="J2779" s="6">
        <v>41655</v>
      </c>
      <c r="K2779" s="7">
        <f t="shared" si="129"/>
        <v>848</v>
      </c>
      <c r="L2779" s="7">
        <f t="shared" si="130"/>
        <v>686.88</v>
      </c>
      <c r="M2779" s="4">
        <f>YEAR(Datos!$J2779)</f>
        <v>2014</v>
      </c>
      <c r="N2779" s="5" t="str">
        <f t="shared" si="131"/>
        <v>enero</v>
      </c>
      <c r="O2779" s="5" t="str">
        <f>VLOOKUP(C2779,[2]!ProdManager[#Data],2,FALSE)</f>
        <v>Marc Caine</v>
      </c>
      <c r="P2779" s="5" t="e">
        <f>VLOOKUP(I2779,[1]!Countries[#Data],2,FALSE)</f>
        <v>#REF!</v>
      </c>
      <c r="Q2779" s="5" t="e">
        <f>VLOOKUP(I2779,[1]!Countries[#Data],3,FALSE)</f>
        <v>#REF!</v>
      </c>
    </row>
    <row r="2780" spans="1:17" x14ac:dyDescent="0.2">
      <c r="A2780" s="5">
        <v>10362</v>
      </c>
      <c r="B2780" s="5" t="s">
        <v>138</v>
      </c>
      <c r="C2780" s="5" t="s">
        <v>39</v>
      </c>
      <c r="D2780" s="5">
        <v>5.9</v>
      </c>
      <c r="E2780" s="5">
        <v>4.4250000000000007</v>
      </c>
      <c r="F2780" s="5">
        <v>24</v>
      </c>
      <c r="G2780" s="5" t="s">
        <v>183</v>
      </c>
      <c r="H2780" s="5" t="s">
        <v>184</v>
      </c>
      <c r="I2780" s="5" t="s">
        <v>6</v>
      </c>
      <c r="J2780" s="6">
        <v>41803</v>
      </c>
      <c r="K2780" s="7">
        <f t="shared" si="129"/>
        <v>141.60000000000002</v>
      </c>
      <c r="L2780" s="7">
        <f t="shared" si="130"/>
        <v>106.20000000000002</v>
      </c>
      <c r="M2780" s="4">
        <f>YEAR(Datos!$J2780)</f>
        <v>2014</v>
      </c>
      <c r="N2780" s="5" t="str">
        <f t="shared" si="131"/>
        <v>junio</v>
      </c>
      <c r="O2780" s="5" t="str">
        <f>VLOOKUP(C2780,[2]!ProdManager[#Data],2,FALSE)</f>
        <v>John Matter</v>
      </c>
      <c r="P2780" s="5" t="e">
        <f>VLOOKUP(I2780,[1]!Countries[#Data],2,FALSE)</f>
        <v>#REF!</v>
      </c>
      <c r="Q2780" s="5" t="e">
        <f>VLOOKUP(I2780,[1]!Countries[#Data],3,FALSE)</f>
        <v>#REF!</v>
      </c>
    </row>
    <row r="2781" spans="1:17" x14ac:dyDescent="0.2">
      <c r="A2781" s="5">
        <v>10362</v>
      </c>
      <c r="B2781" s="5" t="s">
        <v>174</v>
      </c>
      <c r="C2781" s="5" t="s">
        <v>28</v>
      </c>
      <c r="D2781" s="5">
        <v>11.2</v>
      </c>
      <c r="E2781" s="5">
        <v>7.7279999999999989</v>
      </c>
      <c r="F2781" s="5">
        <v>50</v>
      </c>
      <c r="G2781" s="5" t="s">
        <v>183</v>
      </c>
      <c r="H2781" s="5" t="s">
        <v>184</v>
      </c>
      <c r="I2781" s="5" t="s">
        <v>6</v>
      </c>
      <c r="J2781" s="6">
        <v>42035</v>
      </c>
      <c r="K2781" s="7">
        <f t="shared" si="129"/>
        <v>560</v>
      </c>
      <c r="L2781" s="7">
        <f t="shared" si="130"/>
        <v>386.39999999999992</v>
      </c>
      <c r="M2781" s="4">
        <f>YEAR(Datos!$J2781)</f>
        <v>2015</v>
      </c>
      <c r="N2781" s="5" t="str">
        <f t="shared" si="131"/>
        <v>enero</v>
      </c>
      <c r="O2781" s="5" t="str">
        <f>VLOOKUP(C2781,[2]!ProdManager[#Data],2,FALSE)</f>
        <v>Lydia Sinn</v>
      </c>
      <c r="P2781" s="5" t="e">
        <f>VLOOKUP(I2781,[1]!Countries[#Data],2,FALSE)</f>
        <v>#REF!</v>
      </c>
      <c r="Q2781" s="5" t="e">
        <f>VLOOKUP(I2781,[1]!Countries[#Data],3,FALSE)</f>
        <v>#REF!</v>
      </c>
    </row>
    <row r="2782" spans="1:17" x14ac:dyDescent="0.2">
      <c r="A2782" s="5">
        <v>10363</v>
      </c>
      <c r="B2782" s="5" t="s">
        <v>37</v>
      </c>
      <c r="C2782" s="5" t="s">
        <v>8</v>
      </c>
      <c r="D2782" s="5">
        <v>10</v>
      </c>
      <c r="E2782" s="5">
        <v>8.4</v>
      </c>
      <c r="F2782" s="5">
        <v>20</v>
      </c>
      <c r="G2782" s="5" t="s">
        <v>204</v>
      </c>
      <c r="H2782" s="5" t="s">
        <v>205</v>
      </c>
      <c r="I2782" s="5" t="s">
        <v>14</v>
      </c>
      <c r="J2782" s="6">
        <v>41827</v>
      </c>
      <c r="K2782" s="7">
        <f t="shared" si="129"/>
        <v>200</v>
      </c>
      <c r="L2782" s="7">
        <f t="shared" si="130"/>
        <v>168</v>
      </c>
      <c r="M2782" s="4">
        <f>YEAR(Datos!$J2782)</f>
        <v>2014</v>
      </c>
      <c r="N2782" s="5" t="str">
        <f t="shared" si="131"/>
        <v>julio</v>
      </c>
      <c r="O2782" s="5" t="str">
        <f>VLOOKUP(C2782,[2]!ProdManager[#Data],2,FALSE)</f>
        <v>Peter Stone</v>
      </c>
      <c r="P2782" s="5" t="e">
        <f>VLOOKUP(I2782,[1]!Countries[#Data],2,FALSE)</f>
        <v>#REF!</v>
      </c>
      <c r="Q2782" s="5" t="e">
        <f>VLOOKUP(I2782,[1]!Countries[#Data],3,FALSE)</f>
        <v>#REF!</v>
      </c>
    </row>
    <row r="2783" spans="1:17" x14ac:dyDescent="0.2">
      <c r="A2783" s="5">
        <v>10363</v>
      </c>
      <c r="B2783" s="5" t="s">
        <v>122</v>
      </c>
      <c r="C2783" s="5" t="s">
        <v>36</v>
      </c>
      <c r="D2783" s="5">
        <v>6.2</v>
      </c>
      <c r="E2783" s="5">
        <v>5.5180000000000007</v>
      </c>
      <c r="F2783" s="5">
        <v>12</v>
      </c>
      <c r="G2783" s="5" t="s">
        <v>204</v>
      </c>
      <c r="H2783" s="5" t="s">
        <v>205</v>
      </c>
      <c r="I2783" s="5" t="s">
        <v>14</v>
      </c>
      <c r="J2783" s="6">
        <v>42141</v>
      </c>
      <c r="K2783" s="7">
        <f t="shared" si="129"/>
        <v>74.400000000000006</v>
      </c>
      <c r="L2783" s="7">
        <f t="shared" si="130"/>
        <v>66.216000000000008</v>
      </c>
      <c r="M2783" s="4">
        <f>YEAR(Datos!$J2783)</f>
        <v>2015</v>
      </c>
      <c r="N2783" s="5" t="str">
        <f t="shared" si="131"/>
        <v>mayo</v>
      </c>
      <c r="O2783" s="5" t="str">
        <f>VLOOKUP(C2783,[2]!ProdManager[#Data],2,FALSE)</f>
        <v>John Matter</v>
      </c>
      <c r="P2783" s="5" t="e">
        <f>VLOOKUP(I2783,[1]!Countries[#Data],2,FALSE)</f>
        <v>#REF!</v>
      </c>
      <c r="Q2783" s="5" t="e">
        <f>VLOOKUP(I2783,[1]!Countries[#Data],3,FALSE)</f>
        <v>#REF!</v>
      </c>
    </row>
    <row r="2784" spans="1:17" x14ac:dyDescent="0.2">
      <c r="A2784" s="5">
        <v>10363</v>
      </c>
      <c r="B2784" s="5" t="s">
        <v>94</v>
      </c>
      <c r="C2784" s="5" t="s">
        <v>36</v>
      </c>
      <c r="D2784" s="5">
        <v>14.4</v>
      </c>
      <c r="E2784" s="5">
        <v>13.104000000000001</v>
      </c>
      <c r="F2784" s="5">
        <v>12</v>
      </c>
      <c r="G2784" s="5" t="s">
        <v>204</v>
      </c>
      <c r="H2784" s="5" t="s">
        <v>205</v>
      </c>
      <c r="I2784" s="5" t="s">
        <v>14</v>
      </c>
      <c r="J2784" s="6">
        <v>41816</v>
      </c>
      <c r="K2784" s="7">
        <f t="shared" si="129"/>
        <v>172.8</v>
      </c>
      <c r="L2784" s="7">
        <f t="shared" si="130"/>
        <v>157.24800000000002</v>
      </c>
      <c r="M2784" s="4">
        <f>YEAR(Datos!$J2784)</f>
        <v>2014</v>
      </c>
      <c r="N2784" s="5" t="str">
        <f t="shared" si="131"/>
        <v>junio</v>
      </c>
      <c r="O2784" s="5" t="str">
        <f>VLOOKUP(C2784,[2]!ProdManager[#Data],2,FALSE)</f>
        <v>John Matter</v>
      </c>
      <c r="P2784" s="5" t="e">
        <f>VLOOKUP(I2784,[1]!Countries[#Data],2,FALSE)</f>
        <v>#REF!</v>
      </c>
      <c r="Q2784" s="5" t="e">
        <f>VLOOKUP(I2784,[1]!Countries[#Data],3,FALSE)</f>
        <v>#REF!</v>
      </c>
    </row>
    <row r="2785" spans="1:17" x14ac:dyDescent="0.2">
      <c r="A2785" s="5">
        <v>10364</v>
      </c>
      <c r="B2785" s="5" t="s">
        <v>106</v>
      </c>
      <c r="C2785" s="5" t="s">
        <v>8</v>
      </c>
      <c r="D2785" s="5">
        <v>17.2</v>
      </c>
      <c r="E2785" s="5">
        <v>13.932</v>
      </c>
      <c r="F2785" s="5">
        <v>5</v>
      </c>
      <c r="G2785" s="5" t="s">
        <v>206</v>
      </c>
      <c r="H2785" s="5" t="s">
        <v>141</v>
      </c>
      <c r="I2785" s="5" t="s">
        <v>142</v>
      </c>
      <c r="J2785" s="6">
        <v>42046</v>
      </c>
      <c r="K2785" s="7">
        <f t="shared" si="129"/>
        <v>86</v>
      </c>
      <c r="L2785" s="7">
        <f t="shared" si="130"/>
        <v>69.66</v>
      </c>
      <c r="M2785" s="4">
        <f>YEAR(Datos!$J2785)</f>
        <v>2015</v>
      </c>
      <c r="N2785" s="5" t="str">
        <f t="shared" si="131"/>
        <v>febrero</v>
      </c>
      <c r="O2785" s="5" t="str">
        <f>VLOOKUP(C2785,[2]!ProdManager[#Data],2,FALSE)</f>
        <v>Peter Stone</v>
      </c>
      <c r="P2785" s="5" t="e">
        <f>VLOOKUP(I2785,[1]!Countries[#Data],2,FALSE)</f>
        <v>#REF!</v>
      </c>
      <c r="Q2785" s="5" t="e">
        <f>VLOOKUP(I2785,[1]!Countries[#Data],3,FALSE)</f>
        <v>#REF!</v>
      </c>
    </row>
    <row r="2786" spans="1:17" x14ac:dyDescent="0.2">
      <c r="A2786" s="5">
        <v>10364</v>
      </c>
      <c r="B2786" s="5" t="s">
        <v>148</v>
      </c>
      <c r="C2786" s="5" t="s">
        <v>8</v>
      </c>
      <c r="D2786" s="5">
        <v>28.8</v>
      </c>
      <c r="E2786" s="5">
        <v>22.464000000000002</v>
      </c>
      <c r="F2786" s="5">
        <v>30</v>
      </c>
      <c r="G2786" s="5" t="s">
        <v>206</v>
      </c>
      <c r="H2786" s="5" t="s">
        <v>141</v>
      </c>
      <c r="I2786" s="5" t="s">
        <v>142</v>
      </c>
      <c r="J2786" s="6">
        <v>41660</v>
      </c>
      <c r="K2786" s="7">
        <f t="shared" si="129"/>
        <v>864</v>
      </c>
      <c r="L2786" s="7">
        <f t="shared" si="130"/>
        <v>673.92000000000007</v>
      </c>
      <c r="M2786" s="4">
        <f>YEAR(Datos!$J2786)</f>
        <v>2014</v>
      </c>
      <c r="N2786" s="5" t="str">
        <f t="shared" si="131"/>
        <v>enero</v>
      </c>
      <c r="O2786" s="5" t="str">
        <f>VLOOKUP(C2786,[2]!ProdManager[#Data],2,FALSE)</f>
        <v>Peter Stone</v>
      </c>
      <c r="P2786" s="5" t="e">
        <f>VLOOKUP(I2786,[1]!Countries[#Data],2,FALSE)</f>
        <v>#REF!</v>
      </c>
      <c r="Q2786" s="5" t="e">
        <f>VLOOKUP(I2786,[1]!Countries[#Data],3,FALSE)</f>
        <v>#REF!</v>
      </c>
    </row>
    <row r="2787" spans="1:17" x14ac:dyDescent="0.2">
      <c r="A2787" s="5">
        <v>10365</v>
      </c>
      <c r="B2787" s="5" t="s">
        <v>9</v>
      </c>
      <c r="C2787" s="5" t="s">
        <v>8</v>
      </c>
      <c r="D2787" s="5">
        <v>16.8</v>
      </c>
      <c r="E2787" s="5">
        <v>12.600000000000001</v>
      </c>
      <c r="F2787" s="5">
        <v>24</v>
      </c>
      <c r="G2787" s="5" t="s">
        <v>207</v>
      </c>
      <c r="H2787" s="5" t="s">
        <v>66</v>
      </c>
      <c r="I2787" s="5" t="s">
        <v>67</v>
      </c>
      <c r="J2787" s="6">
        <v>42231</v>
      </c>
      <c r="K2787" s="7">
        <f t="shared" si="129"/>
        <v>403.20000000000005</v>
      </c>
      <c r="L2787" s="7">
        <f t="shared" si="130"/>
        <v>302.40000000000003</v>
      </c>
      <c r="M2787" s="4">
        <f>YEAR(Datos!$J2787)</f>
        <v>2015</v>
      </c>
      <c r="N2787" s="5" t="str">
        <f t="shared" si="131"/>
        <v>agosto</v>
      </c>
      <c r="O2787" s="5" t="str">
        <f>VLOOKUP(C2787,[2]!ProdManager[#Data],2,FALSE)</f>
        <v>Peter Stone</v>
      </c>
      <c r="P2787" s="5" t="e">
        <f>VLOOKUP(I2787,[1]!Countries[#Data],2,FALSE)</f>
        <v>#REF!</v>
      </c>
      <c r="Q2787" s="5" t="e">
        <f>VLOOKUP(I2787,[1]!Countries[#Data],3,FALSE)</f>
        <v>#REF!</v>
      </c>
    </row>
    <row r="2788" spans="1:17" x14ac:dyDescent="0.2">
      <c r="A2788" s="5">
        <v>10366</v>
      </c>
      <c r="B2788" s="5" t="s">
        <v>54</v>
      </c>
      <c r="C2788" s="5" t="s">
        <v>17</v>
      </c>
      <c r="D2788" s="5">
        <v>10.4</v>
      </c>
      <c r="E2788" s="5">
        <v>8.5280000000000005</v>
      </c>
      <c r="F2788" s="5">
        <v>5</v>
      </c>
      <c r="G2788" s="5" t="s">
        <v>208</v>
      </c>
      <c r="H2788" s="5" t="s">
        <v>209</v>
      </c>
      <c r="I2788" s="5" t="s">
        <v>126</v>
      </c>
      <c r="J2788" s="6">
        <v>41704</v>
      </c>
      <c r="K2788" s="7">
        <f t="shared" si="129"/>
        <v>52</v>
      </c>
      <c r="L2788" s="7">
        <f t="shared" si="130"/>
        <v>42.64</v>
      </c>
      <c r="M2788" s="4">
        <f>YEAR(Datos!$J2788)</f>
        <v>2014</v>
      </c>
      <c r="N2788" s="5" t="str">
        <f t="shared" si="131"/>
        <v>marzo</v>
      </c>
      <c r="O2788" s="5" t="str">
        <f>VLOOKUP(C2788,[2]!ProdManager[#Data],2,FALSE)</f>
        <v>Lydia Sinn</v>
      </c>
      <c r="P2788" s="5" t="e">
        <f>VLOOKUP(I2788,[1]!Countries[#Data],2,FALSE)</f>
        <v>#REF!</v>
      </c>
      <c r="Q2788" s="5" t="e">
        <f>VLOOKUP(I2788,[1]!Countries[#Data],3,FALSE)</f>
        <v>#REF!</v>
      </c>
    </row>
    <row r="2789" spans="1:17" x14ac:dyDescent="0.2">
      <c r="A2789" s="5">
        <v>10366</v>
      </c>
      <c r="B2789" s="5" t="s">
        <v>16</v>
      </c>
      <c r="C2789" s="5" t="s">
        <v>17</v>
      </c>
      <c r="D2789" s="5">
        <v>16.8</v>
      </c>
      <c r="E2789" s="5">
        <v>12.936000000000002</v>
      </c>
      <c r="F2789" s="5">
        <v>5</v>
      </c>
      <c r="G2789" s="5" t="s">
        <v>208</v>
      </c>
      <c r="H2789" s="5" t="s">
        <v>209</v>
      </c>
      <c r="I2789" s="5" t="s">
        <v>126</v>
      </c>
      <c r="J2789" s="6">
        <v>41782</v>
      </c>
      <c r="K2789" s="7">
        <f t="shared" si="129"/>
        <v>84</v>
      </c>
      <c r="L2789" s="7">
        <f t="shared" si="130"/>
        <v>64.680000000000007</v>
      </c>
      <c r="M2789" s="4">
        <f>YEAR(Datos!$J2789)</f>
        <v>2014</v>
      </c>
      <c r="N2789" s="5" t="str">
        <f t="shared" si="131"/>
        <v>mayo</v>
      </c>
      <c r="O2789" s="5" t="str">
        <f>VLOOKUP(C2789,[2]!ProdManager[#Data],2,FALSE)</f>
        <v>Lydia Sinn</v>
      </c>
      <c r="P2789" s="5" t="e">
        <f>VLOOKUP(I2789,[1]!Countries[#Data],2,FALSE)</f>
        <v>#REF!</v>
      </c>
      <c r="Q2789" s="5" t="e">
        <f>VLOOKUP(I2789,[1]!Countries[#Data],3,FALSE)</f>
        <v>#REF!</v>
      </c>
    </row>
    <row r="2790" spans="1:17" x14ac:dyDescent="0.2">
      <c r="A2790" s="5">
        <v>10367</v>
      </c>
      <c r="B2790" s="5" t="s">
        <v>133</v>
      </c>
      <c r="C2790" s="5" t="s">
        <v>36</v>
      </c>
      <c r="D2790" s="5">
        <v>11.2</v>
      </c>
      <c r="E2790" s="5">
        <v>10.192</v>
      </c>
      <c r="F2790" s="5">
        <v>36</v>
      </c>
      <c r="G2790" s="5" t="s">
        <v>210</v>
      </c>
      <c r="H2790" s="5" t="s">
        <v>211</v>
      </c>
      <c r="I2790" s="5" t="s">
        <v>193</v>
      </c>
      <c r="J2790" s="6">
        <v>41970</v>
      </c>
      <c r="K2790" s="7">
        <f t="shared" si="129"/>
        <v>403.2</v>
      </c>
      <c r="L2790" s="7">
        <f t="shared" si="130"/>
        <v>366.91200000000003</v>
      </c>
      <c r="M2790" s="4">
        <f>YEAR(Datos!$J2790)</f>
        <v>2014</v>
      </c>
      <c r="N2790" s="5" t="str">
        <f t="shared" si="131"/>
        <v>noviembre</v>
      </c>
      <c r="O2790" s="5" t="str">
        <f>VLOOKUP(C2790,[2]!ProdManager[#Data],2,FALSE)</f>
        <v>John Matter</v>
      </c>
      <c r="P2790" s="5" t="e">
        <f>VLOOKUP(I2790,[1]!Countries[#Data],2,FALSE)</f>
        <v>#REF!</v>
      </c>
      <c r="Q2790" s="5" t="e">
        <f>VLOOKUP(I2790,[1]!Countries[#Data],3,FALSE)</f>
        <v>#REF!</v>
      </c>
    </row>
    <row r="2791" spans="1:17" x14ac:dyDescent="0.2">
      <c r="A2791" s="5">
        <v>10367</v>
      </c>
      <c r="B2791" s="5" t="s">
        <v>138</v>
      </c>
      <c r="C2791" s="5" t="s">
        <v>39</v>
      </c>
      <c r="D2791" s="5">
        <v>5.9</v>
      </c>
      <c r="E2791" s="5">
        <v>4.4250000000000007</v>
      </c>
      <c r="F2791" s="5">
        <v>18</v>
      </c>
      <c r="G2791" s="5" t="s">
        <v>210</v>
      </c>
      <c r="H2791" s="5" t="s">
        <v>211</v>
      </c>
      <c r="I2791" s="5" t="s">
        <v>193</v>
      </c>
      <c r="J2791" s="6">
        <v>41882</v>
      </c>
      <c r="K2791" s="7">
        <f t="shared" si="129"/>
        <v>106.2</v>
      </c>
      <c r="L2791" s="7">
        <f t="shared" si="130"/>
        <v>79.650000000000006</v>
      </c>
      <c r="M2791" s="4">
        <f>YEAR(Datos!$J2791)</f>
        <v>2014</v>
      </c>
      <c r="N2791" s="5" t="str">
        <f t="shared" si="131"/>
        <v>agosto</v>
      </c>
      <c r="O2791" s="5" t="str">
        <f>VLOOKUP(C2791,[2]!ProdManager[#Data],2,FALSE)</f>
        <v>John Matter</v>
      </c>
      <c r="P2791" s="5" t="e">
        <f>VLOOKUP(I2791,[1]!Countries[#Data],2,FALSE)</f>
        <v>#REF!</v>
      </c>
      <c r="Q2791" s="5" t="e">
        <f>VLOOKUP(I2791,[1]!Countries[#Data],3,FALSE)</f>
        <v>#REF!</v>
      </c>
    </row>
    <row r="2792" spans="1:17" x14ac:dyDescent="0.2">
      <c r="A2792" s="5">
        <v>10367</v>
      </c>
      <c r="B2792" s="5" t="s">
        <v>16</v>
      </c>
      <c r="C2792" s="5" t="s">
        <v>17</v>
      </c>
      <c r="D2792" s="5">
        <v>16.8</v>
      </c>
      <c r="E2792" s="5">
        <v>12.600000000000001</v>
      </c>
      <c r="F2792" s="5">
        <v>15</v>
      </c>
      <c r="G2792" s="5" t="s">
        <v>210</v>
      </c>
      <c r="H2792" s="5" t="s">
        <v>211</v>
      </c>
      <c r="I2792" s="5" t="s">
        <v>193</v>
      </c>
      <c r="J2792" s="6">
        <v>42208</v>
      </c>
      <c r="K2792" s="7">
        <f t="shared" si="129"/>
        <v>252</v>
      </c>
      <c r="L2792" s="7">
        <f t="shared" si="130"/>
        <v>189.00000000000003</v>
      </c>
      <c r="M2792" s="4">
        <f>YEAR(Datos!$J2792)</f>
        <v>2015</v>
      </c>
      <c r="N2792" s="5" t="str">
        <f t="shared" si="131"/>
        <v>julio</v>
      </c>
      <c r="O2792" s="5" t="str">
        <f>VLOOKUP(C2792,[2]!ProdManager[#Data],2,FALSE)</f>
        <v>Lydia Sinn</v>
      </c>
      <c r="P2792" s="5" t="e">
        <f>VLOOKUP(I2792,[1]!Countries[#Data],2,FALSE)</f>
        <v>#REF!</v>
      </c>
      <c r="Q2792" s="5" t="e">
        <f>VLOOKUP(I2792,[1]!Countries[#Data],3,FALSE)</f>
        <v>#REF!</v>
      </c>
    </row>
    <row r="2793" spans="1:17" x14ac:dyDescent="0.2">
      <c r="A2793" s="5">
        <v>10367</v>
      </c>
      <c r="B2793" s="5" t="s">
        <v>54</v>
      </c>
      <c r="C2793" s="5" t="s">
        <v>17</v>
      </c>
      <c r="D2793" s="5">
        <v>10.4</v>
      </c>
      <c r="E2793" s="5">
        <v>8.84</v>
      </c>
      <c r="F2793" s="5">
        <v>7</v>
      </c>
      <c r="G2793" s="5" t="s">
        <v>210</v>
      </c>
      <c r="H2793" s="5" t="s">
        <v>211</v>
      </c>
      <c r="I2793" s="5" t="s">
        <v>193</v>
      </c>
      <c r="J2793" s="6">
        <v>42062</v>
      </c>
      <c r="K2793" s="7">
        <f t="shared" si="129"/>
        <v>72.8</v>
      </c>
      <c r="L2793" s="7">
        <f t="shared" si="130"/>
        <v>61.879999999999995</v>
      </c>
      <c r="M2793" s="4">
        <f>YEAR(Datos!$J2793)</f>
        <v>2015</v>
      </c>
      <c r="N2793" s="5" t="str">
        <f t="shared" si="131"/>
        <v>febrero</v>
      </c>
      <c r="O2793" s="5" t="str">
        <f>VLOOKUP(C2793,[2]!ProdManager[#Data],2,FALSE)</f>
        <v>Lydia Sinn</v>
      </c>
      <c r="P2793" s="5" t="e">
        <f>VLOOKUP(I2793,[1]!Countries[#Data],2,FALSE)</f>
        <v>#REF!</v>
      </c>
      <c r="Q2793" s="5" t="e">
        <f>VLOOKUP(I2793,[1]!Countries[#Data],3,FALSE)</f>
        <v>#REF!</v>
      </c>
    </row>
    <row r="2794" spans="1:17" x14ac:dyDescent="0.2">
      <c r="A2794" s="5">
        <v>10368</v>
      </c>
      <c r="B2794" s="5" t="s">
        <v>64</v>
      </c>
      <c r="C2794" s="5" t="s">
        <v>28</v>
      </c>
      <c r="D2794" s="5">
        <v>8</v>
      </c>
      <c r="E2794" s="5">
        <v>5.3599999999999994</v>
      </c>
      <c r="F2794" s="5">
        <v>5</v>
      </c>
      <c r="G2794" s="5" t="s">
        <v>59</v>
      </c>
      <c r="H2794" s="5" t="s">
        <v>60</v>
      </c>
      <c r="I2794" s="5" t="s">
        <v>61</v>
      </c>
      <c r="J2794" s="6">
        <v>42207</v>
      </c>
      <c r="K2794" s="7">
        <f t="shared" si="129"/>
        <v>40</v>
      </c>
      <c r="L2794" s="7">
        <f t="shared" si="130"/>
        <v>26.799999999999997</v>
      </c>
      <c r="M2794" s="4">
        <f>YEAR(Datos!$J2794)</f>
        <v>2015</v>
      </c>
      <c r="N2794" s="5" t="str">
        <f t="shared" si="131"/>
        <v>julio</v>
      </c>
      <c r="O2794" s="5" t="str">
        <f>VLOOKUP(C2794,[2]!ProdManager[#Data],2,FALSE)</f>
        <v>Lydia Sinn</v>
      </c>
      <c r="P2794" s="5" t="e">
        <f>VLOOKUP(I2794,[1]!Countries[#Data],2,FALSE)</f>
        <v>#REF!</v>
      </c>
      <c r="Q2794" s="5" t="e">
        <f>VLOOKUP(I2794,[1]!Countries[#Data],3,FALSE)</f>
        <v>#REF!</v>
      </c>
    </row>
    <row r="2795" spans="1:17" x14ac:dyDescent="0.2">
      <c r="A2795" s="5">
        <v>10368</v>
      </c>
      <c r="B2795" s="5" t="s">
        <v>143</v>
      </c>
      <c r="C2795" s="5" t="s">
        <v>3</v>
      </c>
      <c r="D2795" s="5">
        <v>26.6</v>
      </c>
      <c r="E2795" s="5">
        <v>20.748000000000001</v>
      </c>
      <c r="F2795" s="5">
        <v>35</v>
      </c>
      <c r="G2795" s="5" t="s">
        <v>59</v>
      </c>
      <c r="H2795" s="5" t="s">
        <v>60</v>
      </c>
      <c r="I2795" s="5" t="s">
        <v>61</v>
      </c>
      <c r="J2795" s="6">
        <v>41911</v>
      </c>
      <c r="K2795" s="7">
        <f t="shared" si="129"/>
        <v>931</v>
      </c>
      <c r="L2795" s="7">
        <f t="shared" si="130"/>
        <v>726.18000000000006</v>
      </c>
      <c r="M2795" s="4">
        <f>YEAR(Datos!$J2795)</f>
        <v>2014</v>
      </c>
      <c r="N2795" s="5" t="str">
        <f t="shared" si="131"/>
        <v>septiembre</v>
      </c>
      <c r="O2795" s="5" t="str">
        <f>VLOOKUP(C2795,[2]!ProdManager[#Data],2,FALSE)</f>
        <v>Marc Caine</v>
      </c>
      <c r="P2795" s="5" t="e">
        <f>VLOOKUP(I2795,[1]!Countries[#Data],2,FALSE)</f>
        <v>#REF!</v>
      </c>
      <c r="Q2795" s="5" t="e">
        <f>VLOOKUP(I2795,[1]!Countries[#Data],3,FALSE)</f>
        <v>#REF!</v>
      </c>
    </row>
    <row r="2796" spans="1:17" x14ac:dyDescent="0.2">
      <c r="A2796" s="5">
        <v>10368</v>
      </c>
      <c r="B2796" s="5" t="s">
        <v>114</v>
      </c>
      <c r="C2796" s="5" t="s">
        <v>11</v>
      </c>
      <c r="D2796" s="5">
        <v>36.4</v>
      </c>
      <c r="E2796" s="5">
        <v>28.756</v>
      </c>
      <c r="F2796" s="5">
        <v>13</v>
      </c>
      <c r="G2796" s="5" t="s">
        <v>59</v>
      </c>
      <c r="H2796" s="5" t="s">
        <v>60</v>
      </c>
      <c r="I2796" s="5" t="s">
        <v>61</v>
      </c>
      <c r="J2796" s="6">
        <v>42035</v>
      </c>
      <c r="K2796" s="7">
        <f t="shared" si="129"/>
        <v>473.2</v>
      </c>
      <c r="L2796" s="7">
        <f t="shared" si="130"/>
        <v>373.82799999999997</v>
      </c>
      <c r="M2796" s="4">
        <f>YEAR(Datos!$J2796)</f>
        <v>2015</v>
      </c>
      <c r="N2796" s="5" t="str">
        <f t="shared" si="131"/>
        <v>enero</v>
      </c>
      <c r="O2796" s="5" t="str">
        <f>VLOOKUP(C2796,[2]!ProdManager[#Data],2,FALSE)</f>
        <v>Marc Caine</v>
      </c>
      <c r="P2796" s="5" t="e">
        <f>VLOOKUP(I2796,[1]!Countries[#Data],2,FALSE)</f>
        <v>#REF!</v>
      </c>
      <c r="Q2796" s="5" t="e">
        <f>VLOOKUP(I2796,[1]!Countries[#Data],3,FALSE)</f>
        <v>#REF!</v>
      </c>
    </row>
    <row r="2797" spans="1:17" x14ac:dyDescent="0.2">
      <c r="A2797" s="5">
        <v>10368</v>
      </c>
      <c r="B2797" s="5" t="s">
        <v>26</v>
      </c>
      <c r="C2797" s="5" t="s">
        <v>3</v>
      </c>
      <c r="D2797" s="5">
        <v>15.6</v>
      </c>
      <c r="E2797" s="5">
        <v>13.103999999999999</v>
      </c>
      <c r="F2797" s="5">
        <v>25</v>
      </c>
      <c r="G2797" s="5" t="s">
        <v>59</v>
      </c>
      <c r="H2797" s="5" t="s">
        <v>60</v>
      </c>
      <c r="I2797" s="5" t="s">
        <v>61</v>
      </c>
      <c r="J2797" s="6">
        <v>42069</v>
      </c>
      <c r="K2797" s="7">
        <f t="shared" si="129"/>
        <v>390</v>
      </c>
      <c r="L2797" s="7">
        <f t="shared" si="130"/>
        <v>327.59999999999997</v>
      </c>
      <c r="M2797" s="4">
        <f>YEAR(Datos!$J2797)</f>
        <v>2015</v>
      </c>
      <c r="N2797" s="5" t="str">
        <f t="shared" si="131"/>
        <v>marzo</v>
      </c>
      <c r="O2797" s="5" t="str">
        <f>VLOOKUP(C2797,[2]!ProdManager[#Data],2,FALSE)</f>
        <v>Marc Caine</v>
      </c>
      <c r="P2797" s="5" t="e">
        <f>VLOOKUP(I2797,[1]!Countries[#Data],2,FALSE)</f>
        <v>#REF!</v>
      </c>
      <c r="Q2797" s="5" t="e">
        <f>VLOOKUP(I2797,[1]!Countries[#Data],3,FALSE)</f>
        <v>#REF!</v>
      </c>
    </row>
    <row r="2798" spans="1:17" x14ac:dyDescent="0.2">
      <c r="A2798" s="5">
        <v>10369</v>
      </c>
      <c r="B2798" s="5" t="s">
        <v>95</v>
      </c>
      <c r="C2798" s="5" t="s">
        <v>39</v>
      </c>
      <c r="D2798" s="5">
        <v>99</v>
      </c>
      <c r="E2798" s="5">
        <v>81.180000000000007</v>
      </c>
      <c r="F2798" s="5">
        <v>20</v>
      </c>
      <c r="G2798" s="5" t="s">
        <v>101</v>
      </c>
      <c r="H2798" s="5" t="s">
        <v>102</v>
      </c>
      <c r="I2798" s="5" t="s">
        <v>77</v>
      </c>
      <c r="J2798" s="6">
        <v>42022</v>
      </c>
      <c r="K2798" s="7">
        <f t="shared" si="129"/>
        <v>1980</v>
      </c>
      <c r="L2798" s="7">
        <f t="shared" si="130"/>
        <v>1623.6000000000001</v>
      </c>
      <c r="M2798" s="4">
        <f>YEAR(Datos!$J2798)</f>
        <v>2015</v>
      </c>
      <c r="N2798" s="5" t="str">
        <f t="shared" si="131"/>
        <v>enero</v>
      </c>
      <c r="O2798" s="5" t="str">
        <f>VLOOKUP(C2798,[2]!ProdManager[#Data],2,FALSE)</f>
        <v>John Matter</v>
      </c>
      <c r="P2798" s="5" t="e">
        <f>VLOOKUP(I2798,[1]!Countries[#Data],2,FALSE)</f>
        <v>#REF!</v>
      </c>
      <c r="Q2798" s="5" t="e">
        <f>VLOOKUP(I2798,[1]!Countries[#Data],3,FALSE)</f>
        <v>#REF!</v>
      </c>
    </row>
    <row r="2799" spans="1:17" x14ac:dyDescent="0.2">
      <c r="A2799" s="5">
        <v>10369</v>
      </c>
      <c r="B2799" s="5" t="s">
        <v>79</v>
      </c>
      <c r="C2799" s="5" t="s">
        <v>3</v>
      </c>
      <c r="D2799" s="5">
        <v>30.4</v>
      </c>
      <c r="E2799" s="5">
        <v>25.535999999999998</v>
      </c>
      <c r="F2799" s="5">
        <v>18</v>
      </c>
      <c r="G2799" s="5" t="s">
        <v>101</v>
      </c>
      <c r="H2799" s="5" t="s">
        <v>102</v>
      </c>
      <c r="I2799" s="5" t="s">
        <v>77</v>
      </c>
      <c r="J2799" s="6">
        <v>41719</v>
      </c>
      <c r="K2799" s="7">
        <f t="shared" si="129"/>
        <v>547.19999999999993</v>
      </c>
      <c r="L2799" s="7">
        <f t="shared" si="130"/>
        <v>459.64799999999997</v>
      </c>
      <c r="M2799" s="4">
        <f>YEAR(Datos!$J2799)</f>
        <v>2014</v>
      </c>
      <c r="N2799" s="5" t="str">
        <f t="shared" si="131"/>
        <v>marzo</v>
      </c>
      <c r="O2799" s="5" t="str">
        <f>VLOOKUP(C2799,[2]!ProdManager[#Data],2,FALSE)</f>
        <v>Marc Caine</v>
      </c>
      <c r="P2799" s="5" t="e">
        <f>VLOOKUP(I2799,[1]!Countries[#Data],2,FALSE)</f>
        <v>#REF!</v>
      </c>
      <c r="Q2799" s="5" t="e">
        <f>VLOOKUP(I2799,[1]!Countries[#Data],3,FALSE)</f>
        <v>#REF!</v>
      </c>
    </row>
    <row r="2800" spans="1:17" x14ac:dyDescent="0.2">
      <c r="A2800" s="5">
        <v>10370</v>
      </c>
      <c r="B2800" s="5" t="s">
        <v>131</v>
      </c>
      <c r="C2800" s="5" t="s">
        <v>36</v>
      </c>
      <c r="D2800" s="5">
        <v>14.4</v>
      </c>
      <c r="E2800" s="5">
        <v>12.96</v>
      </c>
      <c r="F2800" s="5">
        <v>15</v>
      </c>
      <c r="G2800" s="5" t="s">
        <v>40</v>
      </c>
      <c r="H2800" s="5" t="s">
        <v>41</v>
      </c>
      <c r="I2800" s="5" t="s">
        <v>42</v>
      </c>
      <c r="J2800" s="6">
        <v>41989</v>
      </c>
      <c r="K2800" s="7">
        <f t="shared" si="129"/>
        <v>216</v>
      </c>
      <c r="L2800" s="7">
        <f t="shared" si="130"/>
        <v>194.4</v>
      </c>
      <c r="M2800" s="4">
        <f>YEAR(Datos!$J2800)</f>
        <v>2014</v>
      </c>
      <c r="N2800" s="5" t="str">
        <f t="shared" si="131"/>
        <v>diciembre</v>
      </c>
      <c r="O2800" s="5" t="str">
        <f>VLOOKUP(C2800,[2]!ProdManager[#Data],2,FALSE)</f>
        <v>John Matter</v>
      </c>
      <c r="P2800" s="5" t="e">
        <f>VLOOKUP(I2800,[1]!Countries[#Data],2,FALSE)</f>
        <v>#REF!</v>
      </c>
      <c r="Q2800" s="5" t="e">
        <f>VLOOKUP(I2800,[1]!Countries[#Data],3,FALSE)</f>
        <v>#REF!</v>
      </c>
    </row>
    <row r="2801" spans="1:17" x14ac:dyDescent="0.2">
      <c r="A2801" s="5">
        <v>10370</v>
      </c>
      <c r="B2801" s="5" t="s">
        <v>143</v>
      </c>
      <c r="C2801" s="5" t="s">
        <v>3</v>
      </c>
      <c r="D2801" s="5">
        <v>26.6</v>
      </c>
      <c r="E2801" s="5">
        <v>20.482000000000003</v>
      </c>
      <c r="F2801" s="5">
        <v>30</v>
      </c>
      <c r="G2801" s="5" t="s">
        <v>40</v>
      </c>
      <c r="H2801" s="5" t="s">
        <v>41</v>
      </c>
      <c r="I2801" s="5" t="s">
        <v>42</v>
      </c>
      <c r="J2801" s="6">
        <v>41657</v>
      </c>
      <c r="K2801" s="7">
        <f t="shared" si="129"/>
        <v>798</v>
      </c>
      <c r="L2801" s="7">
        <f t="shared" si="130"/>
        <v>614.46</v>
      </c>
      <c r="M2801" s="4">
        <f>YEAR(Datos!$J2801)</f>
        <v>2014</v>
      </c>
      <c r="N2801" s="5" t="str">
        <f t="shared" si="131"/>
        <v>enero</v>
      </c>
      <c r="O2801" s="5" t="str">
        <f>VLOOKUP(C2801,[2]!ProdManager[#Data],2,FALSE)</f>
        <v>Marc Caine</v>
      </c>
      <c r="P2801" s="5" t="e">
        <f>VLOOKUP(I2801,[1]!Countries[#Data],2,FALSE)</f>
        <v>#REF!</v>
      </c>
      <c r="Q2801" s="5" t="e">
        <f>VLOOKUP(I2801,[1]!Countries[#Data],3,FALSE)</f>
        <v>#REF!</v>
      </c>
    </row>
    <row r="2802" spans="1:17" x14ac:dyDescent="0.2">
      <c r="A2802" s="5">
        <v>10370</v>
      </c>
      <c r="B2802" s="5" t="s">
        <v>43</v>
      </c>
      <c r="C2802" s="5" t="s">
        <v>11</v>
      </c>
      <c r="D2802" s="5">
        <v>8</v>
      </c>
      <c r="E2802" s="5">
        <v>6.32</v>
      </c>
      <c r="F2802" s="5">
        <v>20</v>
      </c>
      <c r="G2802" s="5" t="s">
        <v>40</v>
      </c>
      <c r="H2802" s="5" t="s">
        <v>41</v>
      </c>
      <c r="I2802" s="5" t="s">
        <v>42</v>
      </c>
      <c r="J2802" s="6">
        <v>42156</v>
      </c>
      <c r="K2802" s="7">
        <f t="shared" si="129"/>
        <v>160</v>
      </c>
      <c r="L2802" s="7">
        <f t="shared" si="130"/>
        <v>126.4</v>
      </c>
      <c r="M2802" s="4">
        <f>YEAR(Datos!$J2802)</f>
        <v>2015</v>
      </c>
      <c r="N2802" s="5" t="str">
        <f t="shared" si="131"/>
        <v>junio</v>
      </c>
      <c r="O2802" s="5" t="str">
        <f>VLOOKUP(C2802,[2]!ProdManager[#Data],2,FALSE)</f>
        <v>Marc Caine</v>
      </c>
      <c r="P2802" s="5" t="e">
        <f>VLOOKUP(I2802,[1]!Countries[#Data],2,FALSE)</f>
        <v>#REF!</v>
      </c>
      <c r="Q2802" s="5" t="e">
        <f>VLOOKUP(I2802,[1]!Countries[#Data],3,FALSE)</f>
        <v>#REF!</v>
      </c>
    </row>
    <row r="2803" spans="1:17" x14ac:dyDescent="0.2">
      <c r="A2803" s="5">
        <v>10371</v>
      </c>
      <c r="B2803" s="5" t="s">
        <v>50</v>
      </c>
      <c r="C2803" s="5" t="s">
        <v>22</v>
      </c>
      <c r="D2803" s="5">
        <v>15.2</v>
      </c>
      <c r="E2803" s="5">
        <v>10.792</v>
      </c>
      <c r="F2803" s="5">
        <v>6</v>
      </c>
      <c r="G2803" s="5" t="s">
        <v>197</v>
      </c>
      <c r="H2803" s="5" t="s">
        <v>198</v>
      </c>
      <c r="I2803" s="5" t="s">
        <v>6</v>
      </c>
      <c r="J2803" s="6">
        <v>41827</v>
      </c>
      <c r="K2803" s="7">
        <f t="shared" si="129"/>
        <v>91.199999999999989</v>
      </c>
      <c r="L2803" s="7">
        <f t="shared" si="130"/>
        <v>64.751999999999995</v>
      </c>
      <c r="M2803" s="4">
        <f>YEAR(Datos!$J2803)</f>
        <v>2014</v>
      </c>
      <c r="N2803" s="5" t="str">
        <f t="shared" si="131"/>
        <v>julio</v>
      </c>
      <c r="O2803" s="5" t="str">
        <f>VLOOKUP(C2803,[2]!ProdManager[#Data],2,FALSE)</f>
        <v>Peter Stone</v>
      </c>
      <c r="P2803" s="5" t="e">
        <f>VLOOKUP(I2803,[1]!Countries[#Data],2,FALSE)</f>
        <v>#REF!</v>
      </c>
      <c r="Q2803" s="5" t="e">
        <f>VLOOKUP(I2803,[1]!Countries[#Data],3,FALSE)</f>
        <v>#REF!</v>
      </c>
    </row>
    <row r="2804" spans="1:17" x14ac:dyDescent="0.2">
      <c r="A2804" s="5">
        <v>10372</v>
      </c>
      <c r="B2804" s="5" t="s">
        <v>7</v>
      </c>
      <c r="C2804" s="5" t="s">
        <v>8</v>
      </c>
      <c r="D2804" s="5">
        <v>27.8</v>
      </c>
      <c r="E2804" s="5">
        <v>21.406000000000002</v>
      </c>
      <c r="F2804" s="5">
        <v>42</v>
      </c>
      <c r="G2804" s="5" t="s">
        <v>212</v>
      </c>
      <c r="H2804" s="5" t="s">
        <v>145</v>
      </c>
      <c r="I2804" s="5" t="s">
        <v>20</v>
      </c>
      <c r="J2804" s="6">
        <v>41679</v>
      </c>
      <c r="K2804" s="7">
        <f t="shared" si="129"/>
        <v>1167.6000000000001</v>
      </c>
      <c r="L2804" s="7">
        <f t="shared" si="130"/>
        <v>899.05200000000013</v>
      </c>
      <c r="M2804" s="4">
        <f>YEAR(Datos!$J2804)</f>
        <v>2014</v>
      </c>
      <c r="N2804" s="5" t="str">
        <f t="shared" si="131"/>
        <v>febrero</v>
      </c>
      <c r="O2804" s="5" t="str">
        <f>VLOOKUP(C2804,[2]!ProdManager[#Data],2,FALSE)</f>
        <v>Peter Stone</v>
      </c>
      <c r="P2804" s="5" t="e">
        <f>VLOOKUP(I2804,[1]!Countries[#Data],2,FALSE)</f>
        <v>#REF!</v>
      </c>
      <c r="Q2804" s="5" t="e">
        <f>VLOOKUP(I2804,[1]!Countries[#Data],3,FALSE)</f>
        <v>#REF!</v>
      </c>
    </row>
    <row r="2805" spans="1:17" x14ac:dyDescent="0.2">
      <c r="A2805" s="5">
        <v>10372</v>
      </c>
      <c r="B2805" s="5" t="s">
        <v>33</v>
      </c>
      <c r="C2805" s="5" t="s">
        <v>8</v>
      </c>
      <c r="D2805" s="5">
        <v>27.2</v>
      </c>
      <c r="E2805" s="5">
        <v>21.488</v>
      </c>
      <c r="F2805" s="5">
        <v>70</v>
      </c>
      <c r="G2805" s="5" t="s">
        <v>212</v>
      </c>
      <c r="H2805" s="5" t="s">
        <v>145</v>
      </c>
      <c r="I2805" s="5" t="s">
        <v>20</v>
      </c>
      <c r="J2805" s="6">
        <v>41703</v>
      </c>
      <c r="K2805" s="7">
        <f t="shared" si="129"/>
        <v>1904</v>
      </c>
      <c r="L2805" s="7">
        <f t="shared" si="130"/>
        <v>1504.1599999999999</v>
      </c>
      <c r="M2805" s="4">
        <f>YEAR(Datos!$J2805)</f>
        <v>2014</v>
      </c>
      <c r="N2805" s="5" t="str">
        <f t="shared" si="131"/>
        <v>marzo</v>
      </c>
      <c r="O2805" s="5" t="str">
        <f>VLOOKUP(C2805,[2]!ProdManager[#Data],2,FALSE)</f>
        <v>Peter Stone</v>
      </c>
      <c r="P2805" s="5" t="e">
        <f>VLOOKUP(I2805,[1]!Countries[#Data],2,FALSE)</f>
        <v>#REF!</v>
      </c>
      <c r="Q2805" s="5" t="e">
        <f>VLOOKUP(I2805,[1]!Countries[#Data],3,FALSE)</f>
        <v>#REF!</v>
      </c>
    </row>
    <row r="2806" spans="1:17" x14ac:dyDescent="0.2">
      <c r="A2806" s="5">
        <v>10372</v>
      </c>
      <c r="B2806" s="5" t="s">
        <v>27</v>
      </c>
      <c r="C2806" s="5" t="s">
        <v>28</v>
      </c>
      <c r="D2806" s="5">
        <v>64.8</v>
      </c>
      <c r="E2806" s="5">
        <v>42.767999999999994</v>
      </c>
      <c r="F2806" s="5">
        <v>12</v>
      </c>
      <c r="G2806" s="5" t="s">
        <v>212</v>
      </c>
      <c r="H2806" s="5" t="s">
        <v>145</v>
      </c>
      <c r="I2806" s="5" t="s">
        <v>20</v>
      </c>
      <c r="J2806" s="6">
        <v>42110</v>
      </c>
      <c r="K2806" s="7">
        <f t="shared" si="129"/>
        <v>777.59999999999991</v>
      </c>
      <c r="L2806" s="7">
        <f t="shared" si="130"/>
        <v>513.21599999999989</v>
      </c>
      <c r="M2806" s="4">
        <f>YEAR(Datos!$J2806)</f>
        <v>2015</v>
      </c>
      <c r="N2806" s="5" t="str">
        <f t="shared" si="131"/>
        <v>abril</v>
      </c>
      <c r="O2806" s="5" t="str">
        <f>VLOOKUP(C2806,[2]!ProdManager[#Data],2,FALSE)</f>
        <v>Lydia Sinn</v>
      </c>
      <c r="P2806" s="5" t="e">
        <f>VLOOKUP(I2806,[1]!Countries[#Data],2,FALSE)</f>
        <v>#REF!</v>
      </c>
      <c r="Q2806" s="5" t="e">
        <f>VLOOKUP(I2806,[1]!Countries[#Data],3,FALSE)</f>
        <v>#REF!</v>
      </c>
    </row>
    <row r="2807" spans="1:17" x14ac:dyDescent="0.2">
      <c r="A2807" s="5">
        <v>10372</v>
      </c>
      <c r="B2807" s="5" t="s">
        <v>181</v>
      </c>
      <c r="C2807" s="5" t="s">
        <v>36</v>
      </c>
      <c r="D2807" s="5">
        <v>210.8</v>
      </c>
      <c r="E2807" s="5">
        <v>187.61200000000002</v>
      </c>
      <c r="F2807" s="5">
        <v>40</v>
      </c>
      <c r="G2807" s="5" t="s">
        <v>212</v>
      </c>
      <c r="H2807" s="5" t="s">
        <v>145</v>
      </c>
      <c r="I2807" s="5" t="s">
        <v>20</v>
      </c>
      <c r="J2807" s="6">
        <v>41798</v>
      </c>
      <c r="K2807" s="7">
        <f t="shared" si="129"/>
        <v>8432</v>
      </c>
      <c r="L2807" s="7">
        <f t="shared" si="130"/>
        <v>7504.4800000000014</v>
      </c>
      <c r="M2807" s="4">
        <f>YEAR(Datos!$J2807)</f>
        <v>2014</v>
      </c>
      <c r="N2807" s="5" t="str">
        <f t="shared" si="131"/>
        <v>junio</v>
      </c>
      <c r="O2807" s="5" t="str">
        <f>VLOOKUP(C2807,[2]!ProdManager[#Data],2,FALSE)</f>
        <v>John Matter</v>
      </c>
      <c r="P2807" s="5" t="e">
        <f>VLOOKUP(I2807,[1]!Countries[#Data],2,FALSE)</f>
        <v>#REF!</v>
      </c>
      <c r="Q2807" s="5" t="e">
        <f>VLOOKUP(I2807,[1]!Countries[#Data],3,FALSE)</f>
        <v>#REF!</v>
      </c>
    </row>
    <row r="2808" spans="1:17" x14ac:dyDescent="0.2">
      <c r="A2808" s="5">
        <v>10373</v>
      </c>
      <c r="B2808" s="5" t="s">
        <v>167</v>
      </c>
      <c r="C2808" s="5" t="s">
        <v>22</v>
      </c>
      <c r="D2808" s="5">
        <v>10.6</v>
      </c>
      <c r="E2808" s="5">
        <v>8.3740000000000006</v>
      </c>
      <c r="F2808" s="5">
        <v>80</v>
      </c>
      <c r="G2808" s="5" t="s">
        <v>149</v>
      </c>
      <c r="H2808" s="5" t="s">
        <v>150</v>
      </c>
      <c r="I2808" s="5" t="s">
        <v>151</v>
      </c>
      <c r="J2808" s="6">
        <v>41710</v>
      </c>
      <c r="K2808" s="7">
        <f t="shared" si="129"/>
        <v>848</v>
      </c>
      <c r="L2808" s="7">
        <f t="shared" si="130"/>
        <v>669.92000000000007</v>
      </c>
      <c r="M2808" s="4">
        <f>YEAR(Datos!$J2808)</f>
        <v>2014</v>
      </c>
      <c r="N2808" s="5" t="str">
        <f t="shared" si="131"/>
        <v>marzo</v>
      </c>
      <c r="O2808" s="5" t="str">
        <f>VLOOKUP(C2808,[2]!ProdManager[#Data],2,FALSE)</f>
        <v>Peter Stone</v>
      </c>
      <c r="P2808" s="5" t="e">
        <f>VLOOKUP(I2808,[1]!Countries[#Data],2,FALSE)</f>
        <v>#REF!</v>
      </c>
      <c r="Q2808" s="5" t="e">
        <f>VLOOKUP(I2808,[1]!Countries[#Data],3,FALSE)</f>
        <v>#REF!</v>
      </c>
    </row>
    <row r="2809" spans="1:17" x14ac:dyDescent="0.2">
      <c r="A2809" s="5">
        <v>10373</v>
      </c>
      <c r="B2809" s="5" t="s">
        <v>106</v>
      </c>
      <c r="C2809" s="5" t="s">
        <v>8</v>
      </c>
      <c r="D2809" s="5">
        <v>17.2</v>
      </c>
      <c r="E2809" s="5">
        <v>14.447999999999999</v>
      </c>
      <c r="F2809" s="5">
        <v>50</v>
      </c>
      <c r="G2809" s="5" t="s">
        <v>149</v>
      </c>
      <c r="H2809" s="5" t="s">
        <v>150</v>
      </c>
      <c r="I2809" s="5" t="s">
        <v>151</v>
      </c>
      <c r="J2809" s="6">
        <v>41774</v>
      </c>
      <c r="K2809" s="7">
        <f t="shared" si="129"/>
        <v>860</v>
      </c>
      <c r="L2809" s="7">
        <f t="shared" si="130"/>
        <v>722.4</v>
      </c>
      <c r="M2809" s="4">
        <f>YEAR(Datos!$J2809)</f>
        <v>2014</v>
      </c>
      <c r="N2809" s="5" t="str">
        <f t="shared" si="131"/>
        <v>mayo</v>
      </c>
      <c r="O2809" s="5" t="str">
        <f>VLOOKUP(C2809,[2]!ProdManager[#Data],2,FALSE)</f>
        <v>Peter Stone</v>
      </c>
      <c r="P2809" s="5" t="e">
        <f>VLOOKUP(I2809,[1]!Countries[#Data],2,FALSE)</f>
        <v>#REF!</v>
      </c>
      <c r="Q2809" s="5" t="e">
        <f>VLOOKUP(I2809,[1]!Countries[#Data],3,FALSE)</f>
        <v>#REF!</v>
      </c>
    </row>
    <row r="2810" spans="1:17" x14ac:dyDescent="0.2">
      <c r="A2810" s="5">
        <v>10374</v>
      </c>
      <c r="B2810" s="5" t="s">
        <v>167</v>
      </c>
      <c r="C2810" s="5" t="s">
        <v>22</v>
      </c>
      <c r="D2810" s="5">
        <v>10.6</v>
      </c>
      <c r="E2810" s="5">
        <v>7.8439999999999994</v>
      </c>
      <c r="F2810" s="5">
        <v>15</v>
      </c>
      <c r="G2810" s="5" t="s">
        <v>213</v>
      </c>
      <c r="H2810" s="5" t="s">
        <v>214</v>
      </c>
      <c r="I2810" s="5" t="s">
        <v>215</v>
      </c>
      <c r="J2810" s="6">
        <v>42108</v>
      </c>
      <c r="K2810" s="7">
        <f t="shared" si="129"/>
        <v>159</v>
      </c>
      <c r="L2810" s="7">
        <f t="shared" si="130"/>
        <v>117.66</v>
      </c>
      <c r="M2810" s="4">
        <f>YEAR(Datos!$J2810)</f>
        <v>2015</v>
      </c>
      <c r="N2810" s="5" t="str">
        <f t="shared" si="131"/>
        <v>abril</v>
      </c>
      <c r="O2810" s="5" t="str">
        <f>VLOOKUP(C2810,[2]!ProdManager[#Data],2,FALSE)</f>
        <v>Peter Stone</v>
      </c>
      <c r="P2810" s="5" t="e">
        <f>VLOOKUP(I2810,[1]!Countries[#Data],2,FALSE)</f>
        <v>#REF!</v>
      </c>
      <c r="Q2810" s="5" t="e">
        <f>VLOOKUP(I2810,[1]!Countries[#Data],3,FALSE)</f>
        <v>#REF!</v>
      </c>
    </row>
    <row r="2811" spans="1:17" x14ac:dyDescent="0.2">
      <c r="A2811" s="5">
        <v>10374</v>
      </c>
      <c r="B2811" s="5" t="s">
        <v>37</v>
      </c>
      <c r="C2811" s="5" t="s">
        <v>8</v>
      </c>
      <c r="D2811" s="5">
        <v>10</v>
      </c>
      <c r="E2811" s="5">
        <v>8.1000000000000014</v>
      </c>
      <c r="F2811" s="5">
        <v>30</v>
      </c>
      <c r="G2811" s="5" t="s">
        <v>213</v>
      </c>
      <c r="H2811" s="5" t="s">
        <v>214</v>
      </c>
      <c r="I2811" s="5" t="s">
        <v>215</v>
      </c>
      <c r="J2811" s="6">
        <v>41769</v>
      </c>
      <c r="K2811" s="7">
        <f t="shared" si="129"/>
        <v>300</v>
      </c>
      <c r="L2811" s="7">
        <f t="shared" si="130"/>
        <v>243.00000000000006</v>
      </c>
      <c r="M2811" s="4">
        <f>YEAR(Datos!$J2811)</f>
        <v>2014</v>
      </c>
      <c r="N2811" s="5" t="str">
        <f t="shared" si="131"/>
        <v>mayo</v>
      </c>
      <c r="O2811" s="5" t="str">
        <f>VLOOKUP(C2811,[2]!ProdManager[#Data],2,FALSE)</f>
        <v>Peter Stone</v>
      </c>
      <c r="P2811" s="5" t="e">
        <f>VLOOKUP(I2811,[1]!Countries[#Data],2,FALSE)</f>
        <v>#REF!</v>
      </c>
      <c r="Q2811" s="5" t="e">
        <f>VLOOKUP(I2811,[1]!Countries[#Data],3,FALSE)</f>
        <v>#REF!</v>
      </c>
    </row>
    <row r="2812" spans="1:17" x14ac:dyDescent="0.2">
      <c r="A2812" s="5">
        <v>10375</v>
      </c>
      <c r="B2812" s="5" t="s">
        <v>138</v>
      </c>
      <c r="C2812" s="5" t="s">
        <v>39</v>
      </c>
      <c r="D2812" s="5">
        <v>5.9</v>
      </c>
      <c r="E2812" s="5">
        <v>4.4250000000000007</v>
      </c>
      <c r="F2812" s="5">
        <v>10</v>
      </c>
      <c r="G2812" s="5" t="s">
        <v>216</v>
      </c>
      <c r="H2812" s="5" t="s">
        <v>217</v>
      </c>
      <c r="I2812" s="5" t="s">
        <v>77</v>
      </c>
      <c r="J2812" s="6">
        <v>41867</v>
      </c>
      <c r="K2812" s="7">
        <f t="shared" si="129"/>
        <v>59</v>
      </c>
      <c r="L2812" s="7">
        <f t="shared" si="130"/>
        <v>44.250000000000007</v>
      </c>
      <c r="M2812" s="4">
        <f>YEAR(Datos!$J2812)</f>
        <v>2014</v>
      </c>
      <c r="N2812" s="5" t="str">
        <f t="shared" si="131"/>
        <v>agosto</v>
      </c>
      <c r="O2812" s="5" t="str">
        <f>VLOOKUP(C2812,[2]!ProdManager[#Data],2,FALSE)</f>
        <v>John Matter</v>
      </c>
      <c r="P2812" s="5" t="e">
        <f>VLOOKUP(I2812,[1]!Countries[#Data],2,FALSE)</f>
        <v>#REF!</v>
      </c>
      <c r="Q2812" s="5" t="e">
        <f>VLOOKUP(I2812,[1]!Countries[#Data],3,FALSE)</f>
        <v>#REF!</v>
      </c>
    </row>
    <row r="2813" spans="1:17" x14ac:dyDescent="0.2">
      <c r="A2813" s="5">
        <v>10375</v>
      </c>
      <c r="B2813" s="5" t="s">
        <v>10</v>
      </c>
      <c r="C2813" s="5" t="s">
        <v>11</v>
      </c>
      <c r="D2813" s="5">
        <v>18.600000000000001</v>
      </c>
      <c r="E2813" s="5">
        <v>15.066000000000003</v>
      </c>
      <c r="F2813" s="5">
        <v>15</v>
      </c>
      <c r="G2813" s="5" t="s">
        <v>216</v>
      </c>
      <c r="H2813" s="5" t="s">
        <v>217</v>
      </c>
      <c r="I2813" s="5" t="s">
        <v>77</v>
      </c>
      <c r="J2813" s="6">
        <v>41992</v>
      </c>
      <c r="K2813" s="7">
        <f t="shared" si="129"/>
        <v>279</v>
      </c>
      <c r="L2813" s="7">
        <f t="shared" si="130"/>
        <v>225.99000000000004</v>
      </c>
      <c r="M2813" s="4">
        <f>YEAR(Datos!$J2813)</f>
        <v>2014</v>
      </c>
      <c r="N2813" s="5" t="str">
        <f t="shared" si="131"/>
        <v>diciembre</v>
      </c>
      <c r="O2813" s="5" t="str">
        <f>VLOOKUP(C2813,[2]!ProdManager[#Data],2,FALSE)</f>
        <v>Marc Caine</v>
      </c>
      <c r="P2813" s="5" t="e">
        <f>VLOOKUP(I2813,[1]!Countries[#Data],2,FALSE)</f>
        <v>#REF!</v>
      </c>
      <c r="Q2813" s="5" t="e">
        <f>VLOOKUP(I2813,[1]!Countries[#Data],3,FALSE)</f>
        <v>#REF!</v>
      </c>
    </row>
    <row r="2814" spans="1:17" x14ac:dyDescent="0.2">
      <c r="A2814" s="5">
        <v>10376</v>
      </c>
      <c r="B2814" s="5" t="s">
        <v>37</v>
      </c>
      <c r="C2814" s="5" t="s">
        <v>8</v>
      </c>
      <c r="D2814" s="5">
        <v>10</v>
      </c>
      <c r="E2814" s="5">
        <v>7.5</v>
      </c>
      <c r="F2814" s="5">
        <v>42</v>
      </c>
      <c r="G2814" s="5" t="s">
        <v>185</v>
      </c>
      <c r="H2814" s="5" t="s">
        <v>186</v>
      </c>
      <c r="I2814" s="5" t="s">
        <v>187</v>
      </c>
      <c r="J2814" s="6">
        <v>41969</v>
      </c>
      <c r="K2814" s="7">
        <f t="shared" si="129"/>
        <v>420</v>
      </c>
      <c r="L2814" s="7">
        <f t="shared" si="130"/>
        <v>315</v>
      </c>
      <c r="M2814" s="4">
        <f>YEAR(Datos!$J2814)</f>
        <v>2014</v>
      </c>
      <c r="N2814" s="5" t="str">
        <f t="shared" si="131"/>
        <v>noviembre</v>
      </c>
      <c r="O2814" s="5" t="str">
        <f>VLOOKUP(C2814,[2]!ProdManager[#Data],2,FALSE)</f>
        <v>Peter Stone</v>
      </c>
      <c r="P2814" s="5" t="e">
        <f>VLOOKUP(I2814,[1]!Countries[#Data],2,FALSE)</f>
        <v>#REF!</v>
      </c>
      <c r="Q2814" s="5" t="e">
        <f>VLOOKUP(I2814,[1]!Countries[#Data],3,FALSE)</f>
        <v>#REF!</v>
      </c>
    </row>
    <row r="2815" spans="1:17" x14ac:dyDescent="0.2">
      <c r="A2815" s="5">
        <v>10377</v>
      </c>
      <c r="B2815" s="5" t="s">
        <v>114</v>
      </c>
      <c r="C2815" s="5" t="s">
        <v>11</v>
      </c>
      <c r="D2815" s="5">
        <v>36.4</v>
      </c>
      <c r="E2815" s="5">
        <v>28.756</v>
      </c>
      <c r="F2815" s="5">
        <v>20</v>
      </c>
      <c r="G2815" s="5" t="s">
        <v>203</v>
      </c>
      <c r="H2815" s="5" t="s">
        <v>141</v>
      </c>
      <c r="I2815" s="5" t="s">
        <v>142</v>
      </c>
      <c r="J2815" s="6">
        <v>42208</v>
      </c>
      <c r="K2815" s="7">
        <f t="shared" si="129"/>
        <v>728</v>
      </c>
      <c r="L2815" s="7">
        <f t="shared" si="130"/>
        <v>575.12</v>
      </c>
      <c r="M2815" s="4">
        <f>YEAR(Datos!$J2815)</f>
        <v>2015</v>
      </c>
      <c r="N2815" s="5" t="str">
        <f t="shared" si="131"/>
        <v>julio</v>
      </c>
      <c r="O2815" s="5" t="str">
        <f>VLOOKUP(C2815,[2]!ProdManager[#Data],2,FALSE)</f>
        <v>Marc Caine</v>
      </c>
      <c r="P2815" s="5" t="e">
        <f>VLOOKUP(I2815,[1]!Countries[#Data],2,FALSE)</f>
        <v>#REF!</v>
      </c>
      <c r="Q2815" s="5" t="e">
        <f>VLOOKUP(I2815,[1]!Countries[#Data],3,FALSE)</f>
        <v>#REF!</v>
      </c>
    </row>
    <row r="2816" spans="1:17" x14ac:dyDescent="0.2">
      <c r="A2816" s="5">
        <v>10377</v>
      </c>
      <c r="B2816" s="5" t="s">
        <v>35</v>
      </c>
      <c r="C2816" s="5" t="s">
        <v>36</v>
      </c>
      <c r="D2816" s="5">
        <v>14.4</v>
      </c>
      <c r="E2816" s="5">
        <v>13.104000000000001</v>
      </c>
      <c r="F2816" s="5">
        <v>20</v>
      </c>
      <c r="G2816" s="5" t="s">
        <v>203</v>
      </c>
      <c r="H2816" s="5" t="s">
        <v>141</v>
      </c>
      <c r="I2816" s="5" t="s">
        <v>142</v>
      </c>
      <c r="J2816" s="6">
        <v>41820</v>
      </c>
      <c r="K2816" s="7">
        <f t="shared" si="129"/>
        <v>288</v>
      </c>
      <c r="L2816" s="7">
        <f t="shared" si="130"/>
        <v>262.08000000000004</v>
      </c>
      <c r="M2816" s="4">
        <f>YEAR(Datos!$J2816)</f>
        <v>2014</v>
      </c>
      <c r="N2816" s="5" t="str">
        <f t="shared" si="131"/>
        <v>junio</v>
      </c>
      <c r="O2816" s="5" t="str">
        <f>VLOOKUP(C2816,[2]!ProdManager[#Data],2,FALSE)</f>
        <v>John Matter</v>
      </c>
      <c r="P2816" s="5" t="e">
        <f>VLOOKUP(I2816,[1]!Countries[#Data],2,FALSE)</f>
        <v>#REF!</v>
      </c>
      <c r="Q2816" s="5" t="e">
        <f>VLOOKUP(I2816,[1]!Countries[#Data],3,FALSE)</f>
        <v>#REF!</v>
      </c>
    </row>
    <row r="2817" spans="1:17" x14ac:dyDescent="0.2">
      <c r="A2817" s="5">
        <v>10378</v>
      </c>
      <c r="B2817" s="5" t="s">
        <v>106</v>
      </c>
      <c r="C2817" s="5" t="s">
        <v>8</v>
      </c>
      <c r="D2817" s="5">
        <v>17.2</v>
      </c>
      <c r="E2817" s="5">
        <v>14.62</v>
      </c>
      <c r="F2817" s="5">
        <v>6</v>
      </c>
      <c r="G2817" s="5" t="s">
        <v>81</v>
      </c>
      <c r="H2817" s="5" t="s">
        <v>82</v>
      </c>
      <c r="I2817" s="5" t="s">
        <v>83</v>
      </c>
      <c r="J2817" s="6">
        <v>42159</v>
      </c>
      <c r="K2817" s="7">
        <f t="shared" si="129"/>
        <v>103.19999999999999</v>
      </c>
      <c r="L2817" s="7">
        <f t="shared" si="130"/>
        <v>87.72</v>
      </c>
      <c r="M2817" s="4">
        <f>YEAR(Datos!$J2817)</f>
        <v>2015</v>
      </c>
      <c r="N2817" s="5" t="str">
        <f t="shared" si="131"/>
        <v>junio</v>
      </c>
      <c r="O2817" s="5" t="str">
        <f>VLOOKUP(C2817,[2]!ProdManager[#Data],2,FALSE)</f>
        <v>Peter Stone</v>
      </c>
      <c r="P2817" s="5" t="e">
        <f>VLOOKUP(I2817,[1]!Countries[#Data],2,FALSE)</f>
        <v>#REF!</v>
      </c>
      <c r="Q2817" s="5" t="e">
        <f>VLOOKUP(I2817,[1]!Countries[#Data],3,FALSE)</f>
        <v>#REF!</v>
      </c>
    </row>
    <row r="2818" spans="1:17" x14ac:dyDescent="0.2">
      <c r="A2818" s="5">
        <v>10379</v>
      </c>
      <c r="B2818" s="5" t="s">
        <v>118</v>
      </c>
      <c r="C2818" s="5" t="s">
        <v>17</v>
      </c>
      <c r="D2818" s="5">
        <v>35.1</v>
      </c>
      <c r="E2818" s="5">
        <v>27.027000000000001</v>
      </c>
      <c r="F2818" s="5">
        <v>16</v>
      </c>
      <c r="G2818" s="5" t="s">
        <v>73</v>
      </c>
      <c r="H2818" s="5" t="s">
        <v>19</v>
      </c>
      <c r="I2818" s="5" t="s">
        <v>20</v>
      </c>
      <c r="J2818" s="6">
        <v>42143</v>
      </c>
      <c r="K2818" s="7">
        <f t="shared" si="129"/>
        <v>561.6</v>
      </c>
      <c r="L2818" s="7">
        <f t="shared" si="130"/>
        <v>432.43200000000002</v>
      </c>
      <c r="M2818" s="4">
        <f>YEAR(Datos!$J2818)</f>
        <v>2015</v>
      </c>
      <c r="N2818" s="5" t="str">
        <f t="shared" si="131"/>
        <v>mayo</v>
      </c>
      <c r="O2818" s="5" t="str">
        <f>VLOOKUP(C2818,[2]!ProdManager[#Data],2,FALSE)</f>
        <v>Lydia Sinn</v>
      </c>
      <c r="P2818" s="5" t="e">
        <f>VLOOKUP(I2818,[1]!Countries[#Data],2,FALSE)</f>
        <v>#REF!</v>
      </c>
      <c r="Q2818" s="5" t="e">
        <f>VLOOKUP(I2818,[1]!Countries[#Data],3,FALSE)</f>
        <v>#REF!</v>
      </c>
    </row>
    <row r="2819" spans="1:17" x14ac:dyDescent="0.2">
      <c r="A2819" s="5">
        <v>10379</v>
      </c>
      <c r="B2819" s="5" t="s">
        <v>16</v>
      </c>
      <c r="C2819" s="5" t="s">
        <v>17</v>
      </c>
      <c r="D2819" s="5">
        <v>16.8</v>
      </c>
      <c r="E2819" s="5">
        <v>12.096</v>
      </c>
      <c r="F2819" s="5">
        <v>20</v>
      </c>
      <c r="G2819" s="5" t="s">
        <v>73</v>
      </c>
      <c r="H2819" s="5" t="s">
        <v>19</v>
      </c>
      <c r="I2819" s="5" t="s">
        <v>20</v>
      </c>
      <c r="J2819" s="6">
        <v>41830</v>
      </c>
      <c r="K2819" s="7">
        <f t="shared" ref="K2819:K2882" si="132">D2819*F2819</f>
        <v>336</v>
      </c>
      <c r="L2819" s="7">
        <f t="shared" ref="L2819:L2882" si="133">E2819*F2819</f>
        <v>241.92000000000002</v>
      </c>
      <c r="M2819" s="4">
        <f>YEAR(Datos!$J2819)</f>
        <v>2014</v>
      </c>
      <c r="N2819" s="5" t="str">
        <f t="shared" ref="N2819:N2882" si="134">TEXT(J2819,"mmmm")</f>
        <v>julio</v>
      </c>
      <c r="O2819" s="5" t="str">
        <f>VLOOKUP(C2819,[2]!ProdManager[#Data],2,FALSE)</f>
        <v>Lydia Sinn</v>
      </c>
      <c r="P2819" s="5" t="e">
        <f>VLOOKUP(I2819,[1]!Countries[#Data],2,FALSE)</f>
        <v>#REF!</v>
      </c>
      <c r="Q2819" s="5" t="e">
        <f>VLOOKUP(I2819,[1]!Countries[#Data],3,FALSE)</f>
        <v>#REF!</v>
      </c>
    </row>
    <row r="2820" spans="1:17" x14ac:dyDescent="0.2">
      <c r="A2820" s="5">
        <v>10379</v>
      </c>
      <c r="B2820" s="5" t="s">
        <v>21</v>
      </c>
      <c r="C2820" s="5" t="s">
        <v>22</v>
      </c>
      <c r="D2820" s="5">
        <v>7.7</v>
      </c>
      <c r="E2820" s="5">
        <v>6.0830000000000002</v>
      </c>
      <c r="F2820" s="5">
        <v>8</v>
      </c>
      <c r="G2820" s="5" t="s">
        <v>73</v>
      </c>
      <c r="H2820" s="5" t="s">
        <v>19</v>
      </c>
      <c r="I2820" s="5" t="s">
        <v>20</v>
      </c>
      <c r="J2820" s="6">
        <v>42127</v>
      </c>
      <c r="K2820" s="7">
        <f t="shared" si="132"/>
        <v>61.6</v>
      </c>
      <c r="L2820" s="7">
        <f t="shared" si="133"/>
        <v>48.664000000000001</v>
      </c>
      <c r="M2820" s="4">
        <f>YEAR(Datos!$J2820)</f>
        <v>2015</v>
      </c>
      <c r="N2820" s="5" t="str">
        <f t="shared" si="134"/>
        <v>mayo</v>
      </c>
      <c r="O2820" s="5" t="str">
        <f>VLOOKUP(C2820,[2]!ProdManager[#Data],2,FALSE)</f>
        <v>Peter Stone</v>
      </c>
      <c r="P2820" s="5" t="e">
        <f>VLOOKUP(I2820,[1]!Countries[#Data],2,FALSE)</f>
        <v>#REF!</v>
      </c>
      <c r="Q2820" s="5" t="e">
        <f>VLOOKUP(I2820,[1]!Countries[#Data],3,FALSE)</f>
        <v>#REF!</v>
      </c>
    </row>
    <row r="2821" spans="1:17" x14ac:dyDescent="0.2">
      <c r="A2821" s="5">
        <v>10380</v>
      </c>
      <c r="B2821" s="5" t="s">
        <v>51</v>
      </c>
      <c r="C2821" s="5" t="s">
        <v>39</v>
      </c>
      <c r="D2821" s="5">
        <v>26.2</v>
      </c>
      <c r="E2821" s="5">
        <v>21.222000000000001</v>
      </c>
      <c r="F2821" s="5">
        <v>20</v>
      </c>
      <c r="G2821" s="5" t="s">
        <v>149</v>
      </c>
      <c r="H2821" s="5" t="s">
        <v>150</v>
      </c>
      <c r="I2821" s="5" t="s">
        <v>151</v>
      </c>
      <c r="J2821" s="6">
        <v>41887</v>
      </c>
      <c r="K2821" s="7">
        <f t="shared" si="132"/>
        <v>524</v>
      </c>
      <c r="L2821" s="7">
        <f t="shared" si="133"/>
        <v>424.44000000000005</v>
      </c>
      <c r="M2821" s="4">
        <f>YEAR(Datos!$J2821)</f>
        <v>2014</v>
      </c>
      <c r="N2821" s="5" t="str">
        <f t="shared" si="134"/>
        <v>septiembre</v>
      </c>
      <c r="O2821" s="5" t="str">
        <f>VLOOKUP(C2821,[2]!ProdManager[#Data],2,FALSE)</f>
        <v>John Matter</v>
      </c>
      <c r="P2821" s="5" t="e">
        <f>VLOOKUP(I2821,[1]!Countries[#Data],2,FALSE)</f>
        <v>#REF!</v>
      </c>
      <c r="Q2821" s="5" t="e">
        <f>VLOOKUP(I2821,[1]!Countries[#Data],3,FALSE)</f>
        <v>#REF!</v>
      </c>
    </row>
    <row r="2822" spans="1:17" x14ac:dyDescent="0.2">
      <c r="A2822" s="5">
        <v>10380</v>
      </c>
      <c r="B2822" s="5" t="s">
        <v>33</v>
      </c>
      <c r="C2822" s="5" t="s">
        <v>8</v>
      </c>
      <c r="D2822" s="5">
        <v>27.2</v>
      </c>
      <c r="E2822" s="5">
        <v>22.847999999999999</v>
      </c>
      <c r="F2822" s="5">
        <v>6</v>
      </c>
      <c r="G2822" s="5" t="s">
        <v>149</v>
      </c>
      <c r="H2822" s="5" t="s">
        <v>150</v>
      </c>
      <c r="I2822" s="5" t="s">
        <v>151</v>
      </c>
      <c r="J2822" s="6">
        <v>41801</v>
      </c>
      <c r="K2822" s="7">
        <f t="shared" si="132"/>
        <v>163.19999999999999</v>
      </c>
      <c r="L2822" s="7">
        <f t="shared" si="133"/>
        <v>137.08799999999999</v>
      </c>
      <c r="M2822" s="4">
        <f>YEAR(Datos!$J2822)</f>
        <v>2014</v>
      </c>
      <c r="N2822" s="5" t="str">
        <f t="shared" si="134"/>
        <v>junio</v>
      </c>
      <c r="O2822" s="5" t="str">
        <f>VLOOKUP(C2822,[2]!ProdManager[#Data],2,FALSE)</f>
        <v>Peter Stone</v>
      </c>
      <c r="P2822" s="5" t="e">
        <f>VLOOKUP(I2822,[1]!Countries[#Data],2,FALSE)</f>
        <v>#REF!</v>
      </c>
      <c r="Q2822" s="5" t="e">
        <f>VLOOKUP(I2822,[1]!Countries[#Data],3,FALSE)</f>
        <v>#REF!</v>
      </c>
    </row>
    <row r="2823" spans="1:17" x14ac:dyDescent="0.2">
      <c r="A2823" s="5">
        <v>10380</v>
      </c>
      <c r="B2823" s="5" t="s">
        <v>72</v>
      </c>
      <c r="C2823" s="5" t="s">
        <v>36</v>
      </c>
      <c r="D2823" s="5">
        <v>12</v>
      </c>
      <c r="E2823" s="5">
        <v>11.040000000000001</v>
      </c>
      <c r="F2823" s="5">
        <v>30</v>
      </c>
      <c r="G2823" s="5" t="s">
        <v>149</v>
      </c>
      <c r="H2823" s="5" t="s">
        <v>150</v>
      </c>
      <c r="I2823" s="5" t="s">
        <v>151</v>
      </c>
      <c r="J2823" s="6">
        <v>41744</v>
      </c>
      <c r="K2823" s="7">
        <f t="shared" si="132"/>
        <v>360</v>
      </c>
      <c r="L2823" s="7">
        <f t="shared" si="133"/>
        <v>331.20000000000005</v>
      </c>
      <c r="M2823" s="4">
        <f>YEAR(Datos!$J2823)</f>
        <v>2014</v>
      </c>
      <c r="N2823" s="5" t="str">
        <f t="shared" si="134"/>
        <v>abril</v>
      </c>
      <c r="O2823" s="5" t="str">
        <f>VLOOKUP(C2823,[2]!ProdManager[#Data],2,FALSE)</f>
        <v>John Matter</v>
      </c>
      <c r="P2823" s="5" t="e">
        <f>VLOOKUP(I2823,[1]!Countries[#Data],2,FALSE)</f>
        <v>#REF!</v>
      </c>
      <c r="Q2823" s="5" t="e">
        <f>VLOOKUP(I2823,[1]!Countries[#Data],3,FALSE)</f>
        <v>#REF!</v>
      </c>
    </row>
    <row r="2824" spans="1:17" x14ac:dyDescent="0.2">
      <c r="A2824" s="5">
        <v>10380</v>
      </c>
      <c r="B2824" s="5" t="s">
        <v>80</v>
      </c>
      <c r="C2824" s="5" t="s">
        <v>22</v>
      </c>
      <c r="D2824" s="5">
        <v>20.7</v>
      </c>
      <c r="E2824" s="5">
        <v>15.524999999999999</v>
      </c>
      <c r="F2824" s="5">
        <v>18</v>
      </c>
      <c r="G2824" s="5" t="s">
        <v>149</v>
      </c>
      <c r="H2824" s="5" t="s">
        <v>150</v>
      </c>
      <c r="I2824" s="5" t="s">
        <v>151</v>
      </c>
      <c r="J2824" s="6">
        <v>41862</v>
      </c>
      <c r="K2824" s="7">
        <f t="shared" si="132"/>
        <v>372.59999999999997</v>
      </c>
      <c r="L2824" s="7">
        <f t="shared" si="133"/>
        <v>279.45</v>
      </c>
      <c r="M2824" s="4">
        <f>YEAR(Datos!$J2824)</f>
        <v>2014</v>
      </c>
      <c r="N2824" s="5" t="str">
        <f t="shared" si="134"/>
        <v>agosto</v>
      </c>
      <c r="O2824" s="5" t="str">
        <f>VLOOKUP(C2824,[2]!ProdManager[#Data],2,FALSE)</f>
        <v>Peter Stone</v>
      </c>
      <c r="P2824" s="5" t="e">
        <f>VLOOKUP(I2824,[1]!Countries[#Data],2,FALSE)</f>
        <v>#REF!</v>
      </c>
      <c r="Q2824" s="5" t="e">
        <f>VLOOKUP(I2824,[1]!Countries[#Data],3,FALSE)</f>
        <v>#REF!</v>
      </c>
    </row>
    <row r="2825" spans="1:17" x14ac:dyDescent="0.2">
      <c r="A2825" s="5">
        <v>10381</v>
      </c>
      <c r="B2825" s="5" t="s">
        <v>43</v>
      </c>
      <c r="C2825" s="5" t="s">
        <v>11</v>
      </c>
      <c r="D2825" s="5">
        <v>8</v>
      </c>
      <c r="E2825" s="5">
        <v>6.08</v>
      </c>
      <c r="F2825" s="5">
        <v>14</v>
      </c>
      <c r="G2825" s="5" t="s">
        <v>128</v>
      </c>
      <c r="H2825" s="5" t="s">
        <v>129</v>
      </c>
      <c r="I2825" s="5" t="s">
        <v>58</v>
      </c>
      <c r="J2825" s="6">
        <v>41727</v>
      </c>
      <c r="K2825" s="7">
        <f t="shared" si="132"/>
        <v>112</v>
      </c>
      <c r="L2825" s="7">
        <f t="shared" si="133"/>
        <v>85.12</v>
      </c>
      <c r="M2825" s="4">
        <f>YEAR(Datos!$J2825)</f>
        <v>2014</v>
      </c>
      <c r="N2825" s="5" t="str">
        <f t="shared" si="134"/>
        <v>marzo</v>
      </c>
      <c r="O2825" s="5" t="str">
        <f>VLOOKUP(C2825,[2]!ProdManager[#Data],2,FALSE)</f>
        <v>Marc Caine</v>
      </c>
      <c r="P2825" s="5" t="e">
        <f>VLOOKUP(I2825,[1]!Countries[#Data],2,FALSE)</f>
        <v>#REF!</v>
      </c>
      <c r="Q2825" s="5" t="e">
        <f>VLOOKUP(I2825,[1]!Countries[#Data],3,FALSE)</f>
        <v>#REF!</v>
      </c>
    </row>
    <row r="2826" spans="1:17" x14ac:dyDescent="0.2">
      <c r="A2826" s="5">
        <v>10382</v>
      </c>
      <c r="B2826" s="5" t="s">
        <v>95</v>
      </c>
      <c r="C2826" s="5" t="s">
        <v>39</v>
      </c>
      <c r="D2826" s="5">
        <v>99</v>
      </c>
      <c r="E2826" s="5">
        <v>76.23</v>
      </c>
      <c r="F2826" s="5">
        <v>14</v>
      </c>
      <c r="G2826" s="5" t="s">
        <v>59</v>
      </c>
      <c r="H2826" s="5" t="s">
        <v>60</v>
      </c>
      <c r="I2826" s="5" t="s">
        <v>61</v>
      </c>
      <c r="J2826" s="6">
        <v>41939</v>
      </c>
      <c r="K2826" s="7">
        <f t="shared" si="132"/>
        <v>1386</v>
      </c>
      <c r="L2826" s="7">
        <f t="shared" si="133"/>
        <v>1067.22</v>
      </c>
      <c r="M2826" s="4">
        <f>YEAR(Datos!$J2826)</f>
        <v>2014</v>
      </c>
      <c r="N2826" s="5" t="str">
        <f t="shared" si="134"/>
        <v>octubre</v>
      </c>
      <c r="O2826" s="5" t="str">
        <f>VLOOKUP(C2826,[2]!ProdManager[#Data],2,FALSE)</f>
        <v>John Matter</v>
      </c>
      <c r="P2826" s="5" t="e">
        <f>VLOOKUP(I2826,[1]!Countries[#Data],2,FALSE)</f>
        <v>#REF!</v>
      </c>
      <c r="Q2826" s="5" t="e">
        <f>VLOOKUP(I2826,[1]!Countries[#Data],3,FALSE)</f>
        <v>#REF!</v>
      </c>
    </row>
    <row r="2827" spans="1:17" x14ac:dyDescent="0.2">
      <c r="A2827" s="5">
        <v>10382</v>
      </c>
      <c r="B2827" s="5" t="s">
        <v>32</v>
      </c>
      <c r="C2827" s="5" t="s">
        <v>8</v>
      </c>
      <c r="D2827" s="5">
        <v>2</v>
      </c>
      <c r="E2827" s="5">
        <v>1.58</v>
      </c>
      <c r="F2827" s="5">
        <v>60</v>
      </c>
      <c r="G2827" s="5" t="s">
        <v>59</v>
      </c>
      <c r="H2827" s="5" t="s">
        <v>60</v>
      </c>
      <c r="I2827" s="5" t="s">
        <v>61</v>
      </c>
      <c r="J2827" s="6">
        <v>41649</v>
      </c>
      <c r="K2827" s="7">
        <f t="shared" si="132"/>
        <v>120</v>
      </c>
      <c r="L2827" s="7">
        <f t="shared" si="133"/>
        <v>94.800000000000011</v>
      </c>
      <c r="M2827" s="4">
        <f>YEAR(Datos!$J2827)</f>
        <v>2014</v>
      </c>
      <c r="N2827" s="5" t="str">
        <f t="shared" si="134"/>
        <v>enero</v>
      </c>
      <c r="O2827" s="5" t="str">
        <f>VLOOKUP(C2827,[2]!ProdManager[#Data],2,FALSE)</f>
        <v>Peter Stone</v>
      </c>
      <c r="P2827" s="5" t="e">
        <f>VLOOKUP(I2827,[1]!Countries[#Data],2,FALSE)</f>
        <v>#REF!</v>
      </c>
      <c r="Q2827" s="5" t="e">
        <f>VLOOKUP(I2827,[1]!Countries[#Data],3,FALSE)</f>
        <v>#REF!</v>
      </c>
    </row>
    <row r="2828" spans="1:17" x14ac:dyDescent="0.2">
      <c r="A2828" s="5">
        <v>10382</v>
      </c>
      <c r="B2828" s="5" t="s">
        <v>147</v>
      </c>
      <c r="C2828" s="5" t="s">
        <v>22</v>
      </c>
      <c r="D2828" s="5">
        <v>50</v>
      </c>
      <c r="E2828" s="5">
        <v>39</v>
      </c>
      <c r="F2828" s="5">
        <v>9</v>
      </c>
      <c r="G2828" s="5" t="s">
        <v>59</v>
      </c>
      <c r="H2828" s="5" t="s">
        <v>60</v>
      </c>
      <c r="I2828" s="5" t="s">
        <v>61</v>
      </c>
      <c r="J2828" s="6">
        <v>41811</v>
      </c>
      <c r="K2828" s="7">
        <f t="shared" si="132"/>
        <v>450</v>
      </c>
      <c r="L2828" s="7">
        <f t="shared" si="133"/>
        <v>351</v>
      </c>
      <c r="M2828" s="4">
        <f>YEAR(Datos!$J2828)</f>
        <v>2014</v>
      </c>
      <c r="N2828" s="5" t="str">
        <f t="shared" si="134"/>
        <v>junio</v>
      </c>
      <c r="O2828" s="5" t="str">
        <f>VLOOKUP(C2828,[2]!ProdManager[#Data],2,FALSE)</f>
        <v>Peter Stone</v>
      </c>
      <c r="P2828" s="5" t="e">
        <f>VLOOKUP(I2828,[1]!Countries[#Data],2,FALSE)</f>
        <v>#REF!</v>
      </c>
      <c r="Q2828" s="5" t="e">
        <f>VLOOKUP(I2828,[1]!Countries[#Data],3,FALSE)</f>
        <v>#REF!</v>
      </c>
    </row>
    <row r="2829" spans="1:17" x14ac:dyDescent="0.2">
      <c r="A2829" s="5">
        <v>10382</v>
      </c>
      <c r="B2829" s="5" t="s">
        <v>62</v>
      </c>
      <c r="C2829" s="5" t="s">
        <v>17</v>
      </c>
      <c r="D2829" s="5">
        <v>17</v>
      </c>
      <c r="E2829" s="5">
        <v>13.26</v>
      </c>
      <c r="F2829" s="5">
        <v>32</v>
      </c>
      <c r="G2829" s="5" t="s">
        <v>59</v>
      </c>
      <c r="H2829" s="5" t="s">
        <v>60</v>
      </c>
      <c r="I2829" s="5" t="s">
        <v>61</v>
      </c>
      <c r="J2829" s="6">
        <v>41798</v>
      </c>
      <c r="K2829" s="7">
        <f t="shared" si="132"/>
        <v>544</v>
      </c>
      <c r="L2829" s="7">
        <f t="shared" si="133"/>
        <v>424.32</v>
      </c>
      <c r="M2829" s="4">
        <f>YEAR(Datos!$J2829)</f>
        <v>2014</v>
      </c>
      <c r="N2829" s="5" t="str">
        <f t="shared" si="134"/>
        <v>junio</v>
      </c>
      <c r="O2829" s="5" t="str">
        <f>VLOOKUP(C2829,[2]!ProdManager[#Data],2,FALSE)</f>
        <v>Lydia Sinn</v>
      </c>
      <c r="P2829" s="5" t="e">
        <f>VLOOKUP(I2829,[1]!Countries[#Data],2,FALSE)</f>
        <v>#REF!</v>
      </c>
      <c r="Q2829" s="5" t="e">
        <f>VLOOKUP(I2829,[1]!Countries[#Data],3,FALSE)</f>
        <v>#REF!</v>
      </c>
    </row>
    <row r="2830" spans="1:17" x14ac:dyDescent="0.2">
      <c r="A2830" s="5">
        <v>10382</v>
      </c>
      <c r="B2830" s="5" t="s">
        <v>43</v>
      </c>
      <c r="C2830" s="5" t="s">
        <v>11</v>
      </c>
      <c r="D2830" s="5">
        <v>8</v>
      </c>
      <c r="E2830" s="5">
        <v>6.16</v>
      </c>
      <c r="F2830" s="5">
        <v>50</v>
      </c>
      <c r="G2830" s="5" t="s">
        <v>59</v>
      </c>
      <c r="H2830" s="5" t="s">
        <v>60</v>
      </c>
      <c r="I2830" s="5" t="s">
        <v>61</v>
      </c>
      <c r="J2830" s="6">
        <v>41857</v>
      </c>
      <c r="K2830" s="7">
        <f t="shared" si="132"/>
        <v>400</v>
      </c>
      <c r="L2830" s="7">
        <f t="shared" si="133"/>
        <v>308</v>
      </c>
      <c r="M2830" s="4">
        <f>YEAR(Datos!$J2830)</f>
        <v>2014</v>
      </c>
      <c r="N2830" s="5" t="str">
        <f t="shared" si="134"/>
        <v>agosto</v>
      </c>
      <c r="O2830" s="5" t="str">
        <f>VLOOKUP(C2830,[2]!ProdManager[#Data],2,FALSE)</f>
        <v>Marc Caine</v>
      </c>
      <c r="P2830" s="5" t="e">
        <f>VLOOKUP(I2830,[1]!Countries[#Data],2,FALSE)</f>
        <v>#REF!</v>
      </c>
      <c r="Q2830" s="5" t="e">
        <f>VLOOKUP(I2830,[1]!Countries[#Data],3,FALSE)</f>
        <v>#REF!</v>
      </c>
    </row>
    <row r="2831" spans="1:17" x14ac:dyDescent="0.2">
      <c r="A2831" s="5">
        <v>10383</v>
      </c>
      <c r="B2831" s="5" t="s">
        <v>111</v>
      </c>
      <c r="C2831" s="5" t="s">
        <v>22</v>
      </c>
      <c r="D2831" s="5">
        <v>4.8</v>
      </c>
      <c r="E2831" s="5">
        <v>3.456</v>
      </c>
      <c r="F2831" s="5">
        <v>20</v>
      </c>
      <c r="G2831" s="5" t="s">
        <v>201</v>
      </c>
      <c r="H2831" s="5" t="s">
        <v>202</v>
      </c>
      <c r="I2831" s="5" t="s">
        <v>142</v>
      </c>
      <c r="J2831" s="6">
        <v>41972</v>
      </c>
      <c r="K2831" s="7">
        <f t="shared" si="132"/>
        <v>96</v>
      </c>
      <c r="L2831" s="7">
        <f t="shared" si="133"/>
        <v>69.12</v>
      </c>
      <c r="M2831" s="4">
        <f>YEAR(Datos!$J2831)</f>
        <v>2014</v>
      </c>
      <c r="N2831" s="5" t="str">
        <f t="shared" si="134"/>
        <v>noviembre</v>
      </c>
      <c r="O2831" s="5" t="str">
        <f>VLOOKUP(C2831,[2]!ProdManager[#Data],2,FALSE)</f>
        <v>Peter Stone</v>
      </c>
      <c r="P2831" s="5" t="e">
        <f>VLOOKUP(I2831,[1]!Countries[#Data],2,FALSE)</f>
        <v>#REF!</v>
      </c>
      <c r="Q2831" s="5" t="e">
        <f>VLOOKUP(I2831,[1]!Countries[#Data],3,FALSE)</f>
        <v>#REF!</v>
      </c>
    </row>
    <row r="2832" spans="1:17" x14ac:dyDescent="0.2">
      <c r="A2832" s="5">
        <v>10383</v>
      </c>
      <c r="B2832" s="5" t="s">
        <v>196</v>
      </c>
      <c r="C2832" s="5" t="s">
        <v>28</v>
      </c>
      <c r="D2832" s="5">
        <v>13</v>
      </c>
      <c r="E2832" s="5">
        <v>8.84</v>
      </c>
      <c r="F2832" s="5">
        <v>15</v>
      </c>
      <c r="G2832" s="5" t="s">
        <v>201</v>
      </c>
      <c r="H2832" s="5" t="s">
        <v>202</v>
      </c>
      <c r="I2832" s="5" t="s">
        <v>142</v>
      </c>
      <c r="J2832" s="6">
        <v>42117</v>
      </c>
      <c r="K2832" s="7">
        <f t="shared" si="132"/>
        <v>195</v>
      </c>
      <c r="L2832" s="7">
        <f t="shared" si="133"/>
        <v>132.6</v>
      </c>
      <c r="M2832" s="4">
        <f>YEAR(Datos!$J2832)</f>
        <v>2015</v>
      </c>
      <c r="N2832" s="5" t="str">
        <f t="shared" si="134"/>
        <v>abril</v>
      </c>
      <c r="O2832" s="5" t="str">
        <f>VLOOKUP(C2832,[2]!ProdManager[#Data],2,FALSE)</f>
        <v>Lydia Sinn</v>
      </c>
      <c r="P2832" s="5" t="e">
        <f>VLOOKUP(I2832,[1]!Countries[#Data],2,FALSE)</f>
        <v>#REF!</v>
      </c>
      <c r="Q2832" s="5" t="e">
        <f>VLOOKUP(I2832,[1]!Countries[#Data],3,FALSE)</f>
        <v>#REF!</v>
      </c>
    </row>
    <row r="2833" spans="1:17" x14ac:dyDescent="0.2">
      <c r="A2833" s="5">
        <v>10383</v>
      </c>
      <c r="B2833" s="5" t="s">
        <v>79</v>
      </c>
      <c r="C2833" s="5" t="s">
        <v>3</v>
      </c>
      <c r="D2833" s="5">
        <v>30.4</v>
      </c>
      <c r="E2833" s="5">
        <v>22.799999999999997</v>
      </c>
      <c r="F2833" s="5">
        <v>20</v>
      </c>
      <c r="G2833" s="5" t="s">
        <v>201</v>
      </c>
      <c r="H2833" s="5" t="s">
        <v>202</v>
      </c>
      <c r="I2833" s="5" t="s">
        <v>142</v>
      </c>
      <c r="J2833" s="6">
        <v>42046</v>
      </c>
      <c r="K2833" s="7">
        <f t="shared" si="132"/>
        <v>608</v>
      </c>
      <c r="L2833" s="7">
        <f t="shared" si="133"/>
        <v>455.99999999999994</v>
      </c>
      <c r="M2833" s="4">
        <f>YEAR(Datos!$J2833)</f>
        <v>2015</v>
      </c>
      <c r="N2833" s="5" t="str">
        <f t="shared" si="134"/>
        <v>febrero</v>
      </c>
      <c r="O2833" s="5" t="str">
        <f>VLOOKUP(C2833,[2]!ProdManager[#Data],2,FALSE)</f>
        <v>Marc Caine</v>
      </c>
      <c r="P2833" s="5" t="e">
        <f>VLOOKUP(I2833,[1]!Countries[#Data],2,FALSE)</f>
        <v>#REF!</v>
      </c>
      <c r="Q2833" s="5" t="e">
        <f>VLOOKUP(I2833,[1]!Countries[#Data],3,FALSE)</f>
        <v>#REF!</v>
      </c>
    </row>
    <row r="2834" spans="1:17" x14ac:dyDescent="0.2">
      <c r="A2834" s="5">
        <v>10384</v>
      </c>
      <c r="B2834" s="5" t="s">
        <v>27</v>
      </c>
      <c r="C2834" s="5" t="s">
        <v>28</v>
      </c>
      <c r="D2834" s="5">
        <v>64.8</v>
      </c>
      <c r="E2834" s="5">
        <v>43.415999999999997</v>
      </c>
      <c r="F2834" s="5">
        <v>28</v>
      </c>
      <c r="G2834" s="5" t="s">
        <v>116</v>
      </c>
      <c r="H2834" s="5" t="s">
        <v>117</v>
      </c>
      <c r="I2834" s="5" t="s">
        <v>83</v>
      </c>
      <c r="J2834" s="6">
        <v>41823</v>
      </c>
      <c r="K2834" s="7">
        <f t="shared" si="132"/>
        <v>1814.3999999999999</v>
      </c>
      <c r="L2834" s="7">
        <f t="shared" si="133"/>
        <v>1215.6479999999999</v>
      </c>
      <c r="M2834" s="4">
        <f>YEAR(Datos!$J2834)</f>
        <v>2014</v>
      </c>
      <c r="N2834" s="5" t="str">
        <f t="shared" si="134"/>
        <v>julio</v>
      </c>
      <c r="O2834" s="5" t="str">
        <f>VLOOKUP(C2834,[2]!ProdManager[#Data],2,FALSE)</f>
        <v>Lydia Sinn</v>
      </c>
      <c r="P2834" s="5" t="e">
        <f>VLOOKUP(I2834,[1]!Countries[#Data],2,FALSE)</f>
        <v>#REF!</v>
      </c>
      <c r="Q2834" s="5" t="e">
        <f>VLOOKUP(I2834,[1]!Countries[#Data],3,FALSE)</f>
        <v>#REF!</v>
      </c>
    </row>
    <row r="2835" spans="1:17" x14ac:dyDescent="0.2">
      <c r="A2835" s="5">
        <v>10384</v>
      </c>
      <c r="B2835" s="5" t="s">
        <v>33</v>
      </c>
      <c r="C2835" s="5" t="s">
        <v>8</v>
      </c>
      <c r="D2835" s="5">
        <v>27.2</v>
      </c>
      <c r="E2835" s="5">
        <v>23.119999999999997</v>
      </c>
      <c r="F2835" s="5">
        <v>15</v>
      </c>
      <c r="G2835" s="5" t="s">
        <v>116</v>
      </c>
      <c r="H2835" s="5" t="s">
        <v>117</v>
      </c>
      <c r="I2835" s="5" t="s">
        <v>83</v>
      </c>
      <c r="J2835" s="6">
        <v>41666</v>
      </c>
      <c r="K2835" s="7">
        <f t="shared" si="132"/>
        <v>408</v>
      </c>
      <c r="L2835" s="7">
        <f t="shared" si="133"/>
        <v>346.79999999999995</v>
      </c>
      <c r="M2835" s="4">
        <f>YEAR(Datos!$J2835)</f>
        <v>2014</v>
      </c>
      <c r="N2835" s="5" t="str">
        <f t="shared" si="134"/>
        <v>enero</v>
      </c>
      <c r="O2835" s="5" t="str">
        <f>VLOOKUP(C2835,[2]!ProdManager[#Data],2,FALSE)</f>
        <v>Peter Stone</v>
      </c>
      <c r="P2835" s="5" t="e">
        <f>VLOOKUP(I2835,[1]!Countries[#Data],2,FALSE)</f>
        <v>#REF!</v>
      </c>
      <c r="Q2835" s="5" t="e">
        <f>VLOOKUP(I2835,[1]!Countries[#Data],3,FALSE)</f>
        <v>#REF!</v>
      </c>
    </row>
    <row r="2836" spans="1:17" x14ac:dyDescent="0.2">
      <c r="A2836" s="5">
        <v>10385</v>
      </c>
      <c r="B2836" s="5" t="s">
        <v>78</v>
      </c>
      <c r="C2836" s="5" t="s">
        <v>11</v>
      </c>
      <c r="D2836" s="5">
        <v>24</v>
      </c>
      <c r="E2836" s="5">
        <v>19.68</v>
      </c>
      <c r="F2836" s="5">
        <v>10</v>
      </c>
      <c r="G2836" s="5" t="s">
        <v>101</v>
      </c>
      <c r="H2836" s="5" t="s">
        <v>102</v>
      </c>
      <c r="I2836" s="5" t="s">
        <v>77</v>
      </c>
      <c r="J2836" s="6">
        <v>41886</v>
      </c>
      <c r="K2836" s="7">
        <f t="shared" si="132"/>
        <v>240</v>
      </c>
      <c r="L2836" s="7">
        <f t="shared" si="133"/>
        <v>196.8</v>
      </c>
      <c r="M2836" s="4">
        <f>YEAR(Datos!$J2836)</f>
        <v>2014</v>
      </c>
      <c r="N2836" s="5" t="str">
        <f t="shared" si="134"/>
        <v>septiembre</v>
      </c>
      <c r="O2836" s="5" t="str">
        <f>VLOOKUP(C2836,[2]!ProdManager[#Data],2,FALSE)</f>
        <v>Marc Caine</v>
      </c>
      <c r="P2836" s="5" t="e">
        <f>VLOOKUP(I2836,[1]!Countries[#Data],2,FALSE)</f>
        <v>#REF!</v>
      </c>
      <c r="Q2836" s="5" t="e">
        <f>VLOOKUP(I2836,[1]!Countries[#Data],3,FALSE)</f>
        <v>#REF!</v>
      </c>
    </row>
    <row r="2837" spans="1:17" x14ac:dyDescent="0.2">
      <c r="A2837" s="5">
        <v>10385</v>
      </c>
      <c r="B2837" s="5" t="s">
        <v>33</v>
      </c>
      <c r="C2837" s="5" t="s">
        <v>8</v>
      </c>
      <c r="D2837" s="5">
        <v>27.2</v>
      </c>
      <c r="E2837" s="5">
        <v>20.399999999999999</v>
      </c>
      <c r="F2837" s="5">
        <v>20</v>
      </c>
      <c r="G2837" s="5" t="s">
        <v>101</v>
      </c>
      <c r="H2837" s="5" t="s">
        <v>102</v>
      </c>
      <c r="I2837" s="5" t="s">
        <v>77</v>
      </c>
      <c r="J2837" s="6">
        <v>42175</v>
      </c>
      <c r="K2837" s="7">
        <f t="shared" si="132"/>
        <v>544</v>
      </c>
      <c r="L2837" s="7">
        <f t="shared" si="133"/>
        <v>408</v>
      </c>
      <c r="M2837" s="4">
        <f>YEAR(Datos!$J2837)</f>
        <v>2015</v>
      </c>
      <c r="N2837" s="5" t="str">
        <f t="shared" si="134"/>
        <v>junio</v>
      </c>
      <c r="O2837" s="5" t="str">
        <f>VLOOKUP(C2837,[2]!ProdManager[#Data],2,FALSE)</f>
        <v>Peter Stone</v>
      </c>
      <c r="P2837" s="5" t="e">
        <f>VLOOKUP(I2837,[1]!Countries[#Data],2,FALSE)</f>
        <v>#REF!</v>
      </c>
      <c r="Q2837" s="5" t="e">
        <f>VLOOKUP(I2837,[1]!Countries[#Data],3,FALSE)</f>
        <v>#REF!</v>
      </c>
    </row>
    <row r="2838" spans="1:17" x14ac:dyDescent="0.2">
      <c r="A2838" s="5">
        <v>10385</v>
      </c>
      <c r="B2838" s="5" t="s">
        <v>135</v>
      </c>
      <c r="C2838" s="5" t="s">
        <v>28</v>
      </c>
      <c r="D2838" s="5">
        <v>10</v>
      </c>
      <c r="E2838" s="5">
        <v>6.6</v>
      </c>
      <c r="F2838" s="5">
        <v>8</v>
      </c>
      <c r="G2838" s="5" t="s">
        <v>101</v>
      </c>
      <c r="H2838" s="5" t="s">
        <v>102</v>
      </c>
      <c r="I2838" s="5" t="s">
        <v>77</v>
      </c>
      <c r="J2838" s="6">
        <v>41809</v>
      </c>
      <c r="K2838" s="7">
        <f t="shared" si="132"/>
        <v>80</v>
      </c>
      <c r="L2838" s="7">
        <f t="shared" si="133"/>
        <v>52.8</v>
      </c>
      <c r="M2838" s="4">
        <f>YEAR(Datos!$J2838)</f>
        <v>2014</v>
      </c>
      <c r="N2838" s="5" t="str">
        <f t="shared" si="134"/>
        <v>junio</v>
      </c>
      <c r="O2838" s="5" t="str">
        <f>VLOOKUP(C2838,[2]!ProdManager[#Data],2,FALSE)</f>
        <v>Lydia Sinn</v>
      </c>
      <c r="P2838" s="5" t="e">
        <f>VLOOKUP(I2838,[1]!Countries[#Data],2,FALSE)</f>
        <v>#REF!</v>
      </c>
      <c r="Q2838" s="5" t="e">
        <f>VLOOKUP(I2838,[1]!Countries[#Data],3,FALSE)</f>
        <v>#REF!</v>
      </c>
    </row>
    <row r="2839" spans="1:17" x14ac:dyDescent="0.2">
      <c r="A2839" s="5">
        <v>10386</v>
      </c>
      <c r="B2839" s="5" t="s">
        <v>44</v>
      </c>
      <c r="C2839" s="5" t="s">
        <v>36</v>
      </c>
      <c r="D2839" s="5">
        <v>3.6</v>
      </c>
      <c r="E2839" s="5">
        <v>3.1680000000000001</v>
      </c>
      <c r="F2839" s="5">
        <v>15</v>
      </c>
      <c r="G2839" s="5" t="s">
        <v>195</v>
      </c>
      <c r="H2839" s="5" t="s">
        <v>145</v>
      </c>
      <c r="I2839" s="5" t="s">
        <v>20</v>
      </c>
      <c r="J2839" s="6">
        <v>41818</v>
      </c>
      <c r="K2839" s="7">
        <f t="shared" si="132"/>
        <v>54</v>
      </c>
      <c r="L2839" s="7">
        <f t="shared" si="133"/>
        <v>47.52</v>
      </c>
      <c r="M2839" s="4">
        <f>YEAR(Datos!$J2839)</f>
        <v>2014</v>
      </c>
      <c r="N2839" s="5" t="str">
        <f t="shared" si="134"/>
        <v>junio</v>
      </c>
      <c r="O2839" s="5" t="str">
        <f>VLOOKUP(C2839,[2]!ProdManager[#Data],2,FALSE)</f>
        <v>John Matter</v>
      </c>
      <c r="P2839" s="5" t="e">
        <f>VLOOKUP(I2839,[1]!Countries[#Data],2,FALSE)</f>
        <v>#REF!</v>
      </c>
      <c r="Q2839" s="5" t="e">
        <f>VLOOKUP(I2839,[1]!Countries[#Data],3,FALSE)</f>
        <v>#REF!</v>
      </c>
    </row>
    <row r="2840" spans="1:17" x14ac:dyDescent="0.2">
      <c r="A2840" s="5">
        <v>10386</v>
      </c>
      <c r="B2840" s="5" t="s">
        <v>133</v>
      </c>
      <c r="C2840" s="5" t="s">
        <v>36</v>
      </c>
      <c r="D2840" s="5">
        <v>11.2</v>
      </c>
      <c r="E2840" s="5">
        <v>10.192</v>
      </c>
      <c r="F2840" s="5">
        <v>10</v>
      </c>
      <c r="G2840" s="5" t="s">
        <v>195</v>
      </c>
      <c r="H2840" s="5" t="s">
        <v>145</v>
      </c>
      <c r="I2840" s="5" t="s">
        <v>20</v>
      </c>
      <c r="J2840" s="6">
        <v>41791</v>
      </c>
      <c r="K2840" s="7">
        <f t="shared" si="132"/>
        <v>112</v>
      </c>
      <c r="L2840" s="7">
        <f t="shared" si="133"/>
        <v>101.92</v>
      </c>
      <c r="M2840" s="4">
        <f>YEAR(Datos!$J2840)</f>
        <v>2014</v>
      </c>
      <c r="N2840" s="5" t="str">
        <f t="shared" si="134"/>
        <v>junio</v>
      </c>
      <c r="O2840" s="5" t="str">
        <f>VLOOKUP(C2840,[2]!ProdManager[#Data],2,FALSE)</f>
        <v>John Matter</v>
      </c>
      <c r="P2840" s="5" t="e">
        <f>VLOOKUP(I2840,[1]!Countries[#Data],2,FALSE)</f>
        <v>#REF!</v>
      </c>
      <c r="Q2840" s="5" t="e">
        <f>VLOOKUP(I2840,[1]!Countries[#Data],3,FALSE)</f>
        <v>#REF!</v>
      </c>
    </row>
    <row r="2841" spans="1:17" x14ac:dyDescent="0.2">
      <c r="A2841" s="5">
        <v>10387</v>
      </c>
      <c r="B2841" s="5" t="s">
        <v>44</v>
      </c>
      <c r="C2841" s="5" t="s">
        <v>36</v>
      </c>
      <c r="D2841" s="5">
        <v>3.6</v>
      </c>
      <c r="E2841" s="5">
        <v>3.24</v>
      </c>
      <c r="F2841" s="5">
        <v>15</v>
      </c>
      <c r="G2841" s="5" t="s">
        <v>218</v>
      </c>
      <c r="H2841" s="5" t="s">
        <v>219</v>
      </c>
      <c r="I2841" s="5" t="s">
        <v>220</v>
      </c>
      <c r="J2841" s="6">
        <v>41642</v>
      </c>
      <c r="K2841" s="7">
        <f t="shared" si="132"/>
        <v>54</v>
      </c>
      <c r="L2841" s="7">
        <f t="shared" si="133"/>
        <v>48.6</v>
      </c>
      <c r="M2841" s="4">
        <f>YEAR(Datos!$J2841)</f>
        <v>2014</v>
      </c>
      <c r="N2841" s="5" t="str">
        <f t="shared" si="134"/>
        <v>enero</v>
      </c>
      <c r="O2841" s="5" t="str">
        <f>VLOOKUP(C2841,[2]!ProdManager[#Data],2,FALSE)</f>
        <v>John Matter</v>
      </c>
      <c r="P2841" s="5" t="e">
        <f>VLOOKUP(I2841,[1]!Countries[#Data],2,FALSE)</f>
        <v>#REF!</v>
      </c>
      <c r="Q2841" s="5" t="e">
        <f>VLOOKUP(I2841,[1]!Countries[#Data],3,FALSE)</f>
        <v>#REF!</v>
      </c>
    </row>
    <row r="2842" spans="1:17" x14ac:dyDescent="0.2">
      <c r="A2842" s="5">
        <v>10387</v>
      </c>
      <c r="B2842" s="5" t="s">
        <v>114</v>
      </c>
      <c r="C2842" s="5" t="s">
        <v>11</v>
      </c>
      <c r="D2842" s="5">
        <v>36.4</v>
      </c>
      <c r="E2842" s="5">
        <v>28.391999999999999</v>
      </c>
      <c r="F2842" s="5">
        <v>6</v>
      </c>
      <c r="G2842" s="5" t="s">
        <v>218</v>
      </c>
      <c r="H2842" s="5" t="s">
        <v>219</v>
      </c>
      <c r="I2842" s="5" t="s">
        <v>220</v>
      </c>
      <c r="J2842" s="6">
        <v>41776</v>
      </c>
      <c r="K2842" s="7">
        <f t="shared" si="132"/>
        <v>218.39999999999998</v>
      </c>
      <c r="L2842" s="7">
        <f t="shared" si="133"/>
        <v>170.352</v>
      </c>
      <c r="M2842" s="4">
        <f>YEAR(Datos!$J2842)</f>
        <v>2014</v>
      </c>
      <c r="N2842" s="5" t="str">
        <f t="shared" si="134"/>
        <v>mayo</v>
      </c>
      <c r="O2842" s="5" t="str">
        <f>VLOOKUP(C2842,[2]!ProdManager[#Data],2,FALSE)</f>
        <v>Marc Caine</v>
      </c>
      <c r="P2842" s="5" t="e">
        <f>VLOOKUP(I2842,[1]!Countries[#Data],2,FALSE)</f>
        <v>#REF!</v>
      </c>
      <c r="Q2842" s="5" t="e">
        <f>VLOOKUP(I2842,[1]!Countries[#Data],3,FALSE)</f>
        <v>#REF!</v>
      </c>
    </row>
    <row r="2843" spans="1:17" x14ac:dyDescent="0.2">
      <c r="A2843" s="5">
        <v>10387</v>
      </c>
      <c r="B2843" s="5" t="s">
        <v>45</v>
      </c>
      <c r="C2843" s="5" t="s">
        <v>8</v>
      </c>
      <c r="D2843" s="5">
        <v>44</v>
      </c>
      <c r="E2843" s="5">
        <v>33.44</v>
      </c>
      <c r="F2843" s="5">
        <v>12</v>
      </c>
      <c r="G2843" s="5" t="s">
        <v>218</v>
      </c>
      <c r="H2843" s="5" t="s">
        <v>219</v>
      </c>
      <c r="I2843" s="5" t="s">
        <v>220</v>
      </c>
      <c r="J2843" s="6">
        <v>42056</v>
      </c>
      <c r="K2843" s="7">
        <f t="shared" si="132"/>
        <v>528</v>
      </c>
      <c r="L2843" s="7">
        <f t="shared" si="133"/>
        <v>401.28</v>
      </c>
      <c r="M2843" s="4">
        <f>YEAR(Datos!$J2843)</f>
        <v>2015</v>
      </c>
      <c r="N2843" s="5" t="str">
        <f t="shared" si="134"/>
        <v>febrero</v>
      </c>
      <c r="O2843" s="5" t="str">
        <f>VLOOKUP(C2843,[2]!ProdManager[#Data],2,FALSE)</f>
        <v>Peter Stone</v>
      </c>
      <c r="P2843" s="5" t="e">
        <f>VLOOKUP(I2843,[1]!Countries[#Data],2,FALSE)</f>
        <v>#REF!</v>
      </c>
      <c r="Q2843" s="5" t="e">
        <f>VLOOKUP(I2843,[1]!Countries[#Data],3,FALSE)</f>
        <v>#REF!</v>
      </c>
    </row>
    <row r="2844" spans="1:17" x14ac:dyDescent="0.2">
      <c r="A2844" s="5">
        <v>10387</v>
      </c>
      <c r="B2844" s="5" t="s">
        <v>106</v>
      </c>
      <c r="C2844" s="5" t="s">
        <v>8</v>
      </c>
      <c r="D2844" s="5">
        <v>17.2</v>
      </c>
      <c r="E2844" s="5">
        <v>12.899999999999999</v>
      </c>
      <c r="F2844" s="5">
        <v>15</v>
      </c>
      <c r="G2844" s="5" t="s">
        <v>218</v>
      </c>
      <c r="H2844" s="5" t="s">
        <v>219</v>
      </c>
      <c r="I2844" s="5" t="s">
        <v>220</v>
      </c>
      <c r="J2844" s="6">
        <v>41866</v>
      </c>
      <c r="K2844" s="7">
        <f t="shared" si="132"/>
        <v>258</v>
      </c>
      <c r="L2844" s="7">
        <f t="shared" si="133"/>
        <v>193.49999999999997</v>
      </c>
      <c r="M2844" s="4">
        <f>YEAR(Datos!$J2844)</f>
        <v>2014</v>
      </c>
      <c r="N2844" s="5" t="str">
        <f t="shared" si="134"/>
        <v>agosto</v>
      </c>
      <c r="O2844" s="5" t="str">
        <f>VLOOKUP(C2844,[2]!ProdManager[#Data],2,FALSE)</f>
        <v>Peter Stone</v>
      </c>
      <c r="P2844" s="5" t="e">
        <f>VLOOKUP(I2844,[1]!Countries[#Data],2,FALSE)</f>
        <v>#REF!</v>
      </c>
      <c r="Q2844" s="5" t="e">
        <f>VLOOKUP(I2844,[1]!Countries[#Data],3,FALSE)</f>
        <v>#REF!</v>
      </c>
    </row>
    <row r="2845" spans="1:17" x14ac:dyDescent="0.2">
      <c r="A2845" s="5">
        <v>10388</v>
      </c>
      <c r="B2845" s="5" t="s">
        <v>221</v>
      </c>
      <c r="C2845" s="5" t="s">
        <v>22</v>
      </c>
      <c r="D2845" s="5">
        <v>7.6</v>
      </c>
      <c r="E2845" s="5">
        <v>5.6239999999999997</v>
      </c>
      <c r="F2845" s="5">
        <v>15</v>
      </c>
      <c r="G2845" s="5" t="s">
        <v>203</v>
      </c>
      <c r="H2845" s="5" t="s">
        <v>141</v>
      </c>
      <c r="I2845" s="5" t="s">
        <v>142</v>
      </c>
      <c r="J2845" s="6">
        <v>41781</v>
      </c>
      <c r="K2845" s="7">
        <f t="shared" si="132"/>
        <v>114</v>
      </c>
      <c r="L2845" s="7">
        <f t="shared" si="133"/>
        <v>84.36</v>
      </c>
      <c r="M2845" s="4">
        <f>YEAR(Datos!$J2845)</f>
        <v>2014</v>
      </c>
      <c r="N2845" s="5" t="str">
        <f t="shared" si="134"/>
        <v>mayo</v>
      </c>
      <c r="O2845" s="5" t="str">
        <f>VLOOKUP(C2845,[2]!ProdManager[#Data],2,FALSE)</f>
        <v>Peter Stone</v>
      </c>
      <c r="P2845" s="5" t="e">
        <f>VLOOKUP(I2845,[1]!Countries[#Data],2,FALSE)</f>
        <v>#REF!</v>
      </c>
      <c r="Q2845" s="5" t="e">
        <f>VLOOKUP(I2845,[1]!Countries[#Data],3,FALSE)</f>
        <v>#REF!</v>
      </c>
    </row>
    <row r="2846" spans="1:17" x14ac:dyDescent="0.2">
      <c r="A2846" s="5">
        <v>10388</v>
      </c>
      <c r="B2846" s="5" t="s">
        <v>51</v>
      </c>
      <c r="C2846" s="5" t="s">
        <v>39</v>
      </c>
      <c r="D2846" s="5">
        <v>26.2</v>
      </c>
      <c r="E2846" s="5">
        <v>20.173999999999999</v>
      </c>
      <c r="F2846" s="5">
        <v>40</v>
      </c>
      <c r="G2846" s="5" t="s">
        <v>203</v>
      </c>
      <c r="H2846" s="5" t="s">
        <v>141</v>
      </c>
      <c r="I2846" s="5" t="s">
        <v>142</v>
      </c>
      <c r="J2846" s="6">
        <v>41664</v>
      </c>
      <c r="K2846" s="7">
        <f t="shared" si="132"/>
        <v>1048</v>
      </c>
      <c r="L2846" s="7">
        <f t="shared" si="133"/>
        <v>806.96</v>
      </c>
      <c r="M2846" s="4">
        <f>YEAR(Datos!$J2846)</f>
        <v>2014</v>
      </c>
      <c r="N2846" s="5" t="str">
        <f t="shared" si="134"/>
        <v>enero</v>
      </c>
      <c r="O2846" s="5" t="str">
        <f>VLOOKUP(C2846,[2]!ProdManager[#Data],2,FALSE)</f>
        <v>John Matter</v>
      </c>
      <c r="P2846" s="5" t="e">
        <f>VLOOKUP(I2846,[1]!Countries[#Data],2,FALSE)</f>
        <v>#REF!</v>
      </c>
      <c r="Q2846" s="5" t="e">
        <f>VLOOKUP(I2846,[1]!Countries[#Data],3,FALSE)</f>
        <v>#REF!</v>
      </c>
    </row>
    <row r="2847" spans="1:17" x14ac:dyDescent="0.2">
      <c r="A2847" s="5">
        <v>10388</v>
      </c>
      <c r="B2847" s="5" t="s">
        <v>170</v>
      </c>
      <c r="C2847" s="5" t="s">
        <v>3</v>
      </c>
      <c r="D2847" s="5">
        <v>5.6</v>
      </c>
      <c r="E2847" s="5">
        <v>4.3119999999999994</v>
      </c>
      <c r="F2847" s="5">
        <v>20</v>
      </c>
      <c r="G2847" s="5" t="s">
        <v>203</v>
      </c>
      <c r="H2847" s="5" t="s">
        <v>141</v>
      </c>
      <c r="I2847" s="5" t="s">
        <v>142</v>
      </c>
      <c r="J2847" s="6">
        <v>42219</v>
      </c>
      <c r="K2847" s="7">
        <f t="shared" si="132"/>
        <v>112</v>
      </c>
      <c r="L2847" s="7">
        <f t="shared" si="133"/>
        <v>86.239999999999981</v>
      </c>
      <c r="M2847" s="4">
        <f>YEAR(Datos!$J2847)</f>
        <v>2015</v>
      </c>
      <c r="N2847" s="5" t="str">
        <f t="shared" si="134"/>
        <v>agosto</v>
      </c>
      <c r="O2847" s="5" t="str">
        <f>VLOOKUP(C2847,[2]!ProdManager[#Data],2,FALSE)</f>
        <v>Marc Caine</v>
      </c>
      <c r="P2847" s="5" t="e">
        <f>VLOOKUP(I2847,[1]!Countries[#Data],2,FALSE)</f>
        <v>#REF!</v>
      </c>
      <c r="Q2847" s="5" t="e">
        <f>VLOOKUP(I2847,[1]!Countries[#Data],3,FALSE)</f>
        <v>#REF!</v>
      </c>
    </row>
    <row r="2848" spans="1:17" x14ac:dyDescent="0.2">
      <c r="A2848" s="5">
        <v>10389</v>
      </c>
      <c r="B2848" s="5" t="s">
        <v>105</v>
      </c>
      <c r="C2848" s="5" t="s">
        <v>22</v>
      </c>
      <c r="D2848" s="5">
        <v>24.8</v>
      </c>
      <c r="E2848" s="5">
        <v>18.352</v>
      </c>
      <c r="F2848" s="5">
        <v>16</v>
      </c>
      <c r="G2848" s="5" t="s">
        <v>222</v>
      </c>
      <c r="H2848" s="5" t="s">
        <v>223</v>
      </c>
      <c r="I2848" s="5" t="s">
        <v>187</v>
      </c>
      <c r="J2848" s="6">
        <v>41684</v>
      </c>
      <c r="K2848" s="7">
        <f t="shared" si="132"/>
        <v>396.8</v>
      </c>
      <c r="L2848" s="7">
        <f t="shared" si="133"/>
        <v>293.63200000000001</v>
      </c>
      <c r="M2848" s="4">
        <f>YEAR(Datos!$J2848)</f>
        <v>2014</v>
      </c>
      <c r="N2848" s="5" t="str">
        <f t="shared" si="134"/>
        <v>febrero</v>
      </c>
      <c r="O2848" s="5" t="str">
        <f>VLOOKUP(C2848,[2]!ProdManager[#Data],2,FALSE)</f>
        <v>Peter Stone</v>
      </c>
      <c r="P2848" s="5" t="e">
        <f>VLOOKUP(I2848,[1]!Countries[#Data],2,FALSE)</f>
        <v>#REF!</v>
      </c>
      <c r="Q2848" s="5" t="e">
        <f>VLOOKUP(I2848,[1]!Countries[#Data],3,FALSE)</f>
        <v>#REF!</v>
      </c>
    </row>
    <row r="2849" spans="1:17" x14ac:dyDescent="0.2">
      <c r="A2849" s="5">
        <v>10389</v>
      </c>
      <c r="B2849" s="5" t="s">
        <v>38</v>
      </c>
      <c r="C2849" s="5" t="s">
        <v>39</v>
      </c>
      <c r="D2849" s="5">
        <v>19.2</v>
      </c>
      <c r="E2849" s="5">
        <v>15.744</v>
      </c>
      <c r="F2849" s="5">
        <v>15</v>
      </c>
      <c r="G2849" s="5" t="s">
        <v>222</v>
      </c>
      <c r="H2849" s="5" t="s">
        <v>223</v>
      </c>
      <c r="I2849" s="5" t="s">
        <v>187</v>
      </c>
      <c r="J2849" s="6">
        <v>42065</v>
      </c>
      <c r="K2849" s="7">
        <f t="shared" si="132"/>
        <v>288</v>
      </c>
      <c r="L2849" s="7">
        <f t="shared" si="133"/>
        <v>236.16</v>
      </c>
      <c r="M2849" s="4">
        <f>YEAR(Datos!$J2849)</f>
        <v>2015</v>
      </c>
      <c r="N2849" s="5" t="str">
        <f t="shared" si="134"/>
        <v>marzo</v>
      </c>
      <c r="O2849" s="5" t="str">
        <f>VLOOKUP(C2849,[2]!ProdManager[#Data],2,FALSE)</f>
        <v>John Matter</v>
      </c>
      <c r="P2849" s="5" t="e">
        <f>VLOOKUP(I2849,[1]!Countries[#Data],2,FALSE)</f>
        <v>#REF!</v>
      </c>
      <c r="Q2849" s="5" t="e">
        <f>VLOOKUP(I2849,[1]!Countries[#Data],3,FALSE)</f>
        <v>#REF!</v>
      </c>
    </row>
    <row r="2850" spans="1:17" x14ac:dyDescent="0.2">
      <c r="A2850" s="5">
        <v>10389</v>
      </c>
      <c r="B2850" s="5" t="s">
        <v>71</v>
      </c>
      <c r="C2850" s="5" t="s">
        <v>28</v>
      </c>
      <c r="D2850" s="5">
        <v>39.4</v>
      </c>
      <c r="E2850" s="5">
        <v>26.397999999999996</v>
      </c>
      <c r="F2850" s="5">
        <v>20</v>
      </c>
      <c r="G2850" s="5" t="s">
        <v>222</v>
      </c>
      <c r="H2850" s="5" t="s">
        <v>223</v>
      </c>
      <c r="I2850" s="5" t="s">
        <v>187</v>
      </c>
      <c r="J2850" s="6">
        <v>41832</v>
      </c>
      <c r="K2850" s="7">
        <f t="shared" si="132"/>
        <v>788</v>
      </c>
      <c r="L2850" s="7">
        <f t="shared" si="133"/>
        <v>527.95999999999992</v>
      </c>
      <c r="M2850" s="4">
        <f>YEAR(Datos!$J2850)</f>
        <v>2014</v>
      </c>
      <c r="N2850" s="5" t="str">
        <f t="shared" si="134"/>
        <v>julio</v>
      </c>
      <c r="O2850" s="5" t="str">
        <f>VLOOKUP(C2850,[2]!ProdManager[#Data],2,FALSE)</f>
        <v>Lydia Sinn</v>
      </c>
      <c r="P2850" s="5" t="e">
        <f>VLOOKUP(I2850,[1]!Countries[#Data],2,FALSE)</f>
        <v>#REF!</v>
      </c>
      <c r="Q2850" s="5" t="e">
        <f>VLOOKUP(I2850,[1]!Countries[#Data],3,FALSE)</f>
        <v>#REF!</v>
      </c>
    </row>
    <row r="2851" spans="1:17" x14ac:dyDescent="0.2">
      <c r="A2851" s="5">
        <v>10389</v>
      </c>
      <c r="B2851" s="5" t="s">
        <v>72</v>
      </c>
      <c r="C2851" s="5" t="s">
        <v>36</v>
      </c>
      <c r="D2851" s="5">
        <v>12</v>
      </c>
      <c r="E2851" s="5">
        <v>10.92</v>
      </c>
      <c r="F2851" s="5">
        <v>30</v>
      </c>
      <c r="G2851" s="5" t="s">
        <v>222</v>
      </c>
      <c r="H2851" s="5" t="s">
        <v>223</v>
      </c>
      <c r="I2851" s="5" t="s">
        <v>187</v>
      </c>
      <c r="J2851" s="6">
        <v>41891</v>
      </c>
      <c r="K2851" s="7">
        <f t="shared" si="132"/>
        <v>360</v>
      </c>
      <c r="L2851" s="7">
        <f t="shared" si="133"/>
        <v>327.60000000000002</v>
      </c>
      <c r="M2851" s="4">
        <f>YEAR(Datos!$J2851)</f>
        <v>2014</v>
      </c>
      <c r="N2851" s="5" t="str">
        <f t="shared" si="134"/>
        <v>septiembre</v>
      </c>
      <c r="O2851" s="5" t="str">
        <f>VLOOKUP(C2851,[2]!ProdManager[#Data],2,FALSE)</f>
        <v>John Matter</v>
      </c>
      <c r="P2851" s="5" t="e">
        <f>VLOOKUP(I2851,[1]!Countries[#Data],2,FALSE)</f>
        <v>#REF!</v>
      </c>
      <c r="Q2851" s="5" t="e">
        <f>VLOOKUP(I2851,[1]!Countries[#Data],3,FALSE)</f>
        <v>#REF!</v>
      </c>
    </row>
    <row r="2852" spans="1:17" x14ac:dyDescent="0.2">
      <c r="A2852" s="5">
        <v>10390</v>
      </c>
      <c r="B2852" s="5" t="s">
        <v>74</v>
      </c>
      <c r="C2852" s="5" t="s">
        <v>36</v>
      </c>
      <c r="D2852" s="5">
        <v>14.4</v>
      </c>
      <c r="E2852" s="5">
        <v>12.816000000000001</v>
      </c>
      <c r="F2852" s="5">
        <v>40</v>
      </c>
      <c r="G2852" s="5" t="s">
        <v>59</v>
      </c>
      <c r="H2852" s="5" t="s">
        <v>60</v>
      </c>
      <c r="I2852" s="5" t="s">
        <v>61</v>
      </c>
      <c r="J2852" s="6">
        <v>42189</v>
      </c>
      <c r="K2852" s="7">
        <f t="shared" si="132"/>
        <v>576</v>
      </c>
      <c r="L2852" s="7">
        <f t="shared" si="133"/>
        <v>512.64</v>
      </c>
      <c r="M2852" s="4">
        <f>YEAR(Datos!$J2852)</f>
        <v>2015</v>
      </c>
      <c r="N2852" s="5" t="str">
        <f t="shared" si="134"/>
        <v>julio</v>
      </c>
      <c r="O2852" s="5" t="str">
        <f>VLOOKUP(C2852,[2]!ProdManager[#Data],2,FALSE)</f>
        <v>John Matter</v>
      </c>
      <c r="P2852" s="5" t="e">
        <f>VLOOKUP(I2852,[1]!Countries[#Data],2,FALSE)</f>
        <v>#REF!</v>
      </c>
      <c r="Q2852" s="5" t="e">
        <f>VLOOKUP(I2852,[1]!Countries[#Data],3,FALSE)</f>
        <v>#REF!</v>
      </c>
    </row>
    <row r="2853" spans="1:17" x14ac:dyDescent="0.2">
      <c r="A2853" s="5">
        <v>10390</v>
      </c>
      <c r="B2853" s="5" t="s">
        <v>134</v>
      </c>
      <c r="C2853" s="5" t="s">
        <v>22</v>
      </c>
      <c r="D2853" s="5">
        <v>9.6</v>
      </c>
      <c r="E2853" s="5">
        <v>6.8159999999999998</v>
      </c>
      <c r="F2853" s="5">
        <v>45</v>
      </c>
      <c r="G2853" s="5" t="s">
        <v>59</v>
      </c>
      <c r="H2853" s="5" t="s">
        <v>60</v>
      </c>
      <c r="I2853" s="5" t="s">
        <v>61</v>
      </c>
      <c r="J2853" s="6">
        <v>42023</v>
      </c>
      <c r="K2853" s="7">
        <f t="shared" si="132"/>
        <v>432</v>
      </c>
      <c r="L2853" s="7">
        <f t="shared" si="133"/>
        <v>306.71999999999997</v>
      </c>
      <c r="M2853" s="4">
        <f>YEAR(Datos!$J2853)</f>
        <v>2015</v>
      </c>
      <c r="N2853" s="5" t="str">
        <f t="shared" si="134"/>
        <v>enero</v>
      </c>
      <c r="O2853" s="5" t="str">
        <f>VLOOKUP(C2853,[2]!ProdManager[#Data],2,FALSE)</f>
        <v>Peter Stone</v>
      </c>
      <c r="P2853" s="5" t="e">
        <f>VLOOKUP(I2853,[1]!Countries[#Data],2,FALSE)</f>
        <v>#REF!</v>
      </c>
      <c r="Q2853" s="5" t="e">
        <f>VLOOKUP(I2853,[1]!Countries[#Data],3,FALSE)</f>
        <v>#REF!</v>
      </c>
    </row>
    <row r="2854" spans="1:17" x14ac:dyDescent="0.2">
      <c r="A2854" s="5">
        <v>10390</v>
      </c>
      <c r="B2854" s="5" t="s">
        <v>37</v>
      </c>
      <c r="C2854" s="5" t="s">
        <v>8</v>
      </c>
      <c r="D2854" s="5">
        <v>10</v>
      </c>
      <c r="E2854" s="5">
        <v>8.2000000000000011</v>
      </c>
      <c r="F2854" s="5">
        <v>60</v>
      </c>
      <c r="G2854" s="5" t="s">
        <v>59</v>
      </c>
      <c r="H2854" s="5" t="s">
        <v>60</v>
      </c>
      <c r="I2854" s="5" t="s">
        <v>61</v>
      </c>
      <c r="J2854" s="6">
        <v>41694</v>
      </c>
      <c r="K2854" s="7">
        <f t="shared" si="132"/>
        <v>600</v>
      </c>
      <c r="L2854" s="7">
        <f t="shared" si="133"/>
        <v>492.00000000000006</v>
      </c>
      <c r="M2854" s="4">
        <f>YEAR(Datos!$J2854)</f>
        <v>2014</v>
      </c>
      <c r="N2854" s="5" t="str">
        <f t="shared" si="134"/>
        <v>febrero</v>
      </c>
      <c r="O2854" s="5" t="str">
        <f>VLOOKUP(C2854,[2]!ProdManager[#Data],2,FALSE)</f>
        <v>Peter Stone</v>
      </c>
      <c r="P2854" s="5" t="e">
        <f>VLOOKUP(I2854,[1]!Countries[#Data],2,FALSE)</f>
        <v>#REF!</v>
      </c>
      <c r="Q2854" s="5" t="e">
        <f>VLOOKUP(I2854,[1]!Countries[#Data],3,FALSE)</f>
        <v>#REF!</v>
      </c>
    </row>
    <row r="2855" spans="1:17" x14ac:dyDescent="0.2">
      <c r="A2855" s="5">
        <v>10390</v>
      </c>
      <c r="B2855" s="5" t="s">
        <v>7</v>
      </c>
      <c r="C2855" s="5" t="s">
        <v>8</v>
      </c>
      <c r="D2855" s="5">
        <v>27.8</v>
      </c>
      <c r="E2855" s="5">
        <v>23.352</v>
      </c>
      <c r="F2855" s="5">
        <v>24</v>
      </c>
      <c r="G2855" s="5" t="s">
        <v>59</v>
      </c>
      <c r="H2855" s="5" t="s">
        <v>60</v>
      </c>
      <c r="I2855" s="5" t="s">
        <v>61</v>
      </c>
      <c r="J2855" s="6">
        <v>41922</v>
      </c>
      <c r="K2855" s="7">
        <f t="shared" si="132"/>
        <v>667.2</v>
      </c>
      <c r="L2855" s="7">
        <f t="shared" si="133"/>
        <v>560.44799999999998</v>
      </c>
      <c r="M2855" s="4">
        <f>YEAR(Datos!$J2855)</f>
        <v>2014</v>
      </c>
      <c r="N2855" s="5" t="str">
        <f t="shared" si="134"/>
        <v>octubre</v>
      </c>
      <c r="O2855" s="5" t="str">
        <f>VLOOKUP(C2855,[2]!ProdManager[#Data],2,FALSE)</f>
        <v>Peter Stone</v>
      </c>
      <c r="P2855" s="5" t="e">
        <f>VLOOKUP(I2855,[1]!Countries[#Data],2,FALSE)</f>
        <v>#REF!</v>
      </c>
      <c r="Q2855" s="5" t="e">
        <f>VLOOKUP(I2855,[1]!Countries[#Data],3,FALSE)</f>
        <v>#REF!</v>
      </c>
    </row>
    <row r="2856" spans="1:17" x14ac:dyDescent="0.2">
      <c r="A2856" s="5">
        <v>10391</v>
      </c>
      <c r="B2856" s="5" t="s">
        <v>111</v>
      </c>
      <c r="C2856" s="5" t="s">
        <v>22</v>
      </c>
      <c r="D2856" s="5">
        <v>4.8</v>
      </c>
      <c r="E2856" s="5">
        <v>3.552</v>
      </c>
      <c r="F2856" s="5">
        <v>18</v>
      </c>
      <c r="G2856" s="5" t="s">
        <v>204</v>
      </c>
      <c r="H2856" s="5" t="s">
        <v>205</v>
      </c>
      <c r="I2856" s="5" t="s">
        <v>14</v>
      </c>
      <c r="J2856" s="6">
        <v>41783</v>
      </c>
      <c r="K2856" s="7">
        <f t="shared" si="132"/>
        <v>86.399999999999991</v>
      </c>
      <c r="L2856" s="7">
        <f t="shared" si="133"/>
        <v>63.936</v>
      </c>
      <c r="M2856" s="4">
        <f>YEAR(Datos!$J2856)</f>
        <v>2014</v>
      </c>
      <c r="N2856" s="5" t="str">
        <f t="shared" si="134"/>
        <v>mayo</v>
      </c>
      <c r="O2856" s="5" t="str">
        <f>VLOOKUP(C2856,[2]!ProdManager[#Data],2,FALSE)</f>
        <v>Peter Stone</v>
      </c>
      <c r="P2856" s="5" t="e">
        <f>VLOOKUP(I2856,[1]!Countries[#Data],2,FALSE)</f>
        <v>#REF!</v>
      </c>
      <c r="Q2856" s="5" t="e">
        <f>VLOOKUP(I2856,[1]!Countries[#Data],3,FALSE)</f>
        <v>#REF!</v>
      </c>
    </row>
    <row r="2857" spans="1:17" x14ac:dyDescent="0.2">
      <c r="A2857" s="5">
        <v>10392</v>
      </c>
      <c r="B2857" s="5" t="s">
        <v>148</v>
      </c>
      <c r="C2857" s="5" t="s">
        <v>8</v>
      </c>
      <c r="D2857" s="5">
        <v>28.8</v>
      </c>
      <c r="E2857" s="5">
        <v>22.464000000000002</v>
      </c>
      <c r="F2857" s="5">
        <v>50</v>
      </c>
      <c r="G2857" s="5" t="s">
        <v>199</v>
      </c>
      <c r="H2857" s="5" t="s">
        <v>200</v>
      </c>
      <c r="I2857" s="5" t="s">
        <v>61</v>
      </c>
      <c r="J2857" s="6">
        <v>42213</v>
      </c>
      <c r="K2857" s="7">
        <f t="shared" si="132"/>
        <v>1440</v>
      </c>
      <c r="L2857" s="7">
        <f t="shared" si="133"/>
        <v>1123.2</v>
      </c>
      <c r="M2857" s="4">
        <f>YEAR(Datos!$J2857)</f>
        <v>2015</v>
      </c>
      <c r="N2857" s="5" t="str">
        <f t="shared" si="134"/>
        <v>julio</v>
      </c>
      <c r="O2857" s="5" t="str">
        <f>VLOOKUP(C2857,[2]!ProdManager[#Data],2,FALSE)</f>
        <v>Peter Stone</v>
      </c>
      <c r="P2857" s="5" t="e">
        <f>VLOOKUP(I2857,[1]!Countries[#Data],2,FALSE)</f>
        <v>#REF!</v>
      </c>
      <c r="Q2857" s="5" t="e">
        <f>VLOOKUP(I2857,[1]!Countries[#Data],3,FALSE)</f>
        <v>#REF!</v>
      </c>
    </row>
    <row r="2858" spans="1:17" x14ac:dyDescent="0.2">
      <c r="A2858" s="5">
        <v>10393</v>
      </c>
      <c r="B2858" s="5" t="s">
        <v>37</v>
      </c>
      <c r="C2858" s="5" t="s">
        <v>8</v>
      </c>
      <c r="D2858" s="5">
        <v>10</v>
      </c>
      <c r="E2858" s="5">
        <v>8.2000000000000011</v>
      </c>
      <c r="F2858" s="5">
        <v>32</v>
      </c>
      <c r="G2858" s="5" t="s">
        <v>175</v>
      </c>
      <c r="H2858" s="5" t="s">
        <v>176</v>
      </c>
      <c r="I2858" s="5" t="s">
        <v>77</v>
      </c>
      <c r="J2858" s="6">
        <v>41907</v>
      </c>
      <c r="K2858" s="7">
        <f t="shared" si="132"/>
        <v>320</v>
      </c>
      <c r="L2858" s="7">
        <f t="shared" si="133"/>
        <v>262.40000000000003</v>
      </c>
      <c r="M2858" s="4">
        <f>YEAR(Datos!$J2858)</f>
        <v>2014</v>
      </c>
      <c r="N2858" s="5" t="str">
        <f t="shared" si="134"/>
        <v>septiembre</v>
      </c>
      <c r="O2858" s="5" t="str">
        <f>VLOOKUP(C2858,[2]!ProdManager[#Data],2,FALSE)</f>
        <v>Peter Stone</v>
      </c>
      <c r="P2858" s="5" t="e">
        <f>VLOOKUP(I2858,[1]!Countries[#Data],2,FALSE)</f>
        <v>#REF!</v>
      </c>
      <c r="Q2858" s="5" t="e">
        <f>VLOOKUP(I2858,[1]!Countries[#Data],3,FALSE)</f>
        <v>#REF!</v>
      </c>
    </row>
    <row r="2859" spans="1:17" x14ac:dyDescent="0.2">
      <c r="A2859" s="5">
        <v>10393</v>
      </c>
      <c r="B2859" s="5" t="s">
        <v>48</v>
      </c>
      <c r="C2859" s="5" t="s">
        <v>36</v>
      </c>
      <c r="D2859" s="5">
        <v>15.2</v>
      </c>
      <c r="E2859" s="5">
        <v>13.68</v>
      </c>
      <c r="F2859" s="5">
        <v>25</v>
      </c>
      <c r="G2859" s="5" t="s">
        <v>175</v>
      </c>
      <c r="H2859" s="5" t="s">
        <v>176</v>
      </c>
      <c r="I2859" s="5" t="s">
        <v>77</v>
      </c>
      <c r="J2859" s="6">
        <v>42058</v>
      </c>
      <c r="K2859" s="7">
        <f t="shared" si="132"/>
        <v>380</v>
      </c>
      <c r="L2859" s="7">
        <f t="shared" si="133"/>
        <v>342</v>
      </c>
      <c r="M2859" s="4">
        <f>YEAR(Datos!$J2859)</f>
        <v>2015</v>
      </c>
      <c r="N2859" s="5" t="str">
        <f t="shared" si="134"/>
        <v>febrero</v>
      </c>
      <c r="O2859" s="5" t="str">
        <f>VLOOKUP(C2859,[2]!ProdManager[#Data],2,FALSE)</f>
        <v>John Matter</v>
      </c>
      <c r="P2859" s="5" t="e">
        <f>VLOOKUP(I2859,[1]!Countries[#Data],2,FALSE)</f>
        <v>#REF!</v>
      </c>
      <c r="Q2859" s="5" t="e">
        <f>VLOOKUP(I2859,[1]!Countries[#Data],3,FALSE)</f>
        <v>#REF!</v>
      </c>
    </row>
    <row r="2860" spans="1:17" x14ac:dyDescent="0.2">
      <c r="A2860" s="5">
        <v>10393</v>
      </c>
      <c r="B2860" s="5" t="s">
        <v>10</v>
      </c>
      <c r="C2860" s="5" t="s">
        <v>11</v>
      </c>
      <c r="D2860" s="5">
        <v>18.600000000000001</v>
      </c>
      <c r="E2860" s="5">
        <v>15.252000000000002</v>
      </c>
      <c r="F2860" s="5">
        <v>42</v>
      </c>
      <c r="G2860" s="5" t="s">
        <v>175</v>
      </c>
      <c r="H2860" s="5" t="s">
        <v>176</v>
      </c>
      <c r="I2860" s="5" t="s">
        <v>77</v>
      </c>
      <c r="J2860" s="6">
        <v>42215</v>
      </c>
      <c r="K2860" s="7">
        <f t="shared" si="132"/>
        <v>781.2</v>
      </c>
      <c r="L2860" s="7">
        <f t="shared" si="133"/>
        <v>640.58400000000006</v>
      </c>
      <c r="M2860" s="4">
        <f>YEAR(Datos!$J2860)</f>
        <v>2015</v>
      </c>
      <c r="N2860" s="5" t="str">
        <f t="shared" si="134"/>
        <v>julio</v>
      </c>
      <c r="O2860" s="5" t="str">
        <f>VLOOKUP(C2860,[2]!ProdManager[#Data],2,FALSE)</f>
        <v>Marc Caine</v>
      </c>
      <c r="P2860" s="5" t="e">
        <f>VLOOKUP(I2860,[1]!Countries[#Data],2,FALSE)</f>
        <v>#REF!</v>
      </c>
      <c r="Q2860" s="5" t="e">
        <f>VLOOKUP(I2860,[1]!Countries[#Data],3,FALSE)</f>
        <v>#REF!</v>
      </c>
    </row>
    <row r="2861" spans="1:17" x14ac:dyDescent="0.2">
      <c r="A2861" s="5">
        <v>10393</v>
      </c>
      <c r="B2861" s="5" t="s">
        <v>174</v>
      </c>
      <c r="C2861" s="5" t="s">
        <v>28</v>
      </c>
      <c r="D2861" s="5">
        <v>11.2</v>
      </c>
      <c r="E2861" s="5">
        <v>7.2799999999999994</v>
      </c>
      <c r="F2861" s="5">
        <v>7</v>
      </c>
      <c r="G2861" s="5" t="s">
        <v>175</v>
      </c>
      <c r="H2861" s="5" t="s">
        <v>176</v>
      </c>
      <c r="I2861" s="5" t="s">
        <v>77</v>
      </c>
      <c r="J2861" s="6">
        <v>41998</v>
      </c>
      <c r="K2861" s="7">
        <f t="shared" si="132"/>
        <v>78.399999999999991</v>
      </c>
      <c r="L2861" s="7">
        <f t="shared" si="133"/>
        <v>50.959999999999994</v>
      </c>
      <c r="M2861" s="4">
        <f>YEAR(Datos!$J2861)</f>
        <v>2014</v>
      </c>
      <c r="N2861" s="5" t="str">
        <f t="shared" si="134"/>
        <v>diciembre</v>
      </c>
      <c r="O2861" s="5" t="str">
        <f>VLOOKUP(C2861,[2]!ProdManager[#Data],2,FALSE)</f>
        <v>Lydia Sinn</v>
      </c>
      <c r="P2861" s="5" t="e">
        <f>VLOOKUP(I2861,[1]!Countries[#Data],2,FALSE)</f>
        <v>#REF!</v>
      </c>
      <c r="Q2861" s="5" t="e">
        <f>VLOOKUP(I2861,[1]!Countries[#Data],3,FALSE)</f>
        <v>#REF!</v>
      </c>
    </row>
    <row r="2862" spans="1:17" x14ac:dyDescent="0.2">
      <c r="A2862" s="5">
        <v>10393</v>
      </c>
      <c r="B2862" s="5" t="s">
        <v>182</v>
      </c>
      <c r="C2862" s="5" t="s">
        <v>28</v>
      </c>
      <c r="D2862" s="5">
        <v>24.9</v>
      </c>
      <c r="E2862" s="5">
        <v>16.433999999999997</v>
      </c>
      <c r="F2862" s="5">
        <v>70</v>
      </c>
      <c r="G2862" s="5" t="s">
        <v>175</v>
      </c>
      <c r="H2862" s="5" t="s">
        <v>176</v>
      </c>
      <c r="I2862" s="5" t="s">
        <v>77</v>
      </c>
      <c r="J2862" s="6">
        <v>42021</v>
      </c>
      <c r="K2862" s="7">
        <f t="shared" si="132"/>
        <v>1743</v>
      </c>
      <c r="L2862" s="7">
        <f t="shared" si="133"/>
        <v>1150.3799999999999</v>
      </c>
      <c r="M2862" s="4">
        <f>YEAR(Datos!$J2862)</f>
        <v>2015</v>
      </c>
      <c r="N2862" s="5" t="str">
        <f t="shared" si="134"/>
        <v>enero</v>
      </c>
      <c r="O2862" s="5" t="str">
        <f>VLOOKUP(C2862,[2]!ProdManager[#Data],2,FALSE)</f>
        <v>Lydia Sinn</v>
      </c>
      <c r="P2862" s="5" t="e">
        <f>VLOOKUP(I2862,[1]!Countries[#Data],2,FALSE)</f>
        <v>#REF!</v>
      </c>
      <c r="Q2862" s="5" t="e">
        <f>VLOOKUP(I2862,[1]!Countries[#Data],3,FALSE)</f>
        <v>#REF!</v>
      </c>
    </row>
    <row r="2863" spans="1:17" x14ac:dyDescent="0.2">
      <c r="A2863" s="5">
        <v>10394</v>
      </c>
      <c r="B2863" s="5" t="s">
        <v>71</v>
      </c>
      <c r="C2863" s="5" t="s">
        <v>28</v>
      </c>
      <c r="D2863" s="5">
        <v>39.4</v>
      </c>
      <c r="E2863" s="5">
        <v>25.61</v>
      </c>
      <c r="F2863" s="5">
        <v>10</v>
      </c>
      <c r="G2863" s="5" t="s">
        <v>216</v>
      </c>
      <c r="H2863" s="5" t="s">
        <v>217</v>
      </c>
      <c r="I2863" s="5" t="s">
        <v>77</v>
      </c>
      <c r="J2863" s="6">
        <v>41672</v>
      </c>
      <c r="K2863" s="7">
        <f t="shared" si="132"/>
        <v>394</v>
      </c>
      <c r="L2863" s="7">
        <f t="shared" si="133"/>
        <v>256.10000000000002</v>
      </c>
      <c r="M2863" s="4">
        <f>YEAR(Datos!$J2863)</f>
        <v>2014</v>
      </c>
      <c r="N2863" s="5" t="str">
        <f t="shared" si="134"/>
        <v>febrero</v>
      </c>
      <c r="O2863" s="5" t="str">
        <f>VLOOKUP(C2863,[2]!ProdManager[#Data],2,FALSE)</f>
        <v>Lydia Sinn</v>
      </c>
      <c r="P2863" s="5" t="e">
        <f>VLOOKUP(I2863,[1]!Countries[#Data],2,FALSE)</f>
        <v>#REF!</v>
      </c>
      <c r="Q2863" s="5" t="e">
        <f>VLOOKUP(I2863,[1]!Countries[#Data],3,FALSE)</f>
        <v>#REF!</v>
      </c>
    </row>
    <row r="2864" spans="1:17" x14ac:dyDescent="0.2">
      <c r="A2864" s="5">
        <v>10394</v>
      </c>
      <c r="B2864" s="5" t="s">
        <v>111</v>
      </c>
      <c r="C2864" s="5" t="s">
        <v>22</v>
      </c>
      <c r="D2864" s="5">
        <v>4.8</v>
      </c>
      <c r="E2864" s="5">
        <v>3.36</v>
      </c>
      <c r="F2864" s="5">
        <v>10</v>
      </c>
      <c r="G2864" s="5" t="s">
        <v>216</v>
      </c>
      <c r="H2864" s="5" t="s">
        <v>217</v>
      </c>
      <c r="I2864" s="5" t="s">
        <v>77</v>
      </c>
      <c r="J2864" s="6">
        <v>41702</v>
      </c>
      <c r="K2864" s="7">
        <f t="shared" si="132"/>
        <v>48</v>
      </c>
      <c r="L2864" s="7">
        <f t="shared" si="133"/>
        <v>33.6</v>
      </c>
      <c r="M2864" s="4">
        <f>YEAR(Datos!$J2864)</f>
        <v>2014</v>
      </c>
      <c r="N2864" s="5" t="str">
        <f t="shared" si="134"/>
        <v>marzo</v>
      </c>
      <c r="O2864" s="5" t="str">
        <f>VLOOKUP(C2864,[2]!ProdManager[#Data],2,FALSE)</f>
        <v>Peter Stone</v>
      </c>
      <c r="P2864" s="5" t="e">
        <f>VLOOKUP(I2864,[1]!Countries[#Data],2,FALSE)</f>
        <v>#REF!</v>
      </c>
      <c r="Q2864" s="5" t="e">
        <f>VLOOKUP(I2864,[1]!Countries[#Data],3,FALSE)</f>
        <v>#REF!</v>
      </c>
    </row>
    <row r="2865" spans="1:17" x14ac:dyDescent="0.2">
      <c r="A2865" s="5">
        <v>10395</v>
      </c>
      <c r="B2865" s="5" t="s">
        <v>134</v>
      </c>
      <c r="C2865" s="5" t="s">
        <v>22</v>
      </c>
      <c r="D2865" s="5">
        <v>9.6</v>
      </c>
      <c r="E2865" s="5">
        <v>7.4879999999999995</v>
      </c>
      <c r="F2865" s="5">
        <v>28</v>
      </c>
      <c r="G2865" s="5" t="s">
        <v>56</v>
      </c>
      <c r="H2865" s="5" t="s">
        <v>57</v>
      </c>
      <c r="I2865" s="5" t="s">
        <v>58</v>
      </c>
      <c r="J2865" s="6">
        <v>42147</v>
      </c>
      <c r="K2865" s="7">
        <f t="shared" si="132"/>
        <v>268.8</v>
      </c>
      <c r="L2865" s="7">
        <f t="shared" si="133"/>
        <v>209.66399999999999</v>
      </c>
      <c r="M2865" s="4">
        <f>YEAR(Datos!$J2865)</f>
        <v>2015</v>
      </c>
      <c r="N2865" s="5" t="str">
        <f t="shared" si="134"/>
        <v>mayo</v>
      </c>
      <c r="O2865" s="5" t="str">
        <f>VLOOKUP(C2865,[2]!ProdManager[#Data],2,FALSE)</f>
        <v>Peter Stone</v>
      </c>
      <c r="P2865" s="5" t="e">
        <f>VLOOKUP(I2865,[1]!Countries[#Data],2,FALSE)</f>
        <v>#REF!</v>
      </c>
      <c r="Q2865" s="5" t="e">
        <f>VLOOKUP(I2865,[1]!Countries[#Data],3,FALSE)</f>
        <v>#REF!</v>
      </c>
    </row>
    <row r="2866" spans="1:17" x14ac:dyDescent="0.2">
      <c r="A2866" s="5">
        <v>10395</v>
      </c>
      <c r="B2866" s="5" t="s">
        <v>51</v>
      </c>
      <c r="C2866" s="5" t="s">
        <v>39</v>
      </c>
      <c r="D2866" s="5">
        <v>26.2</v>
      </c>
      <c r="E2866" s="5">
        <v>21.222000000000001</v>
      </c>
      <c r="F2866" s="5">
        <v>70</v>
      </c>
      <c r="G2866" s="5" t="s">
        <v>56</v>
      </c>
      <c r="H2866" s="5" t="s">
        <v>57</v>
      </c>
      <c r="I2866" s="5" t="s">
        <v>58</v>
      </c>
      <c r="J2866" s="6">
        <v>41906</v>
      </c>
      <c r="K2866" s="7">
        <f t="shared" si="132"/>
        <v>1834</v>
      </c>
      <c r="L2866" s="7">
        <f t="shared" si="133"/>
        <v>1485.5400000000002</v>
      </c>
      <c r="M2866" s="4">
        <f>YEAR(Datos!$J2866)</f>
        <v>2014</v>
      </c>
      <c r="N2866" s="5" t="str">
        <f t="shared" si="134"/>
        <v>septiembre</v>
      </c>
      <c r="O2866" s="5" t="str">
        <f>VLOOKUP(C2866,[2]!ProdManager[#Data],2,FALSE)</f>
        <v>John Matter</v>
      </c>
      <c r="P2866" s="5" t="e">
        <f>VLOOKUP(I2866,[1]!Countries[#Data],2,FALSE)</f>
        <v>#REF!</v>
      </c>
      <c r="Q2866" s="5" t="e">
        <f>VLOOKUP(I2866,[1]!Countries[#Data],3,FALSE)</f>
        <v>#REF!</v>
      </c>
    </row>
    <row r="2867" spans="1:17" x14ac:dyDescent="0.2">
      <c r="A2867" s="5">
        <v>10395</v>
      </c>
      <c r="B2867" s="5" t="s">
        <v>148</v>
      </c>
      <c r="C2867" s="5" t="s">
        <v>8</v>
      </c>
      <c r="D2867" s="5">
        <v>28.8</v>
      </c>
      <c r="E2867" s="5">
        <v>21.888000000000002</v>
      </c>
      <c r="F2867" s="5">
        <v>8</v>
      </c>
      <c r="G2867" s="5" t="s">
        <v>56</v>
      </c>
      <c r="H2867" s="5" t="s">
        <v>57</v>
      </c>
      <c r="I2867" s="5" t="s">
        <v>58</v>
      </c>
      <c r="J2867" s="6">
        <v>42109</v>
      </c>
      <c r="K2867" s="7">
        <f t="shared" si="132"/>
        <v>230.4</v>
      </c>
      <c r="L2867" s="7">
        <f t="shared" si="133"/>
        <v>175.10400000000001</v>
      </c>
      <c r="M2867" s="4">
        <f>YEAR(Datos!$J2867)</f>
        <v>2015</v>
      </c>
      <c r="N2867" s="5" t="str">
        <f t="shared" si="134"/>
        <v>abril</v>
      </c>
      <c r="O2867" s="5" t="str">
        <f>VLOOKUP(C2867,[2]!ProdManager[#Data],2,FALSE)</f>
        <v>Peter Stone</v>
      </c>
      <c r="P2867" s="5" t="e">
        <f>VLOOKUP(I2867,[1]!Countries[#Data],2,FALSE)</f>
        <v>#REF!</v>
      </c>
      <c r="Q2867" s="5" t="e">
        <f>VLOOKUP(I2867,[1]!Countries[#Data],3,FALSE)</f>
        <v>#REF!</v>
      </c>
    </row>
    <row r="2868" spans="1:17" x14ac:dyDescent="0.2">
      <c r="A2868" s="5">
        <v>10396</v>
      </c>
      <c r="B2868" s="5" t="s">
        <v>7</v>
      </c>
      <c r="C2868" s="5" t="s">
        <v>8</v>
      </c>
      <c r="D2868" s="5">
        <v>27.8</v>
      </c>
      <c r="E2868" s="5">
        <v>20.85</v>
      </c>
      <c r="F2868" s="5">
        <v>21</v>
      </c>
      <c r="G2868" s="5" t="s">
        <v>92</v>
      </c>
      <c r="H2868" s="5" t="s">
        <v>93</v>
      </c>
      <c r="I2868" s="5" t="s">
        <v>14</v>
      </c>
      <c r="J2868" s="6">
        <v>41967</v>
      </c>
      <c r="K2868" s="7">
        <f t="shared" si="132"/>
        <v>583.80000000000007</v>
      </c>
      <c r="L2868" s="7">
        <f t="shared" si="133"/>
        <v>437.85</v>
      </c>
      <c r="M2868" s="4">
        <f>YEAR(Datos!$J2868)</f>
        <v>2014</v>
      </c>
      <c r="N2868" s="5" t="str">
        <f t="shared" si="134"/>
        <v>noviembre</v>
      </c>
      <c r="O2868" s="5" t="str">
        <f>VLOOKUP(C2868,[2]!ProdManager[#Data],2,FALSE)</f>
        <v>Peter Stone</v>
      </c>
      <c r="P2868" s="5" t="e">
        <f>VLOOKUP(I2868,[1]!Countries[#Data],2,FALSE)</f>
        <v>#REF!</v>
      </c>
      <c r="Q2868" s="5" t="e">
        <f>VLOOKUP(I2868,[1]!Countries[#Data],3,FALSE)</f>
        <v>#REF!</v>
      </c>
    </row>
    <row r="2869" spans="1:17" x14ac:dyDescent="0.2">
      <c r="A2869" s="5">
        <v>10396</v>
      </c>
      <c r="B2869" s="5" t="s">
        <v>190</v>
      </c>
      <c r="C2869" s="5" t="s">
        <v>3</v>
      </c>
      <c r="D2869" s="5">
        <v>7.2</v>
      </c>
      <c r="E2869" s="5">
        <v>6.048</v>
      </c>
      <c r="F2869" s="5">
        <v>40</v>
      </c>
      <c r="G2869" s="5" t="s">
        <v>92</v>
      </c>
      <c r="H2869" s="5" t="s">
        <v>93</v>
      </c>
      <c r="I2869" s="5" t="s">
        <v>14</v>
      </c>
      <c r="J2869" s="6">
        <v>42140</v>
      </c>
      <c r="K2869" s="7">
        <f t="shared" si="132"/>
        <v>288</v>
      </c>
      <c r="L2869" s="7">
        <f t="shared" si="133"/>
        <v>241.92000000000002</v>
      </c>
      <c r="M2869" s="4">
        <f>YEAR(Datos!$J2869)</f>
        <v>2015</v>
      </c>
      <c r="N2869" s="5" t="str">
        <f t="shared" si="134"/>
        <v>mayo</v>
      </c>
      <c r="O2869" s="5" t="str">
        <f>VLOOKUP(C2869,[2]!ProdManager[#Data],2,FALSE)</f>
        <v>Marc Caine</v>
      </c>
      <c r="P2869" s="5" t="e">
        <f>VLOOKUP(I2869,[1]!Countries[#Data],2,FALSE)</f>
        <v>#REF!</v>
      </c>
      <c r="Q2869" s="5" t="e">
        <f>VLOOKUP(I2869,[1]!Countries[#Data],3,FALSE)</f>
        <v>#REF!</v>
      </c>
    </row>
    <row r="2870" spans="1:17" x14ac:dyDescent="0.2">
      <c r="A2870" s="5">
        <v>10396</v>
      </c>
      <c r="B2870" s="5" t="s">
        <v>106</v>
      </c>
      <c r="C2870" s="5" t="s">
        <v>8</v>
      </c>
      <c r="D2870" s="5">
        <v>17.2</v>
      </c>
      <c r="E2870" s="5">
        <v>14.104000000000001</v>
      </c>
      <c r="F2870" s="5">
        <v>60</v>
      </c>
      <c r="G2870" s="5" t="s">
        <v>92</v>
      </c>
      <c r="H2870" s="5" t="s">
        <v>93</v>
      </c>
      <c r="I2870" s="5" t="s">
        <v>14</v>
      </c>
      <c r="J2870" s="6">
        <v>41941</v>
      </c>
      <c r="K2870" s="7">
        <f t="shared" si="132"/>
        <v>1032</v>
      </c>
      <c r="L2870" s="7">
        <f t="shared" si="133"/>
        <v>846.24</v>
      </c>
      <c r="M2870" s="4">
        <f>YEAR(Datos!$J2870)</f>
        <v>2014</v>
      </c>
      <c r="N2870" s="5" t="str">
        <f t="shared" si="134"/>
        <v>octubre</v>
      </c>
      <c r="O2870" s="5" t="str">
        <f>VLOOKUP(C2870,[2]!ProdManager[#Data],2,FALSE)</f>
        <v>Peter Stone</v>
      </c>
      <c r="P2870" s="5" t="e">
        <f>VLOOKUP(I2870,[1]!Countries[#Data],2,FALSE)</f>
        <v>#REF!</v>
      </c>
      <c r="Q2870" s="5" t="e">
        <f>VLOOKUP(I2870,[1]!Countries[#Data],3,FALSE)</f>
        <v>#REF!</v>
      </c>
    </row>
    <row r="2871" spans="1:17" x14ac:dyDescent="0.2">
      <c r="A2871" s="5">
        <v>10397</v>
      </c>
      <c r="B2871" s="5" t="s">
        <v>64</v>
      </c>
      <c r="C2871" s="5" t="s">
        <v>28</v>
      </c>
      <c r="D2871" s="5">
        <v>8</v>
      </c>
      <c r="E2871" s="5">
        <v>5.3599999999999994</v>
      </c>
      <c r="F2871" s="5">
        <v>10</v>
      </c>
      <c r="G2871" s="5" t="s">
        <v>189</v>
      </c>
      <c r="H2871" s="5" t="s">
        <v>179</v>
      </c>
      <c r="I2871" s="5" t="s">
        <v>180</v>
      </c>
      <c r="J2871" s="6">
        <v>41871</v>
      </c>
      <c r="K2871" s="7">
        <f t="shared" si="132"/>
        <v>80</v>
      </c>
      <c r="L2871" s="7">
        <f t="shared" si="133"/>
        <v>53.599999999999994</v>
      </c>
      <c r="M2871" s="4">
        <f>YEAR(Datos!$J2871)</f>
        <v>2014</v>
      </c>
      <c r="N2871" s="5" t="str">
        <f t="shared" si="134"/>
        <v>agosto</v>
      </c>
      <c r="O2871" s="5" t="str">
        <f>VLOOKUP(C2871,[2]!ProdManager[#Data],2,FALSE)</f>
        <v>Lydia Sinn</v>
      </c>
      <c r="P2871" s="5" t="e">
        <f>VLOOKUP(I2871,[1]!Countries[#Data],2,FALSE)</f>
        <v>#REF!</v>
      </c>
      <c r="Q2871" s="5" t="e">
        <f>VLOOKUP(I2871,[1]!Countries[#Data],3,FALSE)</f>
        <v>#REF!</v>
      </c>
    </row>
    <row r="2872" spans="1:17" x14ac:dyDescent="0.2">
      <c r="A2872" s="5">
        <v>10397</v>
      </c>
      <c r="B2872" s="5" t="s">
        <v>15</v>
      </c>
      <c r="C2872" s="5" t="s">
        <v>11</v>
      </c>
      <c r="D2872" s="5">
        <v>42.4</v>
      </c>
      <c r="E2872" s="5">
        <v>34.344000000000001</v>
      </c>
      <c r="F2872" s="5">
        <v>18</v>
      </c>
      <c r="G2872" s="5" t="s">
        <v>189</v>
      </c>
      <c r="H2872" s="5" t="s">
        <v>179</v>
      </c>
      <c r="I2872" s="5" t="s">
        <v>180</v>
      </c>
      <c r="J2872" s="6">
        <v>42139</v>
      </c>
      <c r="K2872" s="7">
        <f t="shared" si="132"/>
        <v>763.19999999999993</v>
      </c>
      <c r="L2872" s="7">
        <f t="shared" si="133"/>
        <v>618.19200000000001</v>
      </c>
      <c r="M2872" s="4">
        <f>YEAR(Datos!$J2872)</f>
        <v>2015</v>
      </c>
      <c r="N2872" s="5" t="str">
        <f t="shared" si="134"/>
        <v>mayo</v>
      </c>
      <c r="O2872" s="5" t="str">
        <f>VLOOKUP(C2872,[2]!ProdManager[#Data],2,FALSE)</f>
        <v>Marc Caine</v>
      </c>
      <c r="P2872" s="5" t="e">
        <f>VLOOKUP(I2872,[1]!Countries[#Data],2,FALSE)</f>
        <v>#REF!</v>
      </c>
      <c r="Q2872" s="5" t="e">
        <f>VLOOKUP(I2872,[1]!Countries[#Data],3,FALSE)</f>
        <v>#REF!</v>
      </c>
    </row>
    <row r="2873" spans="1:17" x14ac:dyDescent="0.2">
      <c r="A2873" s="5">
        <v>10398</v>
      </c>
      <c r="B2873" s="5" t="s">
        <v>74</v>
      </c>
      <c r="C2873" s="5" t="s">
        <v>36</v>
      </c>
      <c r="D2873" s="5">
        <v>14.4</v>
      </c>
      <c r="E2873" s="5">
        <v>12.672000000000001</v>
      </c>
      <c r="F2873" s="5">
        <v>30</v>
      </c>
      <c r="G2873" s="5" t="s">
        <v>175</v>
      </c>
      <c r="H2873" s="5" t="s">
        <v>176</v>
      </c>
      <c r="I2873" s="5" t="s">
        <v>77</v>
      </c>
      <c r="J2873" s="6">
        <v>42091</v>
      </c>
      <c r="K2873" s="7">
        <f t="shared" si="132"/>
        <v>432</v>
      </c>
      <c r="L2873" s="7">
        <f t="shared" si="133"/>
        <v>380.16</v>
      </c>
      <c r="M2873" s="4">
        <f>YEAR(Datos!$J2873)</f>
        <v>2015</v>
      </c>
      <c r="N2873" s="5" t="str">
        <f t="shared" si="134"/>
        <v>marzo</v>
      </c>
      <c r="O2873" s="5" t="str">
        <f>VLOOKUP(C2873,[2]!ProdManager[#Data],2,FALSE)</f>
        <v>John Matter</v>
      </c>
      <c r="P2873" s="5" t="e">
        <f>VLOOKUP(I2873,[1]!Countries[#Data],2,FALSE)</f>
        <v>#REF!</v>
      </c>
      <c r="Q2873" s="5" t="e">
        <f>VLOOKUP(I2873,[1]!Countries[#Data],3,FALSE)</f>
        <v>#REF!</v>
      </c>
    </row>
    <row r="2874" spans="1:17" x14ac:dyDescent="0.2">
      <c r="A2874" s="5">
        <v>10398</v>
      </c>
      <c r="B2874" s="5" t="s">
        <v>38</v>
      </c>
      <c r="C2874" s="5" t="s">
        <v>39</v>
      </c>
      <c r="D2874" s="5">
        <v>19.2</v>
      </c>
      <c r="E2874" s="5">
        <v>15.552</v>
      </c>
      <c r="F2874" s="5">
        <v>120</v>
      </c>
      <c r="G2874" s="5" t="s">
        <v>175</v>
      </c>
      <c r="H2874" s="5" t="s">
        <v>176</v>
      </c>
      <c r="I2874" s="5" t="s">
        <v>77</v>
      </c>
      <c r="J2874" s="6">
        <v>41844</v>
      </c>
      <c r="K2874" s="7">
        <f t="shared" si="132"/>
        <v>2304</v>
      </c>
      <c r="L2874" s="7">
        <f t="shared" si="133"/>
        <v>1866.24</v>
      </c>
      <c r="M2874" s="4">
        <f>YEAR(Datos!$J2874)</f>
        <v>2014</v>
      </c>
      <c r="N2874" s="5" t="str">
        <f t="shared" si="134"/>
        <v>julio</v>
      </c>
      <c r="O2874" s="5" t="str">
        <f>VLOOKUP(C2874,[2]!ProdManager[#Data],2,FALSE)</f>
        <v>John Matter</v>
      </c>
      <c r="P2874" s="5" t="e">
        <f>VLOOKUP(I2874,[1]!Countries[#Data],2,FALSE)</f>
        <v>#REF!</v>
      </c>
      <c r="Q2874" s="5" t="e">
        <f>VLOOKUP(I2874,[1]!Countries[#Data],3,FALSE)</f>
        <v>#REF!</v>
      </c>
    </row>
    <row r="2875" spans="1:17" x14ac:dyDescent="0.2">
      <c r="A2875" s="5">
        <v>10399</v>
      </c>
      <c r="B2875" s="5" t="s">
        <v>54</v>
      </c>
      <c r="C2875" s="5" t="s">
        <v>17</v>
      </c>
      <c r="D2875" s="5">
        <v>10.4</v>
      </c>
      <c r="E2875" s="5">
        <v>8.7360000000000007</v>
      </c>
      <c r="F2875" s="5">
        <v>14</v>
      </c>
      <c r="G2875" s="5" t="s">
        <v>210</v>
      </c>
      <c r="H2875" s="5" t="s">
        <v>211</v>
      </c>
      <c r="I2875" s="5" t="s">
        <v>193</v>
      </c>
      <c r="J2875" s="6">
        <v>42195</v>
      </c>
      <c r="K2875" s="7">
        <f t="shared" si="132"/>
        <v>145.6</v>
      </c>
      <c r="L2875" s="7">
        <f t="shared" si="133"/>
        <v>122.304</v>
      </c>
      <c r="M2875" s="4">
        <f>YEAR(Datos!$J2875)</f>
        <v>2015</v>
      </c>
      <c r="N2875" s="5" t="str">
        <f t="shared" si="134"/>
        <v>julio</v>
      </c>
      <c r="O2875" s="5" t="str">
        <f>VLOOKUP(C2875,[2]!ProdManager[#Data],2,FALSE)</f>
        <v>Lydia Sinn</v>
      </c>
      <c r="P2875" s="5" t="e">
        <f>VLOOKUP(I2875,[1]!Countries[#Data],2,FALSE)</f>
        <v>#REF!</v>
      </c>
      <c r="Q2875" s="5" t="e">
        <f>VLOOKUP(I2875,[1]!Countries[#Data],3,FALSE)</f>
        <v>#REF!</v>
      </c>
    </row>
    <row r="2876" spans="1:17" x14ac:dyDescent="0.2">
      <c r="A2876" s="5">
        <v>10399</v>
      </c>
      <c r="B2876" s="5" t="s">
        <v>135</v>
      </c>
      <c r="C2876" s="5" t="s">
        <v>28</v>
      </c>
      <c r="D2876" s="5">
        <v>10</v>
      </c>
      <c r="E2876" s="5">
        <v>6.7999999999999989</v>
      </c>
      <c r="F2876" s="5">
        <v>60</v>
      </c>
      <c r="G2876" s="5" t="s">
        <v>210</v>
      </c>
      <c r="H2876" s="5" t="s">
        <v>211</v>
      </c>
      <c r="I2876" s="5" t="s">
        <v>193</v>
      </c>
      <c r="J2876" s="6">
        <v>41668</v>
      </c>
      <c r="K2876" s="7">
        <f t="shared" si="132"/>
        <v>600</v>
      </c>
      <c r="L2876" s="7">
        <f t="shared" si="133"/>
        <v>407.99999999999994</v>
      </c>
      <c r="M2876" s="4">
        <f>YEAR(Datos!$J2876)</f>
        <v>2014</v>
      </c>
      <c r="N2876" s="5" t="str">
        <f t="shared" si="134"/>
        <v>enero</v>
      </c>
      <c r="O2876" s="5" t="str">
        <f>VLOOKUP(C2876,[2]!ProdManager[#Data],2,FALSE)</f>
        <v>Lydia Sinn</v>
      </c>
      <c r="P2876" s="5" t="e">
        <f>VLOOKUP(I2876,[1]!Countries[#Data],2,FALSE)</f>
        <v>#REF!</v>
      </c>
      <c r="Q2876" s="5" t="e">
        <f>VLOOKUP(I2876,[1]!Countries[#Data],3,FALSE)</f>
        <v>#REF!</v>
      </c>
    </row>
    <row r="2877" spans="1:17" x14ac:dyDescent="0.2">
      <c r="A2877" s="5">
        <v>10399</v>
      </c>
      <c r="B2877" s="5" t="s">
        <v>106</v>
      </c>
      <c r="C2877" s="5" t="s">
        <v>8</v>
      </c>
      <c r="D2877" s="5">
        <v>17.2</v>
      </c>
      <c r="E2877" s="5">
        <v>13.76</v>
      </c>
      <c r="F2877" s="5">
        <v>30</v>
      </c>
      <c r="G2877" s="5" t="s">
        <v>210</v>
      </c>
      <c r="H2877" s="5" t="s">
        <v>211</v>
      </c>
      <c r="I2877" s="5" t="s">
        <v>193</v>
      </c>
      <c r="J2877" s="6">
        <v>41923</v>
      </c>
      <c r="K2877" s="7">
        <f t="shared" si="132"/>
        <v>516</v>
      </c>
      <c r="L2877" s="7">
        <f t="shared" si="133"/>
        <v>412.8</v>
      </c>
      <c r="M2877" s="4">
        <f>YEAR(Datos!$J2877)</f>
        <v>2014</v>
      </c>
      <c r="N2877" s="5" t="str">
        <f t="shared" si="134"/>
        <v>octubre</v>
      </c>
      <c r="O2877" s="5" t="str">
        <f>VLOOKUP(C2877,[2]!ProdManager[#Data],2,FALSE)</f>
        <v>Peter Stone</v>
      </c>
      <c r="P2877" s="5" t="e">
        <f>VLOOKUP(I2877,[1]!Countries[#Data],2,FALSE)</f>
        <v>#REF!</v>
      </c>
      <c r="Q2877" s="5" t="e">
        <f>VLOOKUP(I2877,[1]!Countries[#Data],3,FALSE)</f>
        <v>#REF!</v>
      </c>
    </row>
    <row r="2878" spans="1:17" x14ac:dyDescent="0.2">
      <c r="A2878" s="5">
        <v>10399</v>
      </c>
      <c r="B2878" s="5" t="s">
        <v>94</v>
      </c>
      <c r="C2878" s="5" t="s">
        <v>36</v>
      </c>
      <c r="D2878" s="5">
        <v>14.4</v>
      </c>
      <c r="E2878" s="5">
        <v>13.104000000000001</v>
      </c>
      <c r="F2878" s="5">
        <v>35</v>
      </c>
      <c r="G2878" s="5" t="s">
        <v>210</v>
      </c>
      <c r="H2878" s="5" t="s">
        <v>211</v>
      </c>
      <c r="I2878" s="5" t="s">
        <v>193</v>
      </c>
      <c r="J2878" s="6">
        <v>41988</v>
      </c>
      <c r="K2878" s="7">
        <f t="shared" si="132"/>
        <v>504</v>
      </c>
      <c r="L2878" s="7">
        <f t="shared" si="133"/>
        <v>458.64000000000004</v>
      </c>
      <c r="M2878" s="4">
        <f>YEAR(Datos!$J2878)</f>
        <v>2014</v>
      </c>
      <c r="N2878" s="5" t="str">
        <f t="shared" si="134"/>
        <v>diciembre</v>
      </c>
      <c r="O2878" s="5" t="str">
        <f>VLOOKUP(C2878,[2]!ProdManager[#Data],2,FALSE)</f>
        <v>John Matter</v>
      </c>
      <c r="P2878" s="5" t="e">
        <f>VLOOKUP(I2878,[1]!Countries[#Data],2,FALSE)</f>
        <v>#REF!</v>
      </c>
      <c r="Q2878" s="5" t="e">
        <f>VLOOKUP(I2878,[1]!Countries[#Data],3,FALSE)</f>
        <v>#REF!</v>
      </c>
    </row>
    <row r="2879" spans="1:17" x14ac:dyDescent="0.2">
      <c r="A2879" s="5">
        <v>10400</v>
      </c>
      <c r="B2879" s="5" t="s">
        <v>34</v>
      </c>
      <c r="C2879" s="5" t="s">
        <v>28</v>
      </c>
      <c r="D2879" s="5">
        <v>16</v>
      </c>
      <c r="E2879" s="5">
        <v>10.879999999999999</v>
      </c>
      <c r="F2879" s="5">
        <v>30</v>
      </c>
      <c r="G2879" s="5" t="s">
        <v>206</v>
      </c>
      <c r="H2879" s="5" t="s">
        <v>141</v>
      </c>
      <c r="I2879" s="5" t="s">
        <v>142</v>
      </c>
      <c r="J2879" s="6">
        <v>42086</v>
      </c>
      <c r="K2879" s="7">
        <f t="shared" si="132"/>
        <v>480</v>
      </c>
      <c r="L2879" s="7">
        <f t="shared" si="133"/>
        <v>326.39999999999998</v>
      </c>
      <c r="M2879" s="4">
        <f>YEAR(Datos!$J2879)</f>
        <v>2015</v>
      </c>
      <c r="N2879" s="5" t="str">
        <f t="shared" si="134"/>
        <v>marzo</v>
      </c>
      <c r="O2879" s="5" t="str">
        <f>VLOOKUP(C2879,[2]!ProdManager[#Data],2,FALSE)</f>
        <v>Lydia Sinn</v>
      </c>
      <c r="P2879" s="5" t="e">
        <f>VLOOKUP(I2879,[1]!Countries[#Data],2,FALSE)</f>
        <v>#REF!</v>
      </c>
      <c r="Q2879" s="5" t="e">
        <f>VLOOKUP(I2879,[1]!Countries[#Data],3,FALSE)</f>
        <v>#REF!</v>
      </c>
    </row>
    <row r="2880" spans="1:17" x14ac:dyDescent="0.2">
      <c r="A2880" s="5">
        <v>10400</v>
      </c>
      <c r="B2880" s="5" t="s">
        <v>74</v>
      </c>
      <c r="C2880" s="5" t="s">
        <v>36</v>
      </c>
      <c r="D2880" s="5">
        <v>14.4</v>
      </c>
      <c r="E2880" s="5">
        <v>13.104000000000001</v>
      </c>
      <c r="F2880" s="5">
        <v>35</v>
      </c>
      <c r="G2880" s="5" t="s">
        <v>206</v>
      </c>
      <c r="H2880" s="5" t="s">
        <v>141</v>
      </c>
      <c r="I2880" s="5" t="s">
        <v>142</v>
      </c>
      <c r="J2880" s="6">
        <v>42157</v>
      </c>
      <c r="K2880" s="7">
        <f t="shared" si="132"/>
        <v>504</v>
      </c>
      <c r="L2880" s="7">
        <f t="shared" si="133"/>
        <v>458.64000000000004</v>
      </c>
      <c r="M2880" s="4">
        <f>YEAR(Datos!$J2880)</f>
        <v>2015</v>
      </c>
      <c r="N2880" s="5" t="str">
        <f t="shared" si="134"/>
        <v>junio</v>
      </c>
      <c r="O2880" s="5" t="str">
        <f>VLOOKUP(C2880,[2]!ProdManager[#Data],2,FALSE)</f>
        <v>John Matter</v>
      </c>
      <c r="P2880" s="5" t="e">
        <f>VLOOKUP(I2880,[1]!Countries[#Data],2,FALSE)</f>
        <v>#REF!</v>
      </c>
      <c r="Q2880" s="5" t="e">
        <f>VLOOKUP(I2880,[1]!Countries[#Data],3,FALSE)</f>
        <v>#REF!</v>
      </c>
    </row>
    <row r="2881" spans="1:17" x14ac:dyDescent="0.2">
      <c r="A2881" s="5">
        <v>10400</v>
      </c>
      <c r="B2881" s="5" t="s">
        <v>95</v>
      </c>
      <c r="C2881" s="5" t="s">
        <v>39</v>
      </c>
      <c r="D2881" s="5">
        <v>99</v>
      </c>
      <c r="E2881" s="5">
        <v>79.2</v>
      </c>
      <c r="F2881" s="5">
        <v>21</v>
      </c>
      <c r="G2881" s="5" t="s">
        <v>206</v>
      </c>
      <c r="H2881" s="5" t="s">
        <v>141</v>
      </c>
      <c r="I2881" s="5" t="s">
        <v>142</v>
      </c>
      <c r="J2881" s="6">
        <v>42194</v>
      </c>
      <c r="K2881" s="7">
        <f t="shared" si="132"/>
        <v>2079</v>
      </c>
      <c r="L2881" s="7">
        <f t="shared" si="133"/>
        <v>1663.2</v>
      </c>
      <c r="M2881" s="4">
        <f>YEAR(Datos!$J2881)</f>
        <v>2015</v>
      </c>
      <c r="N2881" s="5" t="str">
        <f t="shared" si="134"/>
        <v>julio</v>
      </c>
      <c r="O2881" s="5" t="str">
        <f>VLOOKUP(C2881,[2]!ProdManager[#Data],2,FALSE)</f>
        <v>John Matter</v>
      </c>
      <c r="P2881" s="5" t="e">
        <f>VLOOKUP(I2881,[1]!Countries[#Data],2,FALSE)</f>
        <v>#REF!</v>
      </c>
      <c r="Q2881" s="5" t="e">
        <f>VLOOKUP(I2881,[1]!Countries[#Data],3,FALSE)</f>
        <v>#REF!</v>
      </c>
    </row>
    <row r="2882" spans="1:17" x14ac:dyDescent="0.2">
      <c r="A2882" s="5">
        <v>10401</v>
      </c>
      <c r="B2882" s="5" t="s">
        <v>80</v>
      </c>
      <c r="C2882" s="5" t="s">
        <v>22</v>
      </c>
      <c r="D2882" s="5">
        <v>20.7</v>
      </c>
      <c r="E2882" s="5">
        <v>15.318</v>
      </c>
      <c r="F2882" s="5">
        <v>18</v>
      </c>
      <c r="G2882" s="5" t="s">
        <v>75</v>
      </c>
      <c r="H2882" s="5" t="s">
        <v>76</v>
      </c>
      <c r="I2882" s="5" t="s">
        <v>77</v>
      </c>
      <c r="J2882" s="6">
        <v>41718</v>
      </c>
      <c r="K2882" s="7">
        <f t="shared" si="132"/>
        <v>372.59999999999997</v>
      </c>
      <c r="L2882" s="7">
        <f t="shared" si="133"/>
        <v>275.72399999999999</v>
      </c>
      <c r="M2882" s="4">
        <f>YEAR(Datos!$J2882)</f>
        <v>2014</v>
      </c>
      <c r="N2882" s="5" t="str">
        <f t="shared" si="134"/>
        <v>marzo</v>
      </c>
      <c r="O2882" s="5" t="str">
        <f>VLOOKUP(C2882,[2]!ProdManager[#Data],2,FALSE)</f>
        <v>Peter Stone</v>
      </c>
      <c r="P2882" s="5" t="e">
        <f>VLOOKUP(I2882,[1]!Countries[#Data],2,FALSE)</f>
        <v>#REF!</v>
      </c>
      <c r="Q2882" s="5" t="e">
        <f>VLOOKUP(I2882,[1]!Countries[#Data],3,FALSE)</f>
        <v>#REF!</v>
      </c>
    </row>
    <row r="2883" spans="1:17" x14ac:dyDescent="0.2">
      <c r="A2883" s="5">
        <v>10401</v>
      </c>
      <c r="B2883" s="5" t="s">
        <v>79</v>
      </c>
      <c r="C2883" s="5" t="s">
        <v>3</v>
      </c>
      <c r="D2883" s="5">
        <v>30.4</v>
      </c>
      <c r="E2883" s="5">
        <v>23.712</v>
      </c>
      <c r="F2883" s="5">
        <v>70</v>
      </c>
      <c r="G2883" s="5" t="s">
        <v>75</v>
      </c>
      <c r="H2883" s="5" t="s">
        <v>76</v>
      </c>
      <c r="I2883" s="5" t="s">
        <v>77</v>
      </c>
      <c r="J2883" s="6">
        <v>41825</v>
      </c>
      <c r="K2883" s="7">
        <f t="shared" ref="K2883:K2946" si="135">D2883*F2883</f>
        <v>2128</v>
      </c>
      <c r="L2883" s="7">
        <f t="shared" ref="L2883:L2946" si="136">E2883*F2883</f>
        <v>1659.84</v>
      </c>
      <c r="M2883" s="4">
        <f>YEAR(Datos!$J2883)</f>
        <v>2014</v>
      </c>
      <c r="N2883" s="5" t="str">
        <f t="shared" ref="N2883:N2946" si="137">TEXT(J2883,"mmmm")</f>
        <v>julio</v>
      </c>
      <c r="O2883" s="5" t="str">
        <f>VLOOKUP(C2883,[2]!ProdManager[#Data],2,FALSE)</f>
        <v>Marc Caine</v>
      </c>
      <c r="P2883" s="5" t="e">
        <f>VLOOKUP(I2883,[1]!Countries[#Data],2,FALSE)</f>
        <v>#REF!</v>
      </c>
      <c r="Q2883" s="5" t="e">
        <f>VLOOKUP(I2883,[1]!Countries[#Data],3,FALSE)</f>
        <v>#REF!</v>
      </c>
    </row>
    <row r="2884" spans="1:17" x14ac:dyDescent="0.2">
      <c r="A2884" s="5">
        <v>10401</v>
      </c>
      <c r="B2884" s="5" t="s">
        <v>16</v>
      </c>
      <c r="C2884" s="5" t="s">
        <v>17</v>
      </c>
      <c r="D2884" s="5">
        <v>16.8</v>
      </c>
      <c r="E2884" s="5">
        <v>13.608000000000002</v>
      </c>
      <c r="F2884" s="5">
        <v>20</v>
      </c>
      <c r="G2884" s="5" t="s">
        <v>75</v>
      </c>
      <c r="H2884" s="5" t="s">
        <v>76</v>
      </c>
      <c r="I2884" s="5" t="s">
        <v>77</v>
      </c>
      <c r="J2884" s="6">
        <v>41745</v>
      </c>
      <c r="K2884" s="7">
        <f t="shared" si="135"/>
        <v>336</v>
      </c>
      <c r="L2884" s="7">
        <f t="shared" si="136"/>
        <v>272.16000000000003</v>
      </c>
      <c r="M2884" s="4">
        <f>YEAR(Datos!$J2884)</f>
        <v>2014</v>
      </c>
      <c r="N2884" s="5" t="str">
        <f t="shared" si="137"/>
        <v>abril</v>
      </c>
      <c r="O2884" s="5" t="str">
        <f>VLOOKUP(C2884,[2]!ProdManager[#Data],2,FALSE)</f>
        <v>Lydia Sinn</v>
      </c>
      <c r="P2884" s="5" t="e">
        <f>VLOOKUP(I2884,[1]!Countries[#Data],2,FALSE)</f>
        <v>#REF!</v>
      </c>
      <c r="Q2884" s="5" t="e">
        <f>VLOOKUP(I2884,[1]!Countries[#Data],3,FALSE)</f>
        <v>#REF!</v>
      </c>
    </row>
    <row r="2885" spans="1:17" x14ac:dyDescent="0.2">
      <c r="A2885" s="5">
        <v>10401</v>
      </c>
      <c r="B2885" s="5" t="s">
        <v>106</v>
      </c>
      <c r="C2885" s="5" t="s">
        <v>8</v>
      </c>
      <c r="D2885" s="5">
        <v>17.2</v>
      </c>
      <c r="E2885" s="5">
        <v>12.899999999999999</v>
      </c>
      <c r="F2885" s="5">
        <v>60</v>
      </c>
      <c r="G2885" s="5" t="s">
        <v>75</v>
      </c>
      <c r="H2885" s="5" t="s">
        <v>76</v>
      </c>
      <c r="I2885" s="5" t="s">
        <v>77</v>
      </c>
      <c r="J2885" s="6">
        <v>41927</v>
      </c>
      <c r="K2885" s="7">
        <f t="shared" si="135"/>
        <v>1032</v>
      </c>
      <c r="L2885" s="7">
        <f t="shared" si="136"/>
        <v>773.99999999999989</v>
      </c>
      <c r="M2885" s="4">
        <f>YEAR(Datos!$J2885)</f>
        <v>2014</v>
      </c>
      <c r="N2885" s="5" t="str">
        <f t="shared" si="137"/>
        <v>octubre</v>
      </c>
      <c r="O2885" s="5" t="str">
        <f>VLOOKUP(C2885,[2]!ProdManager[#Data],2,FALSE)</f>
        <v>Peter Stone</v>
      </c>
      <c r="P2885" s="5" t="e">
        <f>VLOOKUP(I2885,[1]!Countries[#Data],2,FALSE)</f>
        <v>#REF!</v>
      </c>
      <c r="Q2885" s="5" t="e">
        <f>VLOOKUP(I2885,[1]!Countries[#Data],3,FALSE)</f>
        <v>#REF!</v>
      </c>
    </row>
    <row r="2886" spans="1:17" x14ac:dyDescent="0.2">
      <c r="A2886" s="5">
        <v>10402</v>
      </c>
      <c r="B2886" s="5" t="s">
        <v>118</v>
      </c>
      <c r="C2886" s="5" t="s">
        <v>17</v>
      </c>
      <c r="D2886" s="5">
        <v>35.1</v>
      </c>
      <c r="E2886" s="5">
        <v>29.132999999999999</v>
      </c>
      <c r="F2886" s="5">
        <v>65</v>
      </c>
      <c r="G2886" s="5" t="s">
        <v>59</v>
      </c>
      <c r="H2886" s="5" t="s">
        <v>60</v>
      </c>
      <c r="I2886" s="5" t="s">
        <v>61</v>
      </c>
      <c r="J2886" s="6">
        <v>41885</v>
      </c>
      <c r="K2886" s="7">
        <f t="shared" si="135"/>
        <v>2281.5</v>
      </c>
      <c r="L2886" s="7">
        <f t="shared" si="136"/>
        <v>1893.645</v>
      </c>
      <c r="M2886" s="4">
        <f>YEAR(Datos!$J2886)</f>
        <v>2014</v>
      </c>
      <c r="N2886" s="5" t="str">
        <f t="shared" si="137"/>
        <v>septiembre</v>
      </c>
      <c r="O2886" s="5" t="str">
        <f>VLOOKUP(C2886,[2]!ProdManager[#Data],2,FALSE)</f>
        <v>Lydia Sinn</v>
      </c>
      <c r="P2886" s="5" t="e">
        <f>VLOOKUP(I2886,[1]!Countries[#Data],2,FALSE)</f>
        <v>#REF!</v>
      </c>
      <c r="Q2886" s="5" t="e">
        <f>VLOOKUP(I2886,[1]!Countries[#Data],3,FALSE)</f>
        <v>#REF!</v>
      </c>
    </row>
    <row r="2887" spans="1:17" x14ac:dyDescent="0.2">
      <c r="A2887" s="5">
        <v>10402</v>
      </c>
      <c r="B2887" s="5" t="s">
        <v>190</v>
      </c>
      <c r="C2887" s="5" t="s">
        <v>3</v>
      </c>
      <c r="D2887" s="5">
        <v>7.2</v>
      </c>
      <c r="E2887" s="5">
        <v>5.7600000000000007</v>
      </c>
      <c r="F2887" s="5">
        <v>60</v>
      </c>
      <c r="G2887" s="5" t="s">
        <v>59</v>
      </c>
      <c r="H2887" s="5" t="s">
        <v>60</v>
      </c>
      <c r="I2887" s="5" t="s">
        <v>61</v>
      </c>
      <c r="J2887" s="6">
        <v>41718</v>
      </c>
      <c r="K2887" s="7">
        <f t="shared" si="135"/>
        <v>432</v>
      </c>
      <c r="L2887" s="7">
        <f t="shared" si="136"/>
        <v>345.6</v>
      </c>
      <c r="M2887" s="4">
        <f>YEAR(Datos!$J2887)</f>
        <v>2014</v>
      </c>
      <c r="N2887" s="5" t="str">
        <f t="shared" si="137"/>
        <v>marzo</v>
      </c>
      <c r="O2887" s="5" t="str">
        <f>VLOOKUP(C2887,[2]!ProdManager[#Data],2,FALSE)</f>
        <v>Marc Caine</v>
      </c>
      <c r="P2887" s="5" t="e">
        <f>VLOOKUP(I2887,[1]!Countries[#Data],2,FALSE)</f>
        <v>#REF!</v>
      </c>
      <c r="Q2887" s="5" t="e">
        <f>VLOOKUP(I2887,[1]!Countries[#Data],3,FALSE)</f>
        <v>#REF!</v>
      </c>
    </row>
    <row r="2888" spans="1:17" x14ac:dyDescent="0.2">
      <c r="A2888" s="5">
        <v>10403</v>
      </c>
      <c r="B2888" s="5" t="s">
        <v>49</v>
      </c>
      <c r="C2888" s="5" t="s">
        <v>28</v>
      </c>
      <c r="D2888" s="5">
        <v>13.9</v>
      </c>
      <c r="E2888" s="5">
        <v>9.73</v>
      </c>
      <c r="F2888" s="5">
        <v>21</v>
      </c>
      <c r="G2888" s="5" t="s">
        <v>59</v>
      </c>
      <c r="H2888" s="5" t="s">
        <v>60</v>
      </c>
      <c r="I2888" s="5" t="s">
        <v>61</v>
      </c>
      <c r="J2888" s="6">
        <v>41688</v>
      </c>
      <c r="K2888" s="7">
        <f t="shared" si="135"/>
        <v>291.90000000000003</v>
      </c>
      <c r="L2888" s="7">
        <f t="shared" si="136"/>
        <v>204.33</v>
      </c>
      <c r="M2888" s="4">
        <f>YEAR(Datos!$J2888)</f>
        <v>2014</v>
      </c>
      <c r="N2888" s="5" t="str">
        <f t="shared" si="137"/>
        <v>febrero</v>
      </c>
      <c r="O2888" s="5" t="str">
        <f>VLOOKUP(C2888,[2]!ProdManager[#Data],2,FALSE)</f>
        <v>Lydia Sinn</v>
      </c>
      <c r="P2888" s="5" t="e">
        <f>VLOOKUP(I2888,[1]!Countries[#Data],2,FALSE)</f>
        <v>#REF!</v>
      </c>
      <c r="Q2888" s="5" t="e">
        <f>VLOOKUP(I2888,[1]!Countries[#Data],3,FALSE)</f>
        <v>#REF!</v>
      </c>
    </row>
    <row r="2889" spans="1:17" x14ac:dyDescent="0.2">
      <c r="A2889" s="5">
        <v>10403</v>
      </c>
      <c r="B2889" s="5" t="s">
        <v>224</v>
      </c>
      <c r="C2889" s="5" t="s">
        <v>28</v>
      </c>
      <c r="D2889" s="5">
        <v>10.199999999999999</v>
      </c>
      <c r="E2889" s="5">
        <v>7.0379999999999994</v>
      </c>
      <c r="F2889" s="5">
        <v>70</v>
      </c>
      <c r="G2889" s="5" t="s">
        <v>59</v>
      </c>
      <c r="H2889" s="5" t="s">
        <v>60</v>
      </c>
      <c r="I2889" s="5" t="s">
        <v>61</v>
      </c>
      <c r="J2889" s="6">
        <v>41675</v>
      </c>
      <c r="K2889" s="7">
        <f t="shared" si="135"/>
        <v>714</v>
      </c>
      <c r="L2889" s="7">
        <f t="shared" si="136"/>
        <v>492.65999999999997</v>
      </c>
      <c r="M2889" s="4">
        <f>YEAR(Datos!$J2889)</f>
        <v>2014</v>
      </c>
      <c r="N2889" s="5" t="str">
        <f t="shared" si="137"/>
        <v>febrero</v>
      </c>
      <c r="O2889" s="5" t="str">
        <f>VLOOKUP(C2889,[2]!ProdManager[#Data],2,FALSE)</f>
        <v>Lydia Sinn</v>
      </c>
      <c r="P2889" s="5" t="e">
        <f>VLOOKUP(I2889,[1]!Countries[#Data],2,FALSE)</f>
        <v>#REF!</v>
      </c>
      <c r="Q2889" s="5" t="e">
        <f>VLOOKUP(I2889,[1]!Countries[#Data],3,FALSE)</f>
        <v>#REF!</v>
      </c>
    </row>
    <row r="2890" spans="1:17" x14ac:dyDescent="0.2">
      <c r="A2890" s="5">
        <v>10404</v>
      </c>
      <c r="B2890" s="5" t="s">
        <v>182</v>
      </c>
      <c r="C2890" s="5" t="s">
        <v>28</v>
      </c>
      <c r="D2890" s="5">
        <v>24.9</v>
      </c>
      <c r="E2890" s="5">
        <v>16.682999999999996</v>
      </c>
      <c r="F2890" s="5">
        <v>30</v>
      </c>
      <c r="G2890" s="5" t="s">
        <v>107</v>
      </c>
      <c r="H2890" s="5" t="s">
        <v>108</v>
      </c>
      <c r="I2890" s="5" t="s">
        <v>109</v>
      </c>
      <c r="J2890" s="6">
        <v>41832</v>
      </c>
      <c r="K2890" s="7">
        <f t="shared" si="135"/>
        <v>747</v>
      </c>
      <c r="L2890" s="7">
        <f t="shared" si="136"/>
        <v>500.4899999999999</v>
      </c>
      <c r="M2890" s="4">
        <f>YEAR(Datos!$J2890)</f>
        <v>2014</v>
      </c>
      <c r="N2890" s="5" t="str">
        <f t="shared" si="137"/>
        <v>julio</v>
      </c>
      <c r="O2890" s="5" t="str">
        <f>VLOOKUP(C2890,[2]!ProdManager[#Data],2,FALSE)</f>
        <v>Lydia Sinn</v>
      </c>
      <c r="P2890" s="5" t="e">
        <f>VLOOKUP(I2890,[1]!Countries[#Data],2,FALSE)</f>
        <v>#REF!</v>
      </c>
      <c r="Q2890" s="5" t="e">
        <f>VLOOKUP(I2890,[1]!Countries[#Data],3,FALSE)</f>
        <v>#REF!</v>
      </c>
    </row>
    <row r="2891" spans="1:17" x14ac:dyDescent="0.2">
      <c r="A2891" s="5">
        <v>10404</v>
      </c>
      <c r="B2891" s="5" t="s">
        <v>2</v>
      </c>
      <c r="C2891" s="5" t="s">
        <v>3</v>
      </c>
      <c r="D2891" s="5">
        <v>11.2</v>
      </c>
      <c r="E2891" s="5">
        <v>9.0719999999999992</v>
      </c>
      <c r="F2891" s="5">
        <v>40</v>
      </c>
      <c r="G2891" s="5" t="s">
        <v>107</v>
      </c>
      <c r="H2891" s="5" t="s">
        <v>108</v>
      </c>
      <c r="I2891" s="5" t="s">
        <v>109</v>
      </c>
      <c r="J2891" s="6">
        <v>41693</v>
      </c>
      <c r="K2891" s="7">
        <f t="shared" si="135"/>
        <v>448</v>
      </c>
      <c r="L2891" s="7">
        <f t="shared" si="136"/>
        <v>362.88</v>
      </c>
      <c r="M2891" s="4">
        <f>YEAR(Datos!$J2891)</f>
        <v>2014</v>
      </c>
      <c r="N2891" s="5" t="str">
        <f t="shared" si="137"/>
        <v>febrero</v>
      </c>
      <c r="O2891" s="5" t="str">
        <f>VLOOKUP(C2891,[2]!ProdManager[#Data],2,FALSE)</f>
        <v>Marc Caine</v>
      </c>
      <c r="P2891" s="5" t="e">
        <f>VLOOKUP(I2891,[1]!Countries[#Data],2,FALSE)</f>
        <v>#REF!</v>
      </c>
      <c r="Q2891" s="5" t="e">
        <f>VLOOKUP(I2891,[1]!Countries[#Data],3,FALSE)</f>
        <v>#REF!</v>
      </c>
    </row>
    <row r="2892" spans="1:17" x14ac:dyDescent="0.2">
      <c r="A2892" s="5">
        <v>10404</v>
      </c>
      <c r="B2892" s="5" t="s">
        <v>34</v>
      </c>
      <c r="C2892" s="5" t="s">
        <v>28</v>
      </c>
      <c r="D2892" s="5">
        <v>16</v>
      </c>
      <c r="E2892" s="5">
        <v>11.04</v>
      </c>
      <c r="F2892" s="5">
        <v>30</v>
      </c>
      <c r="G2892" s="5" t="s">
        <v>107</v>
      </c>
      <c r="H2892" s="5" t="s">
        <v>108</v>
      </c>
      <c r="I2892" s="5" t="s">
        <v>109</v>
      </c>
      <c r="J2892" s="6">
        <v>41818</v>
      </c>
      <c r="K2892" s="7">
        <f t="shared" si="135"/>
        <v>480</v>
      </c>
      <c r="L2892" s="7">
        <f t="shared" si="136"/>
        <v>331.2</v>
      </c>
      <c r="M2892" s="4">
        <f>YEAR(Datos!$J2892)</f>
        <v>2014</v>
      </c>
      <c r="N2892" s="5" t="str">
        <f t="shared" si="137"/>
        <v>junio</v>
      </c>
      <c r="O2892" s="5" t="str">
        <f>VLOOKUP(C2892,[2]!ProdManager[#Data],2,FALSE)</f>
        <v>Lydia Sinn</v>
      </c>
      <c r="P2892" s="5" t="e">
        <f>VLOOKUP(I2892,[1]!Countries[#Data],2,FALSE)</f>
        <v>#REF!</v>
      </c>
      <c r="Q2892" s="5" t="e">
        <f>VLOOKUP(I2892,[1]!Countries[#Data],3,FALSE)</f>
        <v>#REF!</v>
      </c>
    </row>
    <row r="2893" spans="1:17" x14ac:dyDescent="0.2">
      <c r="A2893" s="5">
        <v>10405</v>
      </c>
      <c r="B2893" s="5" t="s">
        <v>139</v>
      </c>
      <c r="C2893" s="5" t="s">
        <v>17</v>
      </c>
      <c r="D2893" s="5">
        <v>8</v>
      </c>
      <c r="E2893" s="5">
        <v>6.5600000000000005</v>
      </c>
      <c r="F2893" s="5">
        <v>50</v>
      </c>
      <c r="G2893" s="5" t="s">
        <v>225</v>
      </c>
      <c r="H2893" s="5" t="s">
        <v>226</v>
      </c>
      <c r="I2893" s="5" t="s">
        <v>58</v>
      </c>
      <c r="J2893" s="6">
        <v>41848</v>
      </c>
      <c r="K2893" s="7">
        <f t="shared" si="135"/>
        <v>400</v>
      </c>
      <c r="L2893" s="7">
        <f t="shared" si="136"/>
        <v>328</v>
      </c>
      <c r="M2893" s="4">
        <f>YEAR(Datos!$J2893)</f>
        <v>2014</v>
      </c>
      <c r="N2893" s="5" t="str">
        <f t="shared" si="137"/>
        <v>julio</v>
      </c>
      <c r="O2893" s="5" t="str">
        <f>VLOOKUP(C2893,[2]!ProdManager[#Data],2,FALSE)</f>
        <v>Lydia Sinn</v>
      </c>
      <c r="P2893" s="5" t="e">
        <f>VLOOKUP(I2893,[1]!Countries[#Data],2,FALSE)</f>
        <v>#REF!</v>
      </c>
      <c r="Q2893" s="5" t="e">
        <f>VLOOKUP(I2893,[1]!Countries[#Data],3,FALSE)</f>
        <v>#REF!</v>
      </c>
    </row>
    <row r="2894" spans="1:17" x14ac:dyDescent="0.2">
      <c r="A2894" s="5">
        <v>10406</v>
      </c>
      <c r="B2894" s="5" t="s">
        <v>50</v>
      </c>
      <c r="C2894" s="5" t="s">
        <v>22</v>
      </c>
      <c r="D2894" s="5">
        <v>15.2</v>
      </c>
      <c r="E2894" s="5">
        <v>11.856</v>
      </c>
      <c r="F2894" s="5">
        <v>5</v>
      </c>
      <c r="G2894" s="5" t="s">
        <v>212</v>
      </c>
      <c r="H2894" s="5" t="s">
        <v>145</v>
      </c>
      <c r="I2894" s="5" t="s">
        <v>20</v>
      </c>
      <c r="J2894" s="6">
        <v>42043</v>
      </c>
      <c r="K2894" s="7">
        <f t="shared" si="135"/>
        <v>76</v>
      </c>
      <c r="L2894" s="7">
        <f t="shared" si="136"/>
        <v>59.28</v>
      </c>
      <c r="M2894" s="4">
        <f>YEAR(Datos!$J2894)</f>
        <v>2015</v>
      </c>
      <c r="N2894" s="5" t="str">
        <f t="shared" si="137"/>
        <v>febrero</v>
      </c>
      <c r="O2894" s="5" t="str">
        <f>VLOOKUP(C2894,[2]!ProdManager[#Data],2,FALSE)</f>
        <v>Peter Stone</v>
      </c>
      <c r="P2894" s="5" t="e">
        <f>VLOOKUP(I2894,[1]!Countries[#Data],2,FALSE)</f>
        <v>#REF!</v>
      </c>
      <c r="Q2894" s="5" t="e">
        <f>VLOOKUP(I2894,[1]!Countries[#Data],3,FALSE)</f>
        <v>#REF!</v>
      </c>
    </row>
    <row r="2895" spans="1:17" x14ac:dyDescent="0.2">
      <c r="A2895" s="5">
        <v>10406</v>
      </c>
      <c r="B2895" s="5" t="s">
        <v>114</v>
      </c>
      <c r="C2895" s="5" t="s">
        <v>11</v>
      </c>
      <c r="D2895" s="5">
        <v>36.4</v>
      </c>
      <c r="E2895" s="5">
        <v>29.848000000000003</v>
      </c>
      <c r="F2895" s="5">
        <v>42</v>
      </c>
      <c r="G2895" s="5" t="s">
        <v>212</v>
      </c>
      <c r="H2895" s="5" t="s">
        <v>145</v>
      </c>
      <c r="I2895" s="5" t="s">
        <v>20</v>
      </c>
      <c r="J2895" s="6">
        <v>41756</v>
      </c>
      <c r="K2895" s="7">
        <f t="shared" si="135"/>
        <v>1528.8</v>
      </c>
      <c r="L2895" s="7">
        <f t="shared" si="136"/>
        <v>1253.6160000000002</v>
      </c>
      <c r="M2895" s="4">
        <f>YEAR(Datos!$J2895)</f>
        <v>2014</v>
      </c>
      <c r="N2895" s="5" t="str">
        <f t="shared" si="137"/>
        <v>abril</v>
      </c>
      <c r="O2895" s="5" t="str">
        <f>VLOOKUP(C2895,[2]!ProdManager[#Data],2,FALSE)</f>
        <v>Marc Caine</v>
      </c>
      <c r="P2895" s="5" t="e">
        <f>VLOOKUP(I2895,[1]!Countries[#Data],2,FALSE)</f>
        <v>#REF!</v>
      </c>
      <c r="Q2895" s="5" t="e">
        <f>VLOOKUP(I2895,[1]!Countries[#Data],3,FALSE)</f>
        <v>#REF!</v>
      </c>
    </row>
    <row r="2896" spans="1:17" x14ac:dyDescent="0.2">
      <c r="A2896" s="5">
        <v>10406</v>
      </c>
      <c r="B2896" s="5" t="s">
        <v>64</v>
      </c>
      <c r="C2896" s="5" t="s">
        <v>28</v>
      </c>
      <c r="D2896" s="5">
        <v>8</v>
      </c>
      <c r="E2896" s="5">
        <v>5.2</v>
      </c>
      <c r="F2896" s="5">
        <v>30</v>
      </c>
      <c r="G2896" s="5" t="s">
        <v>212</v>
      </c>
      <c r="H2896" s="5" t="s">
        <v>145</v>
      </c>
      <c r="I2896" s="5" t="s">
        <v>20</v>
      </c>
      <c r="J2896" s="6">
        <v>41884</v>
      </c>
      <c r="K2896" s="7">
        <f t="shared" si="135"/>
        <v>240</v>
      </c>
      <c r="L2896" s="7">
        <f t="shared" si="136"/>
        <v>156</v>
      </c>
      <c r="M2896" s="4">
        <f>YEAR(Datos!$J2896)</f>
        <v>2014</v>
      </c>
      <c r="N2896" s="5" t="str">
        <f t="shared" si="137"/>
        <v>septiembre</v>
      </c>
      <c r="O2896" s="5" t="str">
        <f>VLOOKUP(C2896,[2]!ProdManager[#Data],2,FALSE)</f>
        <v>Lydia Sinn</v>
      </c>
      <c r="P2896" s="5" t="e">
        <f>VLOOKUP(I2896,[1]!Countries[#Data],2,FALSE)</f>
        <v>#REF!</v>
      </c>
      <c r="Q2896" s="5" t="e">
        <f>VLOOKUP(I2896,[1]!Countries[#Data],3,FALSE)</f>
        <v>#REF!</v>
      </c>
    </row>
    <row r="2897" spans="1:17" x14ac:dyDescent="0.2">
      <c r="A2897" s="5">
        <v>10406</v>
      </c>
      <c r="B2897" s="5" t="s">
        <v>131</v>
      </c>
      <c r="C2897" s="5" t="s">
        <v>36</v>
      </c>
      <c r="D2897" s="5">
        <v>14.4</v>
      </c>
      <c r="E2897" s="5">
        <v>12.672000000000001</v>
      </c>
      <c r="F2897" s="5">
        <v>10</v>
      </c>
      <c r="G2897" s="5" t="s">
        <v>212</v>
      </c>
      <c r="H2897" s="5" t="s">
        <v>145</v>
      </c>
      <c r="I2897" s="5" t="s">
        <v>20</v>
      </c>
      <c r="J2897" s="6">
        <v>42003</v>
      </c>
      <c r="K2897" s="7">
        <f t="shared" si="135"/>
        <v>144</v>
      </c>
      <c r="L2897" s="7">
        <f t="shared" si="136"/>
        <v>126.72</v>
      </c>
      <c r="M2897" s="4">
        <f>YEAR(Datos!$J2897)</f>
        <v>2014</v>
      </c>
      <c r="N2897" s="5" t="str">
        <f t="shared" si="137"/>
        <v>diciembre</v>
      </c>
      <c r="O2897" s="5" t="str">
        <f>VLOOKUP(C2897,[2]!ProdManager[#Data],2,FALSE)</f>
        <v>John Matter</v>
      </c>
      <c r="P2897" s="5" t="e">
        <f>VLOOKUP(I2897,[1]!Countries[#Data],2,FALSE)</f>
        <v>#REF!</v>
      </c>
      <c r="Q2897" s="5" t="e">
        <f>VLOOKUP(I2897,[1]!Countries[#Data],3,FALSE)</f>
        <v>#REF!</v>
      </c>
    </row>
    <row r="2898" spans="1:17" x14ac:dyDescent="0.2">
      <c r="A2898" s="5">
        <v>10406</v>
      </c>
      <c r="B2898" s="5" t="s">
        <v>91</v>
      </c>
      <c r="C2898" s="5" t="s">
        <v>22</v>
      </c>
      <c r="D2898" s="5">
        <v>14.7</v>
      </c>
      <c r="E2898" s="5">
        <v>11.465999999999999</v>
      </c>
      <c r="F2898" s="5">
        <v>2</v>
      </c>
      <c r="G2898" s="5" t="s">
        <v>212</v>
      </c>
      <c r="H2898" s="5" t="s">
        <v>145</v>
      </c>
      <c r="I2898" s="5" t="s">
        <v>20</v>
      </c>
      <c r="J2898" s="6">
        <v>41652</v>
      </c>
      <c r="K2898" s="7">
        <f t="shared" si="135"/>
        <v>29.4</v>
      </c>
      <c r="L2898" s="7">
        <f t="shared" si="136"/>
        <v>22.931999999999999</v>
      </c>
      <c r="M2898" s="4">
        <f>YEAR(Datos!$J2898)</f>
        <v>2014</v>
      </c>
      <c r="N2898" s="5" t="str">
        <f t="shared" si="137"/>
        <v>enero</v>
      </c>
      <c r="O2898" s="5" t="str">
        <f>VLOOKUP(C2898,[2]!ProdManager[#Data],2,FALSE)</f>
        <v>Peter Stone</v>
      </c>
      <c r="P2898" s="5" t="e">
        <f>VLOOKUP(I2898,[1]!Countries[#Data],2,FALSE)</f>
        <v>#REF!</v>
      </c>
      <c r="Q2898" s="5" t="e">
        <f>VLOOKUP(I2898,[1]!Countries[#Data],3,FALSE)</f>
        <v>#REF!</v>
      </c>
    </row>
    <row r="2899" spans="1:17" x14ac:dyDescent="0.2">
      <c r="A2899" s="5">
        <v>10407</v>
      </c>
      <c r="B2899" s="5" t="s">
        <v>9</v>
      </c>
      <c r="C2899" s="5" t="s">
        <v>8</v>
      </c>
      <c r="D2899" s="5">
        <v>16.8</v>
      </c>
      <c r="E2899" s="5">
        <v>13.440000000000001</v>
      </c>
      <c r="F2899" s="5">
        <v>30</v>
      </c>
      <c r="G2899" s="5" t="s">
        <v>69</v>
      </c>
      <c r="H2899" s="5" t="s">
        <v>70</v>
      </c>
      <c r="I2899" s="5" t="s">
        <v>14</v>
      </c>
      <c r="J2899" s="6">
        <v>42032</v>
      </c>
      <c r="K2899" s="7">
        <f t="shared" si="135"/>
        <v>504</v>
      </c>
      <c r="L2899" s="7">
        <f t="shared" si="136"/>
        <v>403.20000000000005</v>
      </c>
      <c r="M2899" s="4">
        <f>YEAR(Datos!$J2899)</f>
        <v>2015</v>
      </c>
      <c r="N2899" s="5" t="str">
        <f t="shared" si="137"/>
        <v>enero</v>
      </c>
      <c r="O2899" s="5" t="str">
        <f>VLOOKUP(C2899,[2]!ProdManager[#Data],2,FALSE)</f>
        <v>Peter Stone</v>
      </c>
      <c r="P2899" s="5" t="e">
        <f>VLOOKUP(I2899,[1]!Countries[#Data],2,FALSE)</f>
        <v>#REF!</v>
      </c>
      <c r="Q2899" s="5" t="e">
        <f>VLOOKUP(I2899,[1]!Countries[#Data],3,FALSE)</f>
        <v>#REF!</v>
      </c>
    </row>
    <row r="2900" spans="1:17" x14ac:dyDescent="0.2">
      <c r="A2900" s="5">
        <v>10407</v>
      </c>
      <c r="B2900" s="5" t="s">
        <v>148</v>
      </c>
      <c r="C2900" s="5" t="s">
        <v>8</v>
      </c>
      <c r="D2900" s="5">
        <v>28.8</v>
      </c>
      <c r="E2900" s="5">
        <v>23.328000000000003</v>
      </c>
      <c r="F2900" s="5">
        <v>15</v>
      </c>
      <c r="G2900" s="5" t="s">
        <v>69</v>
      </c>
      <c r="H2900" s="5" t="s">
        <v>70</v>
      </c>
      <c r="I2900" s="5" t="s">
        <v>14</v>
      </c>
      <c r="J2900" s="6">
        <v>42149</v>
      </c>
      <c r="K2900" s="7">
        <f t="shared" si="135"/>
        <v>432</v>
      </c>
      <c r="L2900" s="7">
        <f t="shared" si="136"/>
        <v>349.92000000000007</v>
      </c>
      <c r="M2900" s="4">
        <f>YEAR(Datos!$J2900)</f>
        <v>2015</v>
      </c>
      <c r="N2900" s="5" t="str">
        <f t="shared" si="137"/>
        <v>mayo</v>
      </c>
      <c r="O2900" s="5" t="str">
        <f>VLOOKUP(C2900,[2]!ProdManager[#Data],2,FALSE)</f>
        <v>Peter Stone</v>
      </c>
      <c r="P2900" s="5" t="e">
        <f>VLOOKUP(I2900,[1]!Countries[#Data],2,FALSE)</f>
        <v>#REF!</v>
      </c>
      <c r="Q2900" s="5" t="e">
        <f>VLOOKUP(I2900,[1]!Countries[#Data],3,FALSE)</f>
        <v>#REF!</v>
      </c>
    </row>
    <row r="2901" spans="1:17" x14ac:dyDescent="0.2">
      <c r="A2901" s="5">
        <v>10407</v>
      </c>
      <c r="B2901" s="5" t="s">
        <v>106</v>
      </c>
      <c r="C2901" s="5" t="s">
        <v>8</v>
      </c>
      <c r="D2901" s="5">
        <v>17.2</v>
      </c>
      <c r="E2901" s="5">
        <v>14.275999999999998</v>
      </c>
      <c r="F2901" s="5">
        <v>15</v>
      </c>
      <c r="G2901" s="5" t="s">
        <v>69</v>
      </c>
      <c r="H2901" s="5" t="s">
        <v>70</v>
      </c>
      <c r="I2901" s="5" t="s">
        <v>14</v>
      </c>
      <c r="J2901" s="6">
        <v>42177</v>
      </c>
      <c r="K2901" s="7">
        <f t="shared" si="135"/>
        <v>258</v>
      </c>
      <c r="L2901" s="7">
        <f t="shared" si="136"/>
        <v>214.13999999999996</v>
      </c>
      <c r="M2901" s="4">
        <f>YEAR(Datos!$J2901)</f>
        <v>2015</v>
      </c>
      <c r="N2901" s="5" t="str">
        <f t="shared" si="137"/>
        <v>junio</v>
      </c>
      <c r="O2901" s="5" t="str">
        <f>VLOOKUP(C2901,[2]!ProdManager[#Data],2,FALSE)</f>
        <v>Peter Stone</v>
      </c>
      <c r="P2901" s="5" t="e">
        <f>VLOOKUP(I2901,[1]!Countries[#Data],2,FALSE)</f>
        <v>#REF!</v>
      </c>
      <c r="Q2901" s="5" t="e">
        <f>VLOOKUP(I2901,[1]!Countries[#Data],3,FALSE)</f>
        <v>#REF!</v>
      </c>
    </row>
    <row r="2902" spans="1:17" x14ac:dyDescent="0.2">
      <c r="A2902" s="5">
        <v>10408</v>
      </c>
      <c r="B2902" s="5" t="s">
        <v>71</v>
      </c>
      <c r="C2902" s="5" t="s">
        <v>28</v>
      </c>
      <c r="D2902" s="5">
        <v>39.4</v>
      </c>
      <c r="E2902" s="5">
        <v>26.003999999999994</v>
      </c>
      <c r="F2902" s="5">
        <v>35</v>
      </c>
      <c r="G2902" s="5" t="s">
        <v>227</v>
      </c>
      <c r="H2902" s="5" t="s">
        <v>228</v>
      </c>
      <c r="I2902" s="5" t="s">
        <v>6</v>
      </c>
      <c r="J2902" s="6">
        <v>42226</v>
      </c>
      <c r="K2902" s="7">
        <f t="shared" si="135"/>
        <v>1379</v>
      </c>
      <c r="L2902" s="7">
        <f t="shared" si="136"/>
        <v>910.13999999999976</v>
      </c>
      <c r="M2902" s="4">
        <f>YEAR(Datos!$J2902)</f>
        <v>2015</v>
      </c>
      <c r="N2902" s="5" t="str">
        <f t="shared" si="137"/>
        <v>agosto</v>
      </c>
      <c r="O2902" s="5" t="str">
        <f>VLOOKUP(C2902,[2]!ProdManager[#Data],2,FALSE)</f>
        <v>Lydia Sinn</v>
      </c>
      <c r="P2902" s="5" t="e">
        <f>VLOOKUP(I2902,[1]!Countries[#Data],2,FALSE)</f>
        <v>#REF!</v>
      </c>
      <c r="Q2902" s="5" t="e">
        <f>VLOOKUP(I2902,[1]!Countries[#Data],3,FALSE)</f>
        <v>#REF!</v>
      </c>
    </row>
    <row r="2903" spans="1:17" x14ac:dyDescent="0.2">
      <c r="A2903" s="5">
        <v>10408</v>
      </c>
      <c r="B2903" s="5" t="s">
        <v>68</v>
      </c>
      <c r="C2903" s="5" t="s">
        <v>22</v>
      </c>
      <c r="D2903" s="5">
        <v>20.8</v>
      </c>
      <c r="E2903" s="5">
        <v>15.391999999999999</v>
      </c>
      <c r="F2903" s="5">
        <v>10</v>
      </c>
      <c r="G2903" s="5" t="s">
        <v>227</v>
      </c>
      <c r="H2903" s="5" t="s">
        <v>228</v>
      </c>
      <c r="I2903" s="5" t="s">
        <v>6</v>
      </c>
      <c r="J2903" s="6">
        <v>41803</v>
      </c>
      <c r="K2903" s="7">
        <f t="shared" si="135"/>
        <v>208</v>
      </c>
      <c r="L2903" s="7">
        <f t="shared" si="136"/>
        <v>153.91999999999999</v>
      </c>
      <c r="M2903" s="4">
        <f>YEAR(Datos!$J2903)</f>
        <v>2014</v>
      </c>
      <c r="N2903" s="5" t="str">
        <f t="shared" si="137"/>
        <v>junio</v>
      </c>
      <c r="O2903" s="5" t="str">
        <f>VLOOKUP(C2903,[2]!ProdManager[#Data],2,FALSE)</f>
        <v>Peter Stone</v>
      </c>
      <c r="P2903" s="5" t="e">
        <f>VLOOKUP(I2903,[1]!Countries[#Data],2,FALSE)</f>
        <v>#REF!</v>
      </c>
      <c r="Q2903" s="5" t="e">
        <f>VLOOKUP(I2903,[1]!Countries[#Data],3,FALSE)</f>
        <v>#REF!</v>
      </c>
    </row>
    <row r="2904" spans="1:17" x14ac:dyDescent="0.2">
      <c r="A2904" s="5">
        <v>10408</v>
      </c>
      <c r="B2904" s="5" t="s">
        <v>138</v>
      </c>
      <c r="C2904" s="5" t="s">
        <v>39</v>
      </c>
      <c r="D2904" s="5">
        <v>5.9</v>
      </c>
      <c r="E2904" s="5">
        <v>4.484</v>
      </c>
      <c r="F2904" s="5">
        <v>6</v>
      </c>
      <c r="G2904" s="5" t="s">
        <v>227</v>
      </c>
      <c r="H2904" s="5" t="s">
        <v>228</v>
      </c>
      <c r="I2904" s="5" t="s">
        <v>6</v>
      </c>
      <c r="J2904" s="6">
        <v>41974</v>
      </c>
      <c r="K2904" s="7">
        <f t="shared" si="135"/>
        <v>35.400000000000006</v>
      </c>
      <c r="L2904" s="7">
        <f t="shared" si="136"/>
        <v>26.904</v>
      </c>
      <c r="M2904" s="4">
        <f>YEAR(Datos!$J2904)</f>
        <v>2014</v>
      </c>
      <c r="N2904" s="5" t="str">
        <f t="shared" si="137"/>
        <v>diciembre</v>
      </c>
      <c r="O2904" s="5" t="str">
        <f>VLOOKUP(C2904,[2]!ProdManager[#Data],2,FALSE)</f>
        <v>John Matter</v>
      </c>
      <c r="P2904" s="5" t="e">
        <f>VLOOKUP(I2904,[1]!Countries[#Data],2,FALSE)</f>
        <v>#REF!</v>
      </c>
      <c r="Q2904" s="5" t="e">
        <f>VLOOKUP(I2904,[1]!Countries[#Data],3,FALSE)</f>
        <v>#REF!</v>
      </c>
    </row>
    <row r="2905" spans="1:17" x14ac:dyDescent="0.2">
      <c r="A2905" s="5">
        <v>10409</v>
      </c>
      <c r="B2905" s="5" t="s">
        <v>10</v>
      </c>
      <c r="C2905" s="5" t="s">
        <v>11</v>
      </c>
      <c r="D2905" s="5">
        <v>18.600000000000001</v>
      </c>
      <c r="E2905" s="5">
        <v>14.880000000000003</v>
      </c>
      <c r="F2905" s="5">
        <v>12</v>
      </c>
      <c r="G2905" s="5" t="s">
        <v>229</v>
      </c>
      <c r="H2905" s="5" t="s">
        <v>230</v>
      </c>
      <c r="I2905" s="5" t="s">
        <v>231</v>
      </c>
      <c r="J2905" s="6">
        <v>41709</v>
      </c>
      <c r="K2905" s="7">
        <f t="shared" si="135"/>
        <v>223.20000000000002</v>
      </c>
      <c r="L2905" s="7">
        <f t="shared" si="136"/>
        <v>178.56000000000003</v>
      </c>
      <c r="M2905" s="4">
        <f>YEAR(Datos!$J2905)</f>
        <v>2014</v>
      </c>
      <c r="N2905" s="5" t="str">
        <f t="shared" si="137"/>
        <v>marzo</v>
      </c>
      <c r="O2905" s="5" t="str">
        <f>VLOOKUP(C2905,[2]!ProdManager[#Data],2,FALSE)</f>
        <v>Marc Caine</v>
      </c>
      <c r="P2905" s="5" t="e">
        <f>VLOOKUP(I2905,[1]!Countries[#Data],2,FALSE)</f>
        <v>#REF!</v>
      </c>
      <c r="Q2905" s="5" t="e">
        <f>VLOOKUP(I2905,[1]!Countries[#Data],3,FALSE)</f>
        <v>#REF!</v>
      </c>
    </row>
    <row r="2906" spans="1:17" x14ac:dyDescent="0.2">
      <c r="A2906" s="5">
        <v>10409</v>
      </c>
      <c r="B2906" s="5" t="s">
        <v>64</v>
      </c>
      <c r="C2906" s="5" t="s">
        <v>28</v>
      </c>
      <c r="D2906" s="5">
        <v>8</v>
      </c>
      <c r="E2906" s="5">
        <v>5.6</v>
      </c>
      <c r="F2906" s="5">
        <v>12</v>
      </c>
      <c r="G2906" s="5" t="s">
        <v>229</v>
      </c>
      <c r="H2906" s="5" t="s">
        <v>230</v>
      </c>
      <c r="I2906" s="5" t="s">
        <v>231</v>
      </c>
      <c r="J2906" s="6">
        <v>41874</v>
      </c>
      <c r="K2906" s="7">
        <f t="shared" si="135"/>
        <v>96</v>
      </c>
      <c r="L2906" s="7">
        <f t="shared" si="136"/>
        <v>67.199999999999989</v>
      </c>
      <c r="M2906" s="4">
        <f>YEAR(Datos!$J2906)</f>
        <v>2014</v>
      </c>
      <c r="N2906" s="5" t="str">
        <f t="shared" si="137"/>
        <v>agosto</v>
      </c>
      <c r="O2906" s="5" t="str">
        <f>VLOOKUP(C2906,[2]!ProdManager[#Data],2,FALSE)</f>
        <v>Lydia Sinn</v>
      </c>
      <c r="P2906" s="5" t="e">
        <f>VLOOKUP(I2906,[1]!Countries[#Data],2,FALSE)</f>
        <v>#REF!</v>
      </c>
      <c r="Q2906" s="5" t="e">
        <f>VLOOKUP(I2906,[1]!Countries[#Data],3,FALSE)</f>
        <v>#REF!</v>
      </c>
    </row>
    <row r="2907" spans="1:17" x14ac:dyDescent="0.2">
      <c r="A2907" s="5">
        <v>10410</v>
      </c>
      <c r="B2907" s="5" t="s">
        <v>32</v>
      </c>
      <c r="C2907" s="5" t="s">
        <v>8</v>
      </c>
      <c r="D2907" s="5">
        <v>2</v>
      </c>
      <c r="E2907" s="5">
        <v>1.68</v>
      </c>
      <c r="F2907" s="5">
        <v>49</v>
      </c>
      <c r="G2907" s="5" t="s">
        <v>222</v>
      </c>
      <c r="H2907" s="5" t="s">
        <v>223</v>
      </c>
      <c r="I2907" s="5" t="s">
        <v>187</v>
      </c>
      <c r="J2907" s="6">
        <v>41774</v>
      </c>
      <c r="K2907" s="7">
        <f t="shared" si="135"/>
        <v>98</v>
      </c>
      <c r="L2907" s="7">
        <f t="shared" si="136"/>
        <v>82.32</v>
      </c>
      <c r="M2907" s="4">
        <f>YEAR(Datos!$J2907)</f>
        <v>2014</v>
      </c>
      <c r="N2907" s="5" t="str">
        <f t="shared" si="137"/>
        <v>mayo</v>
      </c>
      <c r="O2907" s="5" t="str">
        <f>VLOOKUP(C2907,[2]!ProdManager[#Data],2,FALSE)</f>
        <v>Peter Stone</v>
      </c>
      <c r="P2907" s="5" t="e">
        <f>VLOOKUP(I2907,[1]!Countries[#Data],2,FALSE)</f>
        <v>#REF!</v>
      </c>
      <c r="Q2907" s="5" t="e">
        <f>VLOOKUP(I2907,[1]!Countries[#Data],3,FALSE)</f>
        <v>#REF!</v>
      </c>
    </row>
    <row r="2908" spans="1:17" x14ac:dyDescent="0.2">
      <c r="A2908" s="5">
        <v>10410</v>
      </c>
      <c r="B2908" s="5" t="s">
        <v>45</v>
      </c>
      <c r="C2908" s="5" t="s">
        <v>8</v>
      </c>
      <c r="D2908" s="5">
        <v>44</v>
      </c>
      <c r="E2908" s="5">
        <v>34.760000000000005</v>
      </c>
      <c r="F2908" s="5">
        <v>16</v>
      </c>
      <c r="G2908" s="5" t="s">
        <v>222</v>
      </c>
      <c r="H2908" s="5" t="s">
        <v>223</v>
      </c>
      <c r="I2908" s="5" t="s">
        <v>187</v>
      </c>
      <c r="J2908" s="6">
        <v>41887</v>
      </c>
      <c r="K2908" s="7">
        <f t="shared" si="135"/>
        <v>704</v>
      </c>
      <c r="L2908" s="7">
        <f t="shared" si="136"/>
        <v>556.16000000000008</v>
      </c>
      <c r="M2908" s="4">
        <f>YEAR(Datos!$J2908)</f>
        <v>2014</v>
      </c>
      <c r="N2908" s="5" t="str">
        <f t="shared" si="137"/>
        <v>septiembre</v>
      </c>
      <c r="O2908" s="5" t="str">
        <f>VLOOKUP(C2908,[2]!ProdManager[#Data],2,FALSE)</f>
        <v>Peter Stone</v>
      </c>
      <c r="P2908" s="5" t="e">
        <f>VLOOKUP(I2908,[1]!Countries[#Data],2,FALSE)</f>
        <v>#REF!</v>
      </c>
      <c r="Q2908" s="5" t="e">
        <f>VLOOKUP(I2908,[1]!Countries[#Data],3,FALSE)</f>
        <v>#REF!</v>
      </c>
    </row>
    <row r="2909" spans="1:17" x14ac:dyDescent="0.2">
      <c r="A2909" s="5">
        <v>10411</v>
      </c>
      <c r="B2909" s="5" t="s">
        <v>21</v>
      </c>
      <c r="C2909" s="5" t="s">
        <v>22</v>
      </c>
      <c r="D2909" s="5">
        <v>7.7</v>
      </c>
      <c r="E2909" s="5">
        <v>6.16</v>
      </c>
      <c r="F2909" s="5">
        <v>25</v>
      </c>
      <c r="G2909" s="5" t="s">
        <v>222</v>
      </c>
      <c r="H2909" s="5" t="s">
        <v>223</v>
      </c>
      <c r="I2909" s="5" t="s">
        <v>187</v>
      </c>
      <c r="J2909" s="6">
        <v>41848</v>
      </c>
      <c r="K2909" s="7">
        <f t="shared" si="135"/>
        <v>192.5</v>
      </c>
      <c r="L2909" s="7">
        <f t="shared" si="136"/>
        <v>154</v>
      </c>
      <c r="M2909" s="4">
        <f>YEAR(Datos!$J2909)</f>
        <v>2014</v>
      </c>
      <c r="N2909" s="5" t="str">
        <f t="shared" si="137"/>
        <v>julio</v>
      </c>
      <c r="O2909" s="5" t="str">
        <f>VLOOKUP(C2909,[2]!ProdManager[#Data],2,FALSE)</f>
        <v>Peter Stone</v>
      </c>
      <c r="P2909" s="5" t="e">
        <f>VLOOKUP(I2909,[1]!Countries[#Data],2,FALSE)</f>
        <v>#REF!</v>
      </c>
      <c r="Q2909" s="5" t="e">
        <f>VLOOKUP(I2909,[1]!Countries[#Data],3,FALSE)</f>
        <v>#REF!</v>
      </c>
    </row>
    <row r="2910" spans="1:17" x14ac:dyDescent="0.2">
      <c r="A2910" s="5">
        <v>10411</v>
      </c>
      <c r="B2910" s="5" t="s">
        <v>115</v>
      </c>
      <c r="C2910" s="5" t="s">
        <v>17</v>
      </c>
      <c r="D2910" s="5">
        <v>15.5</v>
      </c>
      <c r="E2910" s="5">
        <v>12.555000000000001</v>
      </c>
      <c r="F2910" s="5">
        <v>40</v>
      </c>
      <c r="G2910" s="5" t="s">
        <v>222</v>
      </c>
      <c r="H2910" s="5" t="s">
        <v>223</v>
      </c>
      <c r="I2910" s="5" t="s">
        <v>187</v>
      </c>
      <c r="J2910" s="6">
        <v>42220</v>
      </c>
      <c r="K2910" s="7">
        <f t="shared" si="135"/>
        <v>620</v>
      </c>
      <c r="L2910" s="7">
        <f t="shared" si="136"/>
        <v>502.20000000000005</v>
      </c>
      <c r="M2910" s="4">
        <f>YEAR(Datos!$J2910)</f>
        <v>2015</v>
      </c>
      <c r="N2910" s="5" t="str">
        <f t="shared" si="137"/>
        <v>agosto</v>
      </c>
      <c r="O2910" s="5" t="str">
        <f>VLOOKUP(C2910,[2]!ProdManager[#Data],2,FALSE)</f>
        <v>Lydia Sinn</v>
      </c>
      <c r="P2910" s="5" t="e">
        <f>VLOOKUP(I2910,[1]!Countries[#Data],2,FALSE)</f>
        <v>#REF!</v>
      </c>
      <c r="Q2910" s="5" t="e">
        <f>VLOOKUP(I2910,[1]!Countries[#Data],3,FALSE)</f>
        <v>#REF!</v>
      </c>
    </row>
    <row r="2911" spans="1:17" x14ac:dyDescent="0.2">
      <c r="A2911" s="5">
        <v>10411</v>
      </c>
      <c r="B2911" s="5" t="s">
        <v>45</v>
      </c>
      <c r="C2911" s="5" t="s">
        <v>8</v>
      </c>
      <c r="D2911" s="5">
        <v>44</v>
      </c>
      <c r="E2911" s="5">
        <v>33</v>
      </c>
      <c r="F2911" s="5">
        <v>9</v>
      </c>
      <c r="G2911" s="5" t="s">
        <v>222</v>
      </c>
      <c r="H2911" s="5" t="s">
        <v>223</v>
      </c>
      <c r="I2911" s="5" t="s">
        <v>187</v>
      </c>
      <c r="J2911" s="6">
        <v>42108</v>
      </c>
      <c r="K2911" s="7">
        <f t="shared" si="135"/>
        <v>396</v>
      </c>
      <c r="L2911" s="7">
        <f t="shared" si="136"/>
        <v>297</v>
      </c>
      <c r="M2911" s="4">
        <f>YEAR(Datos!$J2911)</f>
        <v>2015</v>
      </c>
      <c r="N2911" s="5" t="str">
        <f t="shared" si="137"/>
        <v>abril</v>
      </c>
      <c r="O2911" s="5" t="str">
        <f>VLOOKUP(C2911,[2]!ProdManager[#Data],2,FALSE)</f>
        <v>Peter Stone</v>
      </c>
      <c r="P2911" s="5" t="e">
        <f>VLOOKUP(I2911,[1]!Countries[#Data],2,FALSE)</f>
        <v>#REF!</v>
      </c>
      <c r="Q2911" s="5" t="e">
        <f>VLOOKUP(I2911,[1]!Countries[#Data],3,FALSE)</f>
        <v>#REF!</v>
      </c>
    </row>
    <row r="2912" spans="1:17" x14ac:dyDescent="0.2">
      <c r="A2912" s="5">
        <v>10412</v>
      </c>
      <c r="B2912" s="5" t="s">
        <v>10</v>
      </c>
      <c r="C2912" s="5" t="s">
        <v>11</v>
      </c>
      <c r="D2912" s="5">
        <v>18.600000000000001</v>
      </c>
      <c r="E2912" s="5">
        <v>14.322000000000001</v>
      </c>
      <c r="F2912" s="5">
        <v>20</v>
      </c>
      <c r="G2912" s="5" t="s">
        <v>88</v>
      </c>
      <c r="H2912" s="5" t="s">
        <v>89</v>
      </c>
      <c r="I2912" s="5" t="s">
        <v>90</v>
      </c>
      <c r="J2912" s="6">
        <v>41920</v>
      </c>
      <c r="K2912" s="7">
        <f t="shared" si="135"/>
        <v>372</v>
      </c>
      <c r="L2912" s="7">
        <f t="shared" si="136"/>
        <v>286.44</v>
      </c>
      <c r="M2912" s="4">
        <f>YEAR(Datos!$J2912)</f>
        <v>2014</v>
      </c>
      <c r="N2912" s="5" t="str">
        <f t="shared" si="137"/>
        <v>octubre</v>
      </c>
      <c r="O2912" s="5" t="str">
        <f>VLOOKUP(C2912,[2]!ProdManager[#Data],2,FALSE)</f>
        <v>Marc Caine</v>
      </c>
      <c r="P2912" s="5" t="e">
        <f>VLOOKUP(I2912,[1]!Countries[#Data],2,FALSE)</f>
        <v>#REF!</v>
      </c>
      <c r="Q2912" s="5" t="e">
        <f>VLOOKUP(I2912,[1]!Countries[#Data],3,FALSE)</f>
        <v>#REF!</v>
      </c>
    </row>
    <row r="2913" spans="1:17" x14ac:dyDescent="0.2">
      <c r="A2913" s="5">
        <v>10413</v>
      </c>
      <c r="B2913" s="5" t="s">
        <v>94</v>
      </c>
      <c r="C2913" s="5" t="s">
        <v>36</v>
      </c>
      <c r="D2913" s="5">
        <v>14.4</v>
      </c>
      <c r="E2913" s="5">
        <v>13.104000000000001</v>
      </c>
      <c r="F2913" s="5">
        <v>14</v>
      </c>
      <c r="G2913" s="5" t="s">
        <v>197</v>
      </c>
      <c r="H2913" s="5" t="s">
        <v>198</v>
      </c>
      <c r="I2913" s="5" t="s">
        <v>6</v>
      </c>
      <c r="J2913" s="6">
        <v>41878</v>
      </c>
      <c r="K2913" s="7">
        <f t="shared" si="135"/>
        <v>201.6</v>
      </c>
      <c r="L2913" s="7">
        <f t="shared" si="136"/>
        <v>183.45600000000002</v>
      </c>
      <c r="M2913" s="4">
        <f>YEAR(Datos!$J2913)</f>
        <v>2014</v>
      </c>
      <c r="N2913" s="5" t="str">
        <f t="shared" si="137"/>
        <v>agosto</v>
      </c>
      <c r="O2913" s="5" t="str">
        <f>VLOOKUP(C2913,[2]!ProdManager[#Data],2,FALSE)</f>
        <v>John Matter</v>
      </c>
      <c r="P2913" s="5" t="e">
        <f>VLOOKUP(I2913,[1]!Countries[#Data],2,FALSE)</f>
        <v>#REF!</v>
      </c>
      <c r="Q2913" s="5" t="e">
        <f>VLOOKUP(I2913,[1]!Countries[#Data],3,FALSE)</f>
        <v>#REF!</v>
      </c>
    </row>
    <row r="2914" spans="1:17" x14ac:dyDescent="0.2">
      <c r="A2914" s="5">
        <v>10413</v>
      </c>
      <c r="B2914" s="5" t="s">
        <v>71</v>
      </c>
      <c r="C2914" s="5" t="s">
        <v>28</v>
      </c>
      <c r="D2914" s="5">
        <v>39.4</v>
      </c>
      <c r="E2914" s="5">
        <v>27.58</v>
      </c>
      <c r="F2914" s="5">
        <v>40</v>
      </c>
      <c r="G2914" s="5" t="s">
        <v>197</v>
      </c>
      <c r="H2914" s="5" t="s">
        <v>198</v>
      </c>
      <c r="I2914" s="5" t="s">
        <v>6</v>
      </c>
      <c r="J2914" s="6">
        <v>41814</v>
      </c>
      <c r="K2914" s="7">
        <f t="shared" si="135"/>
        <v>1576</v>
      </c>
      <c r="L2914" s="7">
        <f t="shared" si="136"/>
        <v>1103.1999999999998</v>
      </c>
      <c r="M2914" s="4">
        <f>YEAR(Datos!$J2914)</f>
        <v>2014</v>
      </c>
      <c r="N2914" s="5" t="str">
        <f t="shared" si="137"/>
        <v>junio</v>
      </c>
      <c r="O2914" s="5" t="str">
        <f>VLOOKUP(C2914,[2]!ProdManager[#Data],2,FALSE)</f>
        <v>Lydia Sinn</v>
      </c>
      <c r="P2914" s="5" t="e">
        <f>VLOOKUP(I2914,[1]!Countries[#Data],2,FALSE)</f>
        <v>#REF!</v>
      </c>
      <c r="Q2914" s="5" t="e">
        <f>VLOOKUP(I2914,[1]!Countries[#Data],3,FALSE)</f>
        <v>#REF!</v>
      </c>
    </row>
    <row r="2915" spans="1:17" x14ac:dyDescent="0.2">
      <c r="A2915" s="5">
        <v>10413</v>
      </c>
      <c r="B2915" s="5" t="s">
        <v>131</v>
      </c>
      <c r="C2915" s="5" t="s">
        <v>36</v>
      </c>
      <c r="D2915" s="5">
        <v>14.4</v>
      </c>
      <c r="E2915" s="5">
        <v>13.248000000000001</v>
      </c>
      <c r="F2915" s="5">
        <v>24</v>
      </c>
      <c r="G2915" s="5" t="s">
        <v>197</v>
      </c>
      <c r="H2915" s="5" t="s">
        <v>198</v>
      </c>
      <c r="I2915" s="5" t="s">
        <v>6</v>
      </c>
      <c r="J2915" s="6">
        <v>41672</v>
      </c>
      <c r="K2915" s="7">
        <f t="shared" si="135"/>
        <v>345.6</v>
      </c>
      <c r="L2915" s="7">
        <f t="shared" si="136"/>
        <v>317.952</v>
      </c>
      <c r="M2915" s="4">
        <f>YEAR(Datos!$J2915)</f>
        <v>2014</v>
      </c>
      <c r="N2915" s="5" t="str">
        <f t="shared" si="137"/>
        <v>febrero</v>
      </c>
      <c r="O2915" s="5" t="str">
        <f>VLOOKUP(C2915,[2]!ProdManager[#Data],2,FALSE)</f>
        <v>John Matter</v>
      </c>
      <c r="P2915" s="5" t="e">
        <f>VLOOKUP(I2915,[1]!Countries[#Data],2,FALSE)</f>
        <v>#REF!</v>
      </c>
      <c r="Q2915" s="5" t="e">
        <f>VLOOKUP(I2915,[1]!Countries[#Data],3,FALSE)</f>
        <v>#REF!</v>
      </c>
    </row>
    <row r="2916" spans="1:17" x14ac:dyDescent="0.2">
      <c r="A2916" s="5">
        <v>10414</v>
      </c>
      <c r="B2916" s="5" t="s">
        <v>123</v>
      </c>
      <c r="C2916" s="5" t="s">
        <v>28</v>
      </c>
      <c r="D2916" s="5">
        <v>7.3</v>
      </c>
      <c r="E2916" s="5">
        <v>4.9639999999999995</v>
      </c>
      <c r="F2916" s="5">
        <v>18</v>
      </c>
      <c r="G2916" s="5" t="s">
        <v>195</v>
      </c>
      <c r="H2916" s="5" t="s">
        <v>145</v>
      </c>
      <c r="I2916" s="5" t="s">
        <v>20</v>
      </c>
      <c r="J2916" s="6">
        <v>42124</v>
      </c>
      <c r="K2916" s="7">
        <f t="shared" si="135"/>
        <v>131.4</v>
      </c>
      <c r="L2916" s="7">
        <f t="shared" si="136"/>
        <v>89.35199999999999</v>
      </c>
      <c r="M2916" s="4">
        <f>YEAR(Datos!$J2916)</f>
        <v>2015</v>
      </c>
      <c r="N2916" s="5" t="str">
        <f t="shared" si="137"/>
        <v>abril</v>
      </c>
      <c r="O2916" s="5" t="str">
        <f>VLOOKUP(C2916,[2]!ProdManager[#Data],2,FALSE)</f>
        <v>Lydia Sinn</v>
      </c>
      <c r="P2916" s="5" t="e">
        <f>VLOOKUP(I2916,[1]!Countries[#Data],2,FALSE)</f>
        <v>#REF!</v>
      </c>
      <c r="Q2916" s="5" t="e">
        <f>VLOOKUP(I2916,[1]!Countries[#Data],3,FALSE)</f>
        <v>#REF!</v>
      </c>
    </row>
    <row r="2917" spans="1:17" x14ac:dyDescent="0.2">
      <c r="A2917" s="5">
        <v>10414</v>
      </c>
      <c r="B2917" s="5" t="s">
        <v>32</v>
      </c>
      <c r="C2917" s="5" t="s">
        <v>8</v>
      </c>
      <c r="D2917" s="5">
        <v>2</v>
      </c>
      <c r="E2917" s="5">
        <v>1.7</v>
      </c>
      <c r="F2917" s="5">
        <v>50</v>
      </c>
      <c r="G2917" s="5" t="s">
        <v>195</v>
      </c>
      <c r="H2917" s="5" t="s">
        <v>145</v>
      </c>
      <c r="I2917" s="5" t="s">
        <v>20</v>
      </c>
      <c r="J2917" s="6">
        <v>41854</v>
      </c>
      <c r="K2917" s="7">
        <f t="shared" si="135"/>
        <v>100</v>
      </c>
      <c r="L2917" s="7">
        <f t="shared" si="136"/>
        <v>85</v>
      </c>
      <c r="M2917" s="4">
        <f>YEAR(Datos!$J2917)</f>
        <v>2014</v>
      </c>
      <c r="N2917" s="5" t="str">
        <f t="shared" si="137"/>
        <v>agosto</v>
      </c>
      <c r="O2917" s="5" t="str">
        <f>VLOOKUP(C2917,[2]!ProdManager[#Data],2,FALSE)</f>
        <v>Peter Stone</v>
      </c>
      <c r="P2917" s="5" t="e">
        <f>VLOOKUP(I2917,[1]!Countries[#Data],2,FALSE)</f>
        <v>#REF!</v>
      </c>
      <c r="Q2917" s="5" t="e">
        <f>VLOOKUP(I2917,[1]!Countries[#Data],3,FALSE)</f>
        <v>#REF!</v>
      </c>
    </row>
    <row r="2918" spans="1:17" x14ac:dyDescent="0.2">
      <c r="A2918" s="5">
        <v>10415</v>
      </c>
      <c r="B2918" s="5" t="s">
        <v>84</v>
      </c>
      <c r="C2918" s="5" t="s">
        <v>39</v>
      </c>
      <c r="D2918" s="5">
        <v>31.2</v>
      </c>
      <c r="E2918" s="5">
        <v>24.96</v>
      </c>
      <c r="F2918" s="5">
        <v>2</v>
      </c>
      <c r="G2918" s="5" t="s">
        <v>216</v>
      </c>
      <c r="H2918" s="5" t="s">
        <v>217</v>
      </c>
      <c r="I2918" s="5" t="s">
        <v>77</v>
      </c>
      <c r="J2918" s="6">
        <v>42163</v>
      </c>
      <c r="K2918" s="7">
        <f t="shared" si="135"/>
        <v>62.4</v>
      </c>
      <c r="L2918" s="7">
        <f t="shared" si="136"/>
        <v>49.92</v>
      </c>
      <c r="M2918" s="4">
        <f>YEAR(Datos!$J2918)</f>
        <v>2015</v>
      </c>
      <c r="N2918" s="5" t="str">
        <f t="shared" si="137"/>
        <v>junio</v>
      </c>
      <c r="O2918" s="5" t="str">
        <f>VLOOKUP(C2918,[2]!ProdManager[#Data],2,FALSE)</f>
        <v>John Matter</v>
      </c>
      <c r="P2918" s="5" t="e">
        <f>VLOOKUP(I2918,[1]!Countries[#Data],2,FALSE)</f>
        <v>#REF!</v>
      </c>
      <c r="Q2918" s="5" t="e">
        <f>VLOOKUP(I2918,[1]!Countries[#Data],3,FALSE)</f>
        <v>#REF!</v>
      </c>
    </row>
    <row r="2919" spans="1:17" x14ac:dyDescent="0.2">
      <c r="A2919" s="5">
        <v>10415</v>
      </c>
      <c r="B2919" s="5" t="s">
        <v>32</v>
      </c>
      <c r="C2919" s="5" t="s">
        <v>8</v>
      </c>
      <c r="D2919" s="5">
        <v>2</v>
      </c>
      <c r="E2919" s="5">
        <v>1.6</v>
      </c>
      <c r="F2919" s="5">
        <v>20</v>
      </c>
      <c r="G2919" s="5" t="s">
        <v>216</v>
      </c>
      <c r="H2919" s="5" t="s">
        <v>217</v>
      </c>
      <c r="I2919" s="5" t="s">
        <v>77</v>
      </c>
      <c r="J2919" s="6">
        <v>42045</v>
      </c>
      <c r="K2919" s="7">
        <f t="shared" si="135"/>
        <v>40</v>
      </c>
      <c r="L2919" s="7">
        <f t="shared" si="136"/>
        <v>32</v>
      </c>
      <c r="M2919" s="4">
        <f>YEAR(Datos!$J2919)</f>
        <v>2015</v>
      </c>
      <c r="N2919" s="5" t="str">
        <f t="shared" si="137"/>
        <v>febrero</v>
      </c>
      <c r="O2919" s="5" t="str">
        <f>VLOOKUP(C2919,[2]!ProdManager[#Data],2,FALSE)</f>
        <v>Peter Stone</v>
      </c>
      <c r="P2919" s="5" t="e">
        <f>VLOOKUP(I2919,[1]!Countries[#Data],2,FALSE)</f>
        <v>#REF!</v>
      </c>
      <c r="Q2919" s="5" t="e">
        <f>VLOOKUP(I2919,[1]!Countries[#Data],3,FALSE)</f>
        <v>#REF!</v>
      </c>
    </row>
    <row r="2920" spans="1:17" x14ac:dyDescent="0.2">
      <c r="A2920" s="5">
        <v>10416</v>
      </c>
      <c r="B2920" s="5" t="s">
        <v>123</v>
      </c>
      <c r="C2920" s="5" t="s">
        <v>28</v>
      </c>
      <c r="D2920" s="5">
        <v>7.3</v>
      </c>
      <c r="E2920" s="5">
        <v>4.7450000000000001</v>
      </c>
      <c r="F2920" s="5">
        <v>20</v>
      </c>
      <c r="G2920" s="5" t="s">
        <v>88</v>
      </c>
      <c r="H2920" s="5" t="s">
        <v>89</v>
      </c>
      <c r="I2920" s="5" t="s">
        <v>90</v>
      </c>
      <c r="J2920" s="6">
        <v>41647</v>
      </c>
      <c r="K2920" s="7">
        <f t="shared" si="135"/>
        <v>146</v>
      </c>
      <c r="L2920" s="7">
        <f t="shared" si="136"/>
        <v>94.9</v>
      </c>
      <c r="M2920" s="4">
        <f>YEAR(Datos!$J2920)</f>
        <v>2014</v>
      </c>
      <c r="N2920" s="5" t="str">
        <f t="shared" si="137"/>
        <v>enero</v>
      </c>
      <c r="O2920" s="5" t="str">
        <f>VLOOKUP(C2920,[2]!ProdManager[#Data],2,FALSE)</f>
        <v>Lydia Sinn</v>
      </c>
      <c r="P2920" s="5" t="e">
        <f>VLOOKUP(I2920,[1]!Countries[#Data],2,FALSE)</f>
        <v>#REF!</v>
      </c>
      <c r="Q2920" s="5" t="e">
        <f>VLOOKUP(I2920,[1]!Countries[#Data],3,FALSE)</f>
        <v>#REF!</v>
      </c>
    </row>
    <row r="2921" spans="1:17" x14ac:dyDescent="0.2">
      <c r="A2921" s="5">
        <v>10416</v>
      </c>
      <c r="B2921" s="5" t="s">
        <v>51</v>
      </c>
      <c r="C2921" s="5" t="s">
        <v>39</v>
      </c>
      <c r="D2921" s="5">
        <v>26.2</v>
      </c>
      <c r="E2921" s="5">
        <v>19.911999999999999</v>
      </c>
      <c r="F2921" s="5">
        <v>10</v>
      </c>
      <c r="G2921" s="5" t="s">
        <v>88</v>
      </c>
      <c r="H2921" s="5" t="s">
        <v>89</v>
      </c>
      <c r="I2921" s="5" t="s">
        <v>90</v>
      </c>
      <c r="J2921" s="6">
        <v>41914</v>
      </c>
      <c r="K2921" s="7">
        <f t="shared" si="135"/>
        <v>262</v>
      </c>
      <c r="L2921" s="7">
        <f t="shared" si="136"/>
        <v>199.12</v>
      </c>
      <c r="M2921" s="4">
        <f>YEAR(Datos!$J2921)</f>
        <v>2014</v>
      </c>
      <c r="N2921" s="5" t="str">
        <f t="shared" si="137"/>
        <v>octubre</v>
      </c>
      <c r="O2921" s="5" t="str">
        <f>VLOOKUP(C2921,[2]!ProdManager[#Data],2,FALSE)</f>
        <v>John Matter</v>
      </c>
      <c r="P2921" s="5" t="e">
        <f>VLOOKUP(I2921,[1]!Countries[#Data],2,FALSE)</f>
        <v>#REF!</v>
      </c>
      <c r="Q2921" s="5" t="e">
        <f>VLOOKUP(I2921,[1]!Countries[#Data],3,FALSE)</f>
        <v>#REF!</v>
      </c>
    </row>
    <row r="2922" spans="1:17" x14ac:dyDescent="0.2">
      <c r="A2922" s="5">
        <v>10416</v>
      </c>
      <c r="B2922" s="5" t="s">
        <v>26</v>
      </c>
      <c r="C2922" s="5" t="s">
        <v>3</v>
      </c>
      <c r="D2922" s="5">
        <v>15.6</v>
      </c>
      <c r="E2922" s="5">
        <v>12.48</v>
      </c>
      <c r="F2922" s="5">
        <v>20</v>
      </c>
      <c r="G2922" s="5" t="s">
        <v>88</v>
      </c>
      <c r="H2922" s="5" t="s">
        <v>89</v>
      </c>
      <c r="I2922" s="5" t="s">
        <v>90</v>
      </c>
      <c r="J2922" s="6">
        <v>42075</v>
      </c>
      <c r="K2922" s="7">
        <f t="shared" si="135"/>
        <v>312</v>
      </c>
      <c r="L2922" s="7">
        <f t="shared" si="136"/>
        <v>249.60000000000002</v>
      </c>
      <c r="M2922" s="4">
        <f>YEAR(Datos!$J2922)</f>
        <v>2015</v>
      </c>
      <c r="N2922" s="5" t="str">
        <f t="shared" si="137"/>
        <v>marzo</v>
      </c>
      <c r="O2922" s="5" t="str">
        <f>VLOOKUP(C2922,[2]!ProdManager[#Data],2,FALSE)</f>
        <v>Marc Caine</v>
      </c>
      <c r="P2922" s="5" t="e">
        <f>VLOOKUP(I2922,[1]!Countries[#Data],2,FALSE)</f>
        <v>#REF!</v>
      </c>
      <c r="Q2922" s="5" t="e">
        <f>VLOOKUP(I2922,[1]!Countries[#Data],3,FALSE)</f>
        <v>#REF!</v>
      </c>
    </row>
    <row r="2923" spans="1:17" x14ac:dyDescent="0.2">
      <c r="A2923" s="5">
        <v>10417</v>
      </c>
      <c r="B2923" s="5" t="s">
        <v>181</v>
      </c>
      <c r="C2923" s="5" t="s">
        <v>36</v>
      </c>
      <c r="D2923" s="5">
        <v>210.8</v>
      </c>
      <c r="E2923" s="5">
        <v>191.828</v>
      </c>
      <c r="F2923" s="5">
        <v>50</v>
      </c>
      <c r="G2923" s="5" t="s">
        <v>191</v>
      </c>
      <c r="H2923" s="5" t="s">
        <v>192</v>
      </c>
      <c r="I2923" s="5" t="s">
        <v>193</v>
      </c>
      <c r="J2923" s="6">
        <v>41820</v>
      </c>
      <c r="K2923" s="7">
        <f t="shared" si="135"/>
        <v>10540</v>
      </c>
      <c r="L2923" s="7">
        <f t="shared" si="136"/>
        <v>9591.4</v>
      </c>
      <c r="M2923" s="4">
        <f>YEAR(Datos!$J2923)</f>
        <v>2014</v>
      </c>
      <c r="N2923" s="5" t="str">
        <f t="shared" si="137"/>
        <v>junio</v>
      </c>
      <c r="O2923" s="5" t="str">
        <f>VLOOKUP(C2923,[2]!ProdManager[#Data],2,FALSE)</f>
        <v>John Matter</v>
      </c>
      <c r="P2923" s="5" t="e">
        <f>VLOOKUP(I2923,[1]!Countries[#Data],2,FALSE)</f>
        <v>#REF!</v>
      </c>
      <c r="Q2923" s="5" t="e">
        <f>VLOOKUP(I2923,[1]!Countries[#Data],3,FALSE)</f>
        <v>#REF!</v>
      </c>
    </row>
    <row r="2924" spans="1:17" x14ac:dyDescent="0.2">
      <c r="A2924" s="5">
        <v>10417</v>
      </c>
      <c r="B2924" s="5" t="s">
        <v>134</v>
      </c>
      <c r="C2924" s="5" t="s">
        <v>22</v>
      </c>
      <c r="D2924" s="5">
        <v>9.6</v>
      </c>
      <c r="E2924" s="5">
        <v>6.72</v>
      </c>
      <c r="F2924" s="5">
        <v>2</v>
      </c>
      <c r="G2924" s="5" t="s">
        <v>191</v>
      </c>
      <c r="H2924" s="5" t="s">
        <v>192</v>
      </c>
      <c r="I2924" s="5" t="s">
        <v>193</v>
      </c>
      <c r="J2924" s="6">
        <v>42117</v>
      </c>
      <c r="K2924" s="7">
        <f t="shared" si="135"/>
        <v>19.2</v>
      </c>
      <c r="L2924" s="7">
        <f t="shared" si="136"/>
        <v>13.44</v>
      </c>
      <c r="M2924" s="4">
        <f>YEAR(Datos!$J2924)</f>
        <v>2015</v>
      </c>
      <c r="N2924" s="5" t="str">
        <f t="shared" si="137"/>
        <v>abril</v>
      </c>
      <c r="O2924" s="5" t="str">
        <f>VLOOKUP(C2924,[2]!ProdManager[#Data],2,FALSE)</f>
        <v>Peter Stone</v>
      </c>
      <c r="P2924" s="5" t="e">
        <f>VLOOKUP(I2924,[1]!Countries[#Data],2,FALSE)</f>
        <v>#REF!</v>
      </c>
      <c r="Q2924" s="5" t="e">
        <f>VLOOKUP(I2924,[1]!Countries[#Data],3,FALSE)</f>
        <v>#REF!</v>
      </c>
    </row>
    <row r="2925" spans="1:17" x14ac:dyDescent="0.2">
      <c r="A2925" s="5">
        <v>10417</v>
      </c>
      <c r="B2925" s="5" t="s">
        <v>135</v>
      </c>
      <c r="C2925" s="5" t="s">
        <v>28</v>
      </c>
      <c r="D2925" s="5">
        <v>10</v>
      </c>
      <c r="E2925" s="5">
        <v>6.6999999999999993</v>
      </c>
      <c r="F2925" s="5">
        <v>36</v>
      </c>
      <c r="G2925" s="5" t="s">
        <v>191</v>
      </c>
      <c r="H2925" s="5" t="s">
        <v>192</v>
      </c>
      <c r="I2925" s="5" t="s">
        <v>193</v>
      </c>
      <c r="J2925" s="6">
        <v>41678</v>
      </c>
      <c r="K2925" s="7">
        <f t="shared" si="135"/>
        <v>360</v>
      </c>
      <c r="L2925" s="7">
        <f t="shared" si="136"/>
        <v>241.2</v>
      </c>
      <c r="M2925" s="4">
        <f>YEAR(Datos!$J2925)</f>
        <v>2014</v>
      </c>
      <c r="N2925" s="5" t="str">
        <f t="shared" si="137"/>
        <v>febrero</v>
      </c>
      <c r="O2925" s="5" t="str">
        <f>VLOOKUP(C2925,[2]!ProdManager[#Data],2,FALSE)</f>
        <v>Lydia Sinn</v>
      </c>
      <c r="P2925" s="5" t="e">
        <f>VLOOKUP(I2925,[1]!Countries[#Data],2,FALSE)</f>
        <v>#REF!</v>
      </c>
      <c r="Q2925" s="5" t="e">
        <f>VLOOKUP(I2925,[1]!Countries[#Data],3,FALSE)</f>
        <v>#REF!</v>
      </c>
    </row>
    <row r="2926" spans="1:17" x14ac:dyDescent="0.2">
      <c r="A2926" s="5">
        <v>10417</v>
      </c>
      <c r="B2926" s="5" t="s">
        <v>54</v>
      </c>
      <c r="C2926" s="5" t="s">
        <v>17</v>
      </c>
      <c r="D2926" s="5">
        <v>10.4</v>
      </c>
      <c r="E2926" s="5">
        <v>8.2160000000000011</v>
      </c>
      <c r="F2926" s="5">
        <v>35</v>
      </c>
      <c r="G2926" s="5" t="s">
        <v>191</v>
      </c>
      <c r="H2926" s="5" t="s">
        <v>192</v>
      </c>
      <c r="I2926" s="5" t="s">
        <v>193</v>
      </c>
      <c r="J2926" s="6">
        <v>42161</v>
      </c>
      <c r="K2926" s="7">
        <f t="shared" si="135"/>
        <v>364</v>
      </c>
      <c r="L2926" s="7">
        <f t="shared" si="136"/>
        <v>287.56000000000006</v>
      </c>
      <c r="M2926" s="4">
        <f>YEAR(Datos!$J2926)</f>
        <v>2015</v>
      </c>
      <c r="N2926" s="5" t="str">
        <f t="shared" si="137"/>
        <v>junio</v>
      </c>
      <c r="O2926" s="5" t="str">
        <f>VLOOKUP(C2926,[2]!ProdManager[#Data],2,FALSE)</f>
        <v>Lydia Sinn</v>
      </c>
      <c r="P2926" s="5" t="e">
        <f>VLOOKUP(I2926,[1]!Countries[#Data],2,FALSE)</f>
        <v>#REF!</v>
      </c>
      <c r="Q2926" s="5" t="e">
        <f>VLOOKUP(I2926,[1]!Countries[#Data],3,FALSE)</f>
        <v>#REF!</v>
      </c>
    </row>
    <row r="2927" spans="1:17" x14ac:dyDescent="0.2">
      <c r="A2927" s="5">
        <v>10418</v>
      </c>
      <c r="B2927" s="5" t="s">
        <v>232</v>
      </c>
      <c r="C2927" s="5" t="s">
        <v>17</v>
      </c>
      <c r="D2927" s="5">
        <v>22.8</v>
      </c>
      <c r="E2927" s="5">
        <v>19.38</v>
      </c>
      <c r="F2927" s="5">
        <v>16</v>
      </c>
      <c r="G2927" s="5" t="s">
        <v>103</v>
      </c>
      <c r="H2927" s="5" t="s">
        <v>104</v>
      </c>
      <c r="I2927" s="5" t="s">
        <v>14</v>
      </c>
      <c r="J2927" s="6">
        <v>41914</v>
      </c>
      <c r="K2927" s="7">
        <f t="shared" si="135"/>
        <v>364.8</v>
      </c>
      <c r="L2927" s="7">
        <f t="shared" si="136"/>
        <v>310.08</v>
      </c>
      <c r="M2927" s="4">
        <f>YEAR(Datos!$J2927)</f>
        <v>2014</v>
      </c>
      <c r="N2927" s="5" t="str">
        <f t="shared" si="137"/>
        <v>octubre</v>
      </c>
      <c r="O2927" s="5" t="str">
        <f>VLOOKUP(C2927,[2]!ProdManager[#Data],2,FALSE)</f>
        <v>Lydia Sinn</v>
      </c>
      <c r="P2927" s="5" t="e">
        <f>VLOOKUP(I2927,[1]!Countries[#Data],2,FALSE)</f>
        <v>#REF!</v>
      </c>
      <c r="Q2927" s="5" t="e">
        <f>VLOOKUP(I2927,[1]!Countries[#Data],3,FALSE)</f>
        <v>#REF!</v>
      </c>
    </row>
    <row r="2928" spans="1:17" x14ac:dyDescent="0.2">
      <c r="A2928" s="5">
        <v>10418</v>
      </c>
      <c r="B2928" s="5" t="s">
        <v>43</v>
      </c>
      <c r="C2928" s="5" t="s">
        <v>11</v>
      </c>
      <c r="D2928" s="5">
        <v>8</v>
      </c>
      <c r="E2928" s="5">
        <v>6.32</v>
      </c>
      <c r="F2928" s="5">
        <v>15</v>
      </c>
      <c r="G2928" s="5" t="s">
        <v>103</v>
      </c>
      <c r="H2928" s="5" t="s">
        <v>104</v>
      </c>
      <c r="I2928" s="5" t="s">
        <v>14</v>
      </c>
      <c r="J2928" s="6">
        <v>41772</v>
      </c>
      <c r="K2928" s="7">
        <f t="shared" si="135"/>
        <v>120</v>
      </c>
      <c r="L2928" s="7">
        <f t="shared" si="136"/>
        <v>94.800000000000011</v>
      </c>
      <c r="M2928" s="4">
        <f>YEAR(Datos!$J2928)</f>
        <v>2014</v>
      </c>
      <c r="N2928" s="5" t="str">
        <f t="shared" si="137"/>
        <v>mayo</v>
      </c>
      <c r="O2928" s="5" t="str">
        <f>VLOOKUP(C2928,[2]!ProdManager[#Data],2,FALSE)</f>
        <v>Marc Caine</v>
      </c>
      <c r="P2928" s="5" t="e">
        <f>VLOOKUP(I2928,[1]!Countries[#Data],2,FALSE)</f>
        <v>#REF!</v>
      </c>
      <c r="Q2928" s="5" t="e">
        <f>VLOOKUP(I2928,[1]!Countries[#Data],3,FALSE)</f>
        <v>#REF!</v>
      </c>
    </row>
    <row r="2929" spans="1:17" x14ac:dyDescent="0.2">
      <c r="A2929" s="5">
        <v>10418</v>
      </c>
      <c r="B2929" s="5" t="s">
        <v>48</v>
      </c>
      <c r="C2929" s="5" t="s">
        <v>36</v>
      </c>
      <c r="D2929" s="5">
        <v>15.2</v>
      </c>
      <c r="E2929" s="5">
        <v>13.68</v>
      </c>
      <c r="F2929" s="5">
        <v>60</v>
      </c>
      <c r="G2929" s="5" t="s">
        <v>103</v>
      </c>
      <c r="H2929" s="5" t="s">
        <v>104</v>
      </c>
      <c r="I2929" s="5" t="s">
        <v>14</v>
      </c>
      <c r="J2929" s="6">
        <v>41827</v>
      </c>
      <c r="K2929" s="7">
        <f t="shared" si="135"/>
        <v>912</v>
      </c>
      <c r="L2929" s="7">
        <f t="shared" si="136"/>
        <v>820.8</v>
      </c>
      <c r="M2929" s="4">
        <f>YEAR(Datos!$J2929)</f>
        <v>2014</v>
      </c>
      <c r="N2929" s="5" t="str">
        <f t="shared" si="137"/>
        <v>julio</v>
      </c>
      <c r="O2929" s="5" t="str">
        <f>VLOOKUP(C2929,[2]!ProdManager[#Data],2,FALSE)</f>
        <v>John Matter</v>
      </c>
      <c r="P2929" s="5" t="e">
        <f>VLOOKUP(I2929,[1]!Countries[#Data],2,FALSE)</f>
        <v>#REF!</v>
      </c>
      <c r="Q2929" s="5" t="e">
        <f>VLOOKUP(I2929,[1]!Countries[#Data],3,FALSE)</f>
        <v>#REF!</v>
      </c>
    </row>
    <row r="2930" spans="1:17" x14ac:dyDescent="0.2">
      <c r="A2930" s="5">
        <v>10418</v>
      </c>
      <c r="B2930" s="5" t="s">
        <v>188</v>
      </c>
      <c r="C2930" s="5" t="s">
        <v>28</v>
      </c>
      <c r="D2930" s="5">
        <v>7.6</v>
      </c>
      <c r="E2930" s="5">
        <v>4.9399999999999995</v>
      </c>
      <c r="F2930" s="5">
        <v>55</v>
      </c>
      <c r="G2930" s="5" t="s">
        <v>103</v>
      </c>
      <c r="H2930" s="5" t="s">
        <v>104</v>
      </c>
      <c r="I2930" s="5" t="s">
        <v>14</v>
      </c>
      <c r="J2930" s="6">
        <v>41942</v>
      </c>
      <c r="K2930" s="7">
        <f t="shared" si="135"/>
        <v>418</v>
      </c>
      <c r="L2930" s="7">
        <f t="shared" si="136"/>
        <v>271.7</v>
      </c>
      <c r="M2930" s="4">
        <f>YEAR(Datos!$J2930)</f>
        <v>2014</v>
      </c>
      <c r="N2930" s="5" t="str">
        <f t="shared" si="137"/>
        <v>octubre</v>
      </c>
      <c r="O2930" s="5" t="str">
        <f>VLOOKUP(C2930,[2]!ProdManager[#Data],2,FALSE)</f>
        <v>Lydia Sinn</v>
      </c>
      <c r="P2930" s="5" t="e">
        <f>VLOOKUP(I2930,[1]!Countries[#Data],2,FALSE)</f>
        <v>#REF!</v>
      </c>
      <c r="Q2930" s="5" t="e">
        <f>VLOOKUP(I2930,[1]!Countries[#Data],3,FALSE)</f>
        <v>#REF!</v>
      </c>
    </row>
    <row r="2931" spans="1:17" x14ac:dyDescent="0.2">
      <c r="A2931" s="5">
        <v>10419</v>
      </c>
      <c r="B2931" s="5" t="s">
        <v>148</v>
      </c>
      <c r="C2931" s="5" t="s">
        <v>8</v>
      </c>
      <c r="D2931" s="5">
        <v>28.8</v>
      </c>
      <c r="E2931" s="5">
        <v>23.328000000000003</v>
      </c>
      <c r="F2931" s="5">
        <v>20</v>
      </c>
      <c r="G2931" s="5" t="s">
        <v>46</v>
      </c>
      <c r="H2931" s="5" t="s">
        <v>47</v>
      </c>
      <c r="I2931" s="5" t="s">
        <v>42</v>
      </c>
      <c r="J2931" s="6">
        <v>41900</v>
      </c>
      <c r="K2931" s="7">
        <f t="shared" si="135"/>
        <v>576</v>
      </c>
      <c r="L2931" s="7">
        <f t="shared" si="136"/>
        <v>466.56000000000006</v>
      </c>
      <c r="M2931" s="4">
        <f>YEAR(Datos!$J2931)</f>
        <v>2014</v>
      </c>
      <c r="N2931" s="5" t="str">
        <f t="shared" si="137"/>
        <v>septiembre</v>
      </c>
      <c r="O2931" s="5" t="str">
        <f>VLOOKUP(C2931,[2]!ProdManager[#Data],2,FALSE)</f>
        <v>Peter Stone</v>
      </c>
      <c r="P2931" s="5" t="e">
        <f>VLOOKUP(I2931,[1]!Countries[#Data],2,FALSE)</f>
        <v>#REF!</v>
      </c>
      <c r="Q2931" s="5" t="e">
        <f>VLOOKUP(I2931,[1]!Countries[#Data],3,FALSE)</f>
        <v>#REF!</v>
      </c>
    </row>
    <row r="2932" spans="1:17" x14ac:dyDescent="0.2">
      <c r="A2932" s="5">
        <v>10419</v>
      </c>
      <c r="B2932" s="5" t="s">
        <v>33</v>
      </c>
      <c r="C2932" s="5" t="s">
        <v>8</v>
      </c>
      <c r="D2932" s="5">
        <v>27.2</v>
      </c>
      <c r="E2932" s="5">
        <v>21.216000000000001</v>
      </c>
      <c r="F2932" s="5">
        <v>60</v>
      </c>
      <c r="G2932" s="5" t="s">
        <v>46</v>
      </c>
      <c r="H2932" s="5" t="s">
        <v>47</v>
      </c>
      <c r="I2932" s="5" t="s">
        <v>42</v>
      </c>
      <c r="J2932" s="6">
        <v>41927</v>
      </c>
      <c r="K2932" s="7">
        <f t="shared" si="135"/>
        <v>1632</v>
      </c>
      <c r="L2932" s="7">
        <f t="shared" si="136"/>
        <v>1272.96</v>
      </c>
      <c r="M2932" s="4">
        <f>YEAR(Datos!$J2932)</f>
        <v>2014</v>
      </c>
      <c r="N2932" s="5" t="str">
        <f t="shared" si="137"/>
        <v>octubre</v>
      </c>
      <c r="O2932" s="5" t="str">
        <f>VLOOKUP(C2932,[2]!ProdManager[#Data],2,FALSE)</f>
        <v>Peter Stone</v>
      </c>
      <c r="P2932" s="5" t="e">
        <f>VLOOKUP(I2932,[1]!Countries[#Data],2,FALSE)</f>
        <v>#REF!</v>
      </c>
      <c r="Q2932" s="5" t="e">
        <f>VLOOKUP(I2932,[1]!Countries[#Data],3,FALSE)</f>
        <v>#REF!</v>
      </c>
    </row>
    <row r="2933" spans="1:17" x14ac:dyDescent="0.2">
      <c r="A2933" s="5">
        <v>10420</v>
      </c>
      <c r="B2933" s="5" t="s">
        <v>233</v>
      </c>
      <c r="C2933" s="5" t="s">
        <v>39</v>
      </c>
      <c r="D2933" s="5">
        <v>77.599999999999994</v>
      </c>
      <c r="E2933" s="5">
        <v>58.975999999999999</v>
      </c>
      <c r="F2933" s="5">
        <v>20</v>
      </c>
      <c r="G2933" s="5" t="s">
        <v>52</v>
      </c>
      <c r="H2933" s="5" t="s">
        <v>53</v>
      </c>
      <c r="I2933" s="5" t="s">
        <v>20</v>
      </c>
      <c r="J2933" s="6">
        <v>41687</v>
      </c>
      <c r="K2933" s="7">
        <f t="shared" si="135"/>
        <v>1552</v>
      </c>
      <c r="L2933" s="7">
        <f t="shared" si="136"/>
        <v>1179.52</v>
      </c>
      <c r="M2933" s="4">
        <f>YEAR(Datos!$J2933)</f>
        <v>2014</v>
      </c>
      <c r="N2933" s="5" t="str">
        <f t="shared" si="137"/>
        <v>febrero</v>
      </c>
      <c r="O2933" s="5" t="str">
        <f>VLOOKUP(C2933,[2]!ProdManager[#Data],2,FALSE)</f>
        <v>John Matter</v>
      </c>
      <c r="P2933" s="5" t="e">
        <f>VLOOKUP(I2933,[1]!Countries[#Data],2,FALSE)</f>
        <v>#REF!</v>
      </c>
      <c r="Q2933" s="5" t="e">
        <f>VLOOKUP(I2933,[1]!Countries[#Data],3,FALSE)</f>
        <v>#REF!</v>
      </c>
    </row>
    <row r="2934" spans="1:17" x14ac:dyDescent="0.2">
      <c r="A2934" s="5">
        <v>10420</v>
      </c>
      <c r="B2934" s="5" t="s">
        <v>111</v>
      </c>
      <c r="C2934" s="5" t="s">
        <v>22</v>
      </c>
      <c r="D2934" s="5">
        <v>4.8</v>
      </c>
      <c r="E2934" s="5">
        <v>3.456</v>
      </c>
      <c r="F2934" s="5">
        <v>2</v>
      </c>
      <c r="G2934" s="5" t="s">
        <v>52</v>
      </c>
      <c r="H2934" s="5" t="s">
        <v>53</v>
      </c>
      <c r="I2934" s="5" t="s">
        <v>20</v>
      </c>
      <c r="J2934" s="6">
        <v>41640</v>
      </c>
      <c r="K2934" s="7">
        <f t="shared" si="135"/>
        <v>9.6</v>
      </c>
      <c r="L2934" s="7">
        <f t="shared" si="136"/>
        <v>6.9119999999999999</v>
      </c>
      <c r="M2934" s="4">
        <f>YEAR(Datos!$J2934)</f>
        <v>2014</v>
      </c>
      <c r="N2934" s="5" t="str">
        <f t="shared" si="137"/>
        <v>enero</v>
      </c>
      <c r="O2934" s="5" t="str">
        <f>VLOOKUP(C2934,[2]!ProdManager[#Data],2,FALSE)</f>
        <v>Peter Stone</v>
      </c>
      <c r="P2934" s="5" t="e">
        <f>VLOOKUP(I2934,[1]!Countries[#Data],2,FALSE)</f>
        <v>#REF!</v>
      </c>
      <c r="Q2934" s="5" t="e">
        <f>VLOOKUP(I2934,[1]!Countries[#Data],3,FALSE)</f>
        <v>#REF!</v>
      </c>
    </row>
    <row r="2935" spans="1:17" x14ac:dyDescent="0.2">
      <c r="A2935" s="5">
        <v>10420</v>
      </c>
      <c r="B2935" s="5" t="s">
        <v>72</v>
      </c>
      <c r="C2935" s="5" t="s">
        <v>36</v>
      </c>
      <c r="D2935" s="5">
        <v>12</v>
      </c>
      <c r="E2935" s="5">
        <v>10.56</v>
      </c>
      <c r="F2935" s="5">
        <v>8</v>
      </c>
      <c r="G2935" s="5" t="s">
        <v>52</v>
      </c>
      <c r="H2935" s="5" t="s">
        <v>53</v>
      </c>
      <c r="I2935" s="5" t="s">
        <v>20</v>
      </c>
      <c r="J2935" s="6">
        <v>41716</v>
      </c>
      <c r="K2935" s="7">
        <f t="shared" si="135"/>
        <v>96</v>
      </c>
      <c r="L2935" s="7">
        <f t="shared" si="136"/>
        <v>84.48</v>
      </c>
      <c r="M2935" s="4">
        <f>YEAR(Datos!$J2935)</f>
        <v>2014</v>
      </c>
      <c r="N2935" s="5" t="str">
        <f t="shared" si="137"/>
        <v>marzo</v>
      </c>
      <c r="O2935" s="5" t="str">
        <f>VLOOKUP(C2935,[2]!ProdManager[#Data],2,FALSE)</f>
        <v>John Matter</v>
      </c>
      <c r="P2935" s="5" t="e">
        <f>VLOOKUP(I2935,[1]!Countries[#Data],2,FALSE)</f>
        <v>#REF!</v>
      </c>
      <c r="Q2935" s="5" t="e">
        <f>VLOOKUP(I2935,[1]!Countries[#Data],3,FALSE)</f>
        <v>#REF!</v>
      </c>
    </row>
    <row r="2936" spans="1:17" x14ac:dyDescent="0.2">
      <c r="A2936" s="5">
        <v>10420</v>
      </c>
      <c r="B2936" s="5" t="s">
        <v>119</v>
      </c>
      <c r="C2936" s="5" t="s">
        <v>22</v>
      </c>
      <c r="D2936" s="5">
        <v>12</v>
      </c>
      <c r="E2936" s="5">
        <v>9</v>
      </c>
      <c r="F2936" s="5">
        <v>20</v>
      </c>
      <c r="G2936" s="5" t="s">
        <v>52</v>
      </c>
      <c r="H2936" s="5" t="s">
        <v>53</v>
      </c>
      <c r="I2936" s="5" t="s">
        <v>20</v>
      </c>
      <c r="J2936" s="6">
        <v>41869</v>
      </c>
      <c r="K2936" s="7">
        <f t="shared" si="135"/>
        <v>240</v>
      </c>
      <c r="L2936" s="7">
        <f t="shared" si="136"/>
        <v>180</v>
      </c>
      <c r="M2936" s="4">
        <f>YEAR(Datos!$J2936)</f>
        <v>2014</v>
      </c>
      <c r="N2936" s="5" t="str">
        <f t="shared" si="137"/>
        <v>agosto</v>
      </c>
      <c r="O2936" s="5" t="str">
        <f>VLOOKUP(C2936,[2]!ProdManager[#Data],2,FALSE)</f>
        <v>Peter Stone</v>
      </c>
      <c r="P2936" s="5" t="e">
        <f>VLOOKUP(I2936,[1]!Countries[#Data],2,FALSE)</f>
        <v>#REF!</v>
      </c>
      <c r="Q2936" s="5" t="e">
        <f>VLOOKUP(I2936,[1]!Countries[#Data],3,FALSE)</f>
        <v>#REF!</v>
      </c>
    </row>
    <row r="2937" spans="1:17" x14ac:dyDescent="0.2">
      <c r="A2937" s="5">
        <v>10421</v>
      </c>
      <c r="B2937" s="5" t="s">
        <v>123</v>
      </c>
      <c r="C2937" s="5" t="s">
        <v>28</v>
      </c>
      <c r="D2937" s="5">
        <v>7.3</v>
      </c>
      <c r="E2937" s="5">
        <v>4.8909999999999991</v>
      </c>
      <c r="F2937" s="5">
        <v>4</v>
      </c>
      <c r="G2937" s="5" t="s">
        <v>73</v>
      </c>
      <c r="H2937" s="5" t="s">
        <v>19</v>
      </c>
      <c r="I2937" s="5" t="s">
        <v>20</v>
      </c>
      <c r="J2937" s="6">
        <v>42071</v>
      </c>
      <c r="K2937" s="7">
        <f t="shared" si="135"/>
        <v>29.2</v>
      </c>
      <c r="L2937" s="7">
        <f t="shared" si="136"/>
        <v>19.563999999999997</v>
      </c>
      <c r="M2937" s="4">
        <f>YEAR(Datos!$J2937)</f>
        <v>2015</v>
      </c>
      <c r="N2937" s="5" t="str">
        <f t="shared" si="137"/>
        <v>marzo</v>
      </c>
      <c r="O2937" s="5" t="str">
        <f>VLOOKUP(C2937,[2]!ProdManager[#Data],2,FALSE)</f>
        <v>Lydia Sinn</v>
      </c>
      <c r="P2937" s="5" t="e">
        <f>VLOOKUP(I2937,[1]!Countries[#Data],2,FALSE)</f>
        <v>#REF!</v>
      </c>
      <c r="Q2937" s="5" t="e">
        <f>VLOOKUP(I2937,[1]!Countries[#Data],3,FALSE)</f>
        <v>#REF!</v>
      </c>
    </row>
    <row r="2938" spans="1:17" x14ac:dyDescent="0.2">
      <c r="A2938" s="5">
        <v>10421</v>
      </c>
      <c r="B2938" s="5" t="s">
        <v>54</v>
      </c>
      <c r="C2938" s="5" t="s">
        <v>17</v>
      </c>
      <c r="D2938" s="5">
        <v>10.4</v>
      </c>
      <c r="E2938" s="5">
        <v>8.2160000000000011</v>
      </c>
      <c r="F2938" s="5">
        <v>10</v>
      </c>
      <c r="G2938" s="5" t="s">
        <v>73</v>
      </c>
      <c r="H2938" s="5" t="s">
        <v>19</v>
      </c>
      <c r="I2938" s="5" t="s">
        <v>20</v>
      </c>
      <c r="J2938" s="6">
        <v>41926</v>
      </c>
      <c r="K2938" s="7">
        <f t="shared" si="135"/>
        <v>104</v>
      </c>
      <c r="L2938" s="7">
        <f t="shared" si="136"/>
        <v>82.160000000000011</v>
      </c>
      <c r="M2938" s="4">
        <f>YEAR(Datos!$J2938)</f>
        <v>2014</v>
      </c>
      <c r="N2938" s="5" t="str">
        <f t="shared" si="137"/>
        <v>octubre</v>
      </c>
      <c r="O2938" s="5" t="str">
        <f>VLOOKUP(C2938,[2]!ProdManager[#Data],2,FALSE)</f>
        <v>Lydia Sinn</v>
      </c>
      <c r="P2938" s="5" t="e">
        <f>VLOOKUP(I2938,[1]!Countries[#Data],2,FALSE)</f>
        <v>#REF!</v>
      </c>
      <c r="Q2938" s="5" t="e">
        <f>VLOOKUP(I2938,[1]!Countries[#Data],3,FALSE)</f>
        <v>#REF!</v>
      </c>
    </row>
    <row r="2939" spans="1:17" x14ac:dyDescent="0.2">
      <c r="A2939" s="5">
        <v>10421</v>
      </c>
      <c r="B2939" s="5" t="s">
        <v>182</v>
      </c>
      <c r="C2939" s="5" t="s">
        <v>28</v>
      </c>
      <c r="D2939" s="5">
        <v>24.9</v>
      </c>
      <c r="E2939" s="5">
        <v>17.429999999999996</v>
      </c>
      <c r="F2939" s="5">
        <v>30</v>
      </c>
      <c r="G2939" s="5" t="s">
        <v>73</v>
      </c>
      <c r="H2939" s="5" t="s">
        <v>19</v>
      </c>
      <c r="I2939" s="5" t="s">
        <v>20</v>
      </c>
      <c r="J2939" s="6">
        <v>42043</v>
      </c>
      <c r="K2939" s="7">
        <f t="shared" si="135"/>
        <v>747</v>
      </c>
      <c r="L2939" s="7">
        <f t="shared" si="136"/>
        <v>522.89999999999986</v>
      </c>
      <c r="M2939" s="4">
        <f>YEAR(Datos!$J2939)</f>
        <v>2015</v>
      </c>
      <c r="N2939" s="5" t="str">
        <f t="shared" si="137"/>
        <v>febrero</v>
      </c>
      <c r="O2939" s="5" t="str">
        <f>VLOOKUP(C2939,[2]!ProdManager[#Data],2,FALSE)</f>
        <v>Lydia Sinn</v>
      </c>
      <c r="P2939" s="5" t="e">
        <f>VLOOKUP(I2939,[1]!Countries[#Data],2,FALSE)</f>
        <v>#REF!</v>
      </c>
      <c r="Q2939" s="5" t="e">
        <f>VLOOKUP(I2939,[1]!Countries[#Data],3,FALSE)</f>
        <v>#REF!</v>
      </c>
    </row>
    <row r="2940" spans="1:17" x14ac:dyDescent="0.2">
      <c r="A2940" s="5">
        <v>10421</v>
      </c>
      <c r="B2940" s="5" t="s">
        <v>51</v>
      </c>
      <c r="C2940" s="5" t="s">
        <v>39</v>
      </c>
      <c r="D2940" s="5">
        <v>26.2</v>
      </c>
      <c r="E2940" s="5">
        <v>20.173999999999999</v>
      </c>
      <c r="F2940" s="5">
        <v>15</v>
      </c>
      <c r="G2940" s="5" t="s">
        <v>73</v>
      </c>
      <c r="H2940" s="5" t="s">
        <v>19</v>
      </c>
      <c r="I2940" s="5" t="s">
        <v>20</v>
      </c>
      <c r="J2940" s="6">
        <v>41701</v>
      </c>
      <c r="K2940" s="7">
        <f t="shared" si="135"/>
        <v>393</v>
      </c>
      <c r="L2940" s="7">
        <f t="shared" si="136"/>
        <v>302.61</v>
      </c>
      <c r="M2940" s="4">
        <f>YEAR(Datos!$J2940)</f>
        <v>2014</v>
      </c>
      <c r="N2940" s="5" t="str">
        <f t="shared" si="137"/>
        <v>marzo</v>
      </c>
      <c r="O2940" s="5" t="str">
        <f>VLOOKUP(C2940,[2]!ProdManager[#Data],2,FALSE)</f>
        <v>John Matter</v>
      </c>
      <c r="P2940" s="5" t="e">
        <f>VLOOKUP(I2940,[1]!Countries[#Data],2,FALSE)</f>
        <v>#REF!</v>
      </c>
      <c r="Q2940" s="5" t="e">
        <f>VLOOKUP(I2940,[1]!Countries[#Data],3,FALSE)</f>
        <v>#REF!</v>
      </c>
    </row>
    <row r="2941" spans="1:17" x14ac:dyDescent="0.2">
      <c r="A2941" s="5">
        <v>10422</v>
      </c>
      <c r="B2941" s="5" t="s">
        <v>182</v>
      </c>
      <c r="C2941" s="5" t="s">
        <v>28</v>
      </c>
      <c r="D2941" s="5">
        <v>24.9</v>
      </c>
      <c r="E2941" s="5">
        <v>16.433999999999997</v>
      </c>
      <c r="F2941" s="5">
        <v>2</v>
      </c>
      <c r="G2941" s="5" t="s">
        <v>234</v>
      </c>
      <c r="H2941" s="5" t="s">
        <v>235</v>
      </c>
      <c r="I2941" s="5" t="s">
        <v>109</v>
      </c>
      <c r="J2941" s="6">
        <v>42227</v>
      </c>
      <c r="K2941" s="7">
        <f t="shared" si="135"/>
        <v>49.8</v>
      </c>
      <c r="L2941" s="7">
        <f t="shared" si="136"/>
        <v>32.867999999999995</v>
      </c>
      <c r="M2941" s="4">
        <f>YEAR(Datos!$J2941)</f>
        <v>2015</v>
      </c>
      <c r="N2941" s="5" t="str">
        <f t="shared" si="137"/>
        <v>agosto</v>
      </c>
      <c r="O2941" s="5" t="str">
        <f>VLOOKUP(C2941,[2]!ProdManager[#Data],2,FALSE)</f>
        <v>Lydia Sinn</v>
      </c>
      <c r="P2941" s="5" t="e">
        <f>VLOOKUP(I2941,[1]!Countries[#Data],2,FALSE)</f>
        <v>#REF!</v>
      </c>
      <c r="Q2941" s="5" t="e">
        <f>VLOOKUP(I2941,[1]!Countries[#Data],3,FALSE)</f>
        <v>#REF!</v>
      </c>
    </row>
    <row r="2942" spans="1:17" x14ac:dyDescent="0.2">
      <c r="A2942" s="5">
        <v>10423</v>
      </c>
      <c r="B2942" s="5" t="s">
        <v>37</v>
      </c>
      <c r="C2942" s="5" t="s">
        <v>8</v>
      </c>
      <c r="D2942" s="5">
        <v>10</v>
      </c>
      <c r="E2942" s="5">
        <v>8.5</v>
      </c>
      <c r="F2942" s="5">
        <v>14</v>
      </c>
      <c r="G2942" s="5" t="s">
        <v>236</v>
      </c>
      <c r="H2942" s="5" t="s">
        <v>237</v>
      </c>
      <c r="I2942" s="5" t="s">
        <v>20</v>
      </c>
      <c r="J2942" s="6">
        <v>42120</v>
      </c>
      <c r="K2942" s="7">
        <f t="shared" si="135"/>
        <v>140</v>
      </c>
      <c r="L2942" s="7">
        <f t="shared" si="136"/>
        <v>119</v>
      </c>
      <c r="M2942" s="4">
        <f>YEAR(Datos!$J2942)</f>
        <v>2015</v>
      </c>
      <c r="N2942" s="5" t="str">
        <f t="shared" si="137"/>
        <v>abril</v>
      </c>
      <c r="O2942" s="5" t="str">
        <f>VLOOKUP(C2942,[2]!ProdManager[#Data],2,FALSE)</f>
        <v>Peter Stone</v>
      </c>
      <c r="P2942" s="5" t="e">
        <f>VLOOKUP(I2942,[1]!Countries[#Data],2,FALSE)</f>
        <v>#REF!</v>
      </c>
      <c r="Q2942" s="5" t="e">
        <f>VLOOKUP(I2942,[1]!Countries[#Data],3,FALSE)</f>
        <v>#REF!</v>
      </c>
    </row>
    <row r="2943" spans="1:17" x14ac:dyDescent="0.2">
      <c r="A2943" s="5">
        <v>10423</v>
      </c>
      <c r="B2943" s="5" t="s">
        <v>45</v>
      </c>
      <c r="C2943" s="5" t="s">
        <v>8</v>
      </c>
      <c r="D2943" s="5">
        <v>44</v>
      </c>
      <c r="E2943" s="5">
        <v>34.32</v>
      </c>
      <c r="F2943" s="5">
        <v>20</v>
      </c>
      <c r="G2943" s="5" t="s">
        <v>236</v>
      </c>
      <c r="H2943" s="5" t="s">
        <v>237</v>
      </c>
      <c r="I2943" s="5" t="s">
        <v>20</v>
      </c>
      <c r="J2943" s="6">
        <v>41872</v>
      </c>
      <c r="K2943" s="7">
        <f t="shared" si="135"/>
        <v>880</v>
      </c>
      <c r="L2943" s="7">
        <f t="shared" si="136"/>
        <v>686.4</v>
      </c>
      <c r="M2943" s="4">
        <f>YEAR(Datos!$J2943)</f>
        <v>2014</v>
      </c>
      <c r="N2943" s="5" t="str">
        <f t="shared" si="137"/>
        <v>agosto</v>
      </c>
      <c r="O2943" s="5" t="str">
        <f>VLOOKUP(C2943,[2]!ProdManager[#Data],2,FALSE)</f>
        <v>Peter Stone</v>
      </c>
      <c r="P2943" s="5" t="e">
        <f>VLOOKUP(I2943,[1]!Countries[#Data],2,FALSE)</f>
        <v>#REF!</v>
      </c>
      <c r="Q2943" s="5" t="e">
        <f>VLOOKUP(I2943,[1]!Countries[#Data],3,FALSE)</f>
        <v>#REF!</v>
      </c>
    </row>
    <row r="2944" spans="1:17" x14ac:dyDescent="0.2">
      <c r="A2944" s="5">
        <v>10424</v>
      </c>
      <c r="B2944" s="5" t="s">
        <v>135</v>
      </c>
      <c r="C2944" s="5" t="s">
        <v>28</v>
      </c>
      <c r="D2944" s="5">
        <v>10</v>
      </c>
      <c r="E2944" s="5">
        <v>6.6999999999999993</v>
      </c>
      <c r="F2944" s="5">
        <v>30</v>
      </c>
      <c r="G2944" s="5" t="s">
        <v>185</v>
      </c>
      <c r="H2944" s="5" t="s">
        <v>186</v>
      </c>
      <c r="I2944" s="5" t="s">
        <v>187</v>
      </c>
      <c r="J2944" s="6">
        <v>41940</v>
      </c>
      <c r="K2944" s="7">
        <f t="shared" si="135"/>
        <v>300</v>
      </c>
      <c r="L2944" s="7">
        <f t="shared" si="136"/>
        <v>200.99999999999997</v>
      </c>
      <c r="M2944" s="4">
        <f>YEAR(Datos!$J2944)</f>
        <v>2014</v>
      </c>
      <c r="N2944" s="5" t="str">
        <f t="shared" si="137"/>
        <v>octubre</v>
      </c>
      <c r="O2944" s="5" t="str">
        <f>VLOOKUP(C2944,[2]!ProdManager[#Data],2,FALSE)</f>
        <v>Lydia Sinn</v>
      </c>
      <c r="P2944" s="5" t="e">
        <f>VLOOKUP(I2944,[1]!Countries[#Data],2,FALSE)</f>
        <v>#REF!</v>
      </c>
      <c r="Q2944" s="5" t="e">
        <f>VLOOKUP(I2944,[1]!Countries[#Data],3,FALSE)</f>
        <v>#REF!</v>
      </c>
    </row>
    <row r="2945" spans="1:17" x14ac:dyDescent="0.2">
      <c r="A2945" s="5">
        <v>10424</v>
      </c>
      <c r="B2945" s="5" t="s">
        <v>74</v>
      </c>
      <c r="C2945" s="5" t="s">
        <v>36</v>
      </c>
      <c r="D2945" s="5">
        <v>14.4</v>
      </c>
      <c r="E2945" s="5">
        <v>12.816000000000001</v>
      </c>
      <c r="F2945" s="5">
        <v>60</v>
      </c>
      <c r="G2945" s="5" t="s">
        <v>185</v>
      </c>
      <c r="H2945" s="5" t="s">
        <v>186</v>
      </c>
      <c r="I2945" s="5" t="s">
        <v>187</v>
      </c>
      <c r="J2945" s="6">
        <v>41853</v>
      </c>
      <c r="K2945" s="7">
        <f t="shared" si="135"/>
        <v>864</v>
      </c>
      <c r="L2945" s="7">
        <f t="shared" si="136"/>
        <v>768.96</v>
      </c>
      <c r="M2945" s="4">
        <f>YEAR(Datos!$J2945)</f>
        <v>2014</v>
      </c>
      <c r="N2945" s="5" t="str">
        <f t="shared" si="137"/>
        <v>agosto</v>
      </c>
      <c r="O2945" s="5" t="str">
        <f>VLOOKUP(C2945,[2]!ProdManager[#Data],2,FALSE)</f>
        <v>John Matter</v>
      </c>
      <c r="P2945" s="5" t="e">
        <f>VLOOKUP(I2945,[1]!Countries[#Data],2,FALSE)</f>
        <v>#REF!</v>
      </c>
      <c r="Q2945" s="5" t="e">
        <f>VLOOKUP(I2945,[1]!Countries[#Data],3,FALSE)</f>
        <v>#REF!</v>
      </c>
    </row>
    <row r="2946" spans="1:17" x14ac:dyDescent="0.2">
      <c r="A2946" s="5">
        <v>10424</v>
      </c>
      <c r="B2946" s="5" t="s">
        <v>181</v>
      </c>
      <c r="C2946" s="5" t="s">
        <v>36</v>
      </c>
      <c r="D2946" s="5">
        <v>210.8</v>
      </c>
      <c r="E2946" s="5">
        <v>189.72000000000003</v>
      </c>
      <c r="F2946" s="5">
        <v>49</v>
      </c>
      <c r="G2946" s="5" t="s">
        <v>185</v>
      </c>
      <c r="H2946" s="5" t="s">
        <v>186</v>
      </c>
      <c r="I2946" s="5" t="s">
        <v>187</v>
      </c>
      <c r="J2946" s="6">
        <v>41906</v>
      </c>
      <c r="K2946" s="7">
        <f t="shared" si="135"/>
        <v>10329.200000000001</v>
      </c>
      <c r="L2946" s="7">
        <f t="shared" si="136"/>
        <v>9296.2800000000007</v>
      </c>
      <c r="M2946" s="4">
        <f>YEAR(Datos!$J2946)</f>
        <v>2014</v>
      </c>
      <c r="N2946" s="5" t="str">
        <f t="shared" si="137"/>
        <v>septiembre</v>
      </c>
      <c r="O2946" s="5" t="str">
        <f>VLOOKUP(C2946,[2]!ProdManager[#Data],2,FALSE)</f>
        <v>John Matter</v>
      </c>
      <c r="P2946" s="5" t="e">
        <f>VLOOKUP(I2946,[1]!Countries[#Data],2,FALSE)</f>
        <v>#REF!</v>
      </c>
      <c r="Q2946" s="5" t="e">
        <f>VLOOKUP(I2946,[1]!Countries[#Data],3,FALSE)</f>
        <v>#REF!</v>
      </c>
    </row>
    <row r="2947" spans="1:17" x14ac:dyDescent="0.2">
      <c r="A2947" s="5">
        <v>10425</v>
      </c>
      <c r="B2947" s="5" t="s">
        <v>94</v>
      </c>
      <c r="C2947" s="5" t="s">
        <v>36</v>
      </c>
      <c r="D2947" s="5">
        <v>14.4</v>
      </c>
      <c r="E2947" s="5">
        <v>13.248000000000001</v>
      </c>
      <c r="F2947" s="5">
        <v>20</v>
      </c>
      <c r="G2947" s="5" t="s">
        <v>197</v>
      </c>
      <c r="H2947" s="5" t="s">
        <v>198</v>
      </c>
      <c r="I2947" s="5" t="s">
        <v>6</v>
      </c>
      <c r="J2947" s="6">
        <v>41830</v>
      </c>
      <c r="K2947" s="7">
        <f t="shared" ref="K2947:K3010" si="138">D2947*F2947</f>
        <v>288</v>
      </c>
      <c r="L2947" s="7">
        <f t="shared" ref="L2947:L3010" si="139">E2947*F2947</f>
        <v>264.96000000000004</v>
      </c>
      <c r="M2947" s="4">
        <f>YEAR(Datos!$J2947)</f>
        <v>2014</v>
      </c>
      <c r="N2947" s="5" t="str">
        <f t="shared" ref="N2947:N3010" si="140">TEXT(J2947,"mmmm")</f>
        <v>julio</v>
      </c>
      <c r="O2947" s="5" t="str">
        <f>VLOOKUP(C2947,[2]!ProdManager[#Data],2,FALSE)</f>
        <v>John Matter</v>
      </c>
      <c r="P2947" s="5" t="e">
        <f>VLOOKUP(I2947,[1]!Countries[#Data],2,FALSE)</f>
        <v>#REF!</v>
      </c>
      <c r="Q2947" s="5" t="e">
        <f>VLOOKUP(I2947,[1]!Countries[#Data],3,FALSE)</f>
        <v>#REF!</v>
      </c>
    </row>
    <row r="2948" spans="1:17" x14ac:dyDescent="0.2">
      <c r="A2948" s="5">
        <v>10425</v>
      </c>
      <c r="B2948" s="5" t="s">
        <v>38</v>
      </c>
      <c r="C2948" s="5" t="s">
        <v>39</v>
      </c>
      <c r="D2948" s="5">
        <v>19.2</v>
      </c>
      <c r="E2948" s="5">
        <v>14.783999999999999</v>
      </c>
      <c r="F2948" s="5">
        <v>10</v>
      </c>
      <c r="G2948" s="5" t="s">
        <v>197</v>
      </c>
      <c r="H2948" s="5" t="s">
        <v>198</v>
      </c>
      <c r="I2948" s="5" t="s">
        <v>6</v>
      </c>
      <c r="J2948" s="6">
        <v>41709</v>
      </c>
      <c r="K2948" s="7">
        <f t="shared" si="138"/>
        <v>192</v>
      </c>
      <c r="L2948" s="7">
        <f t="shared" si="139"/>
        <v>147.83999999999997</v>
      </c>
      <c r="M2948" s="4">
        <f>YEAR(Datos!$J2948)</f>
        <v>2014</v>
      </c>
      <c r="N2948" s="5" t="str">
        <f t="shared" si="140"/>
        <v>marzo</v>
      </c>
      <c r="O2948" s="5" t="str">
        <f>VLOOKUP(C2948,[2]!ProdManager[#Data],2,FALSE)</f>
        <v>John Matter</v>
      </c>
      <c r="P2948" s="5" t="e">
        <f>VLOOKUP(I2948,[1]!Countries[#Data],2,FALSE)</f>
        <v>#REF!</v>
      </c>
      <c r="Q2948" s="5" t="e">
        <f>VLOOKUP(I2948,[1]!Countries[#Data],3,FALSE)</f>
        <v>#REF!</v>
      </c>
    </row>
    <row r="2949" spans="1:17" x14ac:dyDescent="0.2">
      <c r="A2949" s="5">
        <v>10426</v>
      </c>
      <c r="B2949" s="5" t="s">
        <v>79</v>
      </c>
      <c r="C2949" s="5" t="s">
        <v>3</v>
      </c>
      <c r="D2949" s="5">
        <v>30.4</v>
      </c>
      <c r="E2949" s="5">
        <v>25.535999999999998</v>
      </c>
      <c r="F2949" s="5">
        <v>5</v>
      </c>
      <c r="G2949" s="5" t="s">
        <v>208</v>
      </c>
      <c r="H2949" s="5" t="s">
        <v>209</v>
      </c>
      <c r="I2949" s="5" t="s">
        <v>126</v>
      </c>
      <c r="J2949" s="6">
        <v>41653</v>
      </c>
      <c r="K2949" s="7">
        <f t="shared" si="138"/>
        <v>152</v>
      </c>
      <c r="L2949" s="7">
        <f t="shared" si="139"/>
        <v>127.67999999999999</v>
      </c>
      <c r="M2949" s="4">
        <f>YEAR(Datos!$J2949)</f>
        <v>2014</v>
      </c>
      <c r="N2949" s="5" t="str">
        <f t="shared" si="140"/>
        <v>enero</v>
      </c>
      <c r="O2949" s="5" t="str">
        <f>VLOOKUP(C2949,[2]!ProdManager[#Data],2,FALSE)</f>
        <v>Marc Caine</v>
      </c>
      <c r="P2949" s="5" t="e">
        <f>VLOOKUP(I2949,[1]!Countries[#Data],2,FALSE)</f>
        <v>#REF!</v>
      </c>
      <c r="Q2949" s="5" t="e">
        <f>VLOOKUP(I2949,[1]!Countries[#Data],3,FALSE)</f>
        <v>#REF!</v>
      </c>
    </row>
    <row r="2950" spans="1:17" x14ac:dyDescent="0.2">
      <c r="A2950" s="5">
        <v>10426</v>
      </c>
      <c r="B2950" s="5" t="s">
        <v>143</v>
      </c>
      <c r="C2950" s="5" t="s">
        <v>3</v>
      </c>
      <c r="D2950" s="5">
        <v>26.6</v>
      </c>
      <c r="E2950" s="5">
        <v>22.61</v>
      </c>
      <c r="F2950" s="5">
        <v>7</v>
      </c>
      <c r="G2950" s="5" t="s">
        <v>208</v>
      </c>
      <c r="H2950" s="5" t="s">
        <v>209</v>
      </c>
      <c r="I2950" s="5" t="s">
        <v>126</v>
      </c>
      <c r="J2950" s="6">
        <v>42181</v>
      </c>
      <c r="K2950" s="7">
        <f t="shared" si="138"/>
        <v>186.20000000000002</v>
      </c>
      <c r="L2950" s="7">
        <f t="shared" si="139"/>
        <v>158.26999999999998</v>
      </c>
      <c r="M2950" s="4">
        <f>YEAR(Datos!$J2950)</f>
        <v>2015</v>
      </c>
      <c r="N2950" s="5" t="str">
        <f t="shared" si="140"/>
        <v>junio</v>
      </c>
      <c r="O2950" s="5" t="str">
        <f>VLOOKUP(C2950,[2]!ProdManager[#Data],2,FALSE)</f>
        <v>Marc Caine</v>
      </c>
      <c r="P2950" s="5" t="e">
        <f>VLOOKUP(I2950,[1]!Countries[#Data],2,FALSE)</f>
        <v>#REF!</v>
      </c>
      <c r="Q2950" s="5" t="e">
        <f>VLOOKUP(I2950,[1]!Countries[#Data],3,FALSE)</f>
        <v>#REF!</v>
      </c>
    </row>
    <row r="2951" spans="1:17" x14ac:dyDescent="0.2">
      <c r="A2951" s="5">
        <v>10427</v>
      </c>
      <c r="B2951" s="5" t="s">
        <v>10</v>
      </c>
      <c r="C2951" s="5" t="s">
        <v>11</v>
      </c>
      <c r="D2951" s="5">
        <v>18.600000000000001</v>
      </c>
      <c r="E2951" s="5">
        <v>15.066000000000003</v>
      </c>
      <c r="F2951" s="5">
        <v>35</v>
      </c>
      <c r="G2951" s="5" t="s">
        <v>199</v>
      </c>
      <c r="H2951" s="5" t="s">
        <v>200</v>
      </c>
      <c r="I2951" s="5" t="s">
        <v>61</v>
      </c>
      <c r="J2951" s="6">
        <v>41929</v>
      </c>
      <c r="K2951" s="7">
        <f t="shared" si="138"/>
        <v>651</v>
      </c>
      <c r="L2951" s="7">
        <f t="shared" si="139"/>
        <v>527.31000000000006</v>
      </c>
      <c r="M2951" s="4">
        <f>YEAR(Datos!$J2951)</f>
        <v>2014</v>
      </c>
      <c r="N2951" s="5" t="str">
        <f t="shared" si="140"/>
        <v>octubre</v>
      </c>
      <c r="O2951" s="5" t="str">
        <f>VLOOKUP(C2951,[2]!ProdManager[#Data],2,FALSE)</f>
        <v>Marc Caine</v>
      </c>
      <c r="P2951" s="5" t="e">
        <f>VLOOKUP(I2951,[1]!Countries[#Data],2,FALSE)</f>
        <v>#REF!</v>
      </c>
      <c r="Q2951" s="5" t="e">
        <f>VLOOKUP(I2951,[1]!Countries[#Data],3,FALSE)</f>
        <v>#REF!</v>
      </c>
    </row>
    <row r="2952" spans="1:17" x14ac:dyDescent="0.2">
      <c r="A2952" s="5">
        <v>10428</v>
      </c>
      <c r="B2952" s="5" t="s">
        <v>134</v>
      </c>
      <c r="C2952" s="5" t="s">
        <v>22</v>
      </c>
      <c r="D2952" s="5">
        <v>9.6</v>
      </c>
      <c r="E2952" s="5">
        <v>7.2959999999999994</v>
      </c>
      <c r="F2952" s="5">
        <v>20</v>
      </c>
      <c r="G2952" s="5" t="s">
        <v>136</v>
      </c>
      <c r="H2952" s="5" t="s">
        <v>137</v>
      </c>
      <c r="I2952" s="5" t="s">
        <v>109</v>
      </c>
      <c r="J2952" s="6">
        <v>42211</v>
      </c>
      <c r="K2952" s="7">
        <f t="shared" si="138"/>
        <v>192</v>
      </c>
      <c r="L2952" s="7">
        <f t="shared" si="139"/>
        <v>145.91999999999999</v>
      </c>
      <c r="M2952" s="4">
        <f>YEAR(Datos!$J2952)</f>
        <v>2015</v>
      </c>
      <c r="N2952" s="5" t="str">
        <f t="shared" si="140"/>
        <v>julio</v>
      </c>
      <c r="O2952" s="5" t="str">
        <f>VLOOKUP(C2952,[2]!ProdManager[#Data],2,FALSE)</f>
        <v>Peter Stone</v>
      </c>
      <c r="P2952" s="5" t="e">
        <f>VLOOKUP(I2952,[1]!Countries[#Data],2,FALSE)</f>
        <v>#REF!</v>
      </c>
      <c r="Q2952" s="5" t="e">
        <f>VLOOKUP(I2952,[1]!Countries[#Data],3,FALSE)</f>
        <v>#REF!</v>
      </c>
    </row>
    <row r="2953" spans="1:17" x14ac:dyDescent="0.2">
      <c r="A2953" s="5">
        <v>10429</v>
      </c>
      <c r="B2953" s="5" t="s">
        <v>118</v>
      </c>
      <c r="C2953" s="5" t="s">
        <v>17</v>
      </c>
      <c r="D2953" s="5">
        <v>35.1</v>
      </c>
      <c r="E2953" s="5">
        <v>25.271999999999998</v>
      </c>
      <c r="F2953" s="5">
        <v>35</v>
      </c>
      <c r="G2953" s="5" t="s">
        <v>149</v>
      </c>
      <c r="H2953" s="5" t="s">
        <v>150</v>
      </c>
      <c r="I2953" s="5" t="s">
        <v>151</v>
      </c>
      <c r="J2953" s="6">
        <v>41641</v>
      </c>
      <c r="K2953" s="7">
        <f t="shared" si="138"/>
        <v>1228.5</v>
      </c>
      <c r="L2953" s="7">
        <f t="shared" si="139"/>
        <v>884.52</v>
      </c>
      <c r="M2953" s="4">
        <f>YEAR(Datos!$J2953)</f>
        <v>2014</v>
      </c>
      <c r="N2953" s="5" t="str">
        <f t="shared" si="140"/>
        <v>enero</v>
      </c>
      <c r="O2953" s="5" t="str">
        <f>VLOOKUP(C2953,[2]!ProdManager[#Data],2,FALSE)</f>
        <v>Lydia Sinn</v>
      </c>
      <c r="P2953" s="5" t="e">
        <f>VLOOKUP(I2953,[1]!Countries[#Data],2,FALSE)</f>
        <v>#REF!</v>
      </c>
      <c r="Q2953" s="5" t="e">
        <f>VLOOKUP(I2953,[1]!Countries[#Data],3,FALSE)</f>
        <v>#REF!</v>
      </c>
    </row>
    <row r="2954" spans="1:17" x14ac:dyDescent="0.2">
      <c r="A2954" s="5">
        <v>10429</v>
      </c>
      <c r="B2954" s="5" t="s">
        <v>196</v>
      </c>
      <c r="C2954" s="5" t="s">
        <v>28</v>
      </c>
      <c r="D2954" s="5">
        <v>13</v>
      </c>
      <c r="E2954" s="5">
        <v>8.5799999999999983</v>
      </c>
      <c r="F2954" s="5">
        <v>40</v>
      </c>
      <c r="G2954" s="5" t="s">
        <v>149</v>
      </c>
      <c r="H2954" s="5" t="s">
        <v>150</v>
      </c>
      <c r="I2954" s="5" t="s">
        <v>151</v>
      </c>
      <c r="J2954" s="6">
        <v>42028</v>
      </c>
      <c r="K2954" s="7">
        <f t="shared" si="138"/>
        <v>520</v>
      </c>
      <c r="L2954" s="7">
        <f t="shared" si="139"/>
        <v>343.19999999999993</v>
      </c>
      <c r="M2954" s="4">
        <f>YEAR(Datos!$J2954)</f>
        <v>2015</v>
      </c>
      <c r="N2954" s="5" t="str">
        <f t="shared" si="140"/>
        <v>enero</v>
      </c>
      <c r="O2954" s="5" t="str">
        <f>VLOOKUP(C2954,[2]!ProdManager[#Data],2,FALSE)</f>
        <v>Lydia Sinn</v>
      </c>
      <c r="P2954" s="5" t="e">
        <f>VLOOKUP(I2954,[1]!Countries[#Data],2,FALSE)</f>
        <v>#REF!</v>
      </c>
      <c r="Q2954" s="5" t="e">
        <f>VLOOKUP(I2954,[1]!Countries[#Data],3,FALSE)</f>
        <v>#REF!</v>
      </c>
    </row>
    <row r="2955" spans="1:17" x14ac:dyDescent="0.2">
      <c r="A2955" s="5">
        <v>10430</v>
      </c>
      <c r="B2955" s="5" t="s">
        <v>45</v>
      </c>
      <c r="C2955" s="5" t="s">
        <v>8</v>
      </c>
      <c r="D2955" s="5">
        <v>44</v>
      </c>
      <c r="E2955" s="5">
        <v>33.880000000000003</v>
      </c>
      <c r="F2955" s="5">
        <v>70</v>
      </c>
      <c r="G2955" s="5" t="s">
        <v>59</v>
      </c>
      <c r="H2955" s="5" t="s">
        <v>60</v>
      </c>
      <c r="I2955" s="5" t="s">
        <v>61</v>
      </c>
      <c r="J2955" s="6">
        <v>42208</v>
      </c>
      <c r="K2955" s="7">
        <f t="shared" si="138"/>
        <v>3080</v>
      </c>
      <c r="L2955" s="7">
        <f t="shared" si="139"/>
        <v>2371.6000000000004</v>
      </c>
      <c r="M2955" s="4">
        <f>YEAR(Datos!$J2955)</f>
        <v>2015</v>
      </c>
      <c r="N2955" s="5" t="str">
        <f t="shared" si="140"/>
        <v>julio</v>
      </c>
      <c r="O2955" s="5" t="str">
        <f>VLOOKUP(C2955,[2]!ProdManager[#Data],2,FALSE)</f>
        <v>Peter Stone</v>
      </c>
      <c r="P2955" s="5" t="e">
        <f>VLOOKUP(I2955,[1]!Countries[#Data],2,FALSE)</f>
        <v>#REF!</v>
      </c>
      <c r="Q2955" s="5" t="e">
        <f>VLOOKUP(I2955,[1]!Countries[#Data],3,FALSE)</f>
        <v>#REF!</v>
      </c>
    </row>
    <row r="2956" spans="1:17" x14ac:dyDescent="0.2">
      <c r="A2956" s="5">
        <v>10430</v>
      </c>
      <c r="B2956" s="5" t="s">
        <v>79</v>
      </c>
      <c r="C2956" s="5" t="s">
        <v>3</v>
      </c>
      <c r="D2956" s="5">
        <v>30.4</v>
      </c>
      <c r="E2956" s="5">
        <v>24.32</v>
      </c>
      <c r="F2956" s="5">
        <v>30</v>
      </c>
      <c r="G2956" s="5" t="s">
        <v>59</v>
      </c>
      <c r="H2956" s="5" t="s">
        <v>60</v>
      </c>
      <c r="I2956" s="5" t="s">
        <v>61</v>
      </c>
      <c r="J2956" s="6">
        <v>42194</v>
      </c>
      <c r="K2956" s="7">
        <f t="shared" si="138"/>
        <v>912</v>
      </c>
      <c r="L2956" s="7">
        <f t="shared" si="139"/>
        <v>729.6</v>
      </c>
      <c r="M2956" s="4">
        <f>YEAR(Datos!$J2956)</f>
        <v>2015</v>
      </c>
      <c r="N2956" s="5" t="str">
        <f t="shared" si="140"/>
        <v>julio</v>
      </c>
      <c r="O2956" s="5" t="str">
        <f>VLOOKUP(C2956,[2]!ProdManager[#Data],2,FALSE)</f>
        <v>Marc Caine</v>
      </c>
      <c r="P2956" s="5" t="e">
        <f>VLOOKUP(I2956,[1]!Countries[#Data],2,FALSE)</f>
        <v>#REF!</v>
      </c>
      <c r="Q2956" s="5" t="e">
        <f>VLOOKUP(I2956,[1]!Countries[#Data],3,FALSE)</f>
        <v>#REF!</v>
      </c>
    </row>
    <row r="2957" spans="1:17" x14ac:dyDescent="0.2">
      <c r="A2957" s="5">
        <v>10430</v>
      </c>
      <c r="B2957" s="5" t="s">
        <v>84</v>
      </c>
      <c r="C2957" s="5" t="s">
        <v>39</v>
      </c>
      <c r="D2957" s="5">
        <v>31.2</v>
      </c>
      <c r="E2957" s="5">
        <v>24.96</v>
      </c>
      <c r="F2957" s="5">
        <v>45</v>
      </c>
      <c r="G2957" s="5" t="s">
        <v>59</v>
      </c>
      <c r="H2957" s="5" t="s">
        <v>60</v>
      </c>
      <c r="I2957" s="5" t="s">
        <v>61</v>
      </c>
      <c r="J2957" s="6">
        <v>41723</v>
      </c>
      <c r="K2957" s="7">
        <f t="shared" si="138"/>
        <v>1404</v>
      </c>
      <c r="L2957" s="7">
        <f t="shared" si="139"/>
        <v>1123.2</v>
      </c>
      <c r="M2957" s="4">
        <f>YEAR(Datos!$J2957)</f>
        <v>2014</v>
      </c>
      <c r="N2957" s="5" t="str">
        <f t="shared" si="140"/>
        <v>marzo</v>
      </c>
      <c r="O2957" s="5" t="str">
        <f>VLOOKUP(C2957,[2]!ProdManager[#Data],2,FALSE)</f>
        <v>John Matter</v>
      </c>
      <c r="P2957" s="5" t="e">
        <f>VLOOKUP(I2957,[1]!Countries[#Data],2,FALSE)</f>
        <v>#REF!</v>
      </c>
      <c r="Q2957" s="5" t="e">
        <f>VLOOKUP(I2957,[1]!Countries[#Data],3,FALSE)</f>
        <v>#REF!</v>
      </c>
    </row>
    <row r="2958" spans="1:17" x14ac:dyDescent="0.2">
      <c r="A2958" s="5">
        <v>10430</v>
      </c>
      <c r="B2958" s="5" t="s">
        <v>64</v>
      </c>
      <c r="C2958" s="5" t="s">
        <v>28</v>
      </c>
      <c r="D2958" s="5">
        <v>8</v>
      </c>
      <c r="E2958" s="5">
        <v>5.3599999999999994</v>
      </c>
      <c r="F2958" s="5">
        <v>50</v>
      </c>
      <c r="G2958" s="5" t="s">
        <v>59</v>
      </c>
      <c r="H2958" s="5" t="s">
        <v>60</v>
      </c>
      <c r="I2958" s="5" t="s">
        <v>61</v>
      </c>
      <c r="J2958" s="6">
        <v>42157</v>
      </c>
      <c r="K2958" s="7">
        <f t="shared" si="138"/>
        <v>400</v>
      </c>
      <c r="L2958" s="7">
        <f t="shared" si="139"/>
        <v>268</v>
      </c>
      <c r="M2958" s="4">
        <f>YEAR(Datos!$J2958)</f>
        <v>2015</v>
      </c>
      <c r="N2958" s="5" t="str">
        <f t="shared" si="140"/>
        <v>junio</v>
      </c>
      <c r="O2958" s="5" t="str">
        <f>VLOOKUP(C2958,[2]!ProdManager[#Data],2,FALSE)</f>
        <v>Lydia Sinn</v>
      </c>
      <c r="P2958" s="5" t="e">
        <f>VLOOKUP(I2958,[1]!Countries[#Data],2,FALSE)</f>
        <v>#REF!</v>
      </c>
      <c r="Q2958" s="5" t="e">
        <f>VLOOKUP(I2958,[1]!Countries[#Data],3,FALSE)</f>
        <v>#REF!</v>
      </c>
    </row>
    <row r="2959" spans="1:17" x14ac:dyDescent="0.2">
      <c r="A2959" s="5">
        <v>10431</v>
      </c>
      <c r="B2959" s="5" t="s">
        <v>84</v>
      </c>
      <c r="C2959" s="5" t="s">
        <v>39</v>
      </c>
      <c r="D2959" s="5">
        <v>31.2</v>
      </c>
      <c r="E2959" s="5">
        <v>25.584</v>
      </c>
      <c r="F2959" s="5">
        <v>50</v>
      </c>
      <c r="G2959" s="5" t="s">
        <v>222</v>
      </c>
      <c r="H2959" s="5" t="s">
        <v>223</v>
      </c>
      <c r="I2959" s="5" t="s">
        <v>187</v>
      </c>
      <c r="J2959" s="6">
        <v>41959</v>
      </c>
      <c r="K2959" s="7">
        <f t="shared" si="138"/>
        <v>1560</v>
      </c>
      <c r="L2959" s="7">
        <f t="shared" si="139"/>
        <v>1279.2</v>
      </c>
      <c r="M2959" s="4">
        <f>YEAR(Datos!$J2959)</f>
        <v>2014</v>
      </c>
      <c r="N2959" s="5" t="str">
        <f t="shared" si="140"/>
        <v>noviembre</v>
      </c>
      <c r="O2959" s="5" t="str">
        <f>VLOOKUP(C2959,[2]!ProdManager[#Data],2,FALSE)</f>
        <v>John Matter</v>
      </c>
      <c r="P2959" s="5" t="e">
        <f>VLOOKUP(I2959,[1]!Countries[#Data],2,FALSE)</f>
        <v>#REF!</v>
      </c>
      <c r="Q2959" s="5" t="e">
        <f>VLOOKUP(I2959,[1]!Countries[#Data],3,FALSE)</f>
        <v>#REF!</v>
      </c>
    </row>
    <row r="2960" spans="1:17" x14ac:dyDescent="0.2">
      <c r="A2960" s="5">
        <v>10431</v>
      </c>
      <c r="B2960" s="5" t="s">
        <v>91</v>
      </c>
      <c r="C2960" s="5" t="s">
        <v>22</v>
      </c>
      <c r="D2960" s="5">
        <v>14.7</v>
      </c>
      <c r="E2960" s="5">
        <v>11.318999999999999</v>
      </c>
      <c r="F2960" s="5">
        <v>50</v>
      </c>
      <c r="G2960" s="5" t="s">
        <v>222</v>
      </c>
      <c r="H2960" s="5" t="s">
        <v>223</v>
      </c>
      <c r="I2960" s="5" t="s">
        <v>187</v>
      </c>
      <c r="J2960" s="6">
        <v>42231</v>
      </c>
      <c r="K2960" s="7">
        <f t="shared" si="138"/>
        <v>735</v>
      </c>
      <c r="L2960" s="7">
        <f t="shared" si="139"/>
        <v>565.94999999999993</v>
      </c>
      <c r="M2960" s="4">
        <f>YEAR(Datos!$J2960)</f>
        <v>2015</v>
      </c>
      <c r="N2960" s="5" t="str">
        <f t="shared" si="140"/>
        <v>agosto</v>
      </c>
      <c r="O2960" s="5" t="str">
        <f>VLOOKUP(C2960,[2]!ProdManager[#Data],2,FALSE)</f>
        <v>Peter Stone</v>
      </c>
      <c r="P2960" s="5" t="e">
        <f>VLOOKUP(I2960,[1]!Countries[#Data],2,FALSE)</f>
        <v>#REF!</v>
      </c>
      <c r="Q2960" s="5" t="e">
        <f>VLOOKUP(I2960,[1]!Countries[#Data],3,FALSE)</f>
        <v>#REF!</v>
      </c>
    </row>
    <row r="2961" spans="1:17" x14ac:dyDescent="0.2">
      <c r="A2961" s="5">
        <v>10431</v>
      </c>
      <c r="B2961" s="5" t="s">
        <v>188</v>
      </c>
      <c r="C2961" s="5" t="s">
        <v>28</v>
      </c>
      <c r="D2961" s="5">
        <v>7.6</v>
      </c>
      <c r="E2961" s="5">
        <v>5.3199999999999994</v>
      </c>
      <c r="F2961" s="5">
        <v>30</v>
      </c>
      <c r="G2961" s="5" t="s">
        <v>222</v>
      </c>
      <c r="H2961" s="5" t="s">
        <v>223</v>
      </c>
      <c r="I2961" s="5" t="s">
        <v>187</v>
      </c>
      <c r="J2961" s="6">
        <v>41874</v>
      </c>
      <c r="K2961" s="7">
        <f t="shared" si="138"/>
        <v>228</v>
      </c>
      <c r="L2961" s="7">
        <f t="shared" si="139"/>
        <v>159.6</v>
      </c>
      <c r="M2961" s="4">
        <f>YEAR(Datos!$J2961)</f>
        <v>2014</v>
      </c>
      <c r="N2961" s="5" t="str">
        <f t="shared" si="140"/>
        <v>agosto</v>
      </c>
      <c r="O2961" s="5" t="str">
        <f>VLOOKUP(C2961,[2]!ProdManager[#Data],2,FALSE)</f>
        <v>Lydia Sinn</v>
      </c>
      <c r="P2961" s="5" t="e">
        <f>VLOOKUP(I2961,[1]!Countries[#Data],2,FALSE)</f>
        <v>#REF!</v>
      </c>
      <c r="Q2961" s="5" t="e">
        <f>VLOOKUP(I2961,[1]!Countries[#Data],3,FALSE)</f>
        <v>#REF!</v>
      </c>
    </row>
    <row r="2962" spans="1:17" x14ac:dyDescent="0.2">
      <c r="A2962" s="5">
        <v>10432</v>
      </c>
      <c r="B2962" s="5" t="s">
        <v>182</v>
      </c>
      <c r="C2962" s="5" t="s">
        <v>28</v>
      </c>
      <c r="D2962" s="5">
        <v>24.9</v>
      </c>
      <c r="E2962" s="5">
        <v>17.429999999999996</v>
      </c>
      <c r="F2962" s="5">
        <v>10</v>
      </c>
      <c r="G2962" s="5" t="s">
        <v>101</v>
      </c>
      <c r="H2962" s="5" t="s">
        <v>102</v>
      </c>
      <c r="I2962" s="5" t="s">
        <v>77</v>
      </c>
      <c r="J2962" s="6">
        <v>42015</v>
      </c>
      <c r="K2962" s="7">
        <f t="shared" si="138"/>
        <v>249</v>
      </c>
      <c r="L2962" s="7">
        <f t="shared" si="139"/>
        <v>174.29999999999995</v>
      </c>
      <c r="M2962" s="4">
        <f>YEAR(Datos!$J2962)</f>
        <v>2015</v>
      </c>
      <c r="N2962" s="5" t="str">
        <f t="shared" si="140"/>
        <v>enero</v>
      </c>
      <c r="O2962" s="5" t="str">
        <f>VLOOKUP(C2962,[2]!ProdManager[#Data],2,FALSE)</f>
        <v>Lydia Sinn</v>
      </c>
      <c r="P2962" s="5" t="e">
        <f>VLOOKUP(I2962,[1]!Countries[#Data],2,FALSE)</f>
        <v>#REF!</v>
      </c>
      <c r="Q2962" s="5" t="e">
        <f>VLOOKUP(I2962,[1]!Countries[#Data],3,FALSE)</f>
        <v>#REF!</v>
      </c>
    </row>
    <row r="2963" spans="1:17" x14ac:dyDescent="0.2">
      <c r="A2963" s="5">
        <v>10432</v>
      </c>
      <c r="B2963" s="5" t="s">
        <v>138</v>
      </c>
      <c r="C2963" s="5" t="s">
        <v>39</v>
      </c>
      <c r="D2963" s="5">
        <v>5.9</v>
      </c>
      <c r="E2963" s="5">
        <v>4.7790000000000008</v>
      </c>
      <c r="F2963" s="5">
        <v>40</v>
      </c>
      <c r="G2963" s="5" t="s">
        <v>101</v>
      </c>
      <c r="H2963" s="5" t="s">
        <v>102</v>
      </c>
      <c r="I2963" s="5" t="s">
        <v>77</v>
      </c>
      <c r="J2963" s="6">
        <v>41994</v>
      </c>
      <c r="K2963" s="7">
        <f t="shared" si="138"/>
        <v>236</v>
      </c>
      <c r="L2963" s="7">
        <f t="shared" si="139"/>
        <v>191.16000000000003</v>
      </c>
      <c r="M2963" s="4">
        <f>YEAR(Datos!$J2963)</f>
        <v>2014</v>
      </c>
      <c r="N2963" s="5" t="str">
        <f t="shared" si="140"/>
        <v>diciembre</v>
      </c>
      <c r="O2963" s="5" t="str">
        <f>VLOOKUP(C2963,[2]!ProdManager[#Data],2,FALSE)</f>
        <v>John Matter</v>
      </c>
      <c r="P2963" s="5" t="e">
        <f>VLOOKUP(I2963,[1]!Countries[#Data],2,FALSE)</f>
        <v>#REF!</v>
      </c>
      <c r="Q2963" s="5" t="e">
        <f>VLOOKUP(I2963,[1]!Countries[#Data],3,FALSE)</f>
        <v>#REF!</v>
      </c>
    </row>
    <row r="2964" spans="1:17" x14ac:dyDescent="0.2">
      <c r="A2964" s="5">
        <v>10433</v>
      </c>
      <c r="B2964" s="5" t="s">
        <v>79</v>
      </c>
      <c r="C2964" s="5" t="s">
        <v>3</v>
      </c>
      <c r="D2964" s="5">
        <v>30.4</v>
      </c>
      <c r="E2964" s="5">
        <v>24.32</v>
      </c>
      <c r="F2964" s="5">
        <v>28</v>
      </c>
      <c r="G2964" s="5" t="s">
        <v>189</v>
      </c>
      <c r="H2964" s="5" t="s">
        <v>179</v>
      </c>
      <c r="I2964" s="5" t="s">
        <v>180</v>
      </c>
      <c r="J2964" s="6">
        <v>41952</v>
      </c>
      <c r="K2964" s="7">
        <f t="shared" si="138"/>
        <v>851.19999999999993</v>
      </c>
      <c r="L2964" s="7">
        <f t="shared" si="139"/>
        <v>680.96</v>
      </c>
      <c r="M2964" s="4">
        <f>YEAR(Datos!$J2964)</f>
        <v>2014</v>
      </c>
      <c r="N2964" s="5" t="str">
        <f t="shared" si="140"/>
        <v>noviembre</v>
      </c>
      <c r="O2964" s="5" t="str">
        <f>VLOOKUP(C2964,[2]!ProdManager[#Data],2,FALSE)</f>
        <v>Marc Caine</v>
      </c>
      <c r="P2964" s="5" t="e">
        <f>VLOOKUP(I2964,[1]!Countries[#Data],2,FALSE)</f>
        <v>#REF!</v>
      </c>
      <c r="Q2964" s="5" t="e">
        <f>VLOOKUP(I2964,[1]!Countries[#Data],3,FALSE)</f>
        <v>#REF!</v>
      </c>
    </row>
    <row r="2965" spans="1:17" x14ac:dyDescent="0.2">
      <c r="A2965" s="5">
        <v>10434</v>
      </c>
      <c r="B2965" s="5" t="s">
        <v>9</v>
      </c>
      <c r="C2965" s="5" t="s">
        <v>8</v>
      </c>
      <c r="D2965" s="5">
        <v>16.8</v>
      </c>
      <c r="E2965" s="5">
        <v>13.608000000000002</v>
      </c>
      <c r="F2965" s="5">
        <v>6</v>
      </c>
      <c r="G2965" s="5" t="s">
        <v>81</v>
      </c>
      <c r="H2965" s="5" t="s">
        <v>82</v>
      </c>
      <c r="I2965" s="5" t="s">
        <v>83</v>
      </c>
      <c r="J2965" s="6">
        <v>42069</v>
      </c>
      <c r="K2965" s="7">
        <f t="shared" si="138"/>
        <v>100.80000000000001</v>
      </c>
      <c r="L2965" s="7">
        <f t="shared" si="139"/>
        <v>81.64800000000001</v>
      </c>
      <c r="M2965" s="4">
        <f>YEAR(Datos!$J2965)</f>
        <v>2015</v>
      </c>
      <c r="N2965" s="5" t="str">
        <f t="shared" si="140"/>
        <v>marzo</v>
      </c>
      <c r="O2965" s="5" t="str">
        <f>VLOOKUP(C2965,[2]!ProdManager[#Data],2,FALSE)</f>
        <v>Peter Stone</v>
      </c>
      <c r="P2965" s="5" t="e">
        <f>VLOOKUP(I2965,[1]!Countries[#Data],2,FALSE)</f>
        <v>#REF!</v>
      </c>
      <c r="Q2965" s="5" t="e">
        <f>VLOOKUP(I2965,[1]!Countries[#Data],3,FALSE)</f>
        <v>#REF!</v>
      </c>
    </row>
    <row r="2966" spans="1:17" x14ac:dyDescent="0.2">
      <c r="A2966" s="5">
        <v>10434</v>
      </c>
      <c r="B2966" s="5" t="s">
        <v>94</v>
      </c>
      <c r="C2966" s="5" t="s">
        <v>36</v>
      </c>
      <c r="D2966" s="5">
        <v>14.4</v>
      </c>
      <c r="E2966" s="5">
        <v>12.96</v>
      </c>
      <c r="F2966" s="5">
        <v>18</v>
      </c>
      <c r="G2966" s="5" t="s">
        <v>81</v>
      </c>
      <c r="H2966" s="5" t="s">
        <v>82</v>
      </c>
      <c r="I2966" s="5" t="s">
        <v>83</v>
      </c>
      <c r="J2966" s="6">
        <v>41660</v>
      </c>
      <c r="K2966" s="7">
        <f t="shared" si="138"/>
        <v>259.2</v>
      </c>
      <c r="L2966" s="7">
        <f t="shared" si="139"/>
        <v>233.28000000000003</v>
      </c>
      <c r="M2966" s="4">
        <f>YEAR(Datos!$J2966)</f>
        <v>2014</v>
      </c>
      <c r="N2966" s="5" t="str">
        <f t="shared" si="140"/>
        <v>enero</v>
      </c>
      <c r="O2966" s="5" t="str">
        <f>VLOOKUP(C2966,[2]!ProdManager[#Data],2,FALSE)</f>
        <v>John Matter</v>
      </c>
      <c r="P2966" s="5" t="e">
        <f>VLOOKUP(I2966,[1]!Countries[#Data],2,FALSE)</f>
        <v>#REF!</v>
      </c>
      <c r="Q2966" s="5" t="e">
        <f>VLOOKUP(I2966,[1]!Countries[#Data],3,FALSE)</f>
        <v>#REF!</v>
      </c>
    </row>
    <row r="2967" spans="1:17" x14ac:dyDescent="0.2">
      <c r="A2967" s="5">
        <v>10435</v>
      </c>
      <c r="B2967" s="5" t="s">
        <v>48</v>
      </c>
      <c r="C2967" s="5" t="s">
        <v>36</v>
      </c>
      <c r="D2967" s="5">
        <v>15.2</v>
      </c>
      <c r="E2967" s="5">
        <v>13.984</v>
      </c>
      <c r="F2967" s="5">
        <v>10</v>
      </c>
      <c r="G2967" s="5" t="s">
        <v>238</v>
      </c>
      <c r="H2967" s="5" t="s">
        <v>141</v>
      </c>
      <c r="I2967" s="5" t="s">
        <v>142</v>
      </c>
      <c r="J2967" s="6">
        <v>41869</v>
      </c>
      <c r="K2967" s="7">
        <f t="shared" si="138"/>
        <v>152</v>
      </c>
      <c r="L2967" s="7">
        <f t="shared" si="139"/>
        <v>139.84</v>
      </c>
      <c r="M2967" s="4">
        <f>YEAR(Datos!$J2967)</f>
        <v>2014</v>
      </c>
      <c r="N2967" s="5" t="str">
        <f t="shared" si="140"/>
        <v>agosto</v>
      </c>
      <c r="O2967" s="5" t="str">
        <f>VLOOKUP(C2967,[2]!ProdManager[#Data],2,FALSE)</f>
        <v>John Matter</v>
      </c>
      <c r="P2967" s="5" t="e">
        <f>VLOOKUP(I2967,[1]!Countries[#Data],2,FALSE)</f>
        <v>#REF!</v>
      </c>
      <c r="Q2967" s="5" t="e">
        <f>VLOOKUP(I2967,[1]!Countries[#Data],3,FALSE)</f>
        <v>#REF!</v>
      </c>
    </row>
    <row r="2968" spans="1:17" x14ac:dyDescent="0.2">
      <c r="A2968" s="5">
        <v>10435</v>
      </c>
      <c r="B2968" s="5" t="s">
        <v>25</v>
      </c>
      <c r="C2968" s="5" t="s">
        <v>3</v>
      </c>
      <c r="D2968" s="5">
        <v>16.8</v>
      </c>
      <c r="E2968" s="5">
        <v>13.272000000000002</v>
      </c>
      <c r="F2968" s="5">
        <v>12</v>
      </c>
      <c r="G2968" s="5" t="s">
        <v>238</v>
      </c>
      <c r="H2968" s="5" t="s">
        <v>141</v>
      </c>
      <c r="I2968" s="5" t="s">
        <v>142</v>
      </c>
      <c r="J2968" s="6">
        <v>41777</v>
      </c>
      <c r="K2968" s="7">
        <f t="shared" si="138"/>
        <v>201.60000000000002</v>
      </c>
      <c r="L2968" s="7">
        <f t="shared" si="139"/>
        <v>159.26400000000001</v>
      </c>
      <c r="M2968" s="4">
        <f>YEAR(Datos!$J2968)</f>
        <v>2014</v>
      </c>
      <c r="N2968" s="5" t="str">
        <f t="shared" si="140"/>
        <v>mayo</v>
      </c>
      <c r="O2968" s="5" t="str">
        <f>VLOOKUP(C2968,[2]!ProdManager[#Data],2,FALSE)</f>
        <v>Marc Caine</v>
      </c>
      <c r="P2968" s="5" t="e">
        <f>VLOOKUP(I2968,[1]!Countries[#Data],2,FALSE)</f>
        <v>#REF!</v>
      </c>
      <c r="Q2968" s="5" t="e">
        <f>VLOOKUP(I2968,[1]!Countries[#Data],3,FALSE)</f>
        <v>#REF!</v>
      </c>
    </row>
    <row r="2969" spans="1:17" x14ac:dyDescent="0.2">
      <c r="A2969" s="5">
        <v>10435</v>
      </c>
      <c r="B2969" s="5" t="s">
        <v>7</v>
      </c>
      <c r="C2969" s="5" t="s">
        <v>8</v>
      </c>
      <c r="D2969" s="5">
        <v>27.8</v>
      </c>
      <c r="E2969" s="5">
        <v>21.962000000000003</v>
      </c>
      <c r="F2969" s="5">
        <v>10</v>
      </c>
      <c r="G2969" s="5" t="s">
        <v>238</v>
      </c>
      <c r="H2969" s="5" t="s">
        <v>141</v>
      </c>
      <c r="I2969" s="5" t="s">
        <v>142</v>
      </c>
      <c r="J2969" s="6">
        <v>41730</v>
      </c>
      <c r="K2969" s="7">
        <f t="shared" si="138"/>
        <v>278</v>
      </c>
      <c r="L2969" s="7">
        <f t="shared" si="139"/>
        <v>219.62000000000003</v>
      </c>
      <c r="M2969" s="4">
        <f>YEAR(Datos!$J2969)</f>
        <v>2014</v>
      </c>
      <c r="N2969" s="5" t="str">
        <f t="shared" si="140"/>
        <v>abril</v>
      </c>
      <c r="O2969" s="5" t="str">
        <f>VLOOKUP(C2969,[2]!ProdManager[#Data],2,FALSE)</f>
        <v>Peter Stone</v>
      </c>
      <c r="P2969" s="5" t="e">
        <f>VLOOKUP(I2969,[1]!Countries[#Data],2,FALSE)</f>
        <v>#REF!</v>
      </c>
      <c r="Q2969" s="5" t="e">
        <f>VLOOKUP(I2969,[1]!Countries[#Data],3,FALSE)</f>
        <v>#REF!</v>
      </c>
    </row>
    <row r="2970" spans="1:17" x14ac:dyDescent="0.2">
      <c r="A2970" s="5">
        <v>10436</v>
      </c>
      <c r="B2970" s="5" t="s">
        <v>134</v>
      </c>
      <c r="C2970" s="5" t="s">
        <v>22</v>
      </c>
      <c r="D2970" s="5">
        <v>9.6</v>
      </c>
      <c r="E2970" s="5">
        <v>7.8719999999999999</v>
      </c>
      <c r="F2970" s="5">
        <v>5</v>
      </c>
      <c r="G2970" s="5" t="s">
        <v>85</v>
      </c>
      <c r="H2970" s="5" t="s">
        <v>86</v>
      </c>
      <c r="I2970" s="5" t="s">
        <v>6</v>
      </c>
      <c r="J2970" s="6">
        <v>42235</v>
      </c>
      <c r="K2970" s="7">
        <f t="shared" si="138"/>
        <v>48</v>
      </c>
      <c r="L2970" s="7">
        <f t="shared" si="139"/>
        <v>39.36</v>
      </c>
      <c r="M2970" s="4">
        <f>YEAR(Datos!$J2970)</f>
        <v>2015</v>
      </c>
      <c r="N2970" s="5" t="str">
        <f t="shared" si="140"/>
        <v>agosto</v>
      </c>
      <c r="O2970" s="5" t="str">
        <f>VLOOKUP(C2970,[2]!ProdManager[#Data],2,FALSE)</f>
        <v>Peter Stone</v>
      </c>
      <c r="P2970" s="5" t="e">
        <f>VLOOKUP(I2970,[1]!Countries[#Data],2,FALSE)</f>
        <v>#REF!</v>
      </c>
      <c r="Q2970" s="5" t="e">
        <f>VLOOKUP(I2970,[1]!Countries[#Data],3,FALSE)</f>
        <v>#REF!</v>
      </c>
    </row>
    <row r="2971" spans="1:17" x14ac:dyDescent="0.2">
      <c r="A2971" s="5">
        <v>10436</v>
      </c>
      <c r="B2971" s="5" t="s">
        <v>122</v>
      </c>
      <c r="C2971" s="5" t="s">
        <v>36</v>
      </c>
      <c r="D2971" s="5">
        <v>6.2</v>
      </c>
      <c r="E2971" s="5">
        <v>5.58</v>
      </c>
      <c r="F2971" s="5">
        <v>24</v>
      </c>
      <c r="G2971" s="5" t="s">
        <v>85</v>
      </c>
      <c r="H2971" s="5" t="s">
        <v>86</v>
      </c>
      <c r="I2971" s="5" t="s">
        <v>6</v>
      </c>
      <c r="J2971" s="6">
        <v>42013</v>
      </c>
      <c r="K2971" s="7">
        <f t="shared" si="138"/>
        <v>148.80000000000001</v>
      </c>
      <c r="L2971" s="7">
        <f t="shared" si="139"/>
        <v>133.92000000000002</v>
      </c>
      <c r="M2971" s="4">
        <f>YEAR(Datos!$J2971)</f>
        <v>2015</v>
      </c>
      <c r="N2971" s="5" t="str">
        <f t="shared" si="140"/>
        <v>enero</v>
      </c>
      <c r="O2971" s="5" t="str">
        <f>VLOOKUP(C2971,[2]!ProdManager[#Data],2,FALSE)</f>
        <v>John Matter</v>
      </c>
      <c r="P2971" s="5" t="e">
        <f>VLOOKUP(I2971,[1]!Countries[#Data],2,FALSE)</f>
        <v>#REF!</v>
      </c>
      <c r="Q2971" s="5" t="e">
        <f>VLOOKUP(I2971,[1]!Countries[#Data],3,FALSE)</f>
        <v>#REF!</v>
      </c>
    </row>
    <row r="2972" spans="1:17" x14ac:dyDescent="0.2">
      <c r="A2972" s="5">
        <v>10436</v>
      </c>
      <c r="B2972" s="5" t="s">
        <v>79</v>
      </c>
      <c r="C2972" s="5" t="s">
        <v>3</v>
      </c>
      <c r="D2972" s="5">
        <v>30.4</v>
      </c>
      <c r="E2972" s="5">
        <v>23.103999999999999</v>
      </c>
      <c r="F2972" s="5">
        <v>40</v>
      </c>
      <c r="G2972" s="5" t="s">
        <v>85</v>
      </c>
      <c r="H2972" s="5" t="s">
        <v>86</v>
      </c>
      <c r="I2972" s="5" t="s">
        <v>6</v>
      </c>
      <c r="J2972" s="6">
        <v>41952</v>
      </c>
      <c r="K2972" s="7">
        <f t="shared" si="138"/>
        <v>1216</v>
      </c>
      <c r="L2972" s="7">
        <f t="shared" si="139"/>
        <v>924.16</v>
      </c>
      <c r="M2972" s="4">
        <f>YEAR(Datos!$J2972)</f>
        <v>2014</v>
      </c>
      <c r="N2972" s="5" t="str">
        <f t="shared" si="140"/>
        <v>noviembre</v>
      </c>
      <c r="O2972" s="5" t="str">
        <f>VLOOKUP(C2972,[2]!ProdManager[#Data],2,FALSE)</f>
        <v>Marc Caine</v>
      </c>
      <c r="P2972" s="5" t="e">
        <f>VLOOKUP(I2972,[1]!Countries[#Data],2,FALSE)</f>
        <v>#REF!</v>
      </c>
      <c r="Q2972" s="5" t="e">
        <f>VLOOKUP(I2972,[1]!Countries[#Data],3,FALSE)</f>
        <v>#REF!</v>
      </c>
    </row>
    <row r="2973" spans="1:17" x14ac:dyDescent="0.2">
      <c r="A2973" s="5">
        <v>10436</v>
      </c>
      <c r="B2973" s="5" t="s">
        <v>143</v>
      </c>
      <c r="C2973" s="5" t="s">
        <v>3</v>
      </c>
      <c r="D2973" s="5">
        <v>26.6</v>
      </c>
      <c r="E2973" s="5">
        <v>22.344000000000001</v>
      </c>
      <c r="F2973" s="5">
        <v>30</v>
      </c>
      <c r="G2973" s="5" t="s">
        <v>85</v>
      </c>
      <c r="H2973" s="5" t="s">
        <v>86</v>
      </c>
      <c r="I2973" s="5" t="s">
        <v>6</v>
      </c>
      <c r="J2973" s="6">
        <v>41814</v>
      </c>
      <c r="K2973" s="7">
        <f t="shared" si="138"/>
        <v>798</v>
      </c>
      <c r="L2973" s="7">
        <f t="shared" si="139"/>
        <v>670.32</v>
      </c>
      <c r="M2973" s="4">
        <f>YEAR(Datos!$J2973)</f>
        <v>2014</v>
      </c>
      <c r="N2973" s="5" t="str">
        <f t="shared" si="140"/>
        <v>junio</v>
      </c>
      <c r="O2973" s="5" t="str">
        <f>VLOOKUP(C2973,[2]!ProdManager[#Data],2,FALSE)</f>
        <v>Marc Caine</v>
      </c>
      <c r="P2973" s="5" t="e">
        <f>VLOOKUP(I2973,[1]!Countries[#Data],2,FALSE)</f>
        <v>#REF!</v>
      </c>
      <c r="Q2973" s="5" t="e">
        <f>VLOOKUP(I2973,[1]!Countries[#Data],3,FALSE)</f>
        <v>#REF!</v>
      </c>
    </row>
    <row r="2974" spans="1:17" x14ac:dyDescent="0.2">
      <c r="A2974" s="5">
        <v>10437</v>
      </c>
      <c r="B2974" s="5" t="s">
        <v>51</v>
      </c>
      <c r="C2974" s="5" t="s">
        <v>39</v>
      </c>
      <c r="D2974" s="5">
        <v>26.2</v>
      </c>
      <c r="E2974" s="5">
        <v>20.436</v>
      </c>
      <c r="F2974" s="5">
        <v>15</v>
      </c>
      <c r="G2974" s="5" t="s">
        <v>88</v>
      </c>
      <c r="H2974" s="5" t="s">
        <v>89</v>
      </c>
      <c r="I2974" s="5" t="s">
        <v>90</v>
      </c>
      <c r="J2974" s="6">
        <v>41768</v>
      </c>
      <c r="K2974" s="7">
        <f t="shared" si="138"/>
        <v>393</v>
      </c>
      <c r="L2974" s="7">
        <f t="shared" si="139"/>
        <v>306.54000000000002</v>
      </c>
      <c r="M2974" s="4">
        <f>YEAR(Datos!$J2974)</f>
        <v>2014</v>
      </c>
      <c r="N2974" s="5" t="str">
        <f t="shared" si="140"/>
        <v>mayo</v>
      </c>
      <c r="O2974" s="5" t="str">
        <f>VLOOKUP(C2974,[2]!ProdManager[#Data],2,FALSE)</f>
        <v>John Matter</v>
      </c>
      <c r="P2974" s="5" t="e">
        <f>VLOOKUP(I2974,[1]!Countries[#Data],2,FALSE)</f>
        <v>#REF!</v>
      </c>
      <c r="Q2974" s="5" t="e">
        <f>VLOOKUP(I2974,[1]!Countries[#Data],3,FALSE)</f>
        <v>#REF!</v>
      </c>
    </row>
    <row r="2975" spans="1:17" x14ac:dyDescent="0.2">
      <c r="A2975" s="5">
        <v>10438</v>
      </c>
      <c r="B2975" s="5" t="s">
        <v>123</v>
      </c>
      <c r="C2975" s="5" t="s">
        <v>28</v>
      </c>
      <c r="D2975" s="5">
        <v>7.3</v>
      </c>
      <c r="E2975" s="5">
        <v>4.8909999999999991</v>
      </c>
      <c r="F2975" s="5">
        <v>15</v>
      </c>
      <c r="G2975" s="5" t="s">
        <v>12</v>
      </c>
      <c r="H2975" s="5" t="s">
        <v>13</v>
      </c>
      <c r="I2975" s="5" t="s">
        <v>14</v>
      </c>
      <c r="J2975" s="6">
        <v>42048</v>
      </c>
      <c r="K2975" s="7">
        <f t="shared" si="138"/>
        <v>109.5</v>
      </c>
      <c r="L2975" s="7">
        <f t="shared" si="139"/>
        <v>73.364999999999981</v>
      </c>
      <c r="M2975" s="4">
        <f>YEAR(Datos!$J2975)</f>
        <v>2015</v>
      </c>
      <c r="N2975" s="5" t="str">
        <f t="shared" si="140"/>
        <v>febrero</v>
      </c>
      <c r="O2975" s="5" t="str">
        <f>VLOOKUP(C2975,[2]!ProdManager[#Data],2,FALSE)</f>
        <v>Lydia Sinn</v>
      </c>
      <c r="P2975" s="5" t="e">
        <f>VLOOKUP(I2975,[1]!Countries[#Data],2,FALSE)</f>
        <v>#REF!</v>
      </c>
      <c r="Q2975" s="5" t="e">
        <f>VLOOKUP(I2975,[1]!Countries[#Data],3,FALSE)</f>
        <v>#REF!</v>
      </c>
    </row>
    <row r="2976" spans="1:17" x14ac:dyDescent="0.2">
      <c r="A2976" s="5">
        <v>10438</v>
      </c>
      <c r="B2976" s="5" t="s">
        <v>133</v>
      </c>
      <c r="C2976" s="5" t="s">
        <v>36</v>
      </c>
      <c r="D2976" s="5">
        <v>11.2</v>
      </c>
      <c r="E2976" s="5">
        <v>9.8559999999999999</v>
      </c>
      <c r="F2976" s="5">
        <v>20</v>
      </c>
      <c r="G2976" s="5" t="s">
        <v>12</v>
      </c>
      <c r="H2976" s="5" t="s">
        <v>13</v>
      </c>
      <c r="I2976" s="5" t="s">
        <v>14</v>
      </c>
      <c r="J2976" s="6">
        <v>41650</v>
      </c>
      <c r="K2976" s="7">
        <f t="shared" si="138"/>
        <v>224</v>
      </c>
      <c r="L2976" s="7">
        <f t="shared" si="139"/>
        <v>197.12</v>
      </c>
      <c r="M2976" s="4">
        <f>YEAR(Datos!$J2976)</f>
        <v>2014</v>
      </c>
      <c r="N2976" s="5" t="str">
        <f t="shared" si="140"/>
        <v>enero</v>
      </c>
      <c r="O2976" s="5" t="str">
        <f>VLOOKUP(C2976,[2]!ProdManager[#Data],2,FALSE)</f>
        <v>John Matter</v>
      </c>
      <c r="P2976" s="5" t="e">
        <f>VLOOKUP(I2976,[1]!Countries[#Data],2,FALSE)</f>
        <v>#REF!</v>
      </c>
      <c r="Q2976" s="5" t="e">
        <f>VLOOKUP(I2976,[1]!Countries[#Data],3,FALSE)</f>
        <v>#REF!</v>
      </c>
    </row>
    <row r="2977" spans="1:17" x14ac:dyDescent="0.2">
      <c r="A2977" s="5">
        <v>10438</v>
      </c>
      <c r="B2977" s="5" t="s">
        <v>26</v>
      </c>
      <c r="C2977" s="5" t="s">
        <v>3</v>
      </c>
      <c r="D2977" s="5">
        <v>15.6</v>
      </c>
      <c r="E2977" s="5">
        <v>13.26</v>
      </c>
      <c r="F2977" s="5">
        <v>15</v>
      </c>
      <c r="G2977" s="5" t="s">
        <v>12</v>
      </c>
      <c r="H2977" s="5" t="s">
        <v>13</v>
      </c>
      <c r="I2977" s="5" t="s">
        <v>14</v>
      </c>
      <c r="J2977" s="6">
        <v>41726</v>
      </c>
      <c r="K2977" s="7">
        <f t="shared" si="138"/>
        <v>234</v>
      </c>
      <c r="L2977" s="7">
        <f t="shared" si="139"/>
        <v>198.9</v>
      </c>
      <c r="M2977" s="4">
        <f>YEAR(Datos!$J2977)</f>
        <v>2014</v>
      </c>
      <c r="N2977" s="5" t="str">
        <f t="shared" si="140"/>
        <v>marzo</v>
      </c>
      <c r="O2977" s="5" t="str">
        <f>VLOOKUP(C2977,[2]!ProdManager[#Data],2,FALSE)</f>
        <v>Marc Caine</v>
      </c>
      <c r="P2977" s="5" t="e">
        <f>VLOOKUP(I2977,[1]!Countries[#Data],2,FALSE)</f>
        <v>#REF!</v>
      </c>
      <c r="Q2977" s="5" t="e">
        <f>VLOOKUP(I2977,[1]!Countries[#Data],3,FALSE)</f>
        <v>#REF!</v>
      </c>
    </row>
    <row r="2978" spans="1:17" x14ac:dyDescent="0.2">
      <c r="A2978" s="5">
        <v>10439</v>
      </c>
      <c r="B2978" s="5" t="s">
        <v>49</v>
      </c>
      <c r="C2978" s="5" t="s">
        <v>28</v>
      </c>
      <c r="D2978" s="5">
        <v>13.9</v>
      </c>
      <c r="E2978" s="5">
        <v>9.1739999999999995</v>
      </c>
      <c r="F2978" s="5">
        <v>16</v>
      </c>
      <c r="G2978" s="5" t="s">
        <v>185</v>
      </c>
      <c r="H2978" s="5" t="s">
        <v>186</v>
      </c>
      <c r="I2978" s="5" t="s">
        <v>187</v>
      </c>
      <c r="J2978" s="6">
        <v>41973</v>
      </c>
      <c r="K2978" s="7">
        <f t="shared" si="138"/>
        <v>222.4</v>
      </c>
      <c r="L2978" s="7">
        <f t="shared" si="139"/>
        <v>146.78399999999999</v>
      </c>
      <c r="M2978" s="4">
        <f>YEAR(Datos!$J2978)</f>
        <v>2014</v>
      </c>
      <c r="N2978" s="5" t="str">
        <f t="shared" si="140"/>
        <v>noviembre</v>
      </c>
      <c r="O2978" s="5" t="str">
        <f>VLOOKUP(C2978,[2]!ProdManager[#Data],2,FALSE)</f>
        <v>Lydia Sinn</v>
      </c>
      <c r="P2978" s="5" t="e">
        <f>VLOOKUP(I2978,[1]!Countries[#Data],2,FALSE)</f>
        <v>#REF!</v>
      </c>
      <c r="Q2978" s="5" t="e">
        <f>VLOOKUP(I2978,[1]!Countries[#Data],3,FALSE)</f>
        <v>#REF!</v>
      </c>
    </row>
    <row r="2979" spans="1:17" x14ac:dyDescent="0.2">
      <c r="A2979" s="5">
        <v>10439</v>
      </c>
      <c r="B2979" s="5" t="s">
        <v>143</v>
      </c>
      <c r="C2979" s="5" t="s">
        <v>3</v>
      </c>
      <c r="D2979" s="5">
        <v>26.6</v>
      </c>
      <c r="E2979" s="5">
        <v>20.748000000000001</v>
      </c>
      <c r="F2979" s="5">
        <v>6</v>
      </c>
      <c r="G2979" s="5" t="s">
        <v>185</v>
      </c>
      <c r="H2979" s="5" t="s">
        <v>186</v>
      </c>
      <c r="I2979" s="5" t="s">
        <v>187</v>
      </c>
      <c r="J2979" s="6">
        <v>41669</v>
      </c>
      <c r="K2979" s="7">
        <f t="shared" si="138"/>
        <v>159.60000000000002</v>
      </c>
      <c r="L2979" s="7">
        <f t="shared" si="139"/>
        <v>124.488</v>
      </c>
      <c r="M2979" s="4">
        <f>YEAR(Datos!$J2979)</f>
        <v>2014</v>
      </c>
      <c r="N2979" s="5" t="str">
        <f t="shared" si="140"/>
        <v>enero</v>
      </c>
      <c r="O2979" s="5" t="str">
        <f>VLOOKUP(C2979,[2]!ProdManager[#Data],2,FALSE)</f>
        <v>Marc Caine</v>
      </c>
      <c r="P2979" s="5" t="e">
        <f>VLOOKUP(I2979,[1]!Countries[#Data],2,FALSE)</f>
        <v>#REF!</v>
      </c>
      <c r="Q2979" s="5" t="e">
        <f>VLOOKUP(I2979,[1]!Countries[#Data],3,FALSE)</f>
        <v>#REF!</v>
      </c>
    </row>
    <row r="2980" spans="1:17" x14ac:dyDescent="0.2">
      <c r="A2980" s="5">
        <v>10439</v>
      </c>
      <c r="B2980" s="5" t="s">
        <v>43</v>
      </c>
      <c r="C2980" s="5" t="s">
        <v>11</v>
      </c>
      <c r="D2980" s="5">
        <v>8</v>
      </c>
      <c r="E2980" s="5">
        <v>6.48</v>
      </c>
      <c r="F2980" s="5">
        <v>30</v>
      </c>
      <c r="G2980" s="5" t="s">
        <v>185</v>
      </c>
      <c r="H2980" s="5" t="s">
        <v>186</v>
      </c>
      <c r="I2980" s="5" t="s">
        <v>187</v>
      </c>
      <c r="J2980" s="6">
        <v>41781</v>
      </c>
      <c r="K2980" s="7">
        <f t="shared" si="138"/>
        <v>240</v>
      </c>
      <c r="L2980" s="7">
        <f t="shared" si="139"/>
        <v>194.4</v>
      </c>
      <c r="M2980" s="4">
        <f>YEAR(Datos!$J2980)</f>
        <v>2014</v>
      </c>
      <c r="N2980" s="5" t="str">
        <f t="shared" si="140"/>
        <v>mayo</v>
      </c>
      <c r="O2980" s="5" t="str">
        <f>VLOOKUP(C2980,[2]!ProdManager[#Data],2,FALSE)</f>
        <v>Marc Caine</v>
      </c>
      <c r="P2980" s="5" t="e">
        <f>VLOOKUP(I2980,[1]!Countries[#Data],2,FALSE)</f>
        <v>#REF!</v>
      </c>
      <c r="Q2980" s="5" t="e">
        <f>VLOOKUP(I2980,[1]!Countries[#Data],3,FALSE)</f>
        <v>#REF!</v>
      </c>
    </row>
    <row r="2981" spans="1:17" x14ac:dyDescent="0.2">
      <c r="A2981" s="5">
        <v>10439</v>
      </c>
      <c r="B2981" s="5" t="s">
        <v>87</v>
      </c>
      <c r="C2981" s="5" t="s">
        <v>8</v>
      </c>
      <c r="D2981" s="5">
        <v>30.4</v>
      </c>
      <c r="E2981" s="5">
        <v>24.32</v>
      </c>
      <c r="F2981" s="5">
        <v>15</v>
      </c>
      <c r="G2981" s="5" t="s">
        <v>185</v>
      </c>
      <c r="H2981" s="5" t="s">
        <v>186</v>
      </c>
      <c r="I2981" s="5" t="s">
        <v>187</v>
      </c>
      <c r="J2981" s="6">
        <v>41718</v>
      </c>
      <c r="K2981" s="7">
        <f t="shared" si="138"/>
        <v>456</v>
      </c>
      <c r="L2981" s="7">
        <f t="shared" si="139"/>
        <v>364.8</v>
      </c>
      <c r="M2981" s="4">
        <f>YEAR(Datos!$J2981)</f>
        <v>2014</v>
      </c>
      <c r="N2981" s="5" t="str">
        <f t="shared" si="140"/>
        <v>marzo</v>
      </c>
      <c r="O2981" s="5" t="str">
        <f>VLOOKUP(C2981,[2]!ProdManager[#Data],2,FALSE)</f>
        <v>Peter Stone</v>
      </c>
      <c r="P2981" s="5" t="e">
        <f>VLOOKUP(I2981,[1]!Countries[#Data],2,FALSE)</f>
        <v>#REF!</v>
      </c>
      <c r="Q2981" s="5" t="e">
        <f>VLOOKUP(I2981,[1]!Countries[#Data],3,FALSE)</f>
        <v>#REF!</v>
      </c>
    </row>
    <row r="2982" spans="1:17" x14ac:dyDescent="0.2">
      <c r="A2982" s="5">
        <v>10440</v>
      </c>
      <c r="B2982" s="5" t="s">
        <v>48</v>
      </c>
      <c r="C2982" s="5" t="s">
        <v>36</v>
      </c>
      <c r="D2982" s="5">
        <v>15.2</v>
      </c>
      <c r="E2982" s="5">
        <v>13.831999999999999</v>
      </c>
      <c r="F2982" s="5">
        <v>45</v>
      </c>
      <c r="G2982" s="5" t="s">
        <v>175</v>
      </c>
      <c r="H2982" s="5" t="s">
        <v>176</v>
      </c>
      <c r="I2982" s="5" t="s">
        <v>77</v>
      </c>
      <c r="J2982" s="6">
        <v>42185</v>
      </c>
      <c r="K2982" s="7">
        <f t="shared" si="138"/>
        <v>684</v>
      </c>
      <c r="L2982" s="7">
        <f t="shared" si="139"/>
        <v>622.43999999999994</v>
      </c>
      <c r="M2982" s="4">
        <f>YEAR(Datos!$J2982)</f>
        <v>2015</v>
      </c>
      <c r="N2982" s="5" t="str">
        <f t="shared" si="140"/>
        <v>junio</v>
      </c>
      <c r="O2982" s="5" t="str">
        <f>VLOOKUP(C2982,[2]!ProdManager[#Data],2,FALSE)</f>
        <v>John Matter</v>
      </c>
      <c r="P2982" s="5" t="e">
        <f>VLOOKUP(I2982,[1]!Countries[#Data],2,FALSE)</f>
        <v>#REF!</v>
      </c>
      <c r="Q2982" s="5" t="e">
        <f>VLOOKUP(I2982,[1]!Countries[#Data],3,FALSE)</f>
        <v>#REF!</v>
      </c>
    </row>
    <row r="2983" spans="1:17" x14ac:dyDescent="0.2">
      <c r="A2983" s="5">
        <v>10440</v>
      </c>
      <c r="B2983" s="5" t="s">
        <v>49</v>
      </c>
      <c r="C2983" s="5" t="s">
        <v>28</v>
      </c>
      <c r="D2983" s="5">
        <v>13.9</v>
      </c>
      <c r="E2983" s="5">
        <v>9.1739999999999995</v>
      </c>
      <c r="F2983" s="5">
        <v>49</v>
      </c>
      <c r="G2983" s="5" t="s">
        <v>175</v>
      </c>
      <c r="H2983" s="5" t="s">
        <v>176</v>
      </c>
      <c r="I2983" s="5" t="s">
        <v>77</v>
      </c>
      <c r="J2983" s="6">
        <v>41726</v>
      </c>
      <c r="K2983" s="7">
        <f t="shared" si="138"/>
        <v>681.1</v>
      </c>
      <c r="L2983" s="7">
        <f t="shared" si="139"/>
        <v>449.52599999999995</v>
      </c>
      <c r="M2983" s="4">
        <f>YEAR(Datos!$J2983)</f>
        <v>2014</v>
      </c>
      <c r="N2983" s="5" t="str">
        <f t="shared" si="140"/>
        <v>marzo</v>
      </c>
      <c r="O2983" s="5" t="str">
        <f>VLOOKUP(C2983,[2]!ProdManager[#Data],2,FALSE)</f>
        <v>Lydia Sinn</v>
      </c>
      <c r="P2983" s="5" t="e">
        <f>VLOOKUP(I2983,[1]!Countries[#Data],2,FALSE)</f>
        <v>#REF!</v>
      </c>
      <c r="Q2983" s="5" t="e">
        <f>VLOOKUP(I2983,[1]!Countries[#Data],3,FALSE)</f>
        <v>#REF!</v>
      </c>
    </row>
    <row r="2984" spans="1:17" x14ac:dyDescent="0.2">
      <c r="A2984" s="5">
        <v>10440</v>
      </c>
      <c r="B2984" s="5" t="s">
        <v>95</v>
      </c>
      <c r="C2984" s="5" t="s">
        <v>39</v>
      </c>
      <c r="D2984" s="5">
        <v>99</v>
      </c>
      <c r="E2984" s="5">
        <v>81.180000000000007</v>
      </c>
      <c r="F2984" s="5">
        <v>24</v>
      </c>
      <c r="G2984" s="5" t="s">
        <v>175</v>
      </c>
      <c r="H2984" s="5" t="s">
        <v>176</v>
      </c>
      <c r="I2984" s="5" t="s">
        <v>77</v>
      </c>
      <c r="J2984" s="6">
        <v>42227</v>
      </c>
      <c r="K2984" s="7">
        <f t="shared" si="138"/>
        <v>2376</v>
      </c>
      <c r="L2984" s="7">
        <f t="shared" si="139"/>
        <v>1948.3200000000002</v>
      </c>
      <c r="M2984" s="4">
        <f>YEAR(Datos!$J2984)</f>
        <v>2015</v>
      </c>
      <c r="N2984" s="5" t="str">
        <f t="shared" si="140"/>
        <v>agosto</v>
      </c>
      <c r="O2984" s="5" t="str">
        <f>VLOOKUP(C2984,[2]!ProdManager[#Data],2,FALSE)</f>
        <v>John Matter</v>
      </c>
      <c r="P2984" s="5" t="e">
        <f>VLOOKUP(I2984,[1]!Countries[#Data],2,FALSE)</f>
        <v>#REF!</v>
      </c>
      <c r="Q2984" s="5" t="e">
        <f>VLOOKUP(I2984,[1]!Countries[#Data],3,FALSE)</f>
        <v>#REF!</v>
      </c>
    </row>
    <row r="2985" spans="1:17" x14ac:dyDescent="0.2">
      <c r="A2985" s="5">
        <v>10440</v>
      </c>
      <c r="B2985" s="5" t="s">
        <v>232</v>
      </c>
      <c r="C2985" s="5" t="s">
        <v>17</v>
      </c>
      <c r="D2985" s="5">
        <v>22.8</v>
      </c>
      <c r="E2985" s="5">
        <v>18.240000000000002</v>
      </c>
      <c r="F2985" s="5">
        <v>90</v>
      </c>
      <c r="G2985" s="5" t="s">
        <v>175</v>
      </c>
      <c r="H2985" s="5" t="s">
        <v>176</v>
      </c>
      <c r="I2985" s="5" t="s">
        <v>77</v>
      </c>
      <c r="J2985" s="6">
        <v>41987</v>
      </c>
      <c r="K2985" s="7">
        <f t="shared" si="138"/>
        <v>2052</v>
      </c>
      <c r="L2985" s="7">
        <f t="shared" si="139"/>
        <v>1641.6000000000001</v>
      </c>
      <c r="M2985" s="4">
        <f>YEAR(Datos!$J2985)</f>
        <v>2014</v>
      </c>
      <c r="N2985" s="5" t="str">
        <f t="shared" si="140"/>
        <v>diciembre</v>
      </c>
      <c r="O2985" s="5" t="str">
        <f>VLOOKUP(C2985,[2]!ProdManager[#Data],2,FALSE)</f>
        <v>Lydia Sinn</v>
      </c>
      <c r="P2985" s="5" t="e">
        <f>VLOOKUP(I2985,[1]!Countries[#Data],2,FALSE)</f>
        <v>#REF!</v>
      </c>
      <c r="Q2985" s="5" t="e">
        <f>VLOOKUP(I2985,[1]!Countries[#Data],3,FALSE)</f>
        <v>#REF!</v>
      </c>
    </row>
    <row r="2986" spans="1:17" x14ac:dyDescent="0.2">
      <c r="A2986" s="5">
        <v>10441</v>
      </c>
      <c r="B2986" s="5" t="s">
        <v>55</v>
      </c>
      <c r="C2986" s="5" t="s">
        <v>28</v>
      </c>
      <c r="D2986" s="5">
        <v>35.1</v>
      </c>
      <c r="E2986" s="5">
        <v>22.815000000000001</v>
      </c>
      <c r="F2986" s="5">
        <v>50</v>
      </c>
      <c r="G2986" s="5" t="s">
        <v>157</v>
      </c>
      <c r="H2986" s="5" t="s">
        <v>158</v>
      </c>
      <c r="I2986" s="5" t="s">
        <v>77</v>
      </c>
      <c r="J2986" s="6">
        <v>41698</v>
      </c>
      <c r="K2986" s="7">
        <f t="shared" si="138"/>
        <v>1755</v>
      </c>
      <c r="L2986" s="7">
        <f t="shared" si="139"/>
        <v>1140.75</v>
      </c>
      <c r="M2986" s="4">
        <f>YEAR(Datos!$J2986)</f>
        <v>2014</v>
      </c>
      <c r="N2986" s="5" t="str">
        <f t="shared" si="140"/>
        <v>febrero</v>
      </c>
      <c r="O2986" s="5" t="str">
        <f>VLOOKUP(C2986,[2]!ProdManager[#Data],2,FALSE)</f>
        <v>Lydia Sinn</v>
      </c>
      <c r="P2986" s="5" t="e">
        <f>VLOOKUP(I2986,[1]!Countries[#Data],2,FALSE)</f>
        <v>#REF!</v>
      </c>
      <c r="Q2986" s="5" t="e">
        <f>VLOOKUP(I2986,[1]!Countries[#Data],3,FALSE)</f>
        <v>#REF!</v>
      </c>
    </row>
    <row r="2987" spans="1:17" x14ac:dyDescent="0.2">
      <c r="A2987" s="5">
        <v>10442</v>
      </c>
      <c r="B2987" s="5" t="s">
        <v>9</v>
      </c>
      <c r="C2987" s="5" t="s">
        <v>8</v>
      </c>
      <c r="D2987" s="5">
        <v>16.8</v>
      </c>
      <c r="E2987" s="5">
        <v>14.28</v>
      </c>
      <c r="F2987" s="5">
        <v>30</v>
      </c>
      <c r="G2987" s="5" t="s">
        <v>59</v>
      </c>
      <c r="H2987" s="5" t="s">
        <v>60</v>
      </c>
      <c r="I2987" s="5" t="s">
        <v>61</v>
      </c>
      <c r="J2987" s="6">
        <v>42036</v>
      </c>
      <c r="K2987" s="7">
        <f t="shared" si="138"/>
        <v>504</v>
      </c>
      <c r="L2987" s="7">
        <f t="shared" si="139"/>
        <v>428.4</v>
      </c>
      <c r="M2987" s="4">
        <f>YEAR(Datos!$J2987)</f>
        <v>2015</v>
      </c>
      <c r="N2987" s="5" t="str">
        <f t="shared" si="140"/>
        <v>febrero</v>
      </c>
      <c r="O2987" s="5" t="str">
        <f>VLOOKUP(C2987,[2]!ProdManager[#Data],2,FALSE)</f>
        <v>Peter Stone</v>
      </c>
      <c r="P2987" s="5" t="e">
        <f>VLOOKUP(I2987,[1]!Countries[#Data],2,FALSE)</f>
        <v>#REF!</v>
      </c>
      <c r="Q2987" s="5" t="e">
        <f>VLOOKUP(I2987,[1]!Countries[#Data],3,FALSE)</f>
        <v>#REF!</v>
      </c>
    </row>
    <row r="2988" spans="1:17" x14ac:dyDescent="0.2">
      <c r="A2988" s="5">
        <v>10442</v>
      </c>
      <c r="B2988" s="5" t="s">
        <v>138</v>
      </c>
      <c r="C2988" s="5" t="s">
        <v>39</v>
      </c>
      <c r="D2988" s="5">
        <v>5.9</v>
      </c>
      <c r="E2988" s="5">
        <v>4.7200000000000006</v>
      </c>
      <c r="F2988" s="5">
        <v>80</v>
      </c>
      <c r="G2988" s="5" t="s">
        <v>59</v>
      </c>
      <c r="H2988" s="5" t="s">
        <v>60</v>
      </c>
      <c r="I2988" s="5" t="s">
        <v>61</v>
      </c>
      <c r="J2988" s="6">
        <v>42029</v>
      </c>
      <c r="K2988" s="7">
        <f t="shared" si="138"/>
        <v>472</v>
      </c>
      <c r="L2988" s="7">
        <f t="shared" si="139"/>
        <v>377.6</v>
      </c>
      <c r="M2988" s="4">
        <f>YEAR(Datos!$J2988)</f>
        <v>2015</v>
      </c>
      <c r="N2988" s="5" t="str">
        <f t="shared" si="140"/>
        <v>enero</v>
      </c>
      <c r="O2988" s="5" t="str">
        <f>VLOOKUP(C2988,[2]!ProdManager[#Data],2,FALSE)</f>
        <v>John Matter</v>
      </c>
      <c r="P2988" s="5" t="e">
        <f>VLOOKUP(I2988,[1]!Countries[#Data],2,FALSE)</f>
        <v>#REF!</v>
      </c>
      <c r="Q2988" s="5" t="e">
        <f>VLOOKUP(I2988,[1]!Countries[#Data],3,FALSE)</f>
        <v>#REF!</v>
      </c>
    </row>
    <row r="2989" spans="1:17" x14ac:dyDescent="0.2">
      <c r="A2989" s="5">
        <v>10442</v>
      </c>
      <c r="B2989" s="5" t="s">
        <v>152</v>
      </c>
      <c r="C2989" s="5" t="s">
        <v>17</v>
      </c>
      <c r="D2989" s="5">
        <v>13.6</v>
      </c>
      <c r="E2989" s="5">
        <v>10.608000000000001</v>
      </c>
      <c r="F2989" s="5">
        <v>60</v>
      </c>
      <c r="G2989" s="5" t="s">
        <v>59</v>
      </c>
      <c r="H2989" s="5" t="s">
        <v>60</v>
      </c>
      <c r="I2989" s="5" t="s">
        <v>61</v>
      </c>
      <c r="J2989" s="6">
        <v>41697</v>
      </c>
      <c r="K2989" s="7">
        <f t="shared" si="138"/>
        <v>816</v>
      </c>
      <c r="L2989" s="7">
        <f t="shared" si="139"/>
        <v>636.48</v>
      </c>
      <c r="M2989" s="4">
        <f>YEAR(Datos!$J2989)</f>
        <v>2014</v>
      </c>
      <c r="N2989" s="5" t="str">
        <f t="shared" si="140"/>
        <v>febrero</v>
      </c>
      <c r="O2989" s="5" t="str">
        <f>VLOOKUP(C2989,[2]!ProdManager[#Data],2,FALSE)</f>
        <v>Lydia Sinn</v>
      </c>
      <c r="P2989" s="5" t="e">
        <f>VLOOKUP(I2989,[1]!Countries[#Data],2,FALSE)</f>
        <v>#REF!</v>
      </c>
      <c r="Q2989" s="5" t="e">
        <f>VLOOKUP(I2989,[1]!Countries[#Data],3,FALSE)</f>
        <v>#REF!</v>
      </c>
    </row>
    <row r="2990" spans="1:17" x14ac:dyDescent="0.2">
      <c r="A2990" s="5">
        <v>10443</v>
      </c>
      <c r="B2990" s="5" t="s">
        <v>9</v>
      </c>
      <c r="C2990" s="5" t="s">
        <v>8</v>
      </c>
      <c r="D2990" s="5">
        <v>16.8</v>
      </c>
      <c r="E2990" s="5">
        <v>13.440000000000001</v>
      </c>
      <c r="F2990" s="5">
        <v>6</v>
      </c>
      <c r="G2990" s="5" t="s">
        <v>136</v>
      </c>
      <c r="H2990" s="5" t="s">
        <v>137</v>
      </c>
      <c r="I2990" s="5" t="s">
        <v>109</v>
      </c>
      <c r="J2990" s="6">
        <v>41703</v>
      </c>
      <c r="K2990" s="7">
        <f t="shared" si="138"/>
        <v>100.80000000000001</v>
      </c>
      <c r="L2990" s="7">
        <f t="shared" si="139"/>
        <v>80.640000000000015</v>
      </c>
      <c r="M2990" s="4">
        <f>YEAR(Datos!$J2990)</f>
        <v>2014</v>
      </c>
      <c r="N2990" s="5" t="str">
        <f t="shared" si="140"/>
        <v>marzo</v>
      </c>
      <c r="O2990" s="5" t="str">
        <f>VLOOKUP(C2990,[2]!ProdManager[#Data],2,FALSE)</f>
        <v>Peter Stone</v>
      </c>
      <c r="P2990" s="5" t="e">
        <f>VLOOKUP(I2990,[1]!Countries[#Data],2,FALSE)</f>
        <v>#REF!</v>
      </c>
      <c r="Q2990" s="5" t="e">
        <f>VLOOKUP(I2990,[1]!Countries[#Data],3,FALSE)</f>
        <v>#REF!</v>
      </c>
    </row>
    <row r="2991" spans="1:17" x14ac:dyDescent="0.2">
      <c r="A2991" s="5">
        <v>10443</v>
      </c>
      <c r="B2991" s="5" t="s">
        <v>114</v>
      </c>
      <c r="C2991" s="5" t="s">
        <v>11</v>
      </c>
      <c r="D2991" s="5">
        <v>36.4</v>
      </c>
      <c r="E2991" s="5">
        <v>29.12</v>
      </c>
      <c r="F2991" s="5">
        <v>12</v>
      </c>
      <c r="G2991" s="5" t="s">
        <v>136</v>
      </c>
      <c r="H2991" s="5" t="s">
        <v>137</v>
      </c>
      <c r="I2991" s="5" t="s">
        <v>109</v>
      </c>
      <c r="J2991" s="6">
        <v>41918</v>
      </c>
      <c r="K2991" s="7">
        <f t="shared" si="138"/>
        <v>436.79999999999995</v>
      </c>
      <c r="L2991" s="7">
        <f t="shared" si="139"/>
        <v>349.44</v>
      </c>
      <c r="M2991" s="4">
        <f>YEAR(Datos!$J2991)</f>
        <v>2014</v>
      </c>
      <c r="N2991" s="5" t="str">
        <f t="shared" si="140"/>
        <v>octubre</v>
      </c>
      <c r="O2991" s="5" t="str">
        <f>VLOOKUP(C2991,[2]!ProdManager[#Data],2,FALSE)</f>
        <v>Marc Caine</v>
      </c>
      <c r="P2991" s="5" t="e">
        <f>VLOOKUP(I2991,[1]!Countries[#Data],2,FALSE)</f>
        <v>#REF!</v>
      </c>
      <c r="Q2991" s="5" t="e">
        <f>VLOOKUP(I2991,[1]!Countries[#Data],3,FALSE)</f>
        <v>#REF!</v>
      </c>
    </row>
    <row r="2992" spans="1:17" x14ac:dyDescent="0.2">
      <c r="A2992" s="5">
        <v>10444</v>
      </c>
      <c r="B2992" s="5" t="s">
        <v>84</v>
      </c>
      <c r="C2992" s="5" t="s">
        <v>39</v>
      </c>
      <c r="D2992" s="5">
        <v>31.2</v>
      </c>
      <c r="E2992" s="5">
        <v>23.4</v>
      </c>
      <c r="F2992" s="5">
        <v>10</v>
      </c>
      <c r="G2992" s="5" t="s">
        <v>116</v>
      </c>
      <c r="H2992" s="5" t="s">
        <v>117</v>
      </c>
      <c r="I2992" s="5" t="s">
        <v>83</v>
      </c>
      <c r="J2992" s="6">
        <v>41994</v>
      </c>
      <c r="K2992" s="7">
        <f t="shared" si="138"/>
        <v>312</v>
      </c>
      <c r="L2992" s="7">
        <f t="shared" si="139"/>
        <v>234</v>
      </c>
      <c r="M2992" s="4">
        <f>YEAR(Datos!$J2992)</f>
        <v>2014</v>
      </c>
      <c r="N2992" s="5" t="str">
        <f t="shared" si="140"/>
        <v>diciembre</v>
      </c>
      <c r="O2992" s="5" t="str">
        <f>VLOOKUP(C2992,[2]!ProdManager[#Data],2,FALSE)</f>
        <v>John Matter</v>
      </c>
      <c r="P2992" s="5" t="e">
        <f>VLOOKUP(I2992,[1]!Countries[#Data],2,FALSE)</f>
        <v>#REF!</v>
      </c>
      <c r="Q2992" s="5" t="e">
        <f>VLOOKUP(I2992,[1]!Countries[#Data],3,FALSE)</f>
        <v>#REF!</v>
      </c>
    </row>
    <row r="2993" spans="1:17" x14ac:dyDescent="0.2">
      <c r="A2993" s="5">
        <v>10444</v>
      </c>
      <c r="B2993" s="5" t="s">
        <v>182</v>
      </c>
      <c r="C2993" s="5" t="s">
        <v>28</v>
      </c>
      <c r="D2993" s="5">
        <v>24.9</v>
      </c>
      <c r="E2993" s="5">
        <v>16.682999999999996</v>
      </c>
      <c r="F2993" s="5">
        <v>15</v>
      </c>
      <c r="G2993" s="5" t="s">
        <v>116</v>
      </c>
      <c r="H2993" s="5" t="s">
        <v>117</v>
      </c>
      <c r="I2993" s="5" t="s">
        <v>83</v>
      </c>
      <c r="J2993" s="6">
        <v>41823</v>
      </c>
      <c r="K2993" s="7">
        <f t="shared" si="138"/>
        <v>373.5</v>
      </c>
      <c r="L2993" s="7">
        <f t="shared" si="139"/>
        <v>250.24499999999995</v>
      </c>
      <c r="M2993" s="4">
        <f>YEAR(Datos!$J2993)</f>
        <v>2014</v>
      </c>
      <c r="N2993" s="5" t="str">
        <f t="shared" si="140"/>
        <v>julio</v>
      </c>
      <c r="O2993" s="5" t="str">
        <f>VLOOKUP(C2993,[2]!ProdManager[#Data],2,FALSE)</f>
        <v>Lydia Sinn</v>
      </c>
      <c r="P2993" s="5" t="e">
        <f>VLOOKUP(I2993,[1]!Countries[#Data],2,FALSE)</f>
        <v>#REF!</v>
      </c>
      <c r="Q2993" s="5" t="e">
        <f>VLOOKUP(I2993,[1]!Countries[#Data],3,FALSE)</f>
        <v>#REF!</v>
      </c>
    </row>
    <row r="2994" spans="1:17" x14ac:dyDescent="0.2">
      <c r="A2994" s="5">
        <v>10444</v>
      </c>
      <c r="B2994" s="5" t="s">
        <v>74</v>
      </c>
      <c r="C2994" s="5" t="s">
        <v>36</v>
      </c>
      <c r="D2994" s="5">
        <v>14.4</v>
      </c>
      <c r="E2994" s="5">
        <v>13.104000000000001</v>
      </c>
      <c r="F2994" s="5">
        <v>8</v>
      </c>
      <c r="G2994" s="5" t="s">
        <v>116</v>
      </c>
      <c r="H2994" s="5" t="s">
        <v>117</v>
      </c>
      <c r="I2994" s="5" t="s">
        <v>83</v>
      </c>
      <c r="J2994" s="6">
        <v>41965</v>
      </c>
      <c r="K2994" s="7">
        <f t="shared" si="138"/>
        <v>115.2</v>
      </c>
      <c r="L2994" s="7">
        <f t="shared" si="139"/>
        <v>104.83200000000001</v>
      </c>
      <c r="M2994" s="4">
        <f>YEAR(Datos!$J2994)</f>
        <v>2014</v>
      </c>
      <c r="N2994" s="5" t="str">
        <f t="shared" si="140"/>
        <v>noviembre</v>
      </c>
      <c r="O2994" s="5" t="str">
        <f>VLOOKUP(C2994,[2]!ProdManager[#Data],2,FALSE)</f>
        <v>John Matter</v>
      </c>
      <c r="P2994" s="5" t="e">
        <f>VLOOKUP(I2994,[1]!Countries[#Data],2,FALSE)</f>
        <v>#REF!</v>
      </c>
      <c r="Q2994" s="5" t="e">
        <f>VLOOKUP(I2994,[1]!Countries[#Data],3,FALSE)</f>
        <v>#REF!</v>
      </c>
    </row>
    <row r="2995" spans="1:17" x14ac:dyDescent="0.2">
      <c r="A2995" s="5">
        <v>10444</v>
      </c>
      <c r="B2995" s="5" t="s">
        <v>21</v>
      </c>
      <c r="C2995" s="5" t="s">
        <v>22</v>
      </c>
      <c r="D2995" s="5">
        <v>7.7</v>
      </c>
      <c r="E2995" s="5">
        <v>5.9290000000000003</v>
      </c>
      <c r="F2995" s="5">
        <v>30</v>
      </c>
      <c r="G2995" s="5" t="s">
        <v>116</v>
      </c>
      <c r="H2995" s="5" t="s">
        <v>117</v>
      </c>
      <c r="I2995" s="5" t="s">
        <v>83</v>
      </c>
      <c r="J2995" s="6">
        <v>41917</v>
      </c>
      <c r="K2995" s="7">
        <f t="shared" si="138"/>
        <v>231</v>
      </c>
      <c r="L2995" s="7">
        <f t="shared" si="139"/>
        <v>177.87</v>
      </c>
      <c r="M2995" s="4">
        <f>YEAR(Datos!$J2995)</f>
        <v>2014</v>
      </c>
      <c r="N2995" s="5" t="str">
        <f t="shared" si="140"/>
        <v>octubre</v>
      </c>
      <c r="O2995" s="5" t="str">
        <f>VLOOKUP(C2995,[2]!ProdManager[#Data],2,FALSE)</f>
        <v>Peter Stone</v>
      </c>
      <c r="P2995" s="5" t="e">
        <f>VLOOKUP(I2995,[1]!Countries[#Data],2,FALSE)</f>
        <v>#REF!</v>
      </c>
      <c r="Q2995" s="5" t="e">
        <f>VLOOKUP(I2995,[1]!Countries[#Data],3,FALSE)</f>
        <v>#REF!</v>
      </c>
    </row>
    <row r="2996" spans="1:17" x14ac:dyDescent="0.2">
      <c r="A2996" s="5">
        <v>10445</v>
      </c>
      <c r="B2996" s="5" t="s">
        <v>35</v>
      </c>
      <c r="C2996" s="5" t="s">
        <v>36</v>
      </c>
      <c r="D2996" s="5">
        <v>14.4</v>
      </c>
      <c r="E2996" s="5">
        <v>12.96</v>
      </c>
      <c r="F2996" s="5">
        <v>6</v>
      </c>
      <c r="G2996" s="5" t="s">
        <v>116</v>
      </c>
      <c r="H2996" s="5" t="s">
        <v>117</v>
      </c>
      <c r="I2996" s="5" t="s">
        <v>83</v>
      </c>
      <c r="J2996" s="6">
        <v>42213</v>
      </c>
      <c r="K2996" s="7">
        <f t="shared" si="138"/>
        <v>86.4</v>
      </c>
      <c r="L2996" s="7">
        <f t="shared" si="139"/>
        <v>77.760000000000005</v>
      </c>
      <c r="M2996" s="4">
        <f>YEAR(Datos!$J2996)</f>
        <v>2015</v>
      </c>
      <c r="N2996" s="5" t="str">
        <f t="shared" si="140"/>
        <v>julio</v>
      </c>
      <c r="O2996" s="5" t="str">
        <f>VLOOKUP(C2996,[2]!ProdManager[#Data],2,FALSE)</f>
        <v>John Matter</v>
      </c>
      <c r="P2996" s="5" t="e">
        <f>VLOOKUP(I2996,[1]!Countries[#Data],2,FALSE)</f>
        <v>#REF!</v>
      </c>
      <c r="Q2996" s="5" t="e">
        <f>VLOOKUP(I2996,[1]!Countries[#Data],3,FALSE)</f>
        <v>#REF!</v>
      </c>
    </row>
    <row r="2997" spans="1:17" x14ac:dyDescent="0.2">
      <c r="A2997" s="5">
        <v>10445</v>
      </c>
      <c r="B2997" s="5" t="s">
        <v>138</v>
      </c>
      <c r="C2997" s="5" t="s">
        <v>39</v>
      </c>
      <c r="D2997" s="5">
        <v>5.9</v>
      </c>
      <c r="E2997" s="5">
        <v>4.7790000000000008</v>
      </c>
      <c r="F2997" s="5">
        <v>15</v>
      </c>
      <c r="G2997" s="5" t="s">
        <v>116</v>
      </c>
      <c r="H2997" s="5" t="s">
        <v>117</v>
      </c>
      <c r="I2997" s="5" t="s">
        <v>83</v>
      </c>
      <c r="J2997" s="6">
        <v>42200</v>
      </c>
      <c r="K2997" s="7">
        <f t="shared" si="138"/>
        <v>88.5</v>
      </c>
      <c r="L2997" s="7">
        <f t="shared" si="139"/>
        <v>71.685000000000016</v>
      </c>
      <c r="M2997" s="4">
        <f>YEAR(Datos!$J2997)</f>
        <v>2015</v>
      </c>
      <c r="N2997" s="5" t="str">
        <f t="shared" si="140"/>
        <v>julio</v>
      </c>
      <c r="O2997" s="5" t="str">
        <f>VLOOKUP(C2997,[2]!ProdManager[#Data],2,FALSE)</f>
        <v>John Matter</v>
      </c>
      <c r="P2997" s="5" t="e">
        <f>VLOOKUP(I2997,[1]!Countries[#Data],2,FALSE)</f>
        <v>#REF!</v>
      </c>
      <c r="Q2997" s="5" t="e">
        <f>VLOOKUP(I2997,[1]!Countries[#Data],3,FALSE)</f>
        <v>#REF!</v>
      </c>
    </row>
    <row r="2998" spans="1:17" x14ac:dyDescent="0.2">
      <c r="A2998" s="5">
        <v>10446</v>
      </c>
      <c r="B2998" s="5" t="s">
        <v>123</v>
      </c>
      <c r="C2998" s="5" t="s">
        <v>28</v>
      </c>
      <c r="D2998" s="5">
        <v>7.3</v>
      </c>
      <c r="E2998" s="5">
        <v>4.7450000000000001</v>
      </c>
      <c r="F2998" s="5">
        <v>12</v>
      </c>
      <c r="G2998" s="5" t="s">
        <v>12</v>
      </c>
      <c r="H2998" s="5" t="s">
        <v>13</v>
      </c>
      <c r="I2998" s="5" t="s">
        <v>14</v>
      </c>
      <c r="J2998" s="6">
        <v>42205</v>
      </c>
      <c r="K2998" s="7">
        <f t="shared" si="138"/>
        <v>87.6</v>
      </c>
      <c r="L2998" s="7">
        <f t="shared" si="139"/>
        <v>56.94</v>
      </c>
      <c r="M2998" s="4">
        <f>YEAR(Datos!$J2998)</f>
        <v>2015</v>
      </c>
      <c r="N2998" s="5" t="str">
        <f t="shared" si="140"/>
        <v>julio</v>
      </c>
      <c r="O2998" s="5" t="str">
        <f>VLOOKUP(C2998,[2]!ProdManager[#Data],2,FALSE)</f>
        <v>Lydia Sinn</v>
      </c>
      <c r="P2998" s="5" t="e">
        <f>VLOOKUP(I2998,[1]!Countries[#Data],2,FALSE)</f>
        <v>#REF!</v>
      </c>
      <c r="Q2998" s="5" t="e">
        <f>VLOOKUP(I2998,[1]!Countries[#Data],3,FALSE)</f>
        <v>#REF!</v>
      </c>
    </row>
    <row r="2999" spans="1:17" x14ac:dyDescent="0.2">
      <c r="A2999" s="5">
        <v>10446</v>
      </c>
      <c r="B2999" s="5" t="s">
        <v>44</v>
      </c>
      <c r="C2999" s="5" t="s">
        <v>36</v>
      </c>
      <c r="D2999" s="5">
        <v>3.6</v>
      </c>
      <c r="E2999" s="5">
        <v>3.24</v>
      </c>
      <c r="F2999" s="5">
        <v>20</v>
      </c>
      <c r="G2999" s="5" t="s">
        <v>12</v>
      </c>
      <c r="H2999" s="5" t="s">
        <v>13</v>
      </c>
      <c r="I2999" s="5" t="s">
        <v>14</v>
      </c>
      <c r="J2999" s="6">
        <v>41821</v>
      </c>
      <c r="K2999" s="7">
        <f t="shared" si="138"/>
        <v>72</v>
      </c>
      <c r="L2999" s="7">
        <f t="shared" si="139"/>
        <v>64.800000000000011</v>
      </c>
      <c r="M2999" s="4">
        <f>YEAR(Datos!$J2999)</f>
        <v>2014</v>
      </c>
      <c r="N2999" s="5" t="str">
        <f t="shared" si="140"/>
        <v>julio</v>
      </c>
      <c r="O2999" s="5" t="str">
        <f>VLOOKUP(C2999,[2]!ProdManager[#Data],2,FALSE)</f>
        <v>John Matter</v>
      </c>
      <c r="P2999" s="5" t="e">
        <f>VLOOKUP(I2999,[1]!Countries[#Data],2,FALSE)</f>
        <v>#REF!</v>
      </c>
      <c r="Q2999" s="5" t="e">
        <f>VLOOKUP(I2999,[1]!Countries[#Data],3,FALSE)</f>
        <v>#REF!</v>
      </c>
    </row>
    <row r="3000" spans="1:17" x14ac:dyDescent="0.2">
      <c r="A3000" s="5">
        <v>10446</v>
      </c>
      <c r="B3000" s="5" t="s">
        <v>37</v>
      </c>
      <c r="C3000" s="5" t="s">
        <v>8</v>
      </c>
      <c r="D3000" s="5">
        <v>10</v>
      </c>
      <c r="E3000" s="5">
        <v>8.2000000000000011</v>
      </c>
      <c r="F3000" s="5">
        <v>3</v>
      </c>
      <c r="G3000" s="5" t="s">
        <v>12</v>
      </c>
      <c r="H3000" s="5" t="s">
        <v>13</v>
      </c>
      <c r="I3000" s="5" t="s">
        <v>14</v>
      </c>
      <c r="J3000" s="6">
        <v>41709</v>
      </c>
      <c r="K3000" s="7">
        <f t="shared" si="138"/>
        <v>30</v>
      </c>
      <c r="L3000" s="7">
        <f t="shared" si="139"/>
        <v>24.6</v>
      </c>
      <c r="M3000" s="4">
        <f>YEAR(Datos!$J3000)</f>
        <v>2014</v>
      </c>
      <c r="N3000" s="5" t="str">
        <f t="shared" si="140"/>
        <v>marzo</v>
      </c>
      <c r="O3000" s="5" t="str">
        <f>VLOOKUP(C3000,[2]!ProdManager[#Data],2,FALSE)</f>
        <v>Peter Stone</v>
      </c>
      <c r="P3000" s="5" t="e">
        <f>VLOOKUP(I3000,[1]!Countries[#Data],2,FALSE)</f>
        <v>#REF!</v>
      </c>
      <c r="Q3000" s="5" t="e">
        <f>VLOOKUP(I3000,[1]!Countries[#Data],3,FALSE)</f>
        <v>#REF!</v>
      </c>
    </row>
    <row r="3001" spans="1:17" x14ac:dyDescent="0.2">
      <c r="A3001" s="5">
        <v>10248</v>
      </c>
      <c r="B3001" s="5" t="s">
        <v>2</v>
      </c>
      <c r="C3001" s="5" t="s">
        <v>3</v>
      </c>
      <c r="D3001" s="5">
        <v>9.8000000000000007</v>
      </c>
      <c r="E3001" s="5">
        <v>7.8400000000000007</v>
      </c>
      <c r="F3001" s="5">
        <v>10</v>
      </c>
      <c r="G3001" s="5" t="s">
        <v>4</v>
      </c>
      <c r="H3001" s="5" t="s">
        <v>5</v>
      </c>
      <c r="I3001" s="5" t="s">
        <v>6</v>
      </c>
      <c r="J3001" s="6">
        <v>41762</v>
      </c>
      <c r="K3001" s="7">
        <f t="shared" si="138"/>
        <v>98</v>
      </c>
      <c r="L3001" s="7">
        <f t="shared" si="139"/>
        <v>78.400000000000006</v>
      </c>
      <c r="M3001" s="4">
        <f>YEAR(Datos!$J3001)</f>
        <v>2014</v>
      </c>
      <c r="N3001" s="5" t="str">
        <f t="shared" si="140"/>
        <v>mayo</v>
      </c>
      <c r="O3001" s="5" t="str">
        <f>VLOOKUP(C3001,[2]!ProdManager[#Data],2,FALSE)</f>
        <v>Marc Caine</v>
      </c>
      <c r="P3001" s="5" t="e">
        <f>VLOOKUP(I3001,[1]!Countries[#Data],2,FALSE)</f>
        <v>#REF!</v>
      </c>
      <c r="Q3001" s="5" t="e">
        <f>VLOOKUP(I3001,[1]!Countries[#Data],3,FALSE)</f>
        <v>#REF!</v>
      </c>
    </row>
    <row r="3002" spans="1:17" x14ac:dyDescent="0.2">
      <c r="A3002" s="5">
        <v>10248</v>
      </c>
      <c r="B3002" s="5" t="s">
        <v>7</v>
      </c>
      <c r="C3002" s="5" t="s">
        <v>8</v>
      </c>
      <c r="D3002" s="5">
        <v>34.799999999999997</v>
      </c>
      <c r="E3002" s="5">
        <v>28.187999999999999</v>
      </c>
      <c r="F3002" s="5">
        <v>50</v>
      </c>
      <c r="G3002" s="5" t="s">
        <v>4</v>
      </c>
      <c r="H3002" s="5" t="s">
        <v>5</v>
      </c>
      <c r="I3002" s="5" t="s">
        <v>6</v>
      </c>
      <c r="J3002" s="6">
        <v>41808</v>
      </c>
      <c r="K3002" s="7">
        <f t="shared" si="138"/>
        <v>1739.9999999999998</v>
      </c>
      <c r="L3002" s="7">
        <f t="shared" si="139"/>
        <v>1409.3999999999999</v>
      </c>
      <c r="M3002" s="4">
        <f>YEAR(Datos!$J3002)</f>
        <v>2014</v>
      </c>
      <c r="N3002" s="5" t="str">
        <f t="shared" si="140"/>
        <v>junio</v>
      </c>
      <c r="O3002" s="5" t="str">
        <f>VLOOKUP(C3002,[2]!ProdManager[#Data],2,FALSE)</f>
        <v>Peter Stone</v>
      </c>
      <c r="P3002" s="5" t="e">
        <f>VLOOKUP(I3002,[1]!Countries[#Data],2,FALSE)</f>
        <v>#REF!</v>
      </c>
      <c r="Q3002" s="5" t="e">
        <f>VLOOKUP(I3002,[1]!Countries[#Data],3,FALSE)</f>
        <v>#REF!</v>
      </c>
    </row>
    <row r="3003" spans="1:17" x14ac:dyDescent="0.2">
      <c r="A3003" s="5">
        <v>10248</v>
      </c>
      <c r="B3003" s="5" t="s">
        <v>9</v>
      </c>
      <c r="C3003" s="5" t="s">
        <v>8</v>
      </c>
      <c r="D3003" s="5">
        <v>14</v>
      </c>
      <c r="E3003" s="5">
        <v>10.5</v>
      </c>
      <c r="F3003" s="5">
        <v>12</v>
      </c>
      <c r="G3003" s="5" t="s">
        <v>4</v>
      </c>
      <c r="H3003" s="5" t="s">
        <v>5</v>
      </c>
      <c r="I3003" s="5" t="s">
        <v>6</v>
      </c>
      <c r="J3003" s="6">
        <v>42086</v>
      </c>
      <c r="K3003" s="7">
        <f t="shared" si="138"/>
        <v>168</v>
      </c>
      <c r="L3003" s="7">
        <f t="shared" si="139"/>
        <v>126</v>
      </c>
      <c r="M3003" s="4">
        <f>YEAR(Datos!$J3003)</f>
        <v>2015</v>
      </c>
      <c r="N3003" s="5" t="str">
        <f t="shared" si="140"/>
        <v>marzo</v>
      </c>
      <c r="O3003" s="5" t="str">
        <f>VLOOKUP(C3003,[2]!ProdManager[#Data],2,FALSE)</f>
        <v>Peter Stone</v>
      </c>
      <c r="P3003" s="5" t="e">
        <f>VLOOKUP(I3003,[1]!Countries[#Data],2,FALSE)</f>
        <v>#REF!</v>
      </c>
      <c r="Q3003" s="5" t="e">
        <f>VLOOKUP(I3003,[1]!Countries[#Data],3,FALSE)</f>
        <v>#REF!</v>
      </c>
    </row>
    <row r="3004" spans="1:17" x14ac:dyDescent="0.2">
      <c r="A3004" s="5">
        <v>10249</v>
      </c>
      <c r="B3004" s="5" t="s">
        <v>10</v>
      </c>
      <c r="C3004" s="5" t="s">
        <v>11</v>
      </c>
      <c r="D3004" s="5">
        <v>18.600000000000001</v>
      </c>
      <c r="E3004" s="5">
        <v>15.066000000000003</v>
      </c>
      <c r="F3004" s="5">
        <v>90</v>
      </c>
      <c r="G3004" s="5" t="s">
        <v>12</v>
      </c>
      <c r="H3004" s="5" t="s">
        <v>13</v>
      </c>
      <c r="I3004" s="5" t="s">
        <v>14</v>
      </c>
      <c r="J3004" s="6">
        <v>42021</v>
      </c>
      <c r="K3004" s="7">
        <f t="shared" si="138"/>
        <v>1674.0000000000002</v>
      </c>
      <c r="L3004" s="7">
        <f t="shared" si="139"/>
        <v>1355.9400000000003</v>
      </c>
      <c r="M3004" s="4">
        <f>YEAR(Datos!$J3004)</f>
        <v>2015</v>
      </c>
      <c r="N3004" s="5" t="str">
        <f t="shared" si="140"/>
        <v>enero</v>
      </c>
      <c r="O3004" s="5" t="str">
        <f>VLOOKUP(C3004,[2]!ProdManager[#Data],2,FALSE)</f>
        <v>Marc Caine</v>
      </c>
      <c r="P3004" s="5" t="e">
        <f>VLOOKUP(I3004,[1]!Countries[#Data],2,FALSE)</f>
        <v>#REF!</v>
      </c>
      <c r="Q3004" s="5" t="e">
        <f>VLOOKUP(I3004,[1]!Countries[#Data],3,FALSE)</f>
        <v>#REF!</v>
      </c>
    </row>
    <row r="3005" spans="1:17" x14ac:dyDescent="0.2">
      <c r="A3005" s="5">
        <v>10249</v>
      </c>
      <c r="B3005" s="5" t="s">
        <v>15</v>
      </c>
      <c r="C3005" s="5" t="s">
        <v>11</v>
      </c>
      <c r="D3005" s="5">
        <v>42.4</v>
      </c>
      <c r="E3005" s="5">
        <v>33.072000000000003</v>
      </c>
      <c r="F3005" s="5">
        <v>40</v>
      </c>
      <c r="G3005" s="5" t="s">
        <v>12</v>
      </c>
      <c r="H3005" s="5" t="s">
        <v>13</v>
      </c>
      <c r="I3005" s="5" t="s">
        <v>14</v>
      </c>
      <c r="J3005" s="6">
        <v>41659</v>
      </c>
      <c r="K3005" s="7">
        <f t="shared" si="138"/>
        <v>1696</v>
      </c>
      <c r="L3005" s="7">
        <f t="shared" si="139"/>
        <v>1322.88</v>
      </c>
      <c r="M3005" s="4">
        <f>YEAR(Datos!$J3005)</f>
        <v>2014</v>
      </c>
      <c r="N3005" s="5" t="str">
        <f t="shared" si="140"/>
        <v>enero</v>
      </c>
      <c r="O3005" s="5" t="str">
        <f>VLOOKUP(C3005,[2]!ProdManager[#Data],2,FALSE)</f>
        <v>Marc Caine</v>
      </c>
      <c r="P3005" s="5" t="e">
        <f>VLOOKUP(I3005,[1]!Countries[#Data],2,FALSE)</f>
        <v>#REF!</v>
      </c>
      <c r="Q3005" s="5" t="e">
        <f>VLOOKUP(I3005,[1]!Countries[#Data],3,FALSE)</f>
        <v>#REF!</v>
      </c>
    </row>
    <row r="3006" spans="1:17" x14ac:dyDescent="0.2">
      <c r="A3006" s="5">
        <v>10250</v>
      </c>
      <c r="B3006" s="5" t="s">
        <v>16</v>
      </c>
      <c r="C3006" s="5" t="s">
        <v>17</v>
      </c>
      <c r="D3006" s="5">
        <v>16.8</v>
      </c>
      <c r="E3006" s="5">
        <v>11.927999999999999</v>
      </c>
      <c r="F3006" s="5">
        <v>15</v>
      </c>
      <c r="G3006" s="5" t="s">
        <v>18</v>
      </c>
      <c r="H3006" s="5" t="s">
        <v>19</v>
      </c>
      <c r="I3006" s="5" t="s">
        <v>20</v>
      </c>
      <c r="J3006" s="6">
        <v>41807</v>
      </c>
      <c r="K3006" s="7">
        <f t="shared" si="138"/>
        <v>252</v>
      </c>
      <c r="L3006" s="7">
        <f t="shared" si="139"/>
        <v>178.92</v>
      </c>
      <c r="M3006" s="4">
        <f>YEAR(Datos!$J3006)</f>
        <v>2014</v>
      </c>
      <c r="N3006" s="5" t="str">
        <f t="shared" si="140"/>
        <v>junio</v>
      </c>
      <c r="O3006" s="5" t="str">
        <f>VLOOKUP(C3006,[2]!ProdManager[#Data],2,FALSE)</f>
        <v>Lydia Sinn</v>
      </c>
      <c r="P3006" s="5" t="e">
        <f>VLOOKUP(I3006,[1]!Countries[#Data],2,FALSE)</f>
        <v>#REF!</v>
      </c>
      <c r="Q3006" s="5" t="e">
        <f>VLOOKUP(I3006,[1]!Countries[#Data],3,FALSE)</f>
        <v>#REF!</v>
      </c>
    </row>
    <row r="3007" spans="1:17" x14ac:dyDescent="0.2">
      <c r="A3007" s="5">
        <v>10250</v>
      </c>
      <c r="B3007" s="5" t="s">
        <v>21</v>
      </c>
      <c r="C3007" s="5" t="s">
        <v>22</v>
      </c>
      <c r="D3007" s="5">
        <v>7.7</v>
      </c>
      <c r="E3007" s="5">
        <v>5.7750000000000004</v>
      </c>
      <c r="F3007" s="5">
        <v>10</v>
      </c>
      <c r="G3007" s="5" t="s">
        <v>18</v>
      </c>
      <c r="H3007" s="5" t="s">
        <v>19</v>
      </c>
      <c r="I3007" s="5" t="s">
        <v>20</v>
      </c>
      <c r="J3007" s="6">
        <v>41951</v>
      </c>
      <c r="K3007" s="7">
        <f t="shared" si="138"/>
        <v>77</v>
      </c>
      <c r="L3007" s="7">
        <f t="shared" si="139"/>
        <v>57.75</v>
      </c>
      <c r="M3007" s="4">
        <f>YEAR(Datos!$J3007)</f>
        <v>2014</v>
      </c>
      <c r="N3007" s="5" t="str">
        <f t="shared" si="140"/>
        <v>noviembre</v>
      </c>
      <c r="O3007" s="5" t="str">
        <f>VLOOKUP(C3007,[2]!ProdManager[#Data],2,FALSE)</f>
        <v>Peter Stone</v>
      </c>
      <c r="P3007" s="5" t="e">
        <f>VLOOKUP(I3007,[1]!Countries[#Data],2,FALSE)</f>
        <v>#REF!</v>
      </c>
      <c r="Q3007" s="5" t="e">
        <f>VLOOKUP(I3007,[1]!Countries[#Data],3,FALSE)</f>
        <v>#REF!</v>
      </c>
    </row>
    <row r="3008" spans="1:17" x14ac:dyDescent="0.2">
      <c r="A3008" s="5">
        <v>10250</v>
      </c>
      <c r="B3008" s="5" t="s">
        <v>15</v>
      </c>
      <c r="C3008" s="5" t="s">
        <v>11</v>
      </c>
      <c r="D3008" s="5">
        <v>42.4</v>
      </c>
      <c r="E3008" s="5">
        <v>33.92</v>
      </c>
      <c r="F3008" s="5">
        <v>35</v>
      </c>
      <c r="G3008" s="5" t="s">
        <v>18</v>
      </c>
      <c r="H3008" s="5" t="s">
        <v>19</v>
      </c>
      <c r="I3008" s="5" t="s">
        <v>20</v>
      </c>
      <c r="J3008" s="6">
        <v>42158</v>
      </c>
      <c r="K3008" s="7">
        <f t="shared" si="138"/>
        <v>1484</v>
      </c>
      <c r="L3008" s="7">
        <f t="shared" si="139"/>
        <v>1187.2</v>
      </c>
      <c r="M3008" s="4">
        <f>YEAR(Datos!$J3008)</f>
        <v>2015</v>
      </c>
      <c r="N3008" s="5" t="str">
        <f t="shared" si="140"/>
        <v>junio</v>
      </c>
      <c r="O3008" s="5" t="str">
        <f>VLOOKUP(C3008,[2]!ProdManager[#Data],2,FALSE)</f>
        <v>Marc Caine</v>
      </c>
      <c r="P3008" s="5" t="e">
        <f>VLOOKUP(I3008,[1]!Countries[#Data],2,FALSE)</f>
        <v>#REF!</v>
      </c>
      <c r="Q3008" s="5" t="e">
        <f>VLOOKUP(I3008,[1]!Countries[#Data],3,FALSE)</f>
        <v>#REF!</v>
      </c>
    </row>
    <row r="3009" spans="1:17" x14ac:dyDescent="0.2">
      <c r="A3009" s="5">
        <v>10251</v>
      </c>
      <c r="B3009" s="5" t="s">
        <v>16</v>
      </c>
      <c r="C3009" s="5" t="s">
        <v>17</v>
      </c>
      <c r="D3009" s="5">
        <v>16.8</v>
      </c>
      <c r="E3009" s="5">
        <v>12.768000000000001</v>
      </c>
      <c r="F3009" s="5">
        <v>20</v>
      </c>
      <c r="G3009" s="5" t="s">
        <v>23</v>
      </c>
      <c r="H3009" s="5" t="s">
        <v>24</v>
      </c>
      <c r="I3009" s="5" t="s">
        <v>6</v>
      </c>
      <c r="J3009" s="6">
        <v>42078</v>
      </c>
      <c r="K3009" s="7">
        <f t="shared" si="138"/>
        <v>336</v>
      </c>
      <c r="L3009" s="7">
        <f t="shared" si="139"/>
        <v>255.36</v>
      </c>
      <c r="M3009" s="4">
        <f>YEAR(Datos!$J3009)</f>
        <v>2015</v>
      </c>
      <c r="N3009" s="5" t="str">
        <f t="shared" si="140"/>
        <v>marzo</v>
      </c>
      <c r="O3009" s="5" t="str">
        <f>VLOOKUP(C3009,[2]!ProdManager[#Data],2,FALSE)</f>
        <v>Lydia Sinn</v>
      </c>
      <c r="P3009" s="5" t="e">
        <f>VLOOKUP(I3009,[1]!Countries[#Data],2,FALSE)</f>
        <v>#REF!</v>
      </c>
      <c r="Q3009" s="5" t="e">
        <f>VLOOKUP(I3009,[1]!Countries[#Data],3,FALSE)</f>
        <v>#REF!</v>
      </c>
    </row>
    <row r="3010" spans="1:17" x14ac:dyDescent="0.2">
      <c r="A3010" s="5">
        <v>10251</v>
      </c>
      <c r="B3010" s="5" t="s">
        <v>25</v>
      </c>
      <c r="C3010" s="5" t="s">
        <v>3</v>
      </c>
      <c r="D3010" s="5">
        <v>16.8</v>
      </c>
      <c r="E3010" s="5">
        <v>13.943999999999999</v>
      </c>
      <c r="F3010" s="5">
        <v>60</v>
      </c>
      <c r="G3010" s="5" t="s">
        <v>23</v>
      </c>
      <c r="H3010" s="5" t="s">
        <v>24</v>
      </c>
      <c r="I3010" s="5" t="s">
        <v>6</v>
      </c>
      <c r="J3010" s="6">
        <v>41757</v>
      </c>
      <c r="K3010" s="7">
        <f t="shared" si="138"/>
        <v>1008</v>
      </c>
      <c r="L3010" s="7">
        <f t="shared" si="139"/>
        <v>836.64</v>
      </c>
      <c r="M3010" s="4">
        <f>YEAR(Datos!$J3010)</f>
        <v>2014</v>
      </c>
      <c r="N3010" s="5" t="str">
        <f t="shared" si="140"/>
        <v>abril</v>
      </c>
      <c r="O3010" s="5" t="str">
        <f>VLOOKUP(C3010,[2]!ProdManager[#Data],2,FALSE)</f>
        <v>Marc Caine</v>
      </c>
      <c r="P3010" s="5" t="e">
        <f>VLOOKUP(I3010,[1]!Countries[#Data],2,FALSE)</f>
        <v>#REF!</v>
      </c>
      <c r="Q3010" s="5" t="e">
        <f>VLOOKUP(I3010,[1]!Countries[#Data],3,FALSE)</f>
        <v>#REF!</v>
      </c>
    </row>
    <row r="3011" spans="1:17" x14ac:dyDescent="0.2">
      <c r="A3011" s="5">
        <v>10251</v>
      </c>
      <c r="B3011" s="5" t="s">
        <v>26</v>
      </c>
      <c r="C3011" s="5" t="s">
        <v>3</v>
      </c>
      <c r="D3011" s="5">
        <v>15.6</v>
      </c>
      <c r="E3011" s="5">
        <v>11.856</v>
      </c>
      <c r="F3011" s="5">
        <v>15</v>
      </c>
      <c r="G3011" s="5" t="s">
        <v>23</v>
      </c>
      <c r="H3011" s="5" t="s">
        <v>24</v>
      </c>
      <c r="I3011" s="5" t="s">
        <v>6</v>
      </c>
      <c r="J3011" s="6">
        <v>42179</v>
      </c>
      <c r="K3011" s="7">
        <f t="shared" ref="K3011:K3074" si="141">D3011*F3011</f>
        <v>234</v>
      </c>
      <c r="L3011" s="7">
        <f t="shared" ref="L3011:L3074" si="142">E3011*F3011</f>
        <v>177.84</v>
      </c>
      <c r="M3011" s="4">
        <f>YEAR(Datos!$J3011)</f>
        <v>2015</v>
      </c>
      <c r="N3011" s="5" t="str">
        <f t="shared" ref="N3011:N3074" si="143">TEXT(J3011,"mmmm")</f>
        <v>junio</v>
      </c>
      <c r="O3011" s="5" t="str">
        <f>VLOOKUP(C3011,[2]!ProdManager[#Data],2,FALSE)</f>
        <v>Marc Caine</v>
      </c>
      <c r="P3011" s="5" t="e">
        <f>VLOOKUP(I3011,[1]!Countries[#Data],2,FALSE)</f>
        <v>#REF!</v>
      </c>
      <c r="Q3011" s="5" t="e">
        <f>VLOOKUP(I3011,[1]!Countries[#Data],3,FALSE)</f>
        <v>#REF!</v>
      </c>
    </row>
    <row r="3012" spans="1:17" x14ac:dyDescent="0.2">
      <c r="A3012" s="5">
        <v>10252</v>
      </c>
      <c r="B3012" s="5" t="s">
        <v>27</v>
      </c>
      <c r="C3012" s="5" t="s">
        <v>28</v>
      </c>
      <c r="D3012" s="5">
        <v>64.8</v>
      </c>
      <c r="E3012" s="5">
        <v>44.711999999999996</v>
      </c>
      <c r="F3012" s="5">
        <v>40</v>
      </c>
      <c r="G3012" s="5" t="s">
        <v>29</v>
      </c>
      <c r="H3012" s="5" t="s">
        <v>30</v>
      </c>
      <c r="I3012" s="5" t="s">
        <v>31</v>
      </c>
      <c r="J3012" s="6">
        <v>42125</v>
      </c>
      <c r="K3012" s="7">
        <f t="shared" si="141"/>
        <v>2592</v>
      </c>
      <c r="L3012" s="7">
        <f t="shared" si="142"/>
        <v>1788.4799999999998</v>
      </c>
      <c r="M3012" s="4">
        <f>YEAR(Datos!$J3012)</f>
        <v>2015</v>
      </c>
      <c r="N3012" s="5" t="str">
        <f t="shared" si="143"/>
        <v>mayo</v>
      </c>
      <c r="O3012" s="5" t="str">
        <f>VLOOKUP(C3012,[2]!ProdManager[#Data],2,FALSE)</f>
        <v>Lydia Sinn</v>
      </c>
      <c r="P3012" s="5" t="e">
        <f>VLOOKUP(I3012,[1]!Countries[#Data],2,FALSE)</f>
        <v>#REF!</v>
      </c>
      <c r="Q3012" s="5" t="e">
        <f>VLOOKUP(I3012,[1]!Countries[#Data],3,FALSE)</f>
        <v>#REF!</v>
      </c>
    </row>
    <row r="3013" spans="1:17" x14ac:dyDescent="0.2">
      <c r="A3013" s="5">
        <v>10252</v>
      </c>
      <c r="B3013" s="5" t="s">
        <v>32</v>
      </c>
      <c r="C3013" s="5" t="s">
        <v>8</v>
      </c>
      <c r="D3013" s="5">
        <v>2</v>
      </c>
      <c r="E3013" s="5">
        <v>1.5</v>
      </c>
      <c r="F3013" s="5">
        <v>25</v>
      </c>
      <c r="G3013" s="5" t="s">
        <v>29</v>
      </c>
      <c r="H3013" s="5" t="s">
        <v>30</v>
      </c>
      <c r="I3013" s="5" t="s">
        <v>31</v>
      </c>
      <c r="J3013" s="6">
        <v>41712</v>
      </c>
      <c r="K3013" s="7">
        <f t="shared" si="141"/>
        <v>50</v>
      </c>
      <c r="L3013" s="7">
        <f t="shared" si="142"/>
        <v>37.5</v>
      </c>
      <c r="M3013" s="4">
        <f>YEAR(Datos!$J3013)</f>
        <v>2014</v>
      </c>
      <c r="N3013" s="5" t="str">
        <f t="shared" si="143"/>
        <v>marzo</v>
      </c>
      <c r="O3013" s="5" t="str">
        <f>VLOOKUP(C3013,[2]!ProdManager[#Data],2,FALSE)</f>
        <v>Peter Stone</v>
      </c>
      <c r="P3013" s="5" t="e">
        <f>VLOOKUP(I3013,[1]!Countries[#Data],2,FALSE)</f>
        <v>#REF!</v>
      </c>
      <c r="Q3013" s="5" t="e">
        <f>VLOOKUP(I3013,[1]!Countries[#Data],3,FALSE)</f>
        <v>#REF!</v>
      </c>
    </row>
    <row r="3014" spans="1:17" x14ac:dyDescent="0.2">
      <c r="A3014" s="5">
        <v>10252</v>
      </c>
      <c r="B3014" s="5" t="s">
        <v>33</v>
      </c>
      <c r="C3014" s="5" t="s">
        <v>8</v>
      </c>
      <c r="D3014" s="5">
        <v>27.2</v>
      </c>
      <c r="E3014" s="5">
        <v>20.943999999999999</v>
      </c>
      <c r="F3014" s="5">
        <v>40</v>
      </c>
      <c r="G3014" s="5" t="s">
        <v>29</v>
      </c>
      <c r="H3014" s="5" t="s">
        <v>30</v>
      </c>
      <c r="I3014" s="5" t="s">
        <v>31</v>
      </c>
      <c r="J3014" s="6">
        <v>42165</v>
      </c>
      <c r="K3014" s="7">
        <f t="shared" si="141"/>
        <v>1088</v>
      </c>
      <c r="L3014" s="7">
        <f t="shared" si="142"/>
        <v>837.76</v>
      </c>
      <c r="M3014" s="4">
        <f>YEAR(Datos!$J3014)</f>
        <v>2015</v>
      </c>
      <c r="N3014" s="5" t="str">
        <f t="shared" si="143"/>
        <v>junio</v>
      </c>
      <c r="O3014" s="5" t="str">
        <f>VLOOKUP(C3014,[2]!ProdManager[#Data],2,FALSE)</f>
        <v>Peter Stone</v>
      </c>
      <c r="P3014" s="5" t="e">
        <f>VLOOKUP(I3014,[1]!Countries[#Data],2,FALSE)</f>
        <v>#REF!</v>
      </c>
      <c r="Q3014" s="5" t="e">
        <f>VLOOKUP(I3014,[1]!Countries[#Data],3,FALSE)</f>
        <v>#REF!</v>
      </c>
    </row>
    <row r="3015" spans="1:17" x14ac:dyDescent="0.2">
      <c r="A3015" s="5">
        <v>10253</v>
      </c>
      <c r="B3015" s="5" t="s">
        <v>34</v>
      </c>
      <c r="C3015" s="5" t="s">
        <v>28</v>
      </c>
      <c r="D3015" s="5">
        <v>16</v>
      </c>
      <c r="E3015" s="5">
        <v>10.719999999999999</v>
      </c>
      <c r="F3015" s="5">
        <v>40</v>
      </c>
      <c r="G3015" s="5" t="s">
        <v>18</v>
      </c>
      <c r="H3015" s="5" t="s">
        <v>19</v>
      </c>
      <c r="I3015" s="5" t="s">
        <v>20</v>
      </c>
      <c r="J3015" s="6">
        <v>41699</v>
      </c>
      <c r="K3015" s="7">
        <f t="shared" si="141"/>
        <v>640</v>
      </c>
      <c r="L3015" s="7">
        <f t="shared" si="142"/>
        <v>428.79999999999995</v>
      </c>
      <c r="M3015" s="4">
        <f>YEAR(Datos!$J3015)</f>
        <v>2014</v>
      </c>
      <c r="N3015" s="5" t="str">
        <f t="shared" si="143"/>
        <v>marzo</v>
      </c>
      <c r="O3015" s="5" t="str">
        <f>VLOOKUP(C3015,[2]!ProdManager[#Data],2,FALSE)</f>
        <v>Lydia Sinn</v>
      </c>
      <c r="P3015" s="5" t="e">
        <f>VLOOKUP(I3015,[1]!Countries[#Data],2,FALSE)</f>
        <v>#REF!</v>
      </c>
      <c r="Q3015" s="5" t="e">
        <f>VLOOKUP(I3015,[1]!Countries[#Data],3,FALSE)</f>
        <v>#REF!</v>
      </c>
    </row>
    <row r="3016" spans="1:17" x14ac:dyDescent="0.2">
      <c r="A3016" s="5">
        <v>10253</v>
      </c>
      <c r="B3016" s="5" t="s">
        <v>35</v>
      </c>
      <c r="C3016" s="5" t="s">
        <v>36</v>
      </c>
      <c r="D3016" s="5">
        <v>14.4</v>
      </c>
      <c r="E3016" s="5">
        <v>13.248000000000001</v>
      </c>
      <c r="F3016" s="5">
        <v>42</v>
      </c>
      <c r="G3016" s="5" t="s">
        <v>18</v>
      </c>
      <c r="H3016" s="5" t="s">
        <v>19</v>
      </c>
      <c r="I3016" s="5" t="s">
        <v>20</v>
      </c>
      <c r="J3016" s="6">
        <v>42066</v>
      </c>
      <c r="K3016" s="7">
        <f t="shared" si="141"/>
        <v>604.80000000000007</v>
      </c>
      <c r="L3016" s="7">
        <f t="shared" si="142"/>
        <v>556.41600000000005</v>
      </c>
      <c r="M3016" s="4">
        <f>YEAR(Datos!$J3016)</f>
        <v>2015</v>
      </c>
      <c r="N3016" s="5" t="str">
        <f t="shared" si="143"/>
        <v>marzo</v>
      </c>
      <c r="O3016" s="5" t="str">
        <f>VLOOKUP(C3016,[2]!ProdManager[#Data],2,FALSE)</f>
        <v>John Matter</v>
      </c>
      <c r="P3016" s="5" t="e">
        <f>VLOOKUP(I3016,[1]!Countries[#Data],2,FALSE)</f>
        <v>#REF!</v>
      </c>
      <c r="Q3016" s="5" t="e">
        <f>VLOOKUP(I3016,[1]!Countries[#Data],3,FALSE)</f>
        <v>#REF!</v>
      </c>
    </row>
    <row r="3017" spans="1:17" x14ac:dyDescent="0.2">
      <c r="A3017" s="5">
        <v>10253</v>
      </c>
      <c r="B3017" s="5" t="s">
        <v>37</v>
      </c>
      <c r="C3017" s="5" t="s">
        <v>8</v>
      </c>
      <c r="D3017" s="5">
        <v>10</v>
      </c>
      <c r="E3017" s="5">
        <v>7.5</v>
      </c>
      <c r="F3017" s="5">
        <v>20</v>
      </c>
      <c r="G3017" s="5" t="s">
        <v>18</v>
      </c>
      <c r="H3017" s="5" t="s">
        <v>19</v>
      </c>
      <c r="I3017" s="5" t="s">
        <v>20</v>
      </c>
      <c r="J3017" s="6">
        <v>41891</v>
      </c>
      <c r="K3017" s="7">
        <f t="shared" si="141"/>
        <v>200</v>
      </c>
      <c r="L3017" s="7">
        <f t="shared" si="142"/>
        <v>150</v>
      </c>
      <c r="M3017" s="4">
        <f>YEAR(Datos!$J3017)</f>
        <v>2014</v>
      </c>
      <c r="N3017" s="5" t="str">
        <f t="shared" si="143"/>
        <v>septiembre</v>
      </c>
      <c r="O3017" s="5" t="str">
        <f>VLOOKUP(C3017,[2]!ProdManager[#Data],2,FALSE)</f>
        <v>Peter Stone</v>
      </c>
      <c r="P3017" s="5" t="e">
        <f>VLOOKUP(I3017,[1]!Countries[#Data],2,FALSE)</f>
        <v>#REF!</v>
      </c>
      <c r="Q3017" s="5" t="e">
        <f>VLOOKUP(I3017,[1]!Countries[#Data],3,FALSE)</f>
        <v>#REF!</v>
      </c>
    </row>
    <row r="3018" spans="1:17" x14ac:dyDescent="0.2">
      <c r="A3018" s="5">
        <v>10254</v>
      </c>
      <c r="B3018" s="5" t="s">
        <v>38</v>
      </c>
      <c r="C3018" s="5" t="s">
        <v>39</v>
      </c>
      <c r="D3018" s="5">
        <v>19.2</v>
      </c>
      <c r="E3018" s="5">
        <v>15.552</v>
      </c>
      <c r="F3018" s="5">
        <v>21</v>
      </c>
      <c r="G3018" s="5" t="s">
        <v>40</v>
      </c>
      <c r="H3018" s="5" t="s">
        <v>41</v>
      </c>
      <c r="I3018" s="5" t="s">
        <v>42</v>
      </c>
      <c r="J3018" s="6">
        <v>41978</v>
      </c>
      <c r="K3018" s="7">
        <f t="shared" si="141"/>
        <v>403.2</v>
      </c>
      <c r="L3018" s="7">
        <f t="shared" si="142"/>
        <v>326.59199999999998</v>
      </c>
      <c r="M3018" s="4">
        <f>YEAR(Datos!$J3018)</f>
        <v>2014</v>
      </c>
      <c r="N3018" s="5" t="str">
        <f t="shared" si="143"/>
        <v>diciembre</v>
      </c>
      <c r="O3018" s="5" t="str">
        <f>VLOOKUP(C3018,[2]!ProdManager[#Data],2,FALSE)</f>
        <v>John Matter</v>
      </c>
      <c r="P3018" s="5" t="e">
        <f>VLOOKUP(I3018,[1]!Countries[#Data],2,FALSE)</f>
        <v>#REF!</v>
      </c>
      <c r="Q3018" s="5" t="e">
        <f>VLOOKUP(I3018,[1]!Countries[#Data],3,FALSE)</f>
        <v>#REF!</v>
      </c>
    </row>
    <row r="3019" spans="1:17" x14ac:dyDescent="0.2">
      <c r="A3019" s="5">
        <v>10254</v>
      </c>
      <c r="B3019" s="5" t="s">
        <v>43</v>
      </c>
      <c r="C3019" s="5" t="s">
        <v>11</v>
      </c>
      <c r="D3019" s="5">
        <v>8</v>
      </c>
      <c r="E3019" s="5">
        <v>6.08</v>
      </c>
      <c r="F3019" s="5">
        <v>21</v>
      </c>
      <c r="G3019" s="5" t="s">
        <v>40</v>
      </c>
      <c r="H3019" s="5" t="s">
        <v>41</v>
      </c>
      <c r="I3019" s="5" t="s">
        <v>42</v>
      </c>
      <c r="J3019" s="6">
        <v>42166</v>
      </c>
      <c r="K3019" s="7">
        <f t="shared" si="141"/>
        <v>168</v>
      </c>
      <c r="L3019" s="7">
        <f t="shared" si="142"/>
        <v>127.68</v>
      </c>
      <c r="M3019" s="4">
        <f>YEAR(Datos!$J3019)</f>
        <v>2015</v>
      </c>
      <c r="N3019" s="5" t="str">
        <f t="shared" si="143"/>
        <v>junio</v>
      </c>
      <c r="O3019" s="5" t="str">
        <f>VLOOKUP(C3019,[2]!ProdManager[#Data],2,FALSE)</f>
        <v>Marc Caine</v>
      </c>
      <c r="P3019" s="5" t="e">
        <f>VLOOKUP(I3019,[1]!Countries[#Data],2,FALSE)</f>
        <v>#REF!</v>
      </c>
      <c r="Q3019" s="5" t="e">
        <f>VLOOKUP(I3019,[1]!Countries[#Data],3,FALSE)</f>
        <v>#REF!</v>
      </c>
    </row>
    <row r="3020" spans="1:17" x14ac:dyDescent="0.2">
      <c r="A3020" s="5">
        <v>10254</v>
      </c>
      <c r="B3020" s="5" t="s">
        <v>44</v>
      </c>
      <c r="C3020" s="5" t="s">
        <v>36</v>
      </c>
      <c r="D3020" s="5">
        <v>3.6</v>
      </c>
      <c r="E3020" s="5">
        <v>3.3120000000000003</v>
      </c>
      <c r="F3020" s="5">
        <v>15</v>
      </c>
      <c r="G3020" s="5" t="s">
        <v>40</v>
      </c>
      <c r="H3020" s="5" t="s">
        <v>41</v>
      </c>
      <c r="I3020" s="5" t="s">
        <v>42</v>
      </c>
      <c r="J3020" s="6">
        <v>42121</v>
      </c>
      <c r="K3020" s="7">
        <f t="shared" si="141"/>
        <v>54</v>
      </c>
      <c r="L3020" s="7">
        <f t="shared" si="142"/>
        <v>49.680000000000007</v>
      </c>
      <c r="M3020" s="4">
        <f>YEAR(Datos!$J3020)</f>
        <v>2015</v>
      </c>
      <c r="N3020" s="5" t="str">
        <f t="shared" si="143"/>
        <v>abril</v>
      </c>
      <c r="O3020" s="5" t="str">
        <f>VLOOKUP(C3020,[2]!ProdManager[#Data],2,FALSE)</f>
        <v>John Matter</v>
      </c>
      <c r="P3020" s="5" t="e">
        <f>VLOOKUP(I3020,[1]!Countries[#Data],2,FALSE)</f>
        <v>#REF!</v>
      </c>
      <c r="Q3020" s="5" t="e">
        <f>VLOOKUP(I3020,[1]!Countries[#Data],3,FALSE)</f>
        <v>#REF!</v>
      </c>
    </row>
    <row r="3021" spans="1:17" x14ac:dyDescent="0.2">
      <c r="A3021" s="5">
        <v>10255</v>
      </c>
      <c r="B3021" s="5" t="s">
        <v>45</v>
      </c>
      <c r="C3021" s="5" t="s">
        <v>8</v>
      </c>
      <c r="D3021" s="5">
        <v>44</v>
      </c>
      <c r="E3021" s="5">
        <v>36.519999999999996</v>
      </c>
      <c r="F3021" s="5">
        <v>30</v>
      </c>
      <c r="G3021" s="5" t="s">
        <v>46</v>
      </c>
      <c r="H3021" s="5" t="s">
        <v>47</v>
      </c>
      <c r="I3021" s="5" t="s">
        <v>42</v>
      </c>
      <c r="J3021" s="6">
        <v>41959</v>
      </c>
      <c r="K3021" s="7">
        <f t="shared" si="141"/>
        <v>1320</v>
      </c>
      <c r="L3021" s="7">
        <f t="shared" si="142"/>
        <v>1095.5999999999999</v>
      </c>
      <c r="M3021" s="4">
        <f>YEAR(Datos!$J3021)</f>
        <v>2014</v>
      </c>
      <c r="N3021" s="5" t="str">
        <f t="shared" si="143"/>
        <v>noviembre</v>
      </c>
      <c r="O3021" s="5" t="str">
        <f>VLOOKUP(C3021,[2]!ProdManager[#Data],2,FALSE)</f>
        <v>Peter Stone</v>
      </c>
      <c r="P3021" s="5" t="e">
        <f>VLOOKUP(I3021,[1]!Countries[#Data],2,FALSE)</f>
        <v>#REF!</v>
      </c>
      <c r="Q3021" s="5" t="e">
        <f>VLOOKUP(I3021,[1]!Countries[#Data],3,FALSE)</f>
        <v>#REF!</v>
      </c>
    </row>
    <row r="3022" spans="1:17" x14ac:dyDescent="0.2">
      <c r="A3022" s="5">
        <v>10255</v>
      </c>
      <c r="B3022" s="5" t="s">
        <v>48</v>
      </c>
      <c r="C3022" s="5" t="s">
        <v>36</v>
      </c>
      <c r="D3022" s="5">
        <v>15.2</v>
      </c>
      <c r="E3022" s="5">
        <v>13.68</v>
      </c>
      <c r="F3022" s="5">
        <v>20</v>
      </c>
      <c r="G3022" s="5" t="s">
        <v>46</v>
      </c>
      <c r="H3022" s="5" t="s">
        <v>47</v>
      </c>
      <c r="I3022" s="5" t="s">
        <v>42</v>
      </c>
      <c r="J3022" s="6">
        <v>41973</v>
      </c>
      <c r="K3022" s="7">
        <f t="shared" si="141"/>
        <v>304</v>
      </c>
      <c r="L3022" s="7">
        <f t="shared" si="142"/>
        <v>273.60000000000002</v>
      </c>
      <c r="M3022" s="4">
        <f>YEAR(Datos!$J3022)</f>
        <v>2014</v>
      </c>
      <c r="N3022" s="5" t="str">
        <f t="shared" si="143"/>
        <v>noviembre</v>
      </c>
      <c r="O3022" s="5" t="str">
        <f>VLOOKUP(C3022,[2]!ProdManager[#Data],2,FALSE)</f>
        <v>John Matter</v>
      </c>
      <c r="P3022" s="5" t="e">
        <f>VLOOKUP(I3022,[1]!Countries[#Data],2,FALSE)</f>
        <v>#REF!</v>
      </c>
      <c r="Q3022" s="5" t="e">
        <f>VLOOKUP(I3022,[1]!Countries[#Data],3,FALSE)</f>
        <v>#REF!</v>
      </c>
    </row>
    <row r="3023" spans="1:17" x14ac:dyDescent="0.2">
      <c r="A3023" s="5">
        <v>10255</v>
      </c>
      <c r="B3023" s="5" t="s">
        <v>49</v>
      </c>
      <c r="C3023" s="5" t="s">
        <v>28</v>
      </c>
      <c r="D3023" s="5">
        <v>13.9</v>
      </c>
      <c r="E3023" s="5">
        <v>9.5909999999999993</v>
      </c>
      <c r="F3023" s="5">
        <v>35</v>
      </c>
      <c r="G3023" s="5" t="s">
        <v>46</v>
      </c>
      <c r="H3023" s="5" t="s">
        <v>47</v>
      </c>
      <c r="I3023" s="5" t="s">
        <v>42</v>
      </c>
      <c r="J3023" s="6">
        <v>41838</v>
      </c>
      <c r="K3023" s="7">
        <f t="shared" si="141"/>
        <v>486.5</v>
      </c>
      <c r="L3023" s="7">
        <f t="shared" si="142"/>
        <v>335.685</v>
      </c>
      <c r="M3023" s="4">
        <f>YEAR(Datos!$J3023)</f>
        <v>2014</v>
      </c>
      <c r="N3023" s="5" t="str">
        <f t="shared" si="143"/>
        <v>julio</v>
      </c>
      <c r="O3023" s="5" t="str">
        <f>VLOOKUP(C3023,[2]!ProdManager[#Data],2,FALSE)</f>
        <v>Lydia Sinn</v>
      </c>
      <c r="P3023" s="5" t="e">
        <f>VLOOKUP(I3023,[1]!Countries[#Data],2,FALSE)</f>
        <v>#REF!</v>
      </c>
      <c r="Q3023" s="5" t="e">
        <f>VLOOKUP(I3023,[1]!Countries[#Data],3,FALSE)</f>
        <v>#REF!</v>
      </c>
    </row>
    <row r="3024" spans="1:17" x14ac:dyDescent="0.2">
      <c r="A3024" s="5">
        <v>10255</v>
      </c>
      <c r="B3024" s="5" t="s">
        <v>50</v>
      </c>
      <c r="C3024" s="5" t="s">
        <v>22</v>
      </c>
      <c r="D3024" s="5">
        <v>15.2</v>
      </c>
      <c r="E3024" s="5">
        <v>10.792</v>
      </c>
      <c r="F3024" s="5">
        <v>25</v>
      </c>
      <c r="G3024" s="5" t="s">
        <v>46</v>
      </c>
      <c r="H3024" s="5" t="s">
        <v>47</v>
      </c>
      <c r="I3024" s="5" t="s">
        <v>42</v>
      </c>
      <c r="J3024" s="6">
        <v>42044</v>
      </c>
      <c r="K3024" s="7">
        <f t="shared" si="141"/>
        <v>380</v>
      </c>
      <c r="L3024" s="7">
        <f t="shared" si="142"/>
        <v>269.8</v>
      </c>
      <c r="M3024" s="4">
        <f>YEAR(Datos!$J3024)</f>
        <v>2015</v>
      </c>
      <c r="N3024" s="5" t="str">
        <f t="shared" si="143"/>
        <v>febrero</v>
      </c>
      <c r="O3024" s="5" t="str">
        <f>VLOOKUP(C3024,[2]!ProdManager[#Data],2,FALSE)</f>
        <v>Peter Stone</v>
      </c>
      <c r="P3024" s="5" t="e">
        <f>VLOOKUP(I3024,[1]!Countries[#Data],2,FALSE)</f>
        <v>#REF!</v>
      </c>
      <c r="Q3024" s="5" t="e">
        <f>VLOOKUP(I3024,[1]!Countries[#Data],3,FALSE)</f>
        <v>#REF!</v>
      </c>
    </row>
    <row r="3025" spans="1:17" x14ac:dyDescent="0.2">
      <c r="A3025" s="5">
        <v>10256</v>
      </c>
      <c r="B3025" s="5" t="s">
        <v>51</v>
      </c>
      <c r="C3025" s="5" t="s">
        <v>39</v>
      </c>
      <c r="D3025" s="5">
        <v>26.2</v>
      </c>
      <c r="E3025" s="5">
        <v>20.436</v>
      </c>
      <c r="F3025" s="5">
        <v>15</v>
      </c>
      <c r="G3025" s="5" t="s">
        <v>52</v>
      </c>
      <c r="H3025" s="5" t="s">
        <v>53</v>
      </c>
      <c r="I3025" s="5" t="s">
        <v>20</v>
      </c>
      <c r="J3025" s="6">
        <v>42211</v>
      </c>
      <c r="K3025" s="7">
        <f t="shared" si="141"/>
        <v>393</v>
      </c>
      <c r="L3025" s="7">
        <f t="shared" si="142"/>
        <v>306.54000000000002</v>
      </c>
      <c r="M3025" s="4">
        <f>YEAR(Datos!$J3025)</f>
        <v>2015</v>
      </c>
      <c r="N3025" s="5" t="str">
        <f t="shared" si="143"/>
        <v>julio</v>
      </c>
      <c r="O3025" s="5" t="str">
        <f>VLOOKUP(C3025,[2]!ProdManager[#Data],2,FALSE)</f>
        <v>John Matter</v>
      </c>
      <c r="P3025" s="5" t="e">
        <f>VLOOKUP(I3025,[1]!Countries[#Data],2,FALSE)</f>
        <v>#REF!</v>
      </c>
      <c r="Q3025" s="5" t="e">
        <f>VLOOKUP(I3025,[1]!Countries[#Data],3,FALSE)</f>
        <v>#REF!</v>
      </c>
    </row>
    <row r="3026" spans="1:17" x14ac:dyDescent="0.2">
      <c r="A3026" s="5">
        <v>10256</v>
      </c>
      <c r="B3026" s="5" t="s">
        <v>54</v>
      </c>
      <c r="C3026" s="5" t="s">
        <v>17</v>
      </c>
      <c r="D3026" s="5">
        <v>10.4</v>
      </c>
      <c r="E3026" s="5">
        <v>8.6319999999999997</v>
      </c>
      <c r="F3026" s="5">
        <v>12</v>
      </c>
      <c r="G3026" s="5" t="s">
        <v>52</v>
      </c>
      <c r="H3026" s="5" t="s">
        <v>53</v>
      </c>
      <c r="I3026" s="5" t="s">
        <v>20</v>
      </c>
      <c r="J3026" s="6">
        <v>41964</v>
      </c>
      <c r="K3026" s="7">
        <f t="shared" si="141"/>
        <v>124.80000000000001</v>
      </c>
      <c r="L3026" s="7">
        <f t="shared" si="142"/>
        <v>103.584</v>
      </c>
      <c r="M3026" s="4">
        <f>YEAR(Datos!$J3026)</f>
        <v>2014</v>
      </c>
      <c r="N3026" s="5" t="str">
        <f t="shared" si="143"/>
        <v>noviembre</v>
      </c>
      <c r="O3026" s="5" t="str">
        <f>VLOOKUP(C3026,[2]!ProdManager[#Data],2,FALSE)</f>
        <v>Lydia Sinn</v>
      </c>
      <c r="P3026" s="5" t="e">
        <f>VLOOKUP(I3026,[1]!Countries[#Data],2,FALSE)</f>
        <v>#REF!</v>
      </c>
      <c r="Q3026" s="5" t="e">
        <f>VLOOKUP(I3026,[1]!Countries[#Data],3,FALSE)</f>
        <v>#REF!</v>
      </c>
    </row>
    <row r="3027" spans="1:17" x14ac:dyDescent="0.2">
      <c r="A3027" s="5">
        <v>10257</v>
      </c>
      <c r="B3027" s="5" t="s">
        <v>55</v>
      </c>
      <c r="C3027" s="5" t="s">
        <v>28</v>
      </c>
      <c r="D3027" s="5">
        <v>35.1</v>
      </c>
      <c r="E3027" s="5">
        <v>22.815000000000001</v>
      </c>
      <c r="F3027" s="5">
        <v>25</v>
      </c>
      <c r="G3027" s="5" t="s">
        <v>56</v>
      </c>
      <c r="H3027" s="5" t="s">
        <v>57</v>
      </c>
      <c r="I3027" s="5" t="s">
        <v>58</v>
      </c>
      <c r="J3027" s="6">
        <v>41661</v>
      </c>
      <c r="K3027" s="7">
        <f t="shared" si="141"/>
        <v>877.5</v>
      </c>
      <c r="L3027" s="7">
        <f t="shared" si="142"/>
        <v>570.375</v>
      </c>
      <c r="M3027" s="4">
        <f>YEAR(Datos!$J3027)</f>
        <v>2014</v>
      </c>
      <c r="N3027" s="5" t="str">
        <f t="shared" si="143"/>
        <v>enero</v>
      </c>
      <c r="O3027" s="5" t="str">
        <f>VLOOKUP(C3027,[2]!ProdManager[#Data],2,FALSE)</f>
        <v>Lydia Sinn</v>
      </c>
      <c r="P3027" s="5" t="e">
        <f>VLOOKUP(I3027,[1]!Countries[#Data],2,FALSE)</f>
        <v>#REF!</v>
      </c>
      <c r="Q3027" s="5" t="e">
        <f>VLOOKUP(I3027,[1]!Countries[#Data],3,FALSE)</f>
        <v>#REF!</v>
      </c>
    </row>
    <row r="3028" spans="1:17" x14ac:dyDescent="0.2">
      <c r="A3028" s="5">
        <v>10257</v>
      </c>
      <c r="B3028" s="5" t="s">
        <v>35</v>
      </c>
      <c r="C3028" s="5" t="s">
        <v>36</v>
      </c>
      <c r="D3028" s="5">
        <v>14.4</v>
      </c>
      <c r="E3028" s="5">
        <v>12.672000000000001</v>
      </c>
      <c r="F3028" s="5">
        <v>60</v>
      </c>
      <c r="G3028" s="5" t="s">
        <v>56</v>
      </c>
      <c r="H3028" s="5" t="s">
        <v>57</v>
      </c>
      <c r="I3028" s="5" t="s">
        <v>58</v>
      </c>
      <c r="J3028" s="6">
        <v>42099</v>
      </c>
      <c r="K3028" s="7">
        <f t="shared" si="141"/>
        <v>864</v>
      </c>
      <c r="L3028" s="7">
        <f t="shared" si="142"/>
        <v>760.32</v>
      </c>
      <c r="M3028" s="4">
        <f>YEAR(Datos!$J3028)</f>
        <v>2015</v>
      </c>
      <c r="N3028" s="5" t="str">
        <f t="shared" si="143"/>
        <v>abril</v>
      </c>
      <c r="O3028" s="5" t="str">
        <f>VLOOKUP(C3028,[2]!ProdManager[#Data],2,FALSE)</f>
        <v>John Matter</v>
      </c>
      <c r="P3028" s="5" t="e">
        <f>VLOOKUP(I3028,[1]!Countries[#Data],2,FALSE)</f>
        <v>#REF!</v>
      </c>
      <c r="Q3028" s="5" t="e">
        <f>VLOOKUP(I3028,[1]!Countries[#Data],3,FALSE)</f>
        <v>#REF!</v>
      </c>
    </row>
    <row r="3029" spans="1:17" x14ac:dyDescent="0.2">
      <c r="A3029" s="5">
        <v>10257</v>
      </c>
      <c r="B3029" s="5" t="s">
        <v>54</v>
      </c>
      <c r="C3029" s="5" t="s">
        <v>17</v>
      </c>
      <c r="D3029" s="5">
        <v>10.4</v>
      </c>
      <c r="E3029" s="5">
        <v>7.9040000000000008</v>
      </c>
      <c r="F3029" s="5">
        <v>15</v>
      </c>
      <c r="G3029" s="5" t="s">
        <v>56</v>
      </c>
      <c r="H3029" s="5" t="s">
        <v>57</v>
      </c>
      <c r="I3029" s="5" t="s">
        <v>58</v>
      </c>
      <c r="J3029" s="6">
        <v>41838</v>
      </c>
      <c r="K3029" s="7">
        <f t="shared" si="141"/>
        <v>156</v>
      </c>
      <c r="L3029" s="7">
        <f t="shared" si="142"/>
        <v>118.56000000000002</v>
      </c>
      <c r="M3029" s="4">
        <f>YEAR(Datos!$J3029)</f>
        <v>2014</v>
      </c>
      <c r="N3029" s="5" t="str">
        <f t="shared" si="143"/>
        <v>julio</v>
      </c>
      <c r="O3029" s="5" t="str">
        <f>VLOOKUP(C3029,[2]!ProdManager[#Data],2,FALSE)</f>
        <v>Lydia Sinn</v>
      </c>
      <c r="P3029" s="5" t="e">
        <f>VLOOKUP(I3029,[1]!Countries[#Data],2,FALSE)</f>
        <v>#REF!</v>
      </c>
      <c r="Q3029" s="5" t="e">
        <f>VLOOKUP(I3029,[1]!Countries[#Data],3,FALSE)</f>
        <v>#REF!</v>
      </c>
    </row>
    <row r="3030" spans="1:17" x14ac:dyDescent="0.2">
      <c r="A3030" s="5">
        <v>10258</v>
      </c>
      <c r="B3030" s="5" t="s">
        <v>48</v>
      </c>
      <c r="C3030" s="5" t="s">
        <v>36</v>
      </c>
      <c r="D3030" s="5">
        <v>15.2</v>
      </c>
      <c r="E3030" s="5">
        <v>13.831999999999999</v>
      </c>
      <c r="F3030" s="5">
        <v>50</v>
      </c>
      <c r="G3030" s="5" t="s">
        <v>59</v>
      </c>
      <c r="H3030" s="5" t="s">
        <v>60</v>
      </c>
      <c r="I3030" s="5" t="s">
        <v>61</v>
      </c>
      <c r="J3030" s="6">
        <v>42165</v>
      </c>
      <c r="K3030" s="7">
        <f t="shared" si="141"/>
        <v>760</v>
      </c>
      <c r="L3030" s="7">
        <f t="shared" si="142"/>
        <v>691.59999999999991</v>
      </c>
      <c r="M3030" s="4">
        <f>YEAR(Datos!$J3030)</f>
        <v>2015</v>
      </c>
      <c r="N3030" s="5" t="str">
        <f t="shared" si="143"/>
        <v>junio</v>
      </c>
      <c r="O3030" s="5" t="str">
        <f>VLOOKUP(C3030,[2]!ProdManager[#Data],2,FALSE)</f>
        <v>John Matter</v>
      </c>
      <c r="P3030" s="5" t="e">
        <f>VLOOKUP(I3030,[1]!Countries[#Data],2,FALSE)</f>
        <v>#REF!</v>
      </c>
      <c r="Q3030" s="5" t="e">
        <f>VLOOKUP(I3030,[1]!Countries[#Data],3,FALSE)</f>
        <v>#REF!</v>
      </c>
    </row>
    <row r="3031" spans="1:17" x14ac:dyDescent="0.2">
      <c r="A3031" s="5">
        <v>10258</v>
      </c>
      <c r="B3031" s="5" t="s">
        <v>62</v>
      </c>
      <c r="C3031" s="5" t="s">
        <v>17</v>
      </c>
      <c r="D3031" s="5">
        <v>17</v>
      </c>
      <c r="E3031" s="5">
        <v>13.940000000000001</v>
      </c>
      <c r="F3031" s="5">
        <v>65</v>
      </c>
      <c r="G3031" s="5" t="s">
        <v>59</v>
      </c>
      <c r="H3031" s="5" t="s">
        <v>60</v>
      </c>
      <c r="I3031" s="5" t="s">
        <v>61</v>
      </c>
      <c r="J3031" s="6">
        <v>41953</v>
      </c>
      <c r="K3031" s="7">
        <f t="shared" si="141"/>
        <v>1105</v>
      </c>
      <c r="L3031" s="7">
        <f t="shared" si="142"/>
        <v>906.10000000000014</v>
      </c>
      <c r="M3031" s="4">
        <f>YEAR(Datos!$J3031)</f>
        <v>2014</v>
      </c>
      <c r="N3031" s="5" t="str">
        <f t="shared" si="143"/>
        <v>noviembre</v>
      </c>
      <c r="O3031" s="5" t="str">
        <f>VLOOKUP(C3031,[2]!ProdManager[#Data],2,FALSE)</f>
        <v>Lydia Sinn</v>
      </c>
      <c r="P3031" s="5" t="e">
        <f>VLOOKUP(I3031,[1]!Countries[#Data],2,FALSE)</f>
        <v>#REF!</v>
      </c>
      <c r="Q3031" s="5" t="e">
        <f>VLOOKUP(I3031,[1]!Countries[#Data],3,FALSE)</f>
        <v>#REF!</v>
      </c>
    </row>
    <row r="3032" spans="1:17" x14ac:dyDescent="0.2">
      <c r="A3032" s="5">
        <v>10258</v>
      </c>
      <c r="B3032" s="5" t="s">
        <v>63</v>
      </c>
      <c r="C3032" s="5" t="s">
        <v>8</v>
      </c>
      <c r="D3032" s="5">
        <v>25.6</v>
      </c>
      <c r="E3032" s="5">
        <v>19.712000000000003</v>
      </c>
      <c r="F3032" s="5">
        <v>60</v>
      </c>
      <c r="G3032" s="5" t="s">
        <v>59</v>
      </c>
      <c r="H3032" s="5" t="s">
        <v>60</v>
      </c>
      <c r="I3032" s="5" t="s">
        <v>61</v>
      </c>
      <c r="J3032" s="6">
        <v>42172</v>
      </c>
      <c r="K3032" s="7">
        <f t="shared" si="141"/>
        <v>1536</v>
      </c>
      <c r="L3032" s="7">
        <f t="shared" si="142"/>
        <v>1182.7200000000003</v>
      </c>
      <c r="M3032" s="4">
        <f>YEAR(Datos!$J3032)</f>
        <v>2015</v>
      </c>
      <c r="N3032" s="5" t="str">
        <f t="shared" si="143"/>
        <v>junio</v>
      </c>
      <c r="O3032" s="5" t="str">
        <f>VLOOKUP(C3032,[2]!ProdManager[#Data],2,FALSE)</f>
        <v>Peter Stone</v>
      </c>
      <c r="P3032" s="5" t="e">
        <f>VLOOKUP(I3032,[1]!Countries[#Data],2,FALSE)</f>
        <v>#REF!</v>
      </c>
      <c r="Q3032" s="5" t="e">
        <f>VLOOKUP(I3032,[1]!Countries[#Data],3,FALSE)</f>
        <v>#REF!</v>
      </c>
    </row>
    <row r="3033" spans="1:17" x14ac:dyDescent="0.2">
      <c r="A3033" s="5">
        <v>10259</v>
      </c>
      <c r="B3033" s="5" t="s">
        <v>64</v>
      </c>
      <c r="C3033" s="5" t="s">
        <v>28</v>
      </c>
      <c r="D3033" s="5">
        <v>8</v>
      </c>
      <c r="E3033" s="5">
        <v>5.52</v>
      </c>
      <c r="F3033" s="5">
        <v>10</v>
      </c>
      <c r="G3033" s="5" t="s">
        <v>65</v>
      </c>
      <c r="H3033" s="5" t="s">
        <v>66</v>
      </c>
      <c r="I3033" s="5" t="s">
        <v>67</v>
      </c>
      <c r="J3033" s="6">
        <v>42144</v>
      </c>
      <c r="K3033" s="7">
        <f t="shared" si="141"/>
        <v>80</v>
      </c>
      <c r="L3033" s="7">
        <f t="shared" si="142"/>
        <v>55.199999999999996</v>
      </c>
      <c r="M3033" s="4">
        <f>YEAR(Datos!$J3033)</f>
        <v>2015</v>
      </c>
      <c r="N3033" s="5" t="str">
        <f t="shared" si="143"/>
        <v>mayo</v>
      </c>
      <c r="O3033" s="5" t="str">
        <f>VLOOKUP(C3033,[2]!ProdManager[#Data],2,FALSE)</f>
        <v>Lydia Sinn</v>
      </c>
      <c r="P3033" s="5" t="e">
        <f>VLOOKUP(I3033,[1]!Countries[#Data],2,FALSE)</f>
        <v>#REF!</v>
      </c>
      <c r="Q3033" s="5" t="e">
        <f>VLOOKUP(I3033,[1]!Countries[#Data],3,FALSE)</f>
        <v>#REF!</v>
      </c>
    </row>
    <row r="3034" spans="1:17" x14ac:dyDescent="0.2">
      <c r="A3034" s="5">
        <v>10259</v>
      </c>
      <c r="B3034" s="5" t="s">
        <v>68</v>
      </c>
      <c r="C3034" s="5" t="s">
        <v>22</v>
      </c>
      <c r="D3034" s="5">
        <v>20.8</v>
      </c>
      <c r="E3034" s="5">
        <v>14.767999999999999</v>
      </c>
      <c r="F3034" s="5">
        <v>10</v>
      </c>
      <c r="G3034" s="5" t="s">
        <v>65</v>
      </c>
      <c r="H3034" s="5" t="s">
        <v>66</v>
      </c>
      <c r="I3034" s="5" t="s">
        <v>67</v>
      </c>
      <c r="J3034" s="6">
        <v>41775</v>
      </c>
      <c r="K3034" s="7">
        <f t="shared" si="141"/>
        <v>208</v>
      </c>
      <c r="L3034" s="7">
        <f t="shared" si="142"/>
        <v>147.67999999999998</v>
      </c>
      <c r="M3034" s="4">
        <f>YEAR(Datos!$J3034)</f>
        <v>2014</v>
      </c>
      <c r="N3034" s="5" t="str">
        <f t="shared" si="143"/>
        <v>mayo</v>
      </c>
      <c r="O3034" s="5" t="str">
        <f>VLOOKUP(C3034,[2]!ProdManager[#Data],2,FALSE)</f>
        <v>Peter Stone</v>
      </c>
      <c r="P3034" s="5" t="e">
        <f>VLOOKUP(I3034,[1]!Countries[#Data],2,FALSE)</f>
        <v>#REF!</v>
      </c>
      <c r="Q3034" s="5" t="e">
        <f>VLOOKUP(I3034,[1]!Countries[#Data],3,FALSE)</f>
        <v>#REF!</v>
      </c>
    </row>
    <row r="3035" spans="1:17" x14ac:dyDescent="0.2">
      <c r="A3035" s="5">
        <v>10260</v>
      </c>
      <c r="B3035" s="5" t="s">
        <v>21</v>
      </c>
      <c r="C3035" s="5" t="s">
        <v>22</v>
      </c>
      <c r="D3035" s="5">
        <v>7.7</v>
      </c>
      <c r="E3035" s="5">
        <v>5.6209999999999996</v>
      </c>
      <c r="F3035" s="5">
        <v>16</v>
      </c>
      <c r="G3035" s="5" t="s">
        <v>69</v>
      </c>
      <c r="H3035" s="5" t="s">
        <v>70</v>
      </c>
      <c r="I3035" s="5" t="s">
        <v>14</v>
      </c>
      <c r="J3035" s="6">
        <v>41649</v>
      </c>
      <c r="K3035" s="7">
        <f t="shared" si="141"/>
        <v>123.2</v>
      </c>
      <c r="L3035" s="7">
        <f t="shared" si="142"/>
        <v>89.935999999999993</v>
      </c>
      <c r="M3035" s="4">
        <f>YEAR(Datos!$J3035)</f>
        <v>2014</v>
      </c>
      <c r="N3035" s="5" t="str">
        <f t="shared" si="143"/>
        <v>enero</v>
      </c>
      <c r="O3035" s="5" t="str">
        <f>VLOOKUP(C3035,[2]!ProdManager[#Data],2,FALSE)</f>
        <v>Peter Stone</v>
      </c>
      <c r="P3035" s="5" t="e">
        <f>VLOOKUP(I3035,[1]!Countries[#Data],2,FALSE)</f>
        <v>#REF!</v>
      </c>
      <c r="Q3035" s="5" t="e">
        <f>VLOOKUP(I3035,[1]!Countries[#Data],3,FALSE)</f>
        <v>#REF!</v>
      </c>
    </row>
    <row r="3036" spans="1:17" x14ac:dyDescent="0.2">
      <c r="A3036" s="5">
        <v>10260</v>
      </c>
      <c r="B3036" s="5" t="s">
        <v>26</v>
      </c>
      <c r="C3036" s="5" t="s">
        <v>3</v>
      </c>
      <c r="D3036" s="5">
        <v>15.6</v>
      </c>
      <c r="E3036" s="5">
        <v>12.947999999999999</v>
      </c>
      <c r="F3036" s="5">
        <v>50</v>
      </c>
      <c r="G3036" s="5" t="s">
        <v>69</v>
      </c>
      <c r="H3036" s="5" t="s">
        <v>70</v>
      </c>
      <c r="I3036" s="5" t="s">
        <v>14</v>
      </c>
      <c r="J3036" s="6">
        <v>42118</v>
      </c>
      <c r="K3036" s="7">
        <f t="shared" si="141"/>
        <v>780</v>
      </c>
      <c r="L3036" s="7">
        <f t="shared" si="142"/>
        <v>647.4</v>
      </c>
      <c r="M3036" s="4">
        <f>YEAR(Datos!$J3036)</f>
        <v>2015</v>
      </c>
      <c r="N3036" s="5" t="str">
        <f t="shared" si="143"/>
        <v>abril</v>
      </c>
      <c r="O3036" s="5" t="str">
        <f>VLOOKUP(C3036,[2]!ProdManager[#Data],2,FALSE)</f>
        <v>Marc Caine</v>
      </c>
      <c r="P3036" s="5" t="e">
        <f>VLOOKUP(I3036,[1]!Countries[#Data],2,FALSE)</f>
        <v>#REF!</v>
      </c>
      <c r="Q3036" s="5" t="e">
        <f>VLOOKUP(I3036,[1]!Countries[#Data],3,FALSE)</f>
        <v>#REF!</v>
      </c>
    </row>
    <row r="3037" spans="1:17" x14ac:dyDescent="0.2">
      <c r="A3037" s="5">
        <v>10260</v>
      </c>
      <c r="B3037" s="5" t="s">
        <v>71</v>
      </c>
      <c r="C3037" s="5" t="s">
        <v>28</v>
      </c>
      <c r="D3037" s="5">
        <v>39.4</v>
      </c>
      <c r="E3037" s="5">
        <v>27.185999999999996</v>
      </c>
      <c r="F3037" s="5">
        <v>15</v>
      </c>
      <c r="G3037" s="5" t="s">
        <v>69</v>
      </c>
      <c r="H3037" s="5" t="s">
        <v>70</v>
      </c>
      <c r="I3037" s="5" t="s">
        <v>14</v>
      </c>
      <c r="J3037" s="6">
        <v>42133</v>
      </c>
      <c r="K3037" s="7">
        <f t="shared" si="141"/>
        <v>591</v>
      </c>
      <c r="L3037" s="7">
        <f t="shared" si="142"/>
        <v>407.78999999999996</v>
      </c>
      <c r="M3037" s="4">
        <f>YEAR(Datos!$J3037)</f>
        <v>2015</v>
      </c>
      <c r="N3037" s="5" t="str">
        <f t="shared" si="143"/>
        <v>mayo</v>
      </c>
      <c r="O3037" s="5" t="str">
        <f>VLOOKUP(C3037,[2]!ProdManager[#Data],2,FALSE)</f>
        <v>Lydia Sinn</v>
      </c>
      <c r="P3037" s="5" t="e">
        <f>VLOOKUP(I3037,[1]!Countries[#Data],2,FALSE)</f>
        <v>#REF!</v>
      </c>
      <c r="Q3037" s="5" t="e">
        <f>VLOOKUP(I3037,[1]!Countries[#Data],3,FALSE)</f>
        <v>#REF!</v>
      </c>
    </row>
    <row r="3038" spans="1:17" x14ac:dyDescent="0.2">
      <c r="A3038" s="5">
        <v>10260</v>
      </c>
      <c r="B3038" s="5" t="s">
        <v>72</v>
      </c>
      <c r="C3038" s="5" t="s">
        <v>36</v>
      </c>
      <c r="D3038" s="5">
        <v>12</v>
      </c>
      <c r="E3038" s="5">
        <v>10.8</v>
      </c>
      <c r="F3038" s="5">
        <v>21</v>
      </c>
      <c r="G3038" s="5" t="s">
        <v>69</v>
      </c>
      <c r="H3038" s="5" t="s">
        <v>70</v>
      </c>
      <c r="I3038" s="5" t="s">
        <v>14</v>
      </c>
      <c r="J3038" s="6">
        <v>42051</v>
      </c>
      <c r="K3038" s="7">
        <f t="shared" si="141"/>
        <v>252</v>
      </c>
      <c r="L3038" s="7">
        <f t="shared" si="142"/>
        <v>226.8</v>
      </c>
      <c r="M3038" s="4">
        <f>YEAR(Datos!$J3038)</f>
        <v>2015</v>
      </c>
      <c r="N3038" s="5" t="str">
        <f t="shared" si="143"/>
        <v>febrero</v>
      </c>
      <c r="O3038" s="5" t="str">
        <f>VLOOKUP(C3038,[2]!ProdManager[#Data],2,FALSE)</f>
        <v>John Matter</v>
      </c>
      <c r="P3038" s="5" t="e">
        <f>VLOOKUP(I3038,[1]!Countries[#Data],2,FALSE)</f>
        <v>#REF!</v>
      </c>
      <c r="Q3038" s="5" t="e">
        <f>VLOOKUP(I3038,[1]!Countries[#Data],3,FALSE)</f>
        <v>#REF!</v>
      </c>
    </row>
    <row r="3039" spans="1:17" x14ac:dyDescent="0.2">
      <c r="A3039" s="5">
        <v>10261</v>
      </c>
      <c r="B3039" s="5" t="s">
        <v>64</v>
      </c>
      <c r="C3039" s="5" t="s">
        <v>28</v>
      </c>
      <c r="D3039" s="5">
        <v>8</v>
      </c>
      <c r="E3039" s="5">
        <v>5.2799999999999994</v>
      </c>
      <c r="F3039" s="5">
        <v>20</v>
      </c>
      <c r="G3039" s="5" t="s">
        <v>73</v>
      </c>
      <c r="H3039" s="5" t="s">
        <v>19</v>
      </c>
      <c r="I3039" s="5" t="s">
        <v>20</v>
      </c>
      <c r="J3039" s="6">
        <v>41774</v>
      </c>
      <c r="K3039" s="7">
        <f t="shared" si="141"/>
        <v>160</v>
      </c>
      <c r="L3039" s="7">
        <f t="shared" si="142"/>
        <v>105.6</v>
      </c>
      <c r="M3039" s="4">
        <f>YEAR(Datos!$J3039)</f>
        <v>2014</v>
      </c>
      <c r="N3039" s="5" t="str">
        <f t="shared" si="143"/>
        <v>mayo</v>
      </c>
      <c r="O3039" s="5" t="str">
        <f>VLOOKUP(C3039,[2]!ProdManager[#Data],2,FALSE)</f>
        <v>Lydia Sinn</v>
      </c>
      <c r="P3039" s="5" t="e">
        <f>VLOOKUP(I3039,[1]!Countries[#Data],2,FALSE)</f>
        <v>#REF!</v>
      </c>
      <c r="Q3039" s="5" t="e">
        <f>VLOOKUP(I3039,[1]!Countries[#Data],3,FALSE)</f>
        <v>#REF!</v>
      </c>
    </row>
    <row r="3040" spans="1:17" x14ac:dyDescent="0.2">
      <c r="A3040" s="5">
        <v>10261</v>
      </c>
      <c r="B3040" s="5" t="s">
        <v>74</v>
      </c>
      <c r="C3040" s="5" t="s">
        <v>36</v>
      </c>
      <c r="D3040" s="5">
        <v>14.4</v>
      </c>
      <c r="E3040" s="5">
        <v>13.104000000000001</v>
      </c>
      <c r="F3040" s="5">
        <v>20</v>
      </c>
      <c r="G3040" s="5" t="s">
        <v>73</v>
      </c>
      <c r="H3040" s="5" t="s">
        <v>19</v>
      </c>
      <c r="I3040" s="5" t="s">
        <v>20</v>
      </c>
      <c r="J3040" s="6">
        <v>42124</v>
      </c>
      <c r="K3040" s="7">
        <f t="shared" si="141"/>
        <v>288</v>
      </c>
      <c r="L3040" s="7">
        <f t="shared" si="142"/>
        <v>262.08000000000004</v>
      </c>
      <c r="M3040" s="4">
        <f>YEAR(Datos!$J3040)</f>
        <v>2015</v>
      </c>
      <c r="N3040" s="5" t="str">
        <f t="shared" si="143"/>
        <v>abril</v>
      </c>
      <c r="O3040" s="5" t="str">
        <f>VLOOKUP(C3040,[2]!ProdManager[#Data],2,FALSE)</f>
        <v>John Matter</v>
      </c>
      <c r="P3040" s="5" t="e">
        <f>VLOOKUP(I3040,[1]!Countries[#Data],2,FALSE)</f>
        <v>#REF!</v>
      </c>
      <c r="Q3040" s="5" t="e">
        <f>VLOOKUP(I3040,[1]!Countries[#Data],3,FALSE)</f>
        <v>#REF!</v>
      </c>
    </row>
    <row r="3041" spans="1:17" x14ac:dyDescent="0.2">
      <c r="A3041" s="5">
        <v>10262</v>
      </c>
      <c r="B3041" s="5" t="s">
        <v>62</v>
      </c>
      <c r="C3041" s="5" t="s">
        <v>17</v>
      </c>
      <c r="D3041" s="5">
        <v>17</v>
      </c>
      <c r="E3041" s="5">
        <v>13.770000000000001</v>
      </c>
      <c r="F3041" s="5">
        <v>12</v>
      </c>
      <c r="G3041" s="5" t="s">
        <v>75</v>
      </c>
      <c r="H3041" s="5" t="s">
        <v>76</v>
      </c>
      <c r="I3041" s="5" t="s">
        <v>77</v>
      </c>
      <c r="J3041" s="6">
        <v>42024</v>
      </c>
      <c r="K3041" s="7">
        <f t="shared" si="141"/>
        <v>204</v>
      </c>
      <c r="L3041" s="7">
        <f t="shared" si="142"/>
        <v>165.24</v>
      </c>
      <c r="M3041" s="4">
        <f>YEAR(Datos!$J3041)</f>
        <v>2015</v>
      </c>
      <c r="N3041" s="5" t="str">
        <f t="shared" si="143"/>
        <v>enero</v>
      </c>
      <c r="O3041" s="5" t="str">
        <f>VLOOKUP(C3041,[2]!ProdManager[#Data],2,FALSE)</f>
        <v>Lydia Sinn</v>
      </c>
      <c r="P3041" s="5" t="e">
        <f>VLOOKUP(I3041,[1]!Countries[#Data],2,FALSE)</f>
        <v>#REF!</v>
      </c>
      <c r="Q3041" s="5" t="e">
        <f>VLOOKUP(I3041,[1]!Countries[#Data],3,FALSE)</f>
        <v>#REF!</v>
      </c>
    </row>
    <row r="3042" spans="1:17" x14ac:dyDescent="0.2">
      <c r="A3042" s="5">
        <v>10262</v>
      </c>
      <c r="B3042" s="5" t="s">
        <v>78</v>
      </c>
      <c r="C3042" s="5" t="s">
        <v>11</v>
      </c>
      <c r="D3042" s="5">
        <v>24</v>
      </c>
      <c r="E3042" s="5">
        <v>18.240000000000002</v>
      </c>
      <c r="F3042" s="5">
        <v>15</v>
      </c>
      <c r="G3042" s="5" t="s">
        <v>75</v>
      </c>
      <c r="H3042" s="5" t="s">
        <v>76</v>
      </c>
      <c r="I3042" s="5" t="s">
        <v>77</v>
      </c>
      <c r="J3042" s="6">
        <v>41688</v>
      </c>
      <c r="K3042" s="7">
        <f t="shared" si="141"/>
        <v>360</v>
      </c>
      <c r="L3042" s="7">
        <f t="shared" si="142"/>
        <v>273.60000000000002</v>
      </c>
      <c r="M3042" s="4">
        <f>YEAR(Datos!$J3042)</f>
        <v>2014</v>
      </c>
      <c r="N3042" s="5" t="str">
        <f t="shared" si="143"/>
        <v>febrero</v>
      </c>
      <c r="O3042" s="5" t="str">
        <f>VLOOKUP(C3042,[2]!ProdManager[#Data],2,FALSE)</f>
        <v>Marc Caine</v>
      </c>
      <c r="P3042" s="5" t="e">
        <f>VLOOKUP(I3042,[1]!Countries[#Data],2,FALSE)</f>
        <v>#REF!</v>
      </c>
      <c r="Q3042" s="5" t="e">
        <f>VLOOKUP(I3042,[1]!Countries[#Data],3,FALSE)</f>
        <v>#REF!</v>
      </c>
    </row>
    <row r="3043" spans="1:17" x14ac:dyDescent="0.2">
      <c r="A3043" s="5">
        <v>10262</v>
      </c>
      <c r="B3043" s="5" t="s">
        <v>79</v>
      </c>
      <c r="C3043" s="5" t="s">
        <v>3</v>
      </c>
      <c r="D3043" s="5">
        <v>30.4</v>
      </c>
      <c r="E3043" s="5">
        <v>25.231999999999999</v>
      </c>
      <c r="F3043" s="5">
        <v>20</v>
      </c>
      <c r="G3043" s="5" t="s">
        <v>75</v>
      </c>
      <c r="H3043" s="5" t="s">
        <v>76</v>
      </c>
      <c r="I3043" s="5" t="s">
        <v>77</v>
      </c>
      <c r="J3043" s="6">
        <v>42001</v>
      </c>
      <c r="K3043" s="7">
        <f t="shared" si="141"/>
        <v>608</v>
      </c>
      <c r="L3043" s="7">
        <f t="shared" si="142"/>
        <v>504.64</v>
      </c>
      <c r="M3043" s="4">
        <f>YEAR(Datos!$J3043)</f>
        <v>2014</v>
      </c>
      <c r="N3043" s="5" t="str">
        <f t="shared" si="143"/>
        <v>diciembre</v>
      </c>
      <c r="O3043" s="5" t="str">
        <f>VLOOKUP(C3043,[2]!ProdManager[#Data],2,FALSE)</f>
        <v>Marc Caine</v>
      </c>
      <c r="P3043" s="5" t="e">
        <f>VLOOKUP(I3043,[1]!Countries[#Data],2,FALSE)</f>
        <v>#REF!</v>
      </c>
      <c r="Q3043" s="5" t="e">
        <f>VLOOKUP(I3043,[1]!Countries[#Data],3,FALSE)</f>
        <v>#REF!</v>
      </c>
    </row>
    <row r="3044" spans="1:17" x14ac:dyDescent="0.2">
      <c r="A3044" s="5">
        <v>10263</v>
      </c>
      <c r="B3044" s="5" t="s">
        <v>49</v>
      </c>
      <c r="C3044" s="5" t="s">
        <v>28</v>
      </c>
      <c r="D3044" s="5">
        <v>13.9</v>
      </c>
      <c r="E3044" s="5">
        <v>9.73</v>
      </c>
      <c r="F3044" s="5">
        <v>60</v>
      </c>
      <c r="G3044" s="5" t="s">
        <v>59</v>
      </c>
      <c r="H3044" s="5" t="s">
        <v>60</v>
      </c>
      <c r="I3044" s="5" t="s">
        <v>61</v>
      </c>
      <c r="J3044" s="6">
        <v>41770</v>
      </c>
      <c r="K3044" s="7">
        <f t="shared" si="141"/>
        <v>834</v>
      </c>
      <c r="L3044" s="7">
        <f t="shared" si="142"/>
        <v>583.80000000000007</v>
      </c>
      <c r="M3044" s="4">
        <f>YEAR(Datos!$J3044)</f>
        <v>2014</v>
      </c>
      <c r="N3044" s="5" t="str">
        <f t="shared" si="143"/>
        <v>mayo</v>
      </c>
      <c r="O3044" s="5" t="str">
        <f>VLOOKUP(C3044,[2]!ProdManager[#Data],2,FALSE)</f>
        <v>Lydia Sinn</v>
      </c>
      <c r="P3044" s="5" t="e">
        <f>VLOOKUP(I3044,[1]!Countries[#Data],2,FALSE)</f>
        <v>#REF!</v>
      </c>
      <c r="Q3044" s="5" t="e">
        <f>VLOOKUP(I3044,[1]!Countries[#Data],3,FALSE)</f>
        <v>#REF!</v>
      </c>
    </row>
    <row r="3045" spans="1:17" x14ac:dyDescent="0.2">
      <c r="A3045" s="5">
        <v>10263</v>
      </c>
      <c r="B3045" s="5" t="s">
        <v>44</v>
      </c>
      <c r="C3045" s="5" t="s">
        <v>36</v>
      </c>
      <c r="D3045" s="5">
        <v>3.6</v>
      </c>
      <c r="E3045" s="5">
        <v>3.3120000000000003</v>
      </c>
      <c r="F3045" s="5">
        <v>28</v>
      </c>
      <c r="G3045" s="5" t="s">
        <v>59</v>
      </c>
      <c r="H3045" s="5" t="s">
        <v>60</v>
      </c>
      <c r="I3045" s="5" t="s">
        <v>61</v>
      </c>
      <c r="J3045" s="6">
        <v>41771</v>
      </c>
      <c r="K3045" s="7">
        <f t="shared" si="141"/>
        <v>100.8</v>
      </c>
      <c r="L3045" s="7">
        <f t="shared" si="142"/>
        <v>92.736000000000004</v>
      </c>
      <c r="M3045" s="4">
        <f>YEAR(Datos!$J3045)</f>
        <v>2014</v>
      </c>
      <c r="N3045" s="5" t="str">
        <f t="shared" si="143"/>
        <v>mayo</v>
      </c>
      <c r="O3045" s="5" t="str">
        <f>VLOOKUP(C3045,[2]!ProdManager[#Data],2,FALSE)</f>
        <v>John Matter</v>
      </c>
      <c r="P3045" s="5" t="e">
        <f>VLOOKUP(I3045,[1]!Countries[#Data],2,FALSE)</f>
        <v>#REF!</v>
      </c>
      <c r="Q3045" s="5" t="e">
        <f>VLOOKUP(I3045,[1]!Countries[#Data],3,FALSE)</f>
        <v>#REF!</v>
      </c>
    </row>
    <row r="3046" spans="1:17" x14ac:dyDescent="0.2">
      <c r="A3046" s="5">
        <v>10263</v>
      </c>
      <c r="B3046" s="5" t="s">
        <v>80</v>
      </c>
      <c r="C3046" s="5" t="s">
        <v>22</v>
      </c>
      <c r="D3046" s="5">
        <v>20.7</v>
      </c>
      <c r="E3046" s="5">
        <v>15.939</v>
      </c>
      <c r="F3046" s="5">
        <v>60</v>
      </c>
      <c r="G3046" s="5" t="s">
        <v>59</v>
      </c>
      <c r="H3046" s="5" t="s">
        <v>60</v>
      </c>
      <c r="I3046" s="5" t="s">
        <v>61</v>
      </c>
      <c r="J3046" s="6">
        <v>41733</v>
      </c>
      <c r="K3046" s="7">
        <f t="shared" si="141"/>
        <v>1242</v>
      </c>
      <c r="L3046" s="7">
        <f t="shared" si="142"/>
        <v>956.34</v>
      </c>
      <c r="M3046" s="4">
        <f>YEAR(Datos!$J3046)</f>
        <v>2014</v>
      </c>
      <c r="N3046" s="5" t="str">
        <f t="shared" si="143"/>
        <v>abril</v>
      </c>
      <c r="O3046" s="5" t="str">
        <f>VLOOKUP(C3046,[2]!ProdManager[#Data],2,FALSE)</f>
        <v>Peter Stone</v>
      </c>
      <c r="P3046" s="5" t="e">
        <f>VLOOKUP(I3046,[1]!Countries[#Data],2,FALSE)</f>
        <v>#REF!</v>
      </c>
      <c r="Q3046" s="5" t="e">
        <f>VLOOKUP(I3046,[1]!Countries[#Data],3,FALSE)</f>
        <v>#REF!</v>
      </c>
    </row>
    <row r="3047" spans="1:17" x14ac:dyDescent="0.2">
      <c r="A3047" s="5">
        <v>10263</v>
      </c>
      <c r="B3047" s="5" t="s">
        <v>43</v>
      </c>
      <c r="C3047" s="5" t="s">
        <v>11</v>
      </c>
      <c r="D3047" s="5">
        <v>8</v>
      </c>
      <c r="E3047" s="5">
        <v>6.32</v>
      </c>
      <c r="F3047" s="5">
        <v>36</v>
      </c>
      <c r="G3047" s="5" t="s">
        <v>59</v>
      </c>
      <c r="H3047" s="5" t="s">
        <v>60</v>
      </c>
      <c r="I3047" s="5" t="s">
        <v>61</v>
      </c>
      <c r="J3047" s="6">
        <v>41930</v>
      </c>
      <c r="K3047" s="7">
        <f t="shared" si="141"/>
        <v>288</v>
      </c>
      <c r="L3047" s="7">
        <f t="shared" si="142"/>
        <v>227.52</v>
      </c>
      <c r="M3047" s="4">
        <f>YEAR(Datos!$J3047)</f>
        <v>2014</v>
      </c>
      <c r="N3047" s="5" t="str">
        <f t="shared" si="143"/>
        <v>octubre</v>
      </c>
      <c r="O3047" s="5" t="str">
        <f>VLOOKUP(C3047,[2]!ProdManager[#Data],2,FALSE)</f>
        <v>Marc Caine</v>
      </c>
      <c r="P3047" s="5" t="e">
        <f>VLOOKUP(I3047,[1]!Countries[#Data],2,FALSE)</f>
        <v>#REF!</v>
      </c>
      <c r="Q3047" s="5" t="e">
        <f>VLOOKUP(I3047,[1]!Countries[#Data],3,FALSE)</f>
        <v>#REF!</v>
      </c>
    </row>
    <row r="3048" spans="1:17" x14ac:dyDescent="0.2">
      <c r="A3048" s="5">
        <v>10264</v>
      </c>
      <c r="B3048" s="5" t="s">
        <v>48</v>
      </c>
      <c r="C3048" s="5" t="s">
        <v>36</v>
      </c>
      <c r="D3048" s="5">
        <v>15.2</v>
      </c>
      <c r="E3048" s="5">
        <v>13.375999999999999</v>
      </c>
      <c r="F3048" s="5">
        <v>35</v>
      </c>
      <c r="G3048" s="5" t="s">
        <v>81</v>
      </c>
      <c r="H3048" s="5" t="s">
        <v>82</v>
      </c>
      <c r="I3048" s="5" t="s">
        <v>83</v>
      </c>
      <c r="J3048" s="6">
        <v>41832</v>
      </c>
      <c r="K3048" s="7">
        <f t="shared" si="141"/>
        <v>532</v>
      </c>
      <c r="L3048" s="7">
        <f t="shared" si="142"/>
        <v>468.15999999999997</v>
      </c>
      <c r="M3048" s="4">
        <f>YEAR(Datos!$J3048)</f>
        <v>2014</v>
      </c>
      <c r="N3048" s="5" t="str">
        <f t="shared" si="143"/>
        <v>julio</v>
      </c>
      <c r="O3048" s="5" t="str">
        <f>VLOOKUP(C3048,[2]!ProdManager[#Data],2,FALSE)</f>
        <v>John Matter</v>
      </c>
      <c r="P3048" s="5" t="e">
        <f>VLOOKUP(I3048,[1]!Countries[#Data],2,FALSE)</f>
        <v>#REF!</v>
      </c>
      <c r="Q3048" s="5" t="e">
        <f>VLOOKUP(I3048,[1]!Countries[#Data],3,FALSE)</f>
        <v>#REF!</v>
      </c>
    </row>
    <row r="3049" spans="1:17" x14ac:dyDescent="0.2">
      <c r="A3049" s="5">
        <v>10264</v>
      </c>
      <c r="B3049" s="5" t="s">
        <v>21</v>
      </c>
      <c r="C3049" s="5" t="s">
        <v>22</v>
      </c>
      <c r="D3049" s="5">
        <v>7.7</v>
      </c>
      <c r="E3049" s="5">
        <v>5.7750000000000004</v>
      </c>
      <c r="F3049" s="5">
        <v>25</v>
      </c>
      <c r="G3049" s="5" t="s">
        <v>81</v>
      </c>
      <c r="H3049" s="5" t="s">
        <v>82</v>
      </c>
      <c r="I3049" s="5" t="s">
        <v>83</v>
      </c>
      <c r="J3049" s="6">
        <v>41981</v>
      </c>
      <c r="K3049" s="7">
        <f t="shared" si="141"/>
        <v>192.5</v>
      </c>
      <c r="L3049" s="7">
        <f t="shared" si="142"/>
        <v>144.375</v>
      </c>
      <c r="M3049" s="4">
        <f>YEAR(Datos!$J3049)</f>
        <v>2014</v>
      </c>
      <c r="N3049" s="5" t="str">
        <f t="shared" si="143"/>
        <v>diciembre</v>
      </c>
      <c r="O3049" s="5" t="str">
        <f>VLOOKUP(C3049,[2]!ProdManager[#Data],2,FALSE)</f>
        <v>Peter Stone</v>
      </c>
      <c r="P3049" s="5" t="e">
        <f>VLOOKUP(I3049,[1]!Countries[#Data],2,FALSE)</f>
        <v>#REF!</v>
      </c>
      <c r="Q3049" s="5" t="e">
        <f>VLOOKUP(I3049,[1]!Countries[#Data],3,FALSE)</f>
        <v>#REF!</v>
      </c>
    </row>
    <row r="3050" spans="1:17" x14ac:dyDescent="0.2">
      <c r="A3050" s="5">
        <v>10265</v>
      </c>
      <c r="B3050" s="5" t="s">
        <v>84</v>
      </c>
      <c r="C3050" s="5" t="s">
        <v>39</v>
      </c>
      <c r="D3050" s="5">
        <v>31.2</v>
      </c>
      <c r="E3050" s="5">
        <v>25.584</v>
      </c>
      <c r="F3050" s="5">
        <v>30</v>
      </c>
      <c r="G3050" s="5" t="s">
        <v>85</v>
      </c>
      <c r="H3050" s="5" t="s">
        <v>86</v>
      </c>
      <c r="I3050" s="5" t="s">
        <v>6</v>
      </c>
      <c r="J3050" s="6">
        <v>41701</v>
      </c>
      <c r="K3050" s="7">
        <f t="shared" si="141"/>
        <v>936</v>
      </c>
      <c r="L3050" s="7">
        <f t="shared" si="142"/>
        <v>767.52</v>
      </c>
      <c r="M3050" s="4">
        <f>YEAR(Datos!$J3050)</f>
        <v>2014</v>
      </c>
      <c r="N3050" s="5" t="str">
        <f t="shared" si="143"/>
        <v>marzo</v>
      </c>
      <c r="O3050" s="5" t="str">
        <f>VLOOKUP(C3050,[2]!ProdManager[#Data],2,FALSE)</f>
        <v>John Matter</v>
      </c>
      <c r="P3050" s="5" t="e">
        <f>VLOOKUP(I3050,[1]!Countries[#Data],2,FALSE)</f>
        <v>#REF!</v>
      </c>
      <c r="Q3050" s="5" t="e">
        <f>VLOOKUP(I3050,[1]!Countries[#Data],3,FALSE)</f>
        <v>#REF!</v>
      </c>
    </row>
    <row r="3051" spans="1:17" x14ac:dyDescent="0.2">
      <c r="A3051" s="5">
        <v>10265</v>
      </c>
      <c r="B3051" s="5" t="s">
        <v>72</v>
      </c>
      <c r="C3051" s="5" t="s">
        <v>36</v>
      </c>
      <c r="D3051" s="5">
        <v>12</v>
      </c>
      <c r="E3051" s="5">
        <v>10.56</v>
      </c>
      <c r="F3051" s="5">
        <v>20</v>
      </c>
      <c r="G3051" s="5" t="s">
        <v>85</v>
      </c>
      <c r="H3051" s="5" t="s">
        <v>86</v>
      </c>
      <c r="I3051" s="5" t="s">
        <v>6</v>
      </c>
      <c r="J3051" s="6">
        <v>42076</v>
      </c>
      <c r="K3051" s="7">
        <f t="shared" si="141"/>
        <v>240</v>
      </c>
      <c r="L3051" s="7">
        <f t="shared" si="142"/>
        <v>211.20000000000002</v>
      </c>
      <c r="M3051" s="4">
        <f>YEAR(Datos!$J3051)</f>
        <v>2015</v>
      </c>
      <c r="N3051" s="5" t="str">
        <f t="shared" si="143"/>
        <v>marzo</v>
      </c>
      <c r="O3051" s="5" t="str">
        <f>VLOOKUP(C3051,[2]!ProdManager[#Data],2,FALSE)</f>
        <v>John Matter</v>
      </c>
      <c r="P3051" s="5" t="e">
        <f>VLOOKUP(I3051,[1]!Countries[#Data],2,FALSE)</f>
        <v>#REF!</v>
      </c>
      <c r="Q3051" s="5" t="e">
        <f>VLOOKUP(I3051,[1]!Countries[#Data],3,FALSE)</f>
        <v>#REF!</v>
      </c>
    </row>
    <row r="3052" spans="1:17" x14ac:dyDescent="0.2">
      <c r="A3052" s="5">
        <v>10266</v>
      </c>
      <c r="B3052" s="5" t="s">
        <v>87</v>
      </c>
      <c r="C3052" s="5" t="s">
        <v>8</v>
      </c>
      <c r="D3052" s="5">
        <v>30.4</v>
      </c>
      <c r="E3052" s="5">
        <v>23.407999999999998</v>
      </c>
      <c r="F3052" s="5">
        <v>12</v>
      </c>
      <c r="G3052" s="5" t="s">
        <v>88</v>
      </c>
      <c r="H3052" s="5" t="s">
        <v>89</v>
      </c>
      <c r="I3052" s="5" t="s">
        <v>90</v>
      </c>
      <c r="J3052" s="6">
        <v>41929</v>
      </c>
      <c r="K3052" s="7">
        <f t="shared" si="141"/>
        <v>364.79999999999995</v>
      </c>
      <c r="L3052" s="7">
        <f t="shared" si="142"/>
        <v>280.89599999999996</v>
      </c>
      <c r="M3052" s="4">
        <f>YEAR(Datos!$J3052)</f>
        <v>2014</v>
      </c>
      <c r="N3052" s="5" t="str">
        <f t="shared" si="143"/>
        <v>octubre</v>
      </c>
      <c r="O3052" s="5" t="str">
        <f>VLOOKUP(C3052,[2]!ProdManager[#Data],2,FALSE)</f>
        <v>Peter Stone</v>
      </c>
      <c r="P3052" s="5" t="e">
        <f>VLOOKUP(I3052,[1]!Countries[#Data],2,FALSE)</f>
        <v>#REF!</v>
      </c>
      <c r="Q3052" s="5" t="e">
        <f>VLOOKUP(I3052,[1]!Countries[#Data],3,FALSE)</f>
        <v>#REF!</v>
      </c>
    </row>
    <row r="3053" spans="1:17" x14ac:dyDescent="0.2">
      <c r="A3053" s="5">
        <v>10267</v>
      </c>
      <c r="B3053" s="5" t="s">
        <v>91</v>
      </c>
      <c r="C3053" s="5" t="s">
        <v>22</v>
      </c>
      <c r="D3053" s="5">
        <v>14.7</v>
      </c>
      <c r="E3053" s="5">
        <v>10.29</v>
      </c>
      <c r="F3053" s="5">
        <v>50</v>
      </c>
      <c r="G3053" s="5" t="s">
        <v>92</v>
      </c>
      <c r="H3053" s="5" t="s">
        <v>93</v>
      </c>
      <c r="I3053" s="5" t="s">
        <v>14</v>
      </c>
      <c r="J3053" s="6">
        <v>41686</v>
      </c>
      <c r="K3053" s="7">
        <f t="shared" si="141"/>
        <v>735</v>
      </c>
      <c r="L3053" s="7">
        <f t="shared" si="142"/>
        <v>514.5</v>
      </c>
      <c r="M3053" s="4">
        <f>YEAR(Datos!$J3053)</f>
        <v>2014</v>
      </c>
      <c r="N3053" s="5" t="str">
        <f t="shared" si="143"/>
        <v>febrero</v>
      </c>
      <c r="O3053" s="5" t="str">
        <f>VLOOKUP(C3053,[2]!ProdManager[#Data],2,FALSE)</f>
        <v>Peter Stone</v>
      </c>
      <c r="P3053" s="5" t="e">
        <f>VLOOKUP(I3053,[1]!Countries[#Data],2,FALSE)</f>
        <v>#REF!</v>
      </c>
      <c r="Q3053" s="5" t="e">
        <f>VLOOKUP(I3053,[1]!Countries[#Data],3,FALSE)</f>
        <v>#REF!</v>
      </c>
    </row>
    <row r="3054" spans="1:17" x14ac:dyDescent="0.2">
      <c r="A3054" s="5">
        <v>10267</v>
      </c>
      <c r="B3054" s="5" t="s">
        <v>45</v>
      </c>
      <c r="C3054" s="5" t="s">
        <v>8</v>
      </c>
      <c r="D3054" s="5">
        <v>44</v>
      </c>
      <c r="E3054" s="5">
        <v>35.200000000000003</v>
      </c>
      <c r="F3054" s="5">
        <v>70</v>
      </c>
      <c r="G3054" s="5" t="s">
        <v>92</v>
      </c>
      <c r="H3054" s="5" t="s">
        <v>93</v>
      </c>
      <c r="I3054" s="5" t="s">
        <v>14</v>
      </c>
      <c r="J3054" s="6">
        <v>42221</v>
      </c>
      <c r="K3054" s="7">
        <f t="shared" si="141"/>
        <v>3080</v>
      </c>
      <c r="L3054" s="7">
        <f t="shared" si="142"/>
        <v>2464</v>
      </c>
      <c r="M3054" s="4">
        <f>YEAR(Datos!$J3054)</f>
        <v>2015</v>
      </c>
      <c r="N3054" s="5" t="str">
        <f t="shared" si="143"/>
        <v>agosto</v>
      </c>
      <c r="O3054" s="5" t="str">
        <f>VLOOKUP(C3054,[2]!ProdManager[#Data],2,FALSE)</f>
        <v>Peter Stone</v>
      </c>
      <c r="P3054" s="5" t="e">
        <f>VLOOKUP(I3054,[1]!Countries[#Data],2,FALSE)</f>
        <v>#REF!</v>
      </c>
      <c r="Q3054" s="5" t="e">
        <f>VLOOKUP(I3054,[1]!Countries[#Data],3,FALSE)</f>
        <v>#REF!</v>
      </c>
    </row>
    <row r="3055" spans="1:17" x14ac:dyDescent="0.2">
      <c r="A3055" s="5">
        <v>10267</v>
      </c>
      <c r="B3055" s="5" t="s">
        <v>94</v>
      </c>
      <c r="C3055" s="5" t="s">
        <v>36</v>
      </c>
      <c r="D3055" s="5">
        <v>14.4</v>
      </c>
      <c r="E3055" s="5">
        <v>12.672000000000001</v>
      </c>
      <c r="F3055" s="5">
        <v>15</v>
      </c>
      <c r="G3055" s="5" t="s">
        <v>92</v>
      </c>
      <c r="H3055" s="5" t="s">
        <v>93</v>
      </c>
      <c r="I3055" s="5" t="s">
        <v>14</v>
      </c>
      <c r="J3055" s="6">
        <v>42071</v>
      </c>
      <c r="K3055" s="7">
        <f t="shared" si="141"/>
        <v>216</v>
      </c>
      <c r="L3055" s="7">
        <f t="shared" si="142"/>
        <v>190.08</v>
      </c>
      <c r="M3055" s="4">
        <f>YEAR(Datos!$J3055)</f>
        <v>2015</v>
      </c>
      <c r="N3055" s="5" t="str">
        <f t="shared" si="143"/>
        <v>marzo</v>
      </c>
      <c r="O3055" s="5" t="str">
        <f>VLOOKUP(C3055,[2]!ProdManager[#Data],2,FALSE)</f>
        <v>John Matter</v>
      </c>
      <c r="P3055" s="5" t="e">
        <f>VLOOKUP(I3055,[1]!Countries[#Data],2,FALSE)</f>
        <v>#REF!</v>
      </c>
      <c r="Q3055" s="5" t="e">
        <f>VLOOKUP(I3055,[1]!Countries[#Data],3,FALSE)</f>
        <v>#REF!</v>
      </c>
    </row>
    <row r="3056" spans="1:17" x14ac:dyDescent="0.2">
      <c r="A3056" s="5">
        <v>10268</v>
      </c>
      <c r="B3056" s="5" t="s">
        <v>95</v>
      </c>
      <c r="C3056" s="5" t="s">
        <v>39</v>
      </c>
      <c r="D3056" s="5">
        <v>99</v>
      </c>
      <c r="E3056" s="5">
        <v>75.239999999999995</v>
      </c>
      <c r="F3056" s="5">
        <v>10</v>
      </c>
      <c r="G3056" s="5" t="s">
        <v>96</v>
      </c>
      <c r="H3056" s="5" t="s">
        <v>97</v>
      </c>
      <c r="I3056" s="5" t="s">
        <v>58</v>
      </c>
      <c r="J3056" s="6">
        <v>42077</v>
      </c>
      <c r="K3056" s="7">
        <f t="shared" si="141"/>
        <v>990</v>
      </c>
      <c r="L3056" s="7">
        <f t="shared" si="142"/>
        <v>752.4</v>
      </c>
      <c r="M3056" s="4">
        <f>YEAR(Datos!$J3056)</f>
        <v>2015</v>
      </c>
      <c r="N3056" s="5" t="str">
        <f t="shared" si="143"/>
        <v>marzo</v>
      </c>
      <c r="O3056" s="5" t="str">
        <f>VLOOKUP(C3056,[2]!ProdManager[#Data],2,FALSE)</f>
        <v>John Matter</v>
      </c>
      <c r="P3056" s="5" t="e">
        <f>VLOOKUP(I3056,[1]!Countries[#Data],2,FALSE)</f>
        <v>#REF!</v>
      </c>
      <c r="Q3056" s="5" t="e">
        <f>VLOOKUP(I3056,[1]!Countries[#Data],3,FALSE)</f>
        <v>#REF!</v>
      </c>
    </row>
    <row r="3057" spans="1:17" x14ac:dyDescent="0.2">
      <c r="A3057" s="5">
        <v>10268</v>
      </c>
      <c r="B3057" s="5" t="s">
        <v>7</v>
      </c>
      <c r="C3057" s="5" t="s">
        <v>8</v>
      </c>
      <c r="D3057" s="5">
        <v>27.8</v>
      </c>
      <c r="E3057" s="5">
        <v>21.962000000000003</v>
      </c>
      <c r="F3057" s="5">
        <v>80</v>
      </c>
      <c r="G3057" s="5" t="s">
        <v>96</v>
      </c>
      <c r="H3057" s="5" t="s">
        <v>97</v>
      </c>
      <c r="I3057" s="5" t="s">
        <v>58</v>
      </c>
      <c r="J3057" s="6">
        <v>42042</v>
      </c>
      <c r="K3057" s="7">
        <f t="shared" si="141"/>
        <v>2224</v>
      </c>
      <c r="L3057" s="7">
        <f t="shared" si="142"/>
        <v>1756.9600000000003</v>
      </c>
      <c r="M3057" s="4">
        <f>YEAR(Datos!$J3057)</f>
        <v>2015</v>
      </c>
      <c r="N3057" s="5" t="str">
        <f t="shared" si="143"/>
        <v>febrero</v>
      </c>
      <c r="O3057" s="5" t="str">
        <f>VLOOKUP(C3057,[2]!ProdManager[#Data],2,FALSE)</f>
        <v>Peter Stone</v>
      </c>
      <c r="P3057" s="5" t="e">
        <f>VLOOKUP(I3057,[1]!Countries[#Data],2,FALSE)</f>
        <v>#REF!</v>
      </c>
      <c r="Q3057" s="5" t="e">
        <f>VLOOKUP(I3057,[1]!Countries[#Data],3,FALSE)</f>
        <v>#REF!</v>
      </c>
    </row>
    <row r="3058" spans="1:17" x14ac:dyDescent="0.2">
      <c r="A3058" s="5">
        <v>10269</v>
      </c>
      <c r="B3058" s="5" t="s">
        <v>32</v>
      </c>
      <c r="C3058" s="5" t="s">
        <v>8</v>
      </c>
      <c r="D3058" s="5">
        <v>2</v>
      </c>
      <c r="E3058" s="5">
        <v>1.7</v>
      </c>
      <c r="F3058" s="5">
        <v>60</v>
      </c>
      <c r="G3058" s="5" t="s">
        <v>98</v>
      </c>
      <c r="H3058" s="5" t="s">
        <v>99</v>
      </c>
      <c r="I3058" s="5" t="s">
        <v>77</v>
      </c>
      <c r="J3058" s="6">
        <v>42206</v>
      </c>
      <c r="K3058" s="7">
        <f t="shared" si="141"/>
        <v>120</v>
      </c>
      <c r="L3058" s="7">
        <f t="shared" si="142"/>
        <v>102</v>
      </c>
      <c r="M3058" s="4">
        <f>YEAR(Datos!$J3058)</f>
        <v>2015</v>
      </c>
      <c r="N3058" s="5" t="str">
        <f t="shared" si="143"/>
        <v>julio</v>
      </c>
      <c r="O3058" s="5" t="str">
        <f>VLOOKUP(C3058,[2]!ProdManager[#Data],2,FALSE)</f>
        <v>Peter Stone</v>
      </c>
      <c r="P3058" s="5" t="e">
        <f>VLOOKUP(I3058,[1]!Countries[#Data],2,FALSE)</f>
        <v>#REF!</v>
      </c>
      <c r="Q3058" s="5" t="e">
        <f>VLOOKUP(I3058,[1]!Countries[#Data],3,FALSE)</f>
        <v>#REF!</v>
      </c>
    </row>
    <row r="3059" spans="1:17" x14ac:dyDescent="0.2">
      <c r="A3059" s="5">
        <v>10269</v>
      </c>
      <c r="B3059" s="5" t="s">
        <v>7</v>
      </c>
      <c r="C3059" s="5" t="s">
        <v>8</v>
      </c>
      <c r="D3059" s="5">
        <v>27.8</v>
      </c>
      <c r="E3059" s="5">
        <v>23.073999999999998</v>
      </c>
      <c r="F3059" s="5">
        <v>20</v>
      </c>
      <c r="G3059" s="5" t="s">
        <v>98</v>
      </c>
      <c r="H3059" s="5" t="s">
        <v>99</v>
      </c>
      <c r="I3059" s="5" t="s">
        <v>77</v>
      </c>
      <c r="J3059" s="6">
        <v>41641</v>
      </c>
      <c r="K3059" s="7">
        <f t="shared" si="141"/>
        <v>556</v>
      </c>
      <c r="L3059" s="7">
        <f t="shared" si="142"/>
        <v>461.47999999999996</v>
      </c>
      <c r="M3059" s="4">
        <f>YEAR(Datos!$J3059)</f>
        <v>2014</v>
      </c>
      <c r="N3059" s="5" t="str">
        <f t="shared" si="143"/>
        <v>enero</v>
      </c>
      <c r="O3059" s="5" t="str">
        <f>VLOOKUP(C3059,[2]!ProdManager[#Data],2,FALSE)</f>
        <v>Peter Stone</v>
      </c>
      <c r="P3059" s="5" t="e">
        <f>VLOOKUP(I3059,[1]!Countries[#Data],2,FALSE)</f>
        <v>#REF!</v>
      </c>
      <c r="Q3059" s="5" t="e">
        <f>VLOOKUP(I3059,[1]!Countries[#Data],3,FALSE)</f>
        <v>#REF!</v>
      </c>
    </row>
    <row r="3060" spans="1:17" x14ac:dyDescent="0.2">
      <c r="A3060" s="5">
        <v>10270</v>
      </c>
      <c r="B3060" s="5" t="s">
        <v>100</v>
      </c>
      <c r="C3060" s="5" t="s">
        <v>36</v>
      </c>
      <c r="D3060" s="5">
        <v>36.799999999999997</v>
      </c>
      <c r="E3060" s="5">
        <v>33.856000000000002</v>
      </c>
      <c r="F3060" s="5">
        <v>25</v>
      </c>
      <c r="G3060" s="5" t="s">
        <v>88</v>
      </c>
      <c r="H3060" s="5" t="s">
        <v>89</v>
      </c>
      <c r="I3060" s="5" t="s">
        <v>90</v>
      </c>
      <c r="J3060" s="6">
        <v>42222</v>
      </c>
      <c r="K3060" s="7">
        <f t="shared" si="141"/>
        <v>919.99999999999989</v>
      </c>
      <c r="L3060" s="7">
        <f t="shared" si="142"/>
        <v>846.40000000000009</v>
      </c>
      <c r="M3060" s="4">
        <f>YEAR(Datos!$J3060)</f>
        <v>2015</v>
      </c>
      <c r="N3060" s="5" t="str">
        <f t="shared" si="143"/>
        <v>agosto</v>
      </c>
      <c r="O3060" s="5" t="str">
        <f>VLOOKUP(C3060,[2]!ProdManager[#Data],2,FALSE)</f>
        <v>John Matter</v>
      </c>
      <c r="P3060" s="5" t="e">
        <f>VLOOKUP(I3060,[1]!Countries[#Data],2,FALSE)</f>
        <v>#REF!</v>
      </c>
      <c r="Q3060" s="5" t="e">
        <f>VLOOKUP(I3060,[1]!Countries[#Data],3,FALSE)</f>
        <v>#REF!</v>
      </c>
    </row>
    <row r="3061" spans="1:17" x14ac:dyDescent="0.2">
      <c r="A3061" s="5">
        <v>10270</v>
      </c>
      <c r="B3061" s="5" t="s">
        <v>50</v>
      </c>
      <c r="C3061" s="5" t="s">
        <v>22</v>
      </c>
      <c r="D3061" s="5">
        <v>15.2</v>
      </c>
      <c r="E3061" s="5">
        <v>11.856</v>
      </c>
      <c r="F3061" s="5">
        <v>30</v>
      </c>
      <c r="G3061" s="5" t="s">
        <v>88</v>
      </c>
      <c r="H3061" s="5" t="s">
        <v>89</v>
      </c>
      <c r="I3061" s="5" t="s">
        <v>90</v>
      </c>
      <c r="J3061" s="6">
        <v>41855</v>
      </c>
      <c r="K3061" s="7">
        <f t="shared" si="141"/>
        <v>456</v>
      </c>
      <c r="L3061" s="7">
        <f t="shared" si="142"/>
        <v>355.68</v>
      </c>
      <c r="M3061" s="4">
        <f>YEAR(Datos!$J3061)</f>
        <v>2014</v>
      </c>
      <c r="N3061" s="5" t="str">
        <f t="shared" si="143"/>
        <v>agosto</v>
      </c>
      <c r="O3061" s="5" t="str">
        <f>VLOOKUP(C3061,[2]!ProdManager[#Data],2,FALSE)</f>
        <v>Peter Stone</v>
      </c>
      <c r="P3061" s="5" t="e">
        <f>VLOOKUP(I3061,[1]!Countries[#Data],2,FALSE)</f>
        <v>#REF!</v>
      </c>
      <c r="Q3061" s="5" t="e">
        <f>VLOOKUP(I3061,[1]!Countries[#Data],3,FALSE)</f>
        <v>#REF!</v>
      </c>
    </row>
    <row r="3062" spans="1:17" x14ac:dyDescent="0.2">
      <c r="A3062" s="5">
        <v>10271</v>
      </c>
      <c r="B3062" s="5" t="s">
        <v>32</v>
      </c>
      <c r="C3062" s="5" t="s">
        <v>8</v>
      </c>
      <c r="D3062" s="5">
        <v>2</v>
      </c>
      <c r="E3062" s="5">
        <v>1.56</v>
      </c>
      <c r="F3062" s="5">
        <v>24</v>
      </c>
      <c r="G3062" s="5" t="s">
        <v>101</v>
      </c>
      <c r="H3062" s="5" t="s">
        <v>102</v>
      </c>
      <c r="I3062" s="5" t="s">
        <v>77</v>
      </c>
      <c r="J3062" s="6">
        <v>41853</v>
      </c>
      <c r="K3062" s="7">
        <f t="shared" si="141"/>
        <v>48</v>
      </c>
      <c r="L3062" s="7">
        <f t="shared" si="142"/>
        <v>37.44</v>
      </c>
      <c r="M3062" s="4">
        <f>YEAR(Datos!$J3062)</f>
        <v>2014</v>
      </c>
      <c r="N3062" s="5" t="str">
        <f t="shared" si="143"/>
        <v>agosto</v>
      </c>
      <c r="O3062" s="5" t="str">
        <f>VLOOKUP(C3062,[2]!ProdManager[#Data],2,FALSE)</f>
        <v>Peter Stone</v>
      </c>
      <c r="P3062" s="5" t="e">
        <f>VLOOKUP(I3062,[1]!Countries[#Data],2,FALSE)</f>
        <v>#REF!</v>
      </c>
      <c r="Q3062" s="5" t="e">
        <f>VLOOKUP(I3062,[1]!Countries[#Data],3,FALSE)</f>
        <v>#REF!</v>
      </c>
    </row>
    <row r="3063" spans="1:17" x14ac:dyDescent="0.2">
      <c r="A3063" s="5">
        <v>10272</v>
      </c>
      <c r="B3063" s="5" t="s">
        <v>27</v>
      </c>
      <c r="C3063" s="5" t="s">
        <v>28</v>
      </c>
      <c r="D3063" s="5">
        <v>64.8</v>
      </c>
      <c r="E3063" s="5">
        <v>45.359999999999992</v>
      </c>
      <c r="F3063" s="5">
        <v>60</v>
      </c>
      <c r="G3063" s="5" t="s">
        <v>75</v>
      </c>
      <c r="H3063" s="5" t="s">
        <v>76</v>
      </c>
      <c r="I3063" s="5" t="s">
        <v>77</v>
      </c>
      <c r="J3063" s="6">
        <v>42156</v>
      </c>
      <c r="K3063" s="7">
        <f t="shared" si="141"/>
        <v>3888</v>
      </c>
      <c r="L3063" s="7">
        <f t="shared" si="142"/>
        <v>2721.5999999999995</v>
      </c>
      <c r="M3063" s="4">
        <f>YEAR(Datos!$J3063)</f>
        <v>2015</v>
      </c>
      <c r="N3063" s="5" t="str">
        <f t="shared" si="143"/>
        <v>junio</v>
      </c>
      <c r="O3063" s="5" t="str">
        <f>VLOOKUP(C3063,[2]!ProdManager[#Data],2,FALSE)</f>
        <v>Lydia Sinn</v>
      </c>
      <c r="P3063" s="5" t="e">
        <f>VLOOKUP(I3063,[1]!Countries[#Data],2,FALSE)</f>
        <v>#REF!</v>
      </c>
      <c r="Q3063" s="5" t="e">
        <f>VLOOKUP(I3063,[1]!Countries[#Data],3,FALSE)</f>
        <v>#REF!</v>
      </c>
    </row>
    <row r="3064" spans="1:17" x14ac:dyDescent="0.2">
      <c r="A3064" s="5">
        <v>10272</v>
      </c>
      <c r="B3064" s="5" t="s">
        <v>37</v>
      </c>
      <c r="C3064" s="5" t="s">
        <v>8</v>
      </c>
      <c r="D3064" s="5">
        <v>10</v>
      </c>
      <c r="E3064" s="5">
        <v>7.5</v>
      </c>
      <c r="F3064" s="5">
        <v>40</v>
      </c>
      <c r="G3064" s="5" t="s">
        <v>75</v>
      </c>
      <c r="H3064" s="5" t="s">
        <v>76</v>
      </c>
      <c r="I3064" s="5" t="s">
        <v>77</v>
      </c>
      <c r="J3064" s="6">
        <v>41708</v>
      </c>
      <c r="K3064" s="7">
        <f t="shared" si="141"/>
        <v>400</v>
      </c>
      <c r="L3064" s="7">
        <f t="shared" si="142"/>
        <v>300</v>
      </c>
      <c r="M3064" s="4">
        <f>YEAR(Datos!$J3064)</f>
        <v>2014</v>
      </c>
      <c r="N3064" s="5" t="str">
        <f t="shared" si="143"/>
        <v>marzo</v>
      </c>
      <c r="O3064" s="5" t="str">
        <f>VLOOKUP(C3064,[2]!ProdManager[#Data],2,FALSE)</f>
        <v>Peter Stone</v>
      </c>
      <c r="P3064" s="5" t="e">
        <f>VLOOKUP(I3064,[1]!Countries[#Data],2,FALSE)</f>
        <v>#REF!</v>
      </c>
      <c r="Q3064" s="5" t="e">
        <f>VLOOKUP(I3064,[1]!Countries[#Data],3,FALSE)</f>
        <v>#REF!</v>
      </c>
    </row>
    <row r="3065" spans="1:17" x14ac:dyDescent="0.2">
      <c r="A3065" s="5">
        <v>10272</v>
      </c>
      <c r="B3065" s="5" t="s">
        <v>7</v>
      </c>
      <c r="C3065" s="5" t="s">
        <v>8</v>
      </c>
      <c r="D3065" s="5">
        <v>27.8</v>
      </c>
      <c r="E3065" s="5">
        <v>22.518000000000001</v>
      </c>
      <c r="F3065" s="5">
        <v>24</v>
      </c>
      <c r="G3065" s="5" t="s">
        <v>75</v>
      </c>
      <c r="H3065" s="5" t="s">
        <v>76</v>
      </c>
      <c r="I3065" s="5" t="s">
        <v>77</v>
      </c>
      <c r="J3065" s="6">
        <v>41678</v>
      </c>
      <c r="K3065" s="7">
        <f t="shared" si="141"/>
        <v>667.2</v>
      </c>
      <c r="L3065" s="7">
        <f t="shared" si="142"/>
        <v>540.43200000000002</v>
      </c>
      <c r="M3065" s="4">
        <f>YEAR(Datos!$J3065)</f>
        <v>2014</v>
      </c>
      <c r="N3065" s="5" t="str">
        <f t="shared" si="143"/>
        <v>febrero</v>
      </c>
      <c r="O3065" s="5" t="str">
        <f>VLOOKUP(C3065,[2]!ProdManager[#Data],2,FALSE)</f>
        <v>Peter Stone</v>
      </c>
      <c r="P3065" s="5" t="e">
        <f>VLOOKUP(I3065,[1]!Countries[#Data],2,FALSE)</f>
        <v>#REF!</v>
      </c>
      <c r="Q3065" s="5" t="e">
        <f>VLOOKUP(I3065,[1]!Countries[#Data],3,FALSE)</f>
        <v>#REF!</v>
      </c>
    </row>
    <row r="3066" spans="1:17" x14ac:dyDescent="0.2">
      <c r="A3066" s="5">
        <v>10273</v>
      </c>
      <c r="B3066" s="5" t="s">
        <v>91</v>
      </c>
      <c r="C3066" s="5" t="s">
        <v>22</v>
      </c>
      <c r="D3066" s="5">
        <v>14.7</v>
      </c>
      <c r="E3066" s="5">
        <v>11.465999999999999</v>
      </c>
      <c r="F3066" s="5">
        <v>60</v>
      </c>
      <c r="G3066" s="5" t="s">
        <v>103</v>
      </c>
      <c r="H3066" s="5" t="s">
        <v>104</v>
      </c>
      <c r="I3066" s="5" t="s">
        <v>14</v>
      </c>
      <c r="J3066" s="6">
        <v>41983</v>
      </c>
      <c r="K3066" s="7">
        <f t="shared" si="141"/>
        <v>882</v>
      </c>
      <c r="L3066" s="7">
        <f t="shared" si="142"/>
        <v>687.95999999999992</v>
      </c>
      <c r="M3066" s="4">
        <f>YEAR(Datos!$J3066)</f>
        <v>2014</v>
      </c>
      <c r="N3066" s="5" t="str">
        <f t="shared" si="143"/>
        <v>diciembre</v>
      </c>
      <c r="O3066" s="5" t="str">
        <f>VLOOKUP(C3066,[2]!ProdManager[#Data],2,FALSE)</f>
        <v>Peter Stone</v>
      </c>
      <c r="P3066" s="5" t="e">
        <f>VLOOKUP(I3066,[1]!Countries[#Data],2,FALSE)</f>
        <v>#REF!</v>
      </c>
      <c r="Q3066" s="5" t="e">
        <f>VLOOKUP(I3066,[1]!Countries[#Data],3,FALSE)</f>
        <v>#REF!</v>
      </c>
    </row>
    <row r="3067" spans="1:17" x14ac:dyDescent="0.2">
      <c r="A3067" s="5">
        <v>10273</v>
      </c>
      <c r="B3067" s="5" t="s">
        <v>32</v>
      </c>
      <c r="C3067" s="5" t="s">
        <v>8</v>
      </c>
      <c r="D3067" s="5">
        <v>2</v>
      </c>
      <c r="E3067" s="5">
        <v>1.54</v>
      </c>
      <c r="F3067" s="5">
        <v>20</v>
      </c>
      <c r="G3067" s="5" t="s">
        <v>103</v>
      </c>
      <c r="H3067" s="5" t="s">
        <v>104</v>
      </c>
      <c r="I3067" s="5" t="s">
        <v>14</v>
      </c>
      <c r="J3067" s="6">
        <v>41768</v>
      </c>
      <c r="K3067" s="7">
        <f t="shared" si="141"/>
        <v>40</v>
      </c>
      <c r="L3067" s="7">
        <f t="shared" si="142"/>
        <v>30.8</v>
      </c>
      <c r="M3067" s="4">
        <f>YEAR(Datos!$J3067)</f>
        <v>2014</v>
      </c>
      <c r="N3067" s="5" t="str">
        <f t="shared" si="143"/>
        <v>mayo</v>
      </c>
      <c r="O3067" s="5" t="str">
        <f>VLOOKUP(C3067,[2]!ProdManager[#Data],2,FALSE)</f>
        <v>Peter Stone</v>
      </c>
      <c r="P3067" s="5" t="e">
        <f>VLOOKUP(I3067,[1]!Countries[#Data],2,FALSE)</f>
        <v>#REF!</v>
      </c>
      <c r="Q3067" s="5" t="e">
        <f>VLOOKUP(I3067,[1]!Countries[#Data],3,FALSE)</f>
        <v>#REF!</v>
      </c>
    </row>
    <row r="3068" spans="1:17" x14ac:dyDescent="0.2">
      <c r="A3068" s="5">
        <v>10273</v>
      </c>
      <c r="B3068" s="5" t="s">
        <v>37</v>
      </c>
      <c r="C3068" s="5" t="s">
        <v>8</v>
      </c>
      <c r="D3068" s="5">
        <v>10</v>
      </c>
      <c r="E3068" s="5">
        <v>8.2000000000000011</v>
      </c>
      <c r="F3068" s="5">
        <v>15</v>
      </c>
      <c r="G3068" s="5" t="s">
        <v>103</v>
      </c>
      <c r="H3068" s="5" t="s">
        <v>104</v>
      </c>
      <c r="I3068" s="5" t="s">
        <v>14</v>
      </c>
      <c r="J3068" s="6">
        <v>41806</v>
      </c>
      <c r="K3068" s="7">
        <f t="shared" si="141"/>
        <v>150</v>
      </c>
      <c r="L3068" s="7">
        <f t="shared" si="142"/>
        <v>123.00000000000001</v>
      </c>
      <c r="M3068" s="4">
        <f>YEAR(Datos!$J3068)</f>
        <v>2014</v>
      </c>
      <c r="N3068" s="5" t="str">
        <f t="shared" si="143"/>
        <v>junio</v>
      </c>
      <c r="O3068" s="5" t="str">
        <f>VLOOKUP(C3068,[2]!ProdManager[#Data],2,FALSE)</f>
        <v>Peter Stone</v>
      </c>
      <c r="P3068" s="5" t="e">
        <f>VLOOKUP(I3068,[1]!Countries[#Data],2,FALSE)</f>
        <v>#REF!</v>
      </c>
      <c r="Q3068" s="5" t="e">
        <f>VLOOKUP(I3068,[1]!Countries[#Data],3,FALSE)</f>
        <v>#REF!</v>
      </c>
    </row>
    <row r="3069" spans="1:17" x14ac:dyDescent="0.2">
      <c r="A3069" s="5">
        <v>10273</v>
      </c>
      <c r="B3069" s="5" t="s">
        <v>105</v>
      </c>
      <c r="C3069" s="5" t="s">
        <v>22</v>
      </c>
      <c r="D3069" s="5">
        <v>24.8</v>
      </c>
      <c r="E3069" s="5">
        <v>19.840000000000003</v>
      </c>
      <c r="F3069" s="5">
        <v>24</v>
      </c>
      <c r="G3069" s="5" t="s">
        <v>103</v>
      </c>
      <c r="H3069" s="5" t="s">
        <v>104</v>
      </c>
      <c r="I3069" s="5" t="s">
        <v>14</v>
      </c>
      <c r="J3069" s="6">
        <v>41934</v>
      </c>
      <c r="K3069" s="7">
        <f t="shared" si="141"/>
        <v>595.20000000000005</v>
      </c>
      <c r="L3069" s="7">
        <f t="shared" si="142"/>
        <v>476.16000000000008</v>
      </c>
      <c r="M3069" s="4">
        <f>YEAR(Datos!$J3069)</f>
        <v>2014</v>
      </c>
      <c r="N3069" s="5" t="str">
        <f t="shared" si="143"/>
        <v>octubre</v>
      </c>
      <c r="O3069" s="5" t="str">
        <f>VLOOKUP(C3069,[2]!ProdManager[#Data],2,FALSE)</f>
        <v>Peter Stone</v>
      </c>
      <c r="P3069" s="5" t="e">
        <f>VLOOKUP(I3069,[1]!Countries[#Data],2,FALSE)</f>
        <v>#REF!</v>
      </c>
      <c r="Q3069" s="5" t="e">
        <f>VLOOKUP(I3069,[1]!Countries[#Data],3,FALSE)</f>
        <v>#REF!</v>
      </c>
    </row>
    <row r="3070" spans="1:17" x14ac:dyDescent="0.2">
      <c r="A3070" s="5">
        <v>10273</v>
      </c>
      <c r="B3070" s="5" t="s">
        <v>94</v>
      </c>
      <c r="C3070" s="5" t="s">
        <v>36</v>
      </c>
      <c r="D3070" s="5">
        <v>14.4</v>
      </c>
      <c r="E3070" s="5">
        <v>13.248000000000001</v>
      </c>
      <c r="F3070" s="5">
        <v>33</v>
      </c>
      <c r="G3070" s="5" t="s">
        <v>103</v>
      </c>
      <c r="H3070" s="5" t="s">
        <v>104</v>
      </c>
      <c r="I3070" s="5" t="s">
        <v>14</v>
      </c>
      <c r="J3070" s="6">
        <v>41651</v>
      </c>
      <c r="K3070" s="7">
        <f t="shared" si="141"/>
        <v>475.2</v>
      </c>
      <c r="L3070" s="7">
        <f t="shared" si="142"/>
        <v>437.18400000000003</v>
      </c>
      <c r="M3070" s="4">
        <f>YEAR(Datos!$J3070)</f>
        <v>2014</v>
      </c>
      <c r="N3070" s="5" t="str">
        <f t="shared" si="143"/>
        <v>enero</v>
      </c>
      <c r="O3070" s="5" t="str">
        <f>VLOOKUP(C3070,[2]!ProdManager[#Data],2,FALSE)</f>
        <v>John Matter</v>
      </c>
      <c r="P3070" s="5" t="e">
        <f>VLOOKUP(I3070,[1]!Countries[#Data],2,FALSE)</f>
        <v>#REF!</v>
      </c>
      <c r="Q3070" s="5" t="e">
        <f>VLOOKUP(I3070,[1]!Countries[#Data],3,FALSE)</f>
        <v>#REF!</v>
      </c>
    </row>
    <row r="3071" spans="1:17" x14ac:dyDescent="0.2">
      <c r="A3071" s="5">
        <v>10274</v>
      </c>
      <c r="B3071" s="5" t="s">
        <v>106</v>
      </c>
      <c r="C3071" s="5" t="s">
        <v>8</v>
      </c>
      <c r="D3071" s="5">
        <v>17.2</v>
      </c>
      <c r="E3071" s="5">
        <v>12.899999999999999</v>
      </c>
      <c r="F3071" s="5">
        <v>20</v>
      </c>
      <c r="G3071" s="5" t="s">
        <v>4</v>
      </c>
      <c r="H3071" s="5" t="s">
        <v>5</v>
      </c>
      <c r="I3071" s="5" t="s">
        <v>6</v>
      </c>
      <c r="J3071" s="6">
        <v>41729</v>
      </c>
      <c r="K3071" s="7">
        <f t="shared" si="141"/>
        <v>344</v>
      </c>
      <c r="L3071" s="7">
        <f t="shared" si="142"/>
        <v>258</v>
      </c>
      <c r="M3071" s="4">
        <f>YEAR(Datos!$J3071)</f>
        <v>2014</v>
      </c>
      <c r="N3071" s="5" t="str">
        <f t="shared" si="143"/>
        <v>marzo</v>
      </c>
      <c r="O3071" s="5" t="str">
        <f>VLOOKUP(C3071,[2]!ProdManager[#Data],2,FALSE)</f>
        <v>Peter Stone</v>
      </c>
      <c r="P3071" s="5" t="e">
        <f>VLOOKUP(I3071,[1]!Countries[#Data],2,FALSE)</f>
        <v>#REF!</v>
      </c>
      <c r="Q3071" s="5" t="e">
        <f>VLOOKUP(I3071,[1]!Countries[#Data],3,FALSE)</f>
        <v>#REF!</v>
      </c>
    </row>
    <row r="3072" spans="1:17" x14ac:dyDescent="0.2">
      <c r="A3072" s="5">
        <v>10274</v>
      </c>
      <c r="B3072" s="5" t="s">
        <v>7</v>
      </c>
      <c r="C3072" s="5" t="s">
        <v>8</v>
      </c>
      <c r="D3072" s="5">
        <v>27.8</v>
      </c>
      <c r="E3072" s="5">
        <v>23.352</v>
      </c>
      <c r="F3072" s="5">
        <v>70</v>
      </c>
      <c r="G3072" s="5" t="s">
        <v>4</v>
      </c>
      <c r="H3072" s="5" t="s">
        <v>5</v>
      </c>
      <c r="I3072" s="5" t="s">
        <v>6</v>
      </c>
      <c r="J3072" s="6">
        <v>41661</v>
      </c>
      <c r="K3072" s="7">
        <f t="shared" si="141"/>
        <v>1946</v>
      </c>
      <c r="L3072" s="7">
        <f t="shared" si="142"/>
        <v>1634.64</v>
      </c>
      <c r="M3072" s="4">
        <f>YEAR(Datos!$J3072)</f>
        <v>2014</v>
      </c>
      <c r="N3072" s="5" t="str">
        <f t="shared" si="143"/>
        <v>enero</v>
      </c>
      <c r="O3072" s="5" t="str">
        <f>VLOOKUP(C3072,[2]!ProdManager[#Data],2,FALSE)</f>
        <v>Peter Stone</v>
      </c>
      <c r="P3072" s="5" t="e">
        <f>VLOOKUP(I3072,[1]!Countries[#Data],2,FALSE)</f>
        <v>#REF!</v>
      </c>
      <c r="Q3072" s="5" t="e">
        <f>VLOOKUP(I3072,[1]!Countries[#Data],3,FALSE)</f>
        <v>#REF!</v>
      </c>
    </row>
    <row r="3073" spans="1:17" x14ac:dyDescent="0.2">
      <c r="A3073" s="5">
        <v>10275</v>
      </c>
      <c r="B3073" s="5" t="s">
        <v>44</v>
      </c>
      <c r="C3073" s="5" t="s">
        <v>36</v>
      </c>
      <c r="D3073" s="5">
        <v>3.6</v>
      </c>
      <c r="E3073" s="5">
        <v>3.2040000000000002</v>
      </c>
      <c r="F3073" s="5">
        <v>12</v>
      </c>
      <c r="G3073" s="5" t="s">
        <v>107</v>
      </c>
      <c r="H3073" s="5" t="s">
        <v>108</v>
      </c>
      <c r="I3073" s="5" t="s">
        <v>109</v>
      </c>
      <c r="J3073" s="6">
        <v>41741</v>
      </c>
      <c r="K3073" s="7">
        <f t="shared" si="141"/>
        <v>43.2</v>
      </c>
      <c r="L3073" s="7">
        <f t="shared" si="142"/>
        <v>38.448</v>
      </c>
      <c r="M3073" s="4">
        <f>YEAR(Datos!$J3073)</f>
        <v>2014</v>
      </c>
      <c r="N3073" s="5" t="str">
        <f t="shared" si="143"/>
        <v>abril</v>
      </c>
      <c r="O3073" s="5" t="str">
        <f>VLOOKUP(C3073,[2]!ProdManager[#Data],2,FALSE)</f>
        <v>John Matter</v>
      </c>
      <c r="P3073" s="5" t="e">
        <f>VLOOKUP(I3073,[1]!Countries[#Data],2,FALSE)</f>
        <v>#REF!</v>
      </c>
      <c r="Q3073" s="5" t="e">
        <f>VLOOKUP(I3073,[1]!Countries[#Data],3,FALSE)</f>
        <v>#REF!</v>
      </c>
    </row>
    <row r="3074" spans="1:17" x14ac:dyDescent="0.2">
      <c r="A3074" s="5">
        <v>10275</v>
      </c>
      <c r="B3074" s="5" t="s">
        <v>45</v>
      </c>
      <c r="C3074" s="5" t="s">
        <v>8</v>
      </c>
      <c r="D3074" s="5">
        <v>44</v>
      </c>
      <c r="E3074" s="5">
        <v>35.64</v>
      </c>
      <c r="F3074" s="5">
        <v>6</v>
      </c>
      <c r="G3074" s="5" t="s">
        <v>107</v>
      </c>
      <c r="H3074" s="5" t="s">
        <v>108</v>
      </c>
      <c r="I3074" s="5" t="s">
        <v>109</v>
      </c>
      <c r="J3074" s="6">
        <v>41931</v>
      </c>
      <c r="K3074" s="7">
        <f t="shared" si="141"/>
        <v>264</v>
      </c>
      <c r="L3074" s="7">
        <f t="shared" si="142"/>
        <v>213.84</v>
      </c>
      <c r="M3074" s="4">
        <f>YEAR(Datos!$J3074)</f>
        <v>2014</v>
      </c>
      <c r="N3074" s="5" t="str">
        <f t="shared" si="143"/>
        <v>octubre</v>
      </c>
      <c r="O3074" s="5" t="str">
        <f>VLOOKUP(C3074,[2]!ProdManager[#Data],2,FALSE)</f>
        <v>Peter Stone</v>
      </c>
      <c r="P3074" s="5" t="e">
        <f>VLOOKUP(I3074,[1]!Countries[#Data],2,FALSE)</f>
        <v>#REF!</v>
      </c>
      <c r="Q3074" s="5" t="e">
        <f>VLOOKUP(I3074,[1]!Countries[#Data],3,FALSE)</f>
        <v>#REF!</v>
      </c>
    </row>
    <row r="3075" spans="1:17" x14ac:dyDescent="0.2">
      <c r="A3075" s="5">
        <v>10276</v>
      </c>
      <c r="B3075" s="5" t="s">
        <v>105</v>
      </c>
      <c r="C3075" s="5" t="s">
        <v>22</v>
      </c>
      <c r="D3075" s="5">
        <v>24.8</v>
      </c>
      <c r="E3075" s="5">
        <v>17.36</v>
      </c>
      <c r="F3075" s="5">
        <v>15</v>
      </c>
      <c r="G3075" s="5" t="s">
        <v>110</v>
      </c>
      <c r="H3075" s="5" t="s">
        <v>66</v>
      </c>
      <c r="I3075" s="5" t="s">
        <v>67</v>
      </c>
      <c r="J3075" s="6">
        <v>41793</v>
      </c>
      <c r="K3075" s="7">
        <f t="shared" ref="K3075:K3138" si="144">D3075*F3075</f>
        <v>372</v>
      </c>
      <c r="L3075" s="7">
        <f t="shared" ref="L3075:L3138" si="145">E3075*F3075</f>
        <v>260.39999999999998</v>
      </c>
      <c r="M3075" s="4">
        <f>YEAR(Datos!$J3075)</f>
        <v>2014</v>
      </c>
      <c r="N3075" s="5" t="str">
        <f t="shared" ref="N3075:N3138" si="146">TEXT(J3075,"mmmm")</f>
        <v>junio</v>
      </c>
      <c r="O3075" s="5" t="str">
        <f>VLOOKUP(C3075,[2]!ProdManager[#Data],2,FALSE)</f>
        <v>Peter Stone</v>
      </c>
      <c r="P3075" s="5" t="e">
        <f>VLOOKUP(I3075,[1]!Countries[#Data],2,FALSE)</f>
        <v>#REF!</v>
      </c>
      <c r="Q3075" s="5" t="e">
        <f>VLOOKUP(I3075,[1]!Countries[#Data],3,FALSE)</f>
        <v>#REF!</v>
      </c>
    </row>
    <row r="3076" spans="1:17" x14ac:dyDescent="0.2">
      <c r="A3076" s="5">
        <v>10276</v>
      </c>
      <c r="B3076" s="5" t="s">
        <v>111</v>
      </c>
      <c r="C3076" s="5" t="s">
        <v>22</v>
      </c>
      <c r="D3076" s="5">
        <v>4.8</v>
      </c>
      <c r="E3076" s="5">
        <v>3.6479999999999997</v>
      </c>
      <c r="F3076" s="5">
        <v>10</v>
      </c>
      <c r="G3076" s="5" t="s">
        <v>110</v>
      </c>
      <c r="H3076" s="5" t="s">
        <v>66</v>
      </c>
      <c r="I3076" s="5" t="s">
        <v>67</v>
      </c>
      <c r="J3076" s="6">
        <v>42228</v>
      </c>
      <c r="K3076" s="7">
        <f t="shared" si="144"/>
        <v>48</v>
      </c>
      <c r="L3076" s="7">
        <f t="shared" si="145"/>
        <v>36.479999999999997</v>
      </c>
      <c r="M3076" s="4">
        <f>YEAR(Datos!$J3076)</f>
        <v>2015</v>
      </c>
      <c r="N3076" s="5" t="str">
        <f t="shared" si="146"/>
        <v>agosto</v>
      </c>
      <c r="O3076" s="5" t="str">
        <f>VLOOKUP(C3076,[2]!ProdManager[#Data],2,FALSE)</f>
        <v>Peter Stone</v>
      </c>
      <c r="P3076" s="5" t="e">
        <f>VLOOKUP(I3076,[1]!Countries[#Data],2,FALSE)</f>
        <v>#REF!</v>
      </c>
      <c r="Q3076" s="5" t="e">
        <f>VLOOKUP(I3076,[1]!Countries[#Data],3,FALSE)</f>
        <v>#REF!</v>
      </c>
    </row>
    <row r="3077" spans="1:17" x14ac:dyDescent="0.2">
      <c r="A3077" s="5">
        <v>10277</v>
      </c>
      <c r="B3077" s="5" t="s">
        <v>71</v>
      </c>
      <c r="C3077" s="5" t="s">
        <v>28</v>
      </c>
      <c r="D3077" s="5">
        <v>39.4</v>
      </c>
      <c r="E3077" s="5">
        <v>25.61</v>
      </c>
      <c r="F3077" s="5">
        <v>12</v>
      </c>
      <c r="G3077" s="5" t="s">
        <v>112</v>
      </c>
      <c r="H3077" s="5" t="s">
        <v>113</v>
      </c>
      <c r="I3077" s="5" t="s">
        <v>14</v>
      </c>
      <c r="J3077" s="6">
        <v>42097</v>
      </c>
      <c r="K3077" s="7">
        <f t="shared" si="144"/>
        <v>472.79999999999995</v>
      </c>
      <c r="L3077" s="7">
        <f t="shared" si="145"/>
        <v>307.32</v>
      </c>
      <c r="M3077" s="4">
        <f>YEAR(Datos!$J3077)</f>
        <v>2015</v>
      </c>
      <c r="N3077" s="5" t="str">
        <f t="shared" si="146"/>
        <v>abril</v>
      </c>
      <c r="O3077" s="5" t="str">
        <f>VLOOKUP(C3077,[2]!ProdManager[#Data],2,FALSE)</f>
        <v>Lydia Sinn</v>
      </c>
      <c r="P3077" s="5" t="e">
        <f>VLOOKUP(I3077,[1]!Countries[#Data],2,FALSE)</f>
        <v>#REF!</v>
      </c>
      <c r="Q3077" s="5" t="e">
        <f>VLOOKUP(I3077,[1]!Countries[#Data],3,FALSE)</f>
        <v>#REF!</v>
      </c>
    </row>
    <row r="3078" spans="1:17" x14ac:dyDescent="0.2">
      <c r="A3078" s="5">
        <v>10277</v>
      </c>
      <c r="B3078" s="5" t="s">
        <v>114</v>
      </c>
      <c r="C3078" s="5" t="s">
        <v>11</v>
      </c>
      <c r="D3078" s="5">
        <v>36.4</v>
      </c>
      <c r="E3078" s="5">
        <v>28.391999999999999</v>
      </c>
      <c r="F3078" s="5">
        <v>20</v>
      </c>
      <c r="G3078" s="5" t="s">
        <v>112</v>
      </c>
      <c r="H3078" s="5" t="s">
        <v>113</v>
      </c>
      <c r="I3078" s="5" t="s">
        <v>14</v>
      </c>
      <c r="J3078" s="6">
        <v>42236</v>
      </c>
      <c r="K3078" s="7">
        <f t="shared" si="144"/>
        <v>728</v>
      </c>
      <c r="L3078" s="7">
        <f t="shared" si="145"/>
        <v>567.84</v>
      </c>
      <c r="M3078" s="4">
        <f>YEAR(Datos!$J3078)</f>
        <v>2015</v>
      </c>
      <c r="N3078" s="5" t="str">
        <f t="shared" si="146"/>
        <v>agosto</v>
      </c>
      <c r="O3078" s="5" t="str">
        <f>VLOOKUP(C3078,[2]!ProdManager[#Data],2,FALSE)</f>
        <v>Marc Caine</v>
      </c>
      <c r="P3078" s="5" t="e">
        <f>VLOOKUP(I3078,[1]!Countries[#Data],2,FALSE)</f>
        <v>#REF!</v>
      </c>
      <c r="Q3078" s="5" t="e">
        <f>VLOOKUP(I3078,[1]!Countries[#Data],3,FALSE)</f>
        <v>#REF!</v>
      </c>
    </row>
    <row r="3079" spans="1:17" x14ac:dyDescent="0.2">
      <c r="A3079" s="5">
        <v>10278</v>
      </c>
      <c r="B3079" s="5" t="s">
        <v>115</v>
      </c>
      <c r="C3079" s="5" t="s">
        <v>17</v>
      </c>
      <c r="D3079" s="5">
        <v>15.5</v>
      </c>
      <c r="E3079" s="5">
        <v>12.09</v>
      </c>
      <c r="F3079" s="5">
        <v>16</v>
      </c>
      <c r="G3079" s="5" t="s">
        <v>116</v>
      </c>
      <c r="H3079" s="5" t="s">
        <v>117</v>
      </c>
      <c r="I3079" s="5" t="s">
        <v>83</v>
      </c>
      <c r="J3079" s="6">
        <v>41762</v>
      </c>
      <c r="K3079" s="7">
        <f t="shared" si="144"/>
        <v>248</v>
      </c>
      <c r="L3079" s="7">
        <f t="shared" si="145"/>
        <v>193.44</v>
      </c>
      <c r="M3079" s="4">
        <f>YEAR(Datos!$J3079)</f>
        <v>2014</v>
      </c>
      <c r="N3079" s="5" t="str">
        <f t="shared" si="146"/>
        <v>mayo</v>
      </c>
      <c r="O3079" s="5" t="str">
        <f>VLOOKUP(C3079,[2]!ProdManager[#Data],2,FALSE)</f>
        <v>Lydia Sinn</v>
      </c>
      <c r="P3079" s="5" t="e">
        <f>VLOOKUP(I3079,[1]!Countries[#Data],2,FALSE)</f>
        <v>#REF!</v>
      </c>
      <c r="Q3079" s="5" t="e">
        <f>VLOOKUP(I3079,[1]!Countries[#Data],3,FALSE)</f>
        <v>#REF!</v>
      </c>
    </row>
    <row r="3080" spans="1:17" x14ac:dyDescent="0.2">
      <c r="A3080" s="5">
        <v>10278</v>
      </c>
      <c r="B3080" s="5" t="s">
        <v>45</v>
      </c>
      <c r="C3080" s="5" t="s">
        <v>8</v>
      </c>
      <c r="D3080" s="5">
        <v>44</v>
      </c>
      <c r="E3080" s="5">
        <v>36.96</v>
      </c>
      <c r="F3080" s="5">
        <v>15</v>
      </c>
      <c r="G3080" s="5" t="s">
        <v>116</v>
      </c>
      <c r="H3080" s="5" t="s">
        <v>117</v>
      </c>
      <c r="I3080" s="5" t="s">
        <v>83</v>
      </c>
      <c r="J3080" s="6">
        <v>42149</v>
      </c>
      <c r="K3080" s="7">
        <f t="shared" si="144"/>
        <v>660</v>
      </c>
      <c r="L3080" s="7">
        <f t="shared" si="145"/>
        <v>554.4</v>
      </c>
      <c r="M3080" s="4">
        <f>YEAR(Datos!$J3080)</f>
        <v>2015</v>
      </c>
      <c r="N3080" s="5" t="str">
        <f t="shared" si="146"/>
        <v>mayo</v>
      </c>
      <c r="O3080" s="5" t="str">
        <f>VLOOKUP(C3080,[2]!ProdManager[#Data],2,FALSE)</f>
        <v>Peter Stone</v>
      </c>
      <c r="P3080" s="5" t="e">
        <f>VLOOKUP(I3080,[1]!Countries[#Data],2,FALSE)</f>
        <v>#REF!</v>
      </c>
      <c r="Q3080" s="5" t="e">
        <f>VLOOKUP(I3080,[1]!Countries[#Data],3,FALSE)</f>
        <v>#REF!</v>
      </c>
    </row>
    <row r="3081" spans="1:17" x14ac:dyDescent="0.2">
      <c r="A3081" s="5">
        <v>10278</v>
      </c>
      <c r="B3081" s="5" t="s">
        <v>118</v>
      </c>
      <c r="C3081" s="5" t="s">
        <v>17</v>
      </c>
      <c r="D3081" s="5">
        <v>35.1</v>
      </c>
      <c r="E3081" s="5">
        <v>27.027000000000001</v>
      </c>
      <c r="F3081" s="5">
        <v>80</v>
      </c>
      <c r="G3081" s="5" t="s">
        <v>116</v>
      </c>
      <c r="H3081" s="5" t="s">
        <v>117</v>
      </c>
      <c r="I3081" s="5" t="s">
        <v>83</v>
      </c>
      <c r="J3081" s="6">
        <v>41685</v>
      </c>
      <c r="K3081" s="7">
        <f t="shared" si="144"/>
        <v>2808</v>
      </c>
      <c r="L3081" s="7">
        <f t="shared" si="145"/>
        <v>2162.16</v>
      </c>
      <c r="M3081" s="4">
        <f>YEAR(Datos!$J3081)</f>
        <v>2014</v>
      </c>
      <c r="N3081" s="5" t="str">
        <f t="shared" si="146"/>
        <v>febrero</v>
      </c>
      <c r="O3081" s="5" t="str">
        <f>VLOOKUP(C3081,[2]!ProdManager[#Data],2,FALSE)</f>
        <v>Lydia Sinn</v>
      </c>
      <c r="P3081" s="5" t="e">
        <f>VLOOKUP(I3081,[1]!Countries[#Data],2,FALSE)</f>
        <v>#REF!</v>
      </c>
      <c r="Q3081" s="5" t="e">
        <f>VLOOKUP(I3081,[1]!Countries[#Data],3,FALSE)</f>
        <v>#REF!</v>
      </c>
    </row>
    <row r="3082" spans="1:17" x14ac:dyDescent="0.2">
      <c r="A3082" s="5">
        <v>10278</v>
      </c>
      <c r="B3082" s="5" t="s">
        <v>119</v>
      </c>
      <c r="C3082" s="5" t="s">
        <v>22</v>
      </c>
      <c r="D3082" s="5">
        <v>12</v>
      </c>
      <c r="E3082" s="5">
        <v>8.64</v>
      </c>
      <c r="F3082" s="5">
        <v>25</v>
      </c>
      <c r="G3082" s="5" t="s">
        <v>116</v>
      </c>
      <c r="H3082" s="5" t="s">
        <v>117</v>
      </c>
      <c r="I3082" s="5" t="s">
        <v>83</v>
      </c>
      <c r="J3082" s="6">
        <v>42237</v>
      </c>
      <c r="K3082" s="7">
        <f t="shared" si="144"/>
        <v>300</v>
      </c>
      <c r="L3082" s="7">
        <f t="shared" si="145"/>
        <v>216</v>
      </c>
      <c r="M3082" s="4">
        <f>YEAR(Datos!$J3082)</f>
        <v>2015</v>
      </c>
      <c r="N3082" s="5" t="str">
        <f t="shared" si="146"/>
        <v>agosto</v>
      </c>
      <c r="O3082" s="5" t="str">
        <f>VLOOKUP(C3082,[2]!ProdManager[#Data],2,FALSE)</f>
        <v>Peter Stone</v>
      </c>
      <c r="P3082" s="5" t="e">
        <f>VLOOKUP(I3082,[1]!Countries[#Data],2,FALSE)</f>
        <v>#REF!</v>
      </c>
      <c r="Q3082" s="5" t="e">
        <f>VLOOKUP(I3082,[1]!Countries[#Data],3,FALSE)</f>
        <v>#REF!</v>
      </c>
    </row>
    <row r="3083" spans="1:17" x14ac:dyDescent="0.2">
      <c r="A3083" s="5">
        <v>10279</v>
      </c>
      <c r="B3083" s="5" t="s">
        <v>84</v>
      </c>
      <c r="C3083" s="5" t="s">
        <v>39</v>
      </c>
      <c r="D3083" s="5">
        <v>31.2</v>
      </c>
      <c r="E3083" s="5">
        <v>23.4</v>
      </c>
      <c r="F3083" s="5">
        <v>15</v>
      </c>
      <c r="G3083" s="5" t="s">
        <v>120</v>
      </c>
      <c r="H3083" s="5" t="s">
        <v>121</v>
      </c>
      <c r="I3083" s="5" t="s">
        <v>14</v>
      </c>
      <c r="J3083" s="6">
        <v>41955</v>
      </c>
      <c r="K3083" s="7">
        <f t="shared" si="144"/>
        <v>468</v>
      </c>
      <c r="L3083" s="7">
        <f t="shared" si="145"/>
        <v>351</v>
      </c>
      <c r="M3083" s="4">
        <f>YEAR(Datos!$J3083)</f>
        <v>2014</v>
      </c>
      <c r="N3083" s="5" t="str">
        <f t="shared" si="146"/>
        <v>noviembre</v>
      </c>
      <c r="O3083" s="5" t="str">
        <f>VLOOKUP(C3083,[2]!ProdManager[#Data],2,FALSE)</f>
        <v>John Matter</v>
      </c>
      <c r="P3083" s="5" t="e">
        <f>VLOOKUP(I3083,[1]!Countries[#Data],2,FALSE)</f>
        <v>#REF!</v>
      </c>
      <c r="Q3083" s="5" t="e">
        <f>VLOOKUP(I3083,[1]!Countries[#Data],3,FALSE)</f>
        <v>#REF!</v>
      </c>
    </row>
    <row r="3084" spans="1:17" x14ac:dyDescent="0.2">
      <c r="A3084" s="5">
        <v>10280</v>
      </c>
      <c r="B3084" s="5" t="s">
        <v>44</v>
      </c>
      <c r="C3084" s="5" t="s">
        <v>36</v>
      </c>
      <c r="D3084" s="5">
        <v>3.6</v>
      </c>
      <c r="E3084" s="5">
        <v>3.2040000000000002</v>
      </c>
      <c r="F3084" s="5">
        <v>12</v>
      </c>
      <c r="G3084" s="5" t="s">
        <v>116</v>
      </c>
      <c r="H3084" s="5" t="s">
        <v>117</v>
      </c>
      <c r="I3084" s="5" t="s">
        <v>83</v>
      </c>
      <c r="J3084" s="6">
        <v>42102</v>
      </c>
      <c r="K3084" s="7">
        <f t="shared" si="144"/>
        <v>43.2</v>
      </c>
      <c r="L3084" s="7">
        <f t="shared" si="145"/>
        <v>38.448</v>
      </c>
      <c r="M3084" s="4">
        <f>YEAR(Datos!$J3084)</f>
        <v>2015</v>
      </c>
      <c r="N3084" s="5" t="str">
        <f t="shared" si="146"/>
        <v>abril</v>
      </c>
      <c r="O3084" s="5" t="str">
        <f>VLOOKUP(C3084,[2]!ProdManager[#Data],2,FALSE)</f>
        <v>John Matter</v>
      </c>
      <c r="P3084" s="5" t="e">
        <f>VLOOKUP(I3084,[1]!Countries[#Data],2,FALSE)</f>
        <v>#REF!</v>
      </c>
      <c r="Q3084" s="5" t="e">
        <f>VLOOKUP(I3084,[1]!Countries[#Data],3,FALSE)</f>
        <v>#REF!</v>
      </c>
    </row>
    <row r="3085" spans="1:17" x14ac:dyDescent="0.2">
      <c r="A3085" s="5">
        <v>10280</v>
      </c>
      <c r="B3085" s="5" t="s">
        <v>38</v>
      </c>
      <c r="C3085" s="5" t="s">
        <v>39</v>
      </c>
      <c r="D3085" s="5">
        <v>19.2</v>
      </c>
      <c r="E3085" s="5">
        <v>15.36</v>
      </c>
      <c r="F3085" s="5">
        <v>20</v>
      </c>
      <c r="G3085" s="5" t="s">
        <v>116</v>
      </c>
      <c r="H3085" s="5" t="s">
        <v>117</v>
      </c>
      <c r="I3085" s="5" t="s">
        <v>83</v>
      </c>
      <c r="J3085" s="6">
        <v>41875</v>
      </c>
      <c r="K3085" s="7">
        <f t="shared" si="144"/>
        <v>384</v>
      </c>
      <c r="L3085" s="7">
        <f t="shared" si="145"/>
        <v>307.2</v>
      </c>
      <c r="M3085" s="4">
        <f>YEAR(Datos!$J3085)</f>
        <v>2014</v>
      </c>
      <c r="N3085" s="5" t="str">
        <f t="shared" si="146"/>
        <v>agosto</v>
      </c>
      <c r="O3085" s="5" t="str">
        <f>VLOOKUP(C3085,[2]!ProdManager[#Data],2,FALSE)</f>
        <v>John Matter</v>
      </c>
      <c r="P3085" s="5" t="e">
        <f>VLOOKUP(I3085,[1]!Countries[#Data],2,FALSE)</f>
        <v>#REF!</v>
      </c>
      <c r="Q3085" s="5" t="e">
        <f>VLOOKUP(I3085,[1]!Countries[#Data],3,FALSE)</f>
        <v>#REF!</v>
      </c>
    </row>
    <row r="3086" spans="1:17" x14ac:dyDescent="0.2">
      <c r="A3086" s="5">
        <v>10280</v>
      </c>
      <c r="B3086" s="5" t="s">
        <v>122</v>
      </c>
      <c r="C3086" s="5" t="s">
        <v>36</v>
      </c>
      <c r="D3086" s="5">
        <v>6.2</v>
      </c>
      <c r="E3086" s="5">
        <v>5.4560000000000004</v>
      </c>
      <c r="F3086" s="5">
        <v>30</v>
      </c>
      <c r="G3086" s="5" t="s">
        <v>116</v>
      </c>
      <c r="H3086" s="5" t="s">
        <v>117</v>
      </c>
      <c r="I3086" s="5" t="s">
        <v>83</v>
      </c>
      <c r="J3086" s="6">
        <v>41748</v>
      </c>
      <c r="K3086" s="7">
        <f t="shared" si="144"/>
        <v>186</v>
      </c>
      <c r="L3086" s="7">
        <f t="shared" si="145"/>
        <v>163.68</v>
      </c>
      <c r="M3086" s="4">
        <f>YEAR(Datos!$J3086)</f>
        <v>2014</v>
      </c>
      <c r="N3086" s="5" t="str">
        <f t="shared" si="146"/>
        <v>abril</v>
      </c>
      <c r="O3086" s="5" t="str">
        <f>VLOOKUP(C3086,[2]!ProdManager[#Data],2,FALSE)</f>
        <v>John Matter</v>
      </c>
      <c r="P3086" s="5" t="e">
        <f>VLOOKUP(I3086,[1]!Countries[#Data],2,FALSE)</f>
        <v>#REF!</v>
      </c>
      <c r="Q3086" s="5" t="e">
        <f>VLOOKUP(I3086,[1]!Countries[#Data],3,FALSE)</f>
        <v>#REF!</v>
      </c>
    </row>
    <row r="3087" spans="1:17" x14ac:dyDescent="0.2">
      <c r="A3087" s="5">
        <v>10281</v>
      </c>
      <c r="B3087" s="5" t="s">
        <v>123</v>
      </c>
      <c r="C3087" s="5" t="s">
        <v>28</v>
      </c>
      <c r="D3087" s="5">
        <v>7.3</v>
      </c>
      <c r="E3087" s="5">
        <v>4.7450000000000001</v>
      </c>
      <c r="F3087" s="5">
        <v>10</v>
      </c>
      <c r="G3087" s="5" t="s">
        <v>124</v>
      </c>
      <c r="H3087" s="5" t="s">
        <v>125</v>
      </c>
      <c r="I3087" s="5" t="s">
        <v>126</v>
      </c>
      <c r="J3087" s="6">
        <v>42164</v>
      </c>
      <c r="K3087" s="7">
        <f t="shared" si="144"/>
        <v>73</v>
      </c>
      <c r="L3087" s="7">
        <f t="shared" si="145"/>
        <v>47.45</v>
      </c>
      <c r="M3087" s="4">
        <f>YEAR(Datos!$J3087)</f>
        <v>2015</v>
      </c>
      <c r="N3087" s="5" t="str">
        <f t="shared" si="146"/>
        <v>junio</v>
      </c>
      <c r="O3087" s="5" t="str">
        <f>VLOOKUP(C3087,[2]!ProdManager[#Data],2,FALSE)</f>
        <v>Lydia Sinn</v>
      </c>
      <c r="P3087" s="5" t="e">
        <f>VLOOKUP(I3087,[1]!Countries[#Data],2,FALSE)</f>
        <v>#REF!</v>
      </c>
      <c r="Q3087" s="5" t="e">
        <f>VLOOKUP(I3087,[1]!Countries[#Data],3,FALSE)</f>
        <v>#REF!</v>
      </c>
    </row>
    <row r="3088" spans="1:17" x14ac:dyDescent="0.2">
      <c r="A3088" s="5">
        <v>10281</v>
      </c>
      <c r="B3088" s="5" t="s">
        <v>44</v>
      </c>
      <c r="C3088" s="5" t="s">
        <v>36</v>
      </c>
      <c r="D3088" s="5">
        <v>3.6</v>
      </c>
      <c r="E3088" s="5">
        <v>3.2760000000000002</v>
      </c>
      <c r="F3088" s="5">
        <v>60</v>
      </c>
      <c r="G3088" s="5" t="s">
        <v>124</v>
      </c>
      <c r="H3088" s="5" t="s">
        <v>125</v>
      </c>
      <c r="I3088" s="5" t="s">
        <v>126</v>
      </c>
      <c r="J3088" s="6">
        <v>42064</v>
      </c>
      <c r="K3088" s="7">
        <f t="shared" si="144"/>
        <v>216</v>
      </c>
      <c r="L3088" s="7">
        <f t="shared" si="145"/>
        <v>196.56</v>
      </c>
      <c r="M3088" s="4">
        <f>YEAR(Datos!$J3088)</f>
        <v>2015</v>
      </c>
      <c r="N3088" s="5" t="str">
        <f t="shared" si="146"/>
        <v>marzo</v>
      </c>
      <c r="O3088" s="5" t="str">
        <f>VLOOKUP(C3088,[2]!ProdManager[#Data],2,FALSE)</f>
        <v>John Matter</v>
      </c>
      <c r="P3088" s="5" t="e">
        <f>VLOOKUP(I3088,[1]!Countries[#Data],2,FALSE)</f>
        <v>#REF!</v>
      </c>
      <c r="Q3088" s="5" t="e">
        <f>VLOOKUP(I3088,[1]!Countries[#Data],3,FALSE)</f>
        <v>#REF!</v>
      </c>
    </row>
    <row r="3089" spans="1:17" x14ac:dyDescent="0.2">
      <c r="A3089" s="5">
        <v>10281</v>
      </c>
      <c r="B3089" s="5" t="s">
        <v>74</v>
      </c>
      <c r="C3089" s="5" t="s">
        <v>36</v>
      </c>
      <c r="D3089" s="5">
        <v>14.4</v>
      </c>
      <c r="E3089" s="5">
        <v>12.96</v>
      </c>
      <c r="F3089" s="5">
        <v>40</v>
      </c>
      <c r="G3089" s="5" t="s">
        <v>124</v>
      </c>
      <c r="H3089" s="5" t="s">
        <v>125</v>
      </c>
      <c r="I3089" s="5" t="s">
        <v>126</v>
      </c>
      <c r="J3089" s="6">
        <v>41989</v>
      </c>
      <c r="K3089" s="7">
        <f t="shared" si="144"/>
        <v>576</v>
      </c>
      <c r="L3089" s="7">
        <f t="shared" si="145"/>
        <v>518.40000000000009</v>
      </c>
      <c r="M3089" s="4">
        <f>YEAR(Datos!$J3089)</f>
        <v>2014</v>
      </c>
      <c r="N3089" s="5" t="str">
        <f t="shared" si="146"/>
        <v>diciembre</v>
      </c>
      <c r="O3089" s="5" t="str">
        <f>VLOOKUP(C3089,[2]!ProdManager[#Data],2,FALSE)</f>
        <v>John Matter</v>
      </c>
      <c r="P3089" s="5" t="e">
        <f>VLOOKUP(I3089,[1]!Countries[#Data],2,FALSE)</f>
        <v>#REF!</v>
      </c>
      <c r="Q3089" s="5" t="e">
        <f>VLOOKUP(I3089,[1]!Countries[#Data],3,FALSE)</f>
        <v>#REF!</v>
      </c>
    </row>
    <row r="3090" spans="1:17" x14ac:dyDescent="0.2">
      <c r="A3090" s="5">
        <v>10282</v>
      </c>
      <c r="B3090" s="5" t="s">
        <v>80</v>
      </c>
      <c r="C3090" s="5" t="s">
        <v>22</v>
      </c>
      <c r="D3090" s="5">
        <v>20.7</v>
      </c>
      <c r="E3090" s="5">
        <v>15.731999999999999</v>
      </c>
      <c r="F3090" s="5">
        <v>60</v>
      </c>
      <c r="G3090" s="5" t="s">
        <v>124</v>
      </c>
      <c r="H3090" s="5" t="s">
        <v>125</v>
      </c>
      <c r="I3090" s="5" t="s">
        <v>126</v>
      </c>
      <c r="J3090" s="6">
        <v>41910</v>
      </c>
      <c r="K3090" s="7">
        <f t="shared" si="144"/>
        <v>1242</v>
      </c>
      <c r="L3090" s="7">
        <f t="shared" si="145"/>
        <v>943.92</v>
      </c>
      <c r="M3090" s="4">
        <f>YEAR(Datos!$J3090)</f>
        <v>2014</v>
      </c>
      <c r="N3090" s="5" t="str">
        <f t="shared" si="146"/>
        <v>septiembre</v>
      </c>
      <c r="O3090" s="5" t="str">
        <f>VLOOKUP(C3090,[2]!ProdManager[#Data],2,FALSE)</f>
        <v>Peter Stone</v>
      </c>
      <c r="P3090" s="5" t="e">
        <f>VLOOKUP(I3090,[1]!Countries[#Data],2,FALSE)</f>
        <v>#REF!</v>
      </c>
      <c r="Q3090" s="5" t="e">
        <f>VLOOKUP(I3090,[1]!Countries[#Data],3,FALSE)</f>
        <v>#REF!</v>
      </c>
    </row>
    <row r="3091" spans="1:17" x14ac:dyDescent="0.2">
      <c r="A3091" s="5">
        <v>10282</v>
      </c>
      <c r="B3091" s="5" t="s">
        <v>26</v>
      </c>
      <c r="C3091" s="5" t="s">
        <v>3</v>
      </c>
      <c r="D3091" s="5">
        <v>15.6</v>
      </c>
      <c r="E3091" s="5">
        <v>13.103999999999999</v>
      </c>
      <c r="F3091" s="5">
        <v>20</v>
      </c>
      <c r="G3091" s="5" t="s">
        <v>124</v>
      </c>
      <c r="H3091" s="5" t="s">
        <v>125</v>
      </c>
      <c r="I3091" s="5" t="s">
        <v>126</v>
      </c>
      <c r="J3091" s="6">
        <v>41817</v>
      </c>
      <c r="K3091" s="7">
        <f t="shared" si="144"/>
        <v>312</v>
      </c>
      <c r="L3091" s="7">
        <f t="shared" si="145"/>
        <v>262.08</v>
      </c>
      <c r="M3091" s="4">
        <f>YEAR(Datos!$J3091)</f>
        <v>2014</v>
      </c>
      <c r="N3091" s="5" t="str">
        <f t="shared" si="146"/>
        <v>junio</v>
      </c>
      <c r="O3091" s="5" t="str">
        <f>VLOOKUP(C3091,[2]!ProdManager[#Data],2,FALSE)</f>
        <v>Marc Caine</v>
      </c>
      <c r="P3091" s="5" t="e">
        <f>VLOOKUP(I3091,[1]!Countries[#Data],2,FALSE)</f>
        <v>#REF!</v>
      </c>
      <c r="Q3091" s="5" t="e">
        <f>VLOOKUP(I3091,[1]!Countries[#Data],3,FALSE)</f>
        <v>#REF!</v>
      </c>
    </row>
    <row r="3092" spans="1:17" x14ac:dyDescent="0.2">
      <c r="A3092" s="5">
        <v>10283</v>
      </c>
      <c r="B3092" s="5" t="s">
        <v>127</v>
      </c>
      <c r="C3092" s="5" t="s">
        <v>17</v>
      </c>
      <c r="D3092" s="5">
        <v>12.4</v>
      </c>
      <c r="E3092" s="5">
        <v>10.416</v>
      </c>
      <c r="F3092" s="5">
        <v>20</v>
      </c>
      <c r="G3092" s="5" t="s">
        <v>128</v>
      </c>
      <c r="H3092" s="5" t="s">
        <v>129</v>
      </c>
      <c r="I3092" s="5" t="s">
        <v>58</v>
      </c>
      <c r="J3092" s="6">
        <v>42090</v>
      </c>
      <c r="K3092" s="7">
        <f t="shared" si="144"/>
        <v>248</v>
      </c>
      <c r="L3092" s="7">
        <f t="shared" si="145"/>
        <v>208.32</v>
      </c>
      <c r="M3092" s="4">
        <f>YEAR(Datos!$J3092)</f>
        <v>2015</v>
      </c>
      <c r="N3092" s="5" t="str">
        <f t="shared" si="146"/>
        <v>marzo</v>
      </c>
      <c r="O3092" s="5" t="str">
        <f>VLOOKUP(C3092,[2]!ProdManager[#Data],2,FALSE)</f>
        <v>Lydia Sinn</v>
      </c>
      <c r="P3092" s="5" t="e">
        <f>VLOOKUP(I3092,[1]!Countries[#Data],2,FALSE)</f>
        <v>#REF!</v>
      </c>
      <c r="Q3092" s="5" t="e">
        <f>VLOOKUP(I3092,[1]!Countries[#Data],3,FALSE)</f>
        <v>#REF!</v>
      </c>
    </row>
    <row r="3093" spans="1:17" x14ac:dyDescent="0.2">
      <c r="A3093" s="5">
        <v>10283</v>
      </c>
      <c r="B3093" s="5" t="s">
        <v>7</v>
      </c>
      <c r="C3093" s="5" t="s">
        <v>8</v>
      </c>
      <c r="D3093" s="5">
        <v>27.8</v>
      </c>
      <c r="E3093" s="5">
        <v>20.85</v>
      </c>
      <c r="F3093" s="5">
        <v>30</v>
      </c>
      <c r="G3093" s="5" t="s">
        <v>128</v>
      </c>
      <c r="H3093" s="5" t="s">
        <v>129</v>
      </c>
      <c r="I3093" s="5" t="s">
        <v>58</v>
      </c>
      <c r="J3093" s="6">
        <v>42174</v>
      </c>
      <c r="K3093" s="7">
        <f t="shared" si="144"/>
        <v>834</v>
      </c>
      <c r="L3093" s="7">
        <f t="shared" si="145"/>
        <v>625.5</v>
      </c>
      <c r="M3093" s="4">
        <f>YEAR(Datos!$J3093)</f>
        <v>2015</v>
      </c>
      <c r="N3093" s="5" t="str">
        <f t="shared" si="146"/>
        <v>junio</v>
      </c>
      <c r="O3093" s="5" t="str">
        <f>VLOOKUP(C3093,[2]!ProdManager[#Data],2,FALSE)</f>
        <v>Peter Stone</v>
      </c>
      <c r="P3093" s="5" t="e">
        <f>VLOOKUP(I3093,[1]!Countries[#Data],2,FALSE)</f>
        <v>#REF!</v>
      </c>
      <c r="Q3093" s="5" t="e">
        <f>VLOOKUP(I3093,[1]!Countries[#Data],3,FALSE)</f>
        <v>#REF!</v>
      </c>
    </row>
    <row r="3094" spans="1:17" x14ac:dyDescent="0.2">
      <c r="A3094" s="5">
        <v>10283</v>
      </c>
      <c r="B3094" s="5" t="s">
        <v>123</v>
      </c>
      <c r="C3094" s="5" t="s">
        <v>28</v>
      </c>
      <c r="D3094" s="5">
        <v>7.3</v>
      </c>
      <c r="E3094" s="5">
        <v>5.1099999999999994</v>
      </c>
      <c r="F3094" s="5">
        <v>18</v>
      </c>
      <c r="G3094" s="5" t="s">
        <v>128</v>
      </c>
      <c r="H3094" s="5" t="s">
        <v>129</v>
      </c>
      <c r="I3094" s="5" t="s">
        <v>58</v>
      </c>
      <c r="J3094" s="6">
        <v>41745</v>
      </c>
      <c r="K3094" s="7">
        <f t="shared" si="144"/>
        <v>131.4</v>
      </c>
      <c r="L3094" s="7">
        <f t="shared" si="145"/>
        <v>91.97999999999999</v>
      </c>
      <c r="M3094" s="4">
        <f>YEAR(Datos!$J3094)</f>
        <v>2014</v>
      </c>
      <c r="N3094" s="5" t="str">
        <f t="shared" si="146"/>
        <v>abril</v>
      </c>
      <c r="O3094" s="5" t="str">
        <f>VLOOKUP(C3094,[2]!ProdManager[#Data],2,FALSE)</f>
        <v>Lydia Sinn</v>
      </c>
      <c r="P3094" s="5" t="e">
        <f>VLOOKUP(I3094,[1]!Countries[#Data],2,FALSE)</f>
        <v>#REF!</v>
      </c>
      <c r="Q3094" s="5" t="e">
        <f>VLOOKUP(I3094,[1]!Countries[#Data],3,FALSE)</f>
        <v>#REF!</v>
      </c>
    </row>
    <row r="3095" spans="1:17" x14ac:dyDescent="0.2">
      <c r="A3095" s="5">
        <v>10283</v>
      </c>
      <c r="B3095" s="5" t="s">
        <v>33</v>
      </c>
      <c r="C3095" s="5" t="s">
        <v>8</v>
      </c>
      <c r="D3095" s="5">
        <v>27.2</v>
      </c>
      <c r="E3095" s="5">
        <v>23.119999999999997</v>
      </c>
      <c r="F3095" s="5">
        <v>35</v>
      </c>
      <c r="G3095" s="5" t="s">
        <v>128</v>
      </c>
      <c r="H3095" s="5" t="s">
        <v>129</v>
      </c>
      <c r="I3095" s="5" t="s">
        <v>58</v>
      </c>
      <c r="J3095" s="6">
        <v>42201</v>
      </c>
      <c r="K3095" s="7">
        <f t="shared" si="144"/>
        <v>952</v>
      </c>
      <c r="L3095" s="7">
        <f t="shared" si="145"/>
        <v>809.19999999999993</v>
      </c>
      <c r="M3095" s="4">
        <f>YEAR(Datos!$J3095)</f>
        <v>2015</v>
      </c>
      <c r="N3095" s="5" t="str">
        <f t="shared" si="146"/>
        <v>julio</v>
      </c>
      <c r="O3095" s="5" t="str">
        <f>VLOOKUP(C3095,[2]!ProdManager[#Data],2,FALSE)</f>
        <v>Peter Stone</v>
      </c>
      <c r="P3095" s="5" t="e">
        <f>VLOOKUP(I3095,[1]!Countries[#Data],2,FALSE)</f>
        <v>#REF!</v>
      </c>
      <c r="Q3095" s="5" t="e">
        <f>VLOOKUP(I3095,[1]!Countries[#Data],3,FALSE)</f>
        <v>#REF!</v>
      </c>
    </row>
    <row r="3096" spans="1:17" x14ac:dyDescent="0.2">
      <c r="A3096" s="5">
        <v>10284</v>
      </c>
      <c r="B3096" s="5" t="s">
        <v>55</v>
      </c>
      <c r="C3096" s="5" t="s">
        <v>28</v>
      </c>
      <c r="D3096" s="5">
        <v>35.1</v>
      </c>
      <c r="E3096" s="5">
        <v>23.516999999999999</v>
      </c>
      <c r="F3096" s="5">
        <v>15</v>
      </c>
      <c r="G3096" s="5" t="s">
        <v>120</v>
      </c>
      <c r="H3096" s="5" t="s">
        <v>121</v>
      </c>
      <c r="I3096" s="5" t="s">
        <v>14</v>
      </c>
      <c r="J3096" s="6">
        <v>41826</v>
      </c>
      <c r="K3096" s="7">
        <f t="shared" si="144"/>
        <v>526.5</v>
      </c>
      <c r="L3096" s="7">
        <f t="shared" si="145"/>
        <v>352.755</v>
      </c>
      <c r="M3096" s="4">
        <f>YEAR(Datos!$J3096)</f>
        <v>2014</v>
      </c>
      <c r="N3096" s="5" t="str">
        <f t="shared" si="146"/>
        <v>julio</v>
      </c>
      <c r="O3096" s="5" t="str">
        <f>VLOOKUP(C3096,[2]!ProdManager[#Data],2,FALSE)</f>
        <v>Lydia Sinn</v>
      </c>
      <c r="P3096" s="5" t="e">
        <f>VLOOKUP(I3096,[1]!Countries[#Data],2,FALSE)</f>
        <v>#REF!</v>
      </c>
      <c r="Q3096" s="5" t="e">
        <f>VLOOKUP(I3096,[1]!Countries[#Data],3,FALSE)</f>
        <v>#REF!</v>
      </c>
    </row>
    <row r="3097" spans="1:17" x14ac:dyDescent="0.2">
      <c r="A3097" s="5">
        <v>10284</v>
      </c>
      <c r="B3097" s="5" t="s">
        <v>115</v>
      </c>
      <c r="C3097" s="5" t="s">
        <v>17</v>
      </c>
      <c r="D3097" s="5">
        <v>15.5</v>
      </c>
      <c r="E3097" s="5">
        <v>12.4</v>
      </c>
      <c r="F3097" s="5">
        <v>21</v>
      </c>
      <c r="G3097" s="5" t="s">
        <v>120</v>
      </c>
      <c r="H3097" s="5" t="s">
        <v>121</v>
      </c>
      <c r="I3097" s="5" t="s">
        <v>14</v>
      </c>
      <c r="J3097" s="6">
        <v>41691</v>
      </c>
      <c r="K3097" s="7">
        <f t="shared" si="144"/>
        <v>325.5</v>
      </c>
      <c r="L3097" s="7">
        <f t="shared" si="145"/>
        <v>260.40000000000003</v>
      </c>
      <c r="M3097" s="4">
        <f>YEAR(Datos!$J3097)</f>
        <v>2014</v>
      </c>
      <c r="N3097" s="5" t="str">
        <f t="shared" si="146"/>
        <v>febrero</v>
      </c>
      <c r="O3097" s="5" t="str">
        <f>VLOOKUP(C3097,[2]!ProdManager[#Data],2,FALSE)</f>
        <v>Lydia Sinn</v>
      </c>
      <c r="P3097" s="5" t="e">
        <f>VLOOKUP(I3097,[1]!Countries[#Data],2,FALSE)</f>
        <v>#REF!</v>
      </c>
      <c r="Q3097" s="5" t="e">
        <f>VLOOKUP(I3097,[1]!Countries[#Data],3,FALSE)</f>
        <v>#REF!</v>
      </c>
    </row>
    <row r="3098" spans="1:17" x14ac:dyDescent="0.2">
      <c r="A3098" s="5">
        <v>10284</v>
      </c>
      <c r="B3098" s="5" t="s">
        <v>33</v>
      </c>
      <c r="C3098" s="5" t="s">
        <v>8</v>
      </c>
      <c r="D3098" s="5">
        <v>27.2</v>
      </c>
      <c r="E3098" s="5">
        <v>22.032</v>
      </c>
      <c r="F3098" s="5">
        <v>20</v>
      </c>
      <c r="G3098" s="5" t="s">
        <v>120</v>
      </c>
      <c r="H3098" s="5" t="s">
        <v>121</v>
      </c>
      <c r="I3098" s="5" t="s">
        <v>14</v>
      </c>
      <c r="J3098" s="6">
        <v>41988</v>
      </c>
      <c r="K3098" s="7">
        <f t="shared" si="144"/>
        <v>544</v>
      </c>
      <c r="L3098" s="7">
        <f t="shared" si="145"/>
        <v>440.64</v>
      </c>
      <c r="M3098" s="4">
        <f>YEAR(Datos!$J3098)</f>
        <v>2014</v>
      </c>
      <c r="N3098" s="5" t="str">
        <f t="shared" si="146"/>
        <v>diciembre</v>
      </c>
      <c r="O3098" s="5" t="str">
        <f>VLOOKUP(C3098,[2]!ProdManager[#Data],2,FALSE)</f>
        <v>Peter Stone</v>
      </c>
      <c r="P3098" s="5" t="e">
        <f>VLOOKUP(I3098,[1]!Countries[#Data],2,FALSE)</f>
        <v>#REF!</v>
      </c>
      <c r="Q3098" s="5" t="e">
        <f>VLOOKUP(I3098,[1]!Countries[#Data],3,FALSE)</f>
        <v>#REF!</v>
      </c>
    </row>
    <row r="3099" spans="1:17" x14ac:dyDescent="0.2">
      <c r="A3099" s="5">
        <v>10284</v>
      </c>
      <c r="B3099" s="5" t="s">
        <v>130</v>
      </c>
      <c r="C3099" s="5" t="s">
        <v>36</v>
      </c>
      <c r="D3099" s="5">
        <v>11.2</v>
      </c>
      <c r="E3099" s="5">
        <v>9.8559999999999999</v>
      </c>
      <c r="F3099" s="5">
        <v>50</v>
      </c>
      <c r="G3099" s="5" t="s">
        <v>120</v>
      </c>
      <c r="H3099" s="5" t="s">
        <v>121</v>
      </c>
      <c r="I3099" s="5" t="s">
        <v>14</v>
      </c>
      <c r="J3099" s="6">
        <v>41918</v>
      </c>
      <c r="K3099" s="7">
        <f t="shared" si="144"/>
        <v>560</v>
      </c>
      <c r="L3099" s="7">
        <f t="shared" si="145"/>
        <v>492.8</v>
      </c>
      <c r="M3099" s="4">
        <f>YEAR(Datos!$J3099)</f>
        <v>2014</v>
      </c>
      <c r="N3099" s="5" t="str">
        <f t="shared" si="146"/>
        <v>octubre</v>
      </c>
      <c r="O3099" s="5" t="str">
        <f>VLOOKUP(C3099,[2]!ProdManager[#Data],2,FALSE)</f>
        <v>John Matter</v>
      </c>
      <c r="P3099" s="5" t="e">
        <f>VLOOKUP(I3099,[1]!Countries[#Data],2,FALSE)</f>
        <v>#REF!</v>
      </c>
      <c r="Q3099" s="5" t="e">
        <f>VLOOKUP(I3099,[1]!Countries[#Data],3,FALSE)</f>
        <v>#REF!</v>
      </c>
    </row>
    <row r="3100" spans="1:17" x14ac:dyDescent="0.2">
      <c r="A3100" s="5">
        <v>10285</v>
      </c>
      <c r="B3100" s="5" t="s">
        <v>51</v>
      </c>
      <c r="C3100" s="5" t="s">
        <v>39</v>
      </c>
      <c r="D3100" s="5">
        <v>26.2</v>
      </c>
      <c r="E3100" s="5">
        <v>20.698</v>
      </c>
      <c r="F3100" s="5">
        <v>36</v>
      </c>
      <c r="G3100" s="5" t="s">
        <v>103</v>
      </c>
      <c r="H3100" s="5" t="s">
        <v>104</v>
      </c>
      <c r="I3100" s="5" t="s">
        <v>14</v>
      </c>
      <c r="J3100" s="6">
        <v>41949</v>
      </c>
      <c r="K3100" s="7">
        <f t="shared" si="144"/>
        <v>943.19999999999993</v>
      </c>
      <c r="L3100" s="7">
        <f t="shared" si="145"/>
        <v>745.12800000000004</v>
      </c>
      <c r="M3100" s="4">
        <f>YEAR(Datos!$J3100)</f>
        <v>2014</v>
      </c>
      <c r="N3100" s="5" t="str">
        <f t="shared" si="146"/>
        <v>noviembre</v>
      </c>
      <c r="O3100" s="5" t="str">
        <f>VLOOKUP(C3100,[2]!ProdManager[#Data],2,FALSE)</f>
        <v>John Matter</v>
      </c>
      <c r="P3100" s="5" t="e">
        <f>VLOOKUP(I3100,[1]!Countries[#Data],2,FALSE)</f>
        <v>#REF!</v>
      </c>
      <c r="Q3100" s="5" t="e">
        <f>VLOOKUP(I3100,[1]!Countries[#Data],3,FALSE)</f>
        <v>#REF!</v>
      </c>
    </row>
    <row r="3101" spans="1:17" x14ac:dyDescent="0.2">
      <c r="A3101" s="5">
        <v>10285</v>
      </c>
      <c r="B3101" s="5" t="s">
        <v>91</v>
      </c>
      <c r="C3101" s="5" t="s">
        <v>22</v>
      </c>
      <c r="D3101" s="5">
        <v>14.7</v>
      </c>
      <c r="E3101" s="5">
        <v>11.613</v>
      </c>
      <c r="F3101" s="5">
        <v>40</v>
      </c>
      <c r="G3101" s="5" t="s">
        <v>103</v>
      </c>
      <c r="H3101" s="5" t="s">
        <v>104</v>
      </c>
      <c r="I3101" s="5" t="s">
        <v>14</v>
      </c>
      <c r="J3101" s="6">
        <v>41896</v>
      </c>
      <c r="K3101" s="7">
        <f t="shared" si="144"/>
        <v>588</v>
      </c>
      <c r="L3101" s="7">
        <f t="shared" si="145"/>
        <v>464.52</v>
      </c>
      <c r="M3101" s="4">
        <f>YEAR(Datos!$J3101)</f>
        <v>2014</v>
      </c>
      <c r="N3101" s="5" t="str">
        <f t="shared" si="146"/>
        <v>septiembre</v>
      </c>
      <c r="O3101" s="5" t="str">
        <f>VLOOKUP(C3101,[2]!ProdManager[#Data],2,FALSE)</f>
        <v>Peter Stone</v>
      </c>
      <c r="P3101" s="5" t="e">
        <f>VLOOKUP(I3101,[1]!Countries[#Data],2,FALSE)</f>
        <v>#REF!</v>
      </c>
      <c r="Q3101" s="5" t="e">
        <f>VLOOKUP(I3101,[1]!Countries[#Data],3,FALSE)</f>
        <v>#REF!</v>
      </c>
    </row>
    <row r="3102" spans="1:17" x14ac:dyDescent="0.2">
      <c r="A3102" s="5">
        <v>10285</v>
      </c>
      <c r="B3102" s="5" t="s">
        <v>131</v>
      </c>
      <c r="C3102" s="5" t="s">
        <v>36</v>
      </c>
      <c r="D3102" s="5">
        <v>14.4</v>
      </c>
      <c r="E3102" s="5">
        <v>12.96</v>
      </c>
      <c r="F3102" s="5">
        <v>45</v>
      </c>
      <c r="G3102" s="5" t="s">
        <v>103</v>
      </c>
      <c r="H3102" s="5" t="s">
        <v>104</v>
      </c>
      <c r="I3102" s="5" t="s">
        <v>14</v>
      </c>
      <c r="J3102" s="6">
        <v>41643</v>
      </c>
      <c r="K3102" s="7">
        <f t="shared" si="144"/>
        <v>648</v>
      </c>
      <c r="L3102" s="7">
        <f t="shared" si="145"/>
        <v>583.20000000000005</v>
      </c>
      <c r="M3102" s="4">
        <f>YEAR(Datos!$J3102)</f>
        <v>2014</v>
      </c>
      <c r="N3102" s="5" t="str">
        <f t="shared" si="146"/>
        <v>enero</v>
      </c>
      <c r="O3102" s="5" t="str">
        <f>VLOOKUP(C3102,[2]!ProdManager[#Data],2,FALSE)</f>
        <v>John Matter</v>
      </c>
      <c r="P3102" s="5" t="e">
        <f>VLOOKUP(I3102,[1]!Countries[#Data],2,FALSE)</f>
        <v>#REF!</v>
      </c>
      <c r="Q3102" s="5" t="e">
        <f>VLOOKUP(I3102,[1]!Countries[#Data],3,FALSE)</f>
        <v>#REF!</v>
      </c>
    </row>
    <row r="3103" spans="1:17" x14ac:dyDescent="0.2">
      <c r="A3103" s="5">
        <v>10286</v>
      </c>
      <c r="B3103" s="5" t="s">
        <v>71</v>
      </c>
      <c r="C3103" s="5" t="s">
        <v>28</v>
      </c>
      <c r="D3103" s="5">
        <v>39.4</v>
      </c>
      <c r="E3103" s="5">
        <v>25.61</v>
      </c>
      <c r="F3103" s="5">
        <v>40</v>
      </c>
      <c r="G3103" s="5" t="s">
        <v>103</v>
      </c>
      <c r="H3103" s="5" t="s">
        <v>104</v>
      </c>
      <c r="I3103" s="5" t="s">
        <v>14</v>
      </c>
      <c r="J3103" s="6">
        <v>41667</v>
      </c>
      <c r="K3103" s="7">
        <f t="shared" si="144"/>
        <v>1576</v>
      </c>
      <c r="L3103" s="7">
        <f t="shared" si="145"/>
        <v>1024.4000000000001</v>
      </c>
      <c r="M3103" s="4">
        <f>YEAR(Datos!$J3103)</f>
        <v>2014</v>
      </c>
      <c r="N3103" s="5" t="str">
        <f t="shared" si="146"/>
        <v>enero</v>
      </c>
      <c r="O3103" s="5" t="str">
        <f>VLOOKUP(C3103,[2]!ProdManager[#Data],2,FALSE)</f>
        <v>Lydia Sinn</v>
      </c>
      <c r="P3103" s="5" t="e">
        <f>VLOOKUP(I3103,[1]!Countries[#Data],2,FALSE)</f>
        <v>#REF!</v>
      </c>
      <c r="Q3103" s="5" t="e">
        <f>VLOOKUP(I3103,[1]!Countries[#Data],3,FALSE)</f>
        <v>#REF!</v>
      </c>
    </row>
    <row r="3104" spans="1:17" x14ac:dyDescent="0.2">
      <c r="A3104" s="5">
        <v>10286</v>
      </c>
      <c r="B3104" s="5" t="s">
        <v>74</v>
      </c>
      <c r="C3104" s="5" t="s">
        <v>36</v>
      </c>
      <c r="D3104" s="5">
        <v>14.4</v>
      </c>
      <c r="E3104" s="5">
        <v>12.96</v>
      </c>
      <c r="F3104" s="5">
        <v>100</v>
      </c>
      <c r="G3104" s="5" t="s">
        <v>103</v>
      </c>
      <c r="H3104" s="5" t="s">
        <v>104</v>
      </c>
      <c r="I3104" s="5" t="s">
        <v>14</v>
      </c>
      <c r="J3104" s="6">
        <v>42200</v>
      </c>
      <c r="K3104" s="7">
        <f t="shared" si="144"/>
        <v>1440</v>
      </c>
      <c r="L3104" s="7">
        <f t="shared" si="145"/>
        <v>1296</v>
      </c>
      <c r="M3104" s="4">
        <f>YEAR(Datos!$J3104)</f>
        <v>2015</v>
      </c>
      <c r="N3104" s="5" t="str">
        <f t="shared" si="146"/>
        <v>julio</v>
      </c>
      <c r="O3104" s="5" t="str">
        <f>VLOOKUP(C3104,[2]!ProdManager[#Data],2,FALSE)</f>
        <v>John Matter</v>
      </c>
      <c r="P3104" s="5" t="e">
        <f>VLOOKUP(I3104,[1]!Countries[#Data],2,FALSE)</f>
        <v>#REF!</v>
      </c>
      <c r="Q3104" s="5" t="e">
        <f>VLOOKUP(I3104,[1]!Countries[#Data],3,FALSE)</f>
        <v>#REF!</v>
      </c>
    </row>
    <row r="3105" spans="1:17" x14ac:dyDescent="0.2">
      <c r="A3105" s="5">
        <v>10287</v>
      </c>
      <c r="B3105" s="5" t="s">
        <v>49</v>
      </c>
      <c r="C3105" s="5" t="s">
        <v>28</v>
      </c>
      <c r="D3105" s="5">
        <v>13.9</v>
      </c>
      <c r="E3105" s="5">
        <v>9.452</v>
      </c>
      <c r="F3105" s="5">
        <v>40</v>
      </c>
      <c r="G3105" s="5" t="s">
        <v>132</v>
      </c>
      <c r="H3105" s="5" t="s">
        <v>19</v>
      </c>
      <c r="I3105" s="5" t="s">
        <v>20</v>
      </c>
      <c r="J3105" s="6">
        <v>42050</v>
      </c>
      <c r="K3105" s="7">
        <f t="shared" si="144"/>
        <v>556</v>
      </c>
      <c r="L3105" s="7">
        <f t="shared" si="145"/>
        <v>378.08</v>
      </c>
      <c r="M3105" s="4">
        <f>YEAR(Datos!$J3105)</f>
        <v>2015</v>
      </c>
      <c r="N3105" s="5" t="str">
        <f t="shared" si="146"/>
        <v>febrero</v>
      </c>
      <c r="O3105" s="5" t="str">
        <f>VLOOKUP(C3105,[2]!ProdManager[#Data],2,FALSE)</f>
        <v>Lydia Sinn</v>
      </c>
      <c r="P3105" s="5" t="e">
        <f>VLOOKUP(I3105,[1]!Countries[#Data],2,FALSE)</f>
        <v>#REF!</v>
      </c>
      <c r="Q3105" s="5" t="e">
        <f>VLOOKUP(I3105,[1]!Countries[#Data],3,FALSE)</f>
        <v>#REF!</v>
      </c>
    </row>
    <row r="3106" spans="1:17" x14ac:dyDescent="0.2">
      <c r="A3106" s="5">
        <v>10287</v>
      </c>
      <c r="B3106" s="5" t="s">
        <v>133</v>
      </c>
      <c r="C3106" s="5" t="s">
        <v>36</v>
      </c>
      <c r="D3106" s="5">
        <v>11.2</v>
      </c>
      <c r="E3106" s="5">
        <v>10.192</v>
      </c>
      <c r="F3106" s="5">
        <v>20</v>
      </c>
      <c r="G3106" s="5" t="s">
        <v>132</v>
      </c>
      <c r="H3106" s="5" t="s">
        <v>19</v>
      </c>
      <c r="I3106" s="5" t="s">
        <v>20</v>
      </c>
      <c r="J3106" s="6">
        <v>41946</v>
      </c>
      <c r="K3106" s="7">
        <f t="shared" si="144"/>
        <v>224</v>
      </c>
      <c r="L3106" s="7">
        <f t="shared" si="145"/>
        <v>203.84</v>
      </c>
      <c r="M3106" s="4">
        <f>YEAR(Datos!$J3106)</f>
        <v>2014</v>
      </c>
      <c r="N3106" s="5" t="str">
        <f t="shared" si="146"/>
        <v>noviembre</v>
      </c>
      <c r="O3106" s="5" t="str">
        <f>VLOOKUP(C3106,[2]!ProdManager[#Data],2,FALSE)</f>
        <v>John Matter</v>
      </c>
      <c r="P3106" s="5" t="e">
        <f>VLOOKUP(I3106,[1]!Countries[#Data],2,FALSE)</f>
        <v>#REF!</v>
      </c>
      <c r="Q3106" s="5" t="e">
        <f>VLOOKUP(I3106,[1]!Countries[#Data],3,FALSE)</f>
        <v>#REF!</v>
      </c>
    </row>
    <row r="3107" spans="1:17" x14ac:dyDescent="0.2">
      <c r="A3107" s="5">
        <v>10287</v>
      </c>
      <c r="B3107" s="5" t="s">
        <v>134</v>
      </c>
      <c r="C3107" s="5" t="s">
        <v>22</v>
      </c>
      <c r="D3107" s="5">
        <v>9.6</v>
      </c>
      <c r="E3107" s="5">
        <v>7.2959999999999994</v>
      </c>
      <c r="F3107" s="5">
        <v>15</v>
      </c>
      <c r="G3107" s="5" t="s">
        <v>132</v>
      </c>
      <c r="H3107" s="5" t="s">
        <v>19</v>
      </c>
      <c r="I3107" s="5" t="s">
        <v>20</v>
      </c>
      <c r="J3107" s="6">
        <v>42063</v>
      </c>
      <c r="K3107" s="7">
        <f t="shared" si="144"/>
        <v>144</v>
      </c>
      <c r="L3107" s="7">
        <f t="shared" si="145"/>
        <v>109.44</v>
      </c>
      <c r="M3107" s="4">
        <f>YEAR(Datos!$J3107)</f>
        <v>2015</v>
      </c>
      <c r="N3107" s="5" t="str">
        <f t="shared" si="146"/>
        <v>febrero</v>
      </c>
      <c r="O3107" s="5" t="str">
        <f>VLOOKUP(C3107,[2]!ProdManager[#Data],2,FALSE)</f>
        <v>Peter Stone</v>
      </c>
      <c r="P3107" s="5" t="e">
        <f>VLOOKUP(I3107,[1]!Countries[#Data],2,FALSE)</f>
        <v>#REF!</v>
      </c>
      <c r="Q3107" s="5" t="e">
        <f>VLOOKUP(I3107,[1]!Countries[#Data],3,FALSE)</f>
        <v>#REF!</v>
      </c>
    </row>
    <row r="3108" spans="1:17" x14ac:dyDescent="0.2">
      <c r="A3108" s="5">
        <v>10288</v>
      </c>
      <c r="B3108" s="5" t="s">
        <v>135</v>
      </c>
      <c r="C3108" s="5" t="s">
        <v>28</v>
      </c>
      <c r="D3108" s="5">
        <v>10</v>
      </c>
      <c r="E3108" s="5">
        <v>6.7999999999999989</v>
      </c>
      <c r="F3108" s="5">
        <v>10</v>
      </c>
      <c r="G3108" s="5" t="s">
        <v>136</v>
      </c>
      <c r="H3108" s="5" t="s">
        <v>137</v>
      </c>
      <c r="I3108" s="5" t="s">
        <v>109</v>
      </c>
      <c r="J3108" s="6">
        <v>41808</v>
      </c>
      <c r="K3108" s="7">
        <f t="shared" si="144"/>
        <v>100</v>
      </c>
      <c r="L3108" s="7">
        <f t="shared" si="145"/>
        <v>67.999999999999986</v>
      </c>
      <c r="M3108" s="4">
        <f>YEAR(Datos!$J3108)</f>
        <v>2014</v>
      </c>
      <c r="N3108" s="5" t="str">
        <f t="shared" si="146"/>
        <v>junio</v>
      </c>
      <c r="O3108" s="5" t="str">
        <f>VLOOKUP(C3108,[2]!ProdManager[#Data],2,FALSE)</f>
        <v>Lydia Sinn</v>
      </c>
      <c r="P3108" s="5" t="e">
        <f>VLOOKUP(I3108,[1]!Countries[#Data],2,FALSE)</f>
        <v>#REF!</v>
      </c>
      <c r="Q3108" s="5" t="e">
        <f>VLOOKUP(I3108,[1]!Countries[#Data],3,FALSE)</f>
        <v>#REF!</v>
      </c>
    </row>
    <row r="3109" spans="1:17" x14ac:dyDescent="0.2">
      <c r="A3109" s="5">
        <v>10288</v>
      </c>
      <c r="B3109" s="5" t="s">
        <v>138</v>
      </c>
      <c r="C3109" s="5" t="s">
        <v>39</v>
      </c>
      <c r="D3109" s="5">
        <v>5.9</v>
      </c>
      <c r="E3109" s="5">
        <v>4.838000000000001</v>
      </c>
      <c r="F3109" s="5">
        <v>10</v>
      </c>
      <c r="G3109" s="5" t="s">
        <v>136</v>
      </c>
      <c r="H3109" s="5" t="s">
        <v>137</v>
      </c>
      <c r="I3109" s="5" t="s">
        <v>109</v>
      </c>
      <c r="J3109" s="6">
        <v>41953</v>
      </c>
      <c r="K3109" s="7">
        <f t="shared" si="144"/>
        <v>59</v>
      </c>
      <c r="L3109" s="7">
        <f t="shared" si="145"/>
        <v>48.38000000000001</v>
      </c>
      <c r="M3109" s="4">
        <f>YEAR(Datos!$J3109)</f>
        <v>2014</v>
      </c>
      <c r="N3109" s="5" t="str">
        <f t="shared" si="146"/>
        <v>noviembre</v>
      </c>
      <c r="O3109" s="5" t="str">
        <f>VLOOKUP(C3109,[2]!ProdManager[#Data],2,FALSE)</f>
        <v>John Matter</v>
      </c>
      <c r="P3109" s="5" t="e">
        <f>VLOOKUP(I3109,[1]!Countries[#Data],2,FALSE)</f>
        <v>#REF!</v>
      </c>
      <c r="Q3109" s="5" t="e">
        <f>VLOOKUP(I3109,[1]!Countries[#Data],3,FALSE)</f>
        <v>#REF!</v>
      </c>
    </row>
    <row r="3110" spans="1:17" x14ac:dyDescent="0.2">
      <c r="A3110" s="5">
        <v>10289</v>
      </c>
      <c r="B3110" s="5" t="s">
        <v>139</v>
      </c>
      <c r="C3110" s="5" t="s">
        <v>17</v>
      </c>
      <c r="D3110" s="5">
        <v>8</v>
      </c>
      <c r="E3110" s="5">
        <v>6.5600000000000005</v>
      </c>
      <c r="F3110" s="5">
        <v>30</v>
      </c>
      <c r="G3110" s="5" t="s">
        <v>140</v>
      </c>
      <c r="H3110" s="5" t="s">
        <v>141</v>
      </c>
      <c r="I3110" s="5" t="s">
        <v>142</v>
      </c>
      <c r="J3110" s="6">
        <v>42062</v>
      </c>
      <c r="K3110" s="7">
        <f t="shared" si="144"/>
        <v>240</v>
      </c>
      <c r="L3110" s="7">
        <f t="shared" si="145"/>
        <v>196.8</v>
      </c>
      <c r="M3110" s="4">
        <f>YEAR(Datos!$J3110)</f>
        <v>2015</v>
      </c>
      <c r="N3110" s="5" t="str">
        <f t="shared" si="146"/>
        <v>febrero</v>
      </c>
      <c r="O3110" s="5" t="str">
        <f>VLOOKUP(C3110,[2]!ProdManager[#Data],2,FALSE)</f>
        <v>Lydia Sinn</v>
      </c>
      <c r="P3110" s="5" t="e">
        <f>VLOOKUP(I3110,[1]!Countries[#Data],2,FALSE)</f>
        <v>#REF!</v>
      </c>
      <c r="Q3110" s="5" t="e">
        <f>VLOOKUP(I3110,[1]!Countries[#Data],3,FALSE)</f>
        <v>#REF!</v>
      </c>
    </row>
    <row r="3111" spans="1:17" x14ac:dyDescent="0.2">
      <c r="A3111" s="5">
        <v>10289</v>
      </c>
      <c r="B3111" s="5" t="s">
        <v>143</v>
      </c>
      <c r="C3111" s="5" t="s">
        <v>3</v>
      </c>
      <c r="D3111" s="5">
        <v>26.6</v>
      </c>
      <c r="E3111" s="5">
        <v>22.344000000000001</v>
      </c>
      <c r="F3111" s="5">
        <v>90</v>
      </c>
      <c r="G3111" s="5" t="s">
        <v>140</v>
      </c>
      <c r="H3111" s="5" t="s">
        <v>141</v>
      </c>
      <c r="I3111" s="5" t="s">
        <v>142</v>
      </c>
      <c r="J3111" s="6">
        <v>42128</v>
      </c>
      <c r="K3111" s="7">
        <f t="shared" si="144"/>
        <v>2394</v>
      </c>
      <c r="L3111" s="7">
        <f t="shared" si="145"/>
        <v>2010.96</v>
      </c>
      <c r="M3111" s="4">
        <f>YEAR(Datos!$J3111)</f>
        <v>2015</v>
      </c>
      <c r="N3111" s="5" t="str">
        <f t="shared" si="146"/>
        <v>mayo</v>
      </c>
      <c r="O3111" s="5" t="str">
        <f>VLOOKUP(C3111,[2]!ProdManager[#Data],2,FALSE)</f>
        <v>Marc Caine</v>
      </c>
      <c r="P3111" s="5" t="e">
        <f>VLOOKUP(I3111,[1]!Countries[#Data],2,FALSE)</f>
        <v>#REF!</v>
      </c>
      <c r="Q3111" s="5" t="e">
        <f>VLOOKUP(I3111,[1]!Countries[#Data],3,FALSE)</f>
        <v>#REF!</v>
      </c>
    </row>
    <row r="3112" spans="1:17" x14ac:dyDescent="0.2">
      <c r="A3112" s="5">
        <v>10290</v>
      </c>
      <c r="B3112" s="5" t="s">
        <v>62</v>
      </c>
      <c r="C3112" s="5" t="s">
        <v>17</v>
      </c>
      <c r="D3112" s="5">
        <v>17</v>
      </c>
      <c r="E3112" s="5">
        <v>13.770000000000001</v>
      </c>
      <c r="F3112" s="5">
        <v>20</v>
      </c>
      <c r="G3112" s="5" t="s">
        <v>144</v>
      </c>
      <c r="H3112" s="5" t="s">
        <v>145</v>
      </c>
      <c r="I3112" s="5" t="s">
        <v>20</v>
      </c>
      <c r="J3112" s="6">
        <v>42115</v>
      </c>
      <c r="K3112" s="7">
        <f t="shared" si="144"/>
        <v>340</v>
      </c>
      <c r="L3112" s="7">
        <f t="shared" si="145"/>
        <v>275.40000000000003</v>
      </c>
      <c r="M3112" s="4">
        <f>YEAR(Datos!$J3112)</f>
        <v>2015</v>
      </c>
      <c r="N3112" s="5" t="str">
        <f t="shared" si="146"/>
        <v>abril</v>
      </c>
      <c r="O3112" s="5" t="str">
        <f>VLOOKUP(C3112,[2]!ProdManager[#Data],2,FALSE)</f>
        <v>Lydia Sinn</v>
      </c>
      <c r="P3112" s="5" t="e">
        <f>VLOOKUP(I3112,[1]!Countries[#Data],2,FALSE)</f>
        <v>#REF!</v>
      </c>
      <c r="Q3112" s="5" t="e">
        <f>VLOOKUP(I3112,[1]!Countries[#Data],3,FALSE)</f>
        <v>#REF!</v>
      </c>
    </row>
    <row r="3113" spans="1:17" x14ac:dyDescent="0.2">
      <c r="A3113" s="5">
        <v>10290</v>
      </c>
      <c r="B3113" s="5" t="s">
        <v>95</v>
      </c>
      <c r="C3113" s="5" t="s">
        <v>39</v>
      </c>
      <c r="D3113" s="5">
        <v>99</v>
      </c>
      <c r="E3113" s="5">
        <v>76.23</v>
      </c>
      <c r="F3113" s="5">
        <v>15</v>
      </c>
      <c r="G3113" s="5" t="s">
        <v>144</v>
      </c>
      <c r="H3113" s="5" t="s">
        <v>145</v>
      </c>
      <c r="I3113" s="5" t="s">
        <v>20</v>
      </c>
      <c r="J3113" s="6">
        <v>41755</v>
      </c>
      <c r="K3113" s="7">
        <f t="shared" si="144"/>
        <v>1485</v>
      </c>
      <c r="L3113" s="7">
        <f t="shared" si="145"/>
        <v>1143.45</v>
      </c>
      <c r="M3113" s="4">
        <f>YEAR(Datos!$J3113)</f>
        <v>2014</v>
      </c>
      <c r="N3113" s="5" t="str">
        <f t="shared" si="146"/>
        <v>abril</v>
      </c>
      <c r="O3113" s="5" t="str">
        <f>VLOOKUP(C3113,[2]!ProdManager[#Data],2,FALSE)</f>
        <v>John Matter</v>
      </c>
      <c r="P3113" s="5" t="e">
        <f>VLOOKUP(I3113,[1]!Countries[#Data],2,FALSE)</f>
        <v>#REF!</v>
      </c>
      <c r="Q3113" s="5" t="e">
        <f>VLOOKUP(I3113,[1]!Countries[#Data],3,FALSE)</f>
        <v>#REF!</v>
      </c>
    </row>
    <row r="3114" spans="1:17" x14ac:dyDescent="0.2">
      <c r="A3114" s="5">
        <v>10290</v>
      </c>
      <c r="B3114" s="5" t="s">
        <v>34</v>
      </c>
      <c r="C3114" s="5" t="s">
        <v>28</v>
      </c>
      <c r="D3114" s="5">
        <v>16</v>
      </c>
      <c r="E3114" s="5">
        <v>10.4</v>
      </c>
      <c r="F3114" s="5">
        <v>15</v>
      </c>
      <c r="G3114" s="5" t="s">
        <v>144</v>
      </c>
      <c r="H3114" s="5" t="s">
        <v>145</v>
      </c>
      <c r="I3114" s="5" t="s">
        <v>20</v>
      </c>
      <c r="J3114" s="6">
        <v>41802</v>
      </c>
      <c r="K3114" s="7">
        <f t="shared" si="144"/>
        <v>240</v>
      </c>
      <c r="L3114" s="7">
        <f t="shared" si="145"/>
        <v>156</v>
      </c>
      <c r="M3114" s="4">
        <f>YEAR(Datos!$J3114)</f>
        <v>2014</v>
      </c>
      <c r="N3114" s="5" t="str">
        <f t="shared" si="146"/>
        <v>junio</v>
      </c>
      <c r="O3114" s="5" t="str">
        <f>VLOOKUP(C3114,[2]!ProdManager[#Data],2,FALSE)</f>
        <v>Lydia Sinn</v>
      </c>
      <c r="P3114" s="5" t="e">
        <f>VLOOKUP(I3114,[1]!Countries[#Data],2,FALSE)</f>
        <v>#REF!</v>
      </c>
      <c r="Q3114" s="5" t="e">
        <f>VLOOKUP(I3114,[1]!Countries[#Data],3,FALSE)</f>
        <v>#REF!</v>
      </c>
    </row>
    <row r="3115" spans="1:17" x14ac:dyDescent="0.2">
      <c r="A3115" s="5">
        <v>10290</v>
      </c>
      <c r="B3115" s="5" t="s">
        <v>54</v>
      </c>
      <c r="C3115" s="5" t="s">
        <v>17</v>
      </c>
      <c r="D3115" s="5">
        <v>10.4</v>
      </c>
      <c r="E3115" s="5">
        <v>7.5919999999999996</v>
      </c>
      <c r="F3115" s="5">
        <v>10</v>
      </c>
      <c r="G3115" s="5" t="s">
        <v>144</v>
      </c>
      <c r="H3115" s="5" t="s">
        <v>145</v>
      </c>
      <c r="I3115" s="5" t="s">
        <v>20</v>
      </c>
      <c r="J3115" s="6">
        <v>42081</v>
      </c>
      <c r="K3115" s="7">
        <f t="shared" si="144"/>
        <v>104</v>
      </c>
      <c r="L3115" s="7">
        <f t="shared" si="145"/>
        <v>75.92</v>
      </c>
      <c r="M3115" s="4">
        <f>YEAR(Datos!$J3115)</f>
        <v>2015</v>
      </c>
      <c r="N3115" s="5" t="str">
        <f t="shared" si="146"/>
        <v>marzo</v>
      </c>
      <c r="O3115" s="5" t="str">
        <f>VLOOKUP(C3115,[2]!ProdManager[#Data],2,FALSE)</f>
        <v>Lydia Sinn</v>
      </c>
      <c r="P3115" s="5" t="e">
        <f>VLOOKUP(I3115,[1]!Countries[#Data],2,FALSE)</f>
        <v>#REF!</v>
      </c>
      <c r="Q3115" s="5" t="e">
        <f>VLOOKUP(I3115,[1]!Countries[#Data],3,FALSE)</f>
        <v>#REF!</v>
      </c>
    </row>
    <row r="3116" spans="1:17" x14ac:dyDescent="0.2">
      <c r="A3116" s="5">
        <v>10291</v>
      </c>
      <c r="B3116" s="5" t="s">
        <v>15</v>
      </c>
      <c r="C3116" s="5" t="s">
        <v>11</v>
      </c>
      <c r="D3116" s="5">
        <v>42.4</v>
      </c>
      <c r="E3116" s="5">
        <v>33.072000000000003</v>
      </c>
      <c r="F3116" s="5">
        <v>20</v>
      </c>
      <c r="G3116" s="5" t="s">
        <v>73</v>
      </c>
      <c r="H3116" s="5" t="s">
        <v>19</v>
      </c>
      <c r="I3116" s="5" t="s">
        <v>20</v>
      </c>
      <c r="J3116" s="6">
        <v>41904</v>
      </c>
      <c r="K3116" s="7">
        <f t="shared" si="144"/>
        <v>848</v>
      </c>
      <c r="L3116" s="7">
        <f t="shared" si="145"/>
        <v>661.44</v>
      </c>
      <c r="M3116" s="4">
        <f>YEAR(Datos!$J3116)</f>
        <v>2014</v>
      </c>
      <c r="N3116" s="5" t="str">
        <f t="shared" si="146"/>
        <v>septiembre</v>
      </c>
      <c r="O3116" s="5" t="str">
        <f>VLOOKUP(C3116,[2]!ProdManager[#Data],2,FALSE)</f>
        <v>Marc Caine</v>
      </c>
      <c r="P3116" s="5" t="e">
        <f>VLOOKUP(I3116,[1]!Countries[#Data],2,FALSE)</f>
        <v>#REF!</v>
      </c>
      <c r="Q3116" s="5" t="e">
        <f>VLOOKUP(I3116,[1]!Countries[#Data],3,FALSE)</f>
        <v>#REF!</v>
      </c>
    </row>
    <row r="3117" spans="1:17" x14ac:dyDescent="0.2">
      <c r="A3117" s="5">
        <v>10291</v>
      </c>
      <c r="B3117" s="5" t="s">
        <v>111</v>
      </c>
      <c r="C3117" s="5" t="s">
        <v>22</v>
      </c>
      <c r="D3117" s="5">
        <v>4.8</v>
      </c>
      <c r="E3117" s="5">
        <v>3.5999999999999996</v>
      </c>
      <c r="F3117" s="5">
        <v>20</v>
      </c>
      <c r="G3117" s="5" t="s">
        <v>73</v>
      </c>
      <c r="H3117" s="5" t="s">
        <v>19</v>
      </c>
      <c r="I3117" s="5" t="s">
        <v>20</v>
      </c>
      <c r="J3117" s="6">
        <v>41857</v>
      </c>
      <c r="K3117" s="7">
        <f t="shared" si="144"/>
        <v>96</v>
      </c>
      <c r="L3117" s="7">
        <f t="shared" si="145"/>
        <v>72</v>
      </c>
      <c r="M3117" s="4">
        <f>YEAR(Datos!$J3117)</f>
        <v>2014</v>
      </c>
      <c r="N3117" s="5" t="str">
        <f t="shared" si="146"/>
        <v>agosto</v>
      </c>
      <c r="O3117" s="5" t="str">
        <f>VLOOKUP(C3117,[2]!ProdManager[#Data],2,FALSE)</f>
        <v>Peter Stone</v>
      </c>
      <c r="P3117" s="5" t="e">
        <f>VLOOKUP(I3117,[1]!Countries[#Data],2,FALSE)</f>
        <v>#REF!</v>
      </c>
      <c r="Q3117" s="5" t="e">
        <f>VLOOKUP(I3117,[1]!Countries[#Data],3,FALSE)</f>
        <v>#REF!</v>
      </c>
    </row>
    <row r="3118" spans="1:17" x14ac:dyDescent="0.2">
      <c r="A3118" s="5">
        <v>10291</v>
      </c>
      <c r="B3118" s="5" t="s">
        <v>115</v>
      </c>
      <c r="C3118" s="5" t="s">
        <v>17</v>
      </c>
      <c r="D3118" s="5">
        <v>15.5</v>
      </c>
      <c r="E3118" s="5">
        <v>12.09</v>
      </c>
      <c r="F3118" s="5">
        <v>24</v>
      </c>
      <c r="G3118" s="5" t="s">
        <v>73</v>
      </c>
      <c r="H3118" s="5" t="s">
        <v>19</v>
      </c>
      <c r="I3118" s="5" t="s">
        <v>20</v>
      </c>
      <c r="J3118" s="6">
        <v>41872</v>
      </c>
      <c r="K3118" s="7">
        <f t="shared" si="144"/>
        <v>372</v>
      </c>
      <c r="L3118" s="7">
        <f t="shared" si="145"/>
        <v>290.15999999999997</v>
      </c>
      <c r="M3118" s="4">
        <f>YEAR(Datos!$J3118)</f>
        <v>2014</v>
      </c>
      <c r="N3118" s="5" t="str">
        <f t="shared" si="146"/>
        <v>agosto</v>
      </c>
      <c r="O3118" s="5" t="str">
        <f>VLOOKUP(C3118,[2]!ProdManager[#Data],2,FALSE)</f>
        <v>Lydia Sinn</v>
      </c>
      <c r="P3118" s="5" t="e">
        <f>VLOOKUP(I3118,[1]!Countries[#Data],2,FALSE)</f>
        <v>#REF!</v>
      </c>
      <c r="Q3118" s="5" t="e">
        <f>VLOOKUP(I3118,[1]!Countries[#Data],3,FALSE)</f>
        <v>#REF!</v>
      </c>
    </row>
    <row r="3119" spans="1:17" x14ac:dyDescent="0.2">
      <c r="A3119" s="5">
        <v>10292</v>
      </c>
      <c r="B3119" s="5" t="s">
        <v>27</v>
      </c>
      <c r="C3119" s="5" t="s">
        <v>28</v>
      </c>
      <c r="D3119" s="5">
        <v>64.8</v>
      </c>
      <c r="E3119" s="5">
        <v>42.767999999999994</v>
      </c>
      <c r="F3119" s="5">
        <v>20</v>
      </c>
      <c r="G3119" s="5" t="s">
        <v>146</v>
      </c>
      <c r="H3119" s="5" t="s">
        <v>145</v>
      </c>
      <c r="I3119" s="5" t="s">
        <v>20</v>
      </c>
      <c r="J3119" s="6">
        <v>42210</v>
      </c>
      <c r="K3119" s="7">
        <f t="shared" si="144"/>
        <v>1296</v>
      </c>
      <c r="L3119" s="7">
        <f t="shared" si="145"/>
        <v>855.3599999999999</v>
      </c>
      <c r="M3119" s="4">
        <f>YEAR(Datos!$J3119)</f>
        <v>2015</v>
      </c>
      <c r="N3119" s="5" t="str">
        <f t="shared" si="146"/>
        <v>julio</v>
      </c>
      <c r="O3119" s="5" t="str">
        <f>VLOOKUP(C3119,[2]!ProdManager[#Data],2,FALSE)</f>
        <v>Lydia Sinn</v>
      </c>
      <c r="P3119" s="5" t="e">
        <f>VLOOKUP(I3119,[1]!Countries[#Data],2,FALSE)</f>
        <v>#REF!</v>
      </c>
      <c r="Q3119" s="5" t="e">
        <f>VLOOKUP(I3119,[1]!Countries[#Data],3,FALSE)</f>
        <v>#REF!</v>
      </c>
    </row>
    <row r="3120" spans="1:17" x14ac:dyDescent="0.2">
      <c r="A3120" s="5">
        <v>10293</v>
      </c>
      <c r="B3120" s="5" t="s">
        <v>147</v>
      </c>
      <c r="C3120" s="5" t="s">
        <v>22</v>
      </c>
      <c r="D3120" s="5">
        <v>50</v>
      </c>
      <c r="E3120" s="5">
        <v>37.5</v>
      </c>
      <c r="F3120" s="5">
        <v>12</v>
      </c>
      <c r="G3120" s="5" t="s">
        <v>110</v>
      </c>
      <c r="H3120" s="5" t="s">
        <v>66</v>
      </c>
      <c r="I3120" s="5" t="s">
        <v>67</v>
      </c>
      <c r="J3120" s="6">
        <v>42063</v>
      </c>
      <c r="K3120" s="7">
        <f t="shared" si="144"/>
        <v>600</v>
      </c>
      <c r="L3120" s="7">
        <f t="shared" si="145"/>
        <v>450</v>
      </c>
      <c r="M3120" s="4">
        <f>YEAR(Datos!$J3120)</f>
        <v>2015</v>
      </c>
      <c r="N3120" s="5" t="str">
        <f t="shared" si="146"/>
        <v>febrero</v>
      </c>
      <c r="O3120" s="5" t="str">
        <f>VLOOKUP(C3120,[2]!ProdManager[#Data],2,FALSE)</f>
        <v>Peter Stone</v>
      </c>
      <c r="P3120" s="5" t="e">
        <f>VLOOKUP(I3120,[1]!Countries[#Data],2,FALSE)</f>
        <v>#REF!</v>
      </c>
      <c r="Q3120" s="5" t="e">
        <f>VLOOKUP(I3120,[1]!Countries[#Data],3,FALSE)</f>
        <v>#REF!</v>
      </c>
    </row>
    <row r="3121" spans="1:17" x14ac:dyDescent="0.2">
      <c r="A3121" s="5">
        <v>10293</v>
      </c>
      <c r="B3121" s="5" t="s">
        <v>44</v>
      </c>
      <c r="C3121" s="5" t="s">
        <v>36</v>
      </c>
      <c r="D3121" s="5">
        <v>3.6</v>
      </c>
      <c r="E3121" s="5">
        <v>3.24</v>
      </c>
      <c r="F3121" s="5">
        <v>10</v>
      </c>
      <c r="G3121" s="5" t="s">
        <v>110</v>
      </c>
      <c r="H3121" s="5" t="s">
        <v>66</v>
      </c>
      <c r="I3121" s="5" t="s">
        <v>67</v>
      </c>
      <c r="J3121" s="6">
        <v>41816</v>
      </c>
      <c r="K3121" s="7">
        <f t="shared" si="144"/>
        <v>36</v>
      </c>
      <c r="L3121" s="7">
        <f t="shared" si="145"/>
        <v>32.400000000000006</v>
      </c>
      <c r="M3121" s="4">
        <f>YEAR(Datos!$J3121)</f>
        <v>2014</v>
      </c>
      <c r="N3121" s="5" t="str">
        <f t="shared" si="146"/>
        <v>junio</v>
      </c>
      <c r="O3121" s="5" t="str">
        <f>VLOOKUP(C3121,[2]!ProdManager[#Data],2,FALSE)</f>
        <v>John Matter</v>
      </c>
      <c r="P3121" s="5" t="e">
        <f>VLOOKUP(I3121,[1]!Countries[#Data],2,FALSE)</f>
        <v>#REF!</v>
      </c>
      <c r="Q3121" s="5" t="e">
        <f>VLOOKUP(I3121,[1]!Countries[#Data],3,FALSE)</f>
        <v>#REF!</v>
      </c>
    </row>
    <row r="3122" spans="1:17" x14ac:dyDescent="0.2">
      <c r="A3122" s="5">
        <v>10293</v>
      </c>
      <c r="B3122" s="5" t="s">
        <v>118</v>
      </c>
      <c r="C3122" s="5" t="s">
        <v>17</v>
      </c>
      <c r="D3122" s="5">
        <v>35.1</v>
      </c>
      <c r="E3122" s="5">
        <v>24.920999999999999</v>
      </c>
      <c r="F3122" s="5">
        <v>50</v>
      </c>
      <c r="G3122" s="5" t="s">
        <v>110</v>
      </c>
      <c r="H3122" s="5" t="s">
        <v>66</v>
      </c>
      <c r="I3122" s="5" t="s">
        <v>67</v>
      </c>
      <c r="J3122" s="6">
        <v>41702</v>
      </c>
      <c r="K3122" s="7">
        <f t="shared" si="144"/>
        <v>1755</v>
      </c>
      <c r="L3122" s="7">
        <f t="shared" si="145"/>
        <v>1246.05</v>
      </c>
      <c r="M3122" s="4">
        <f>YEAR(Datos!$J3122)</f>
        <v>2014</v>
      </c>
      <c r="N3122" s="5" t="str">
        <f t="shared" si="146"/>
        <v>marzo</v>
      </c>
      <c r="O3122" s="5" t="str">
        <f>VLOOKUP(C3122,[2]!ProdManager[#Data],2,FALSE)</f>
        <v>Lydia Sinn</v>
      </c>
      <c r="P3122" s="5" t="e">
        <f>VLOOKUP(I3122,[1]!Countries[#Data],2,FALSE)</f>
        <v>#REF!</v>
      </c>
      <c r="Q3122" s="5" t="e">
        <f>VLOOKUP(I3122,[1]!Countries[#Data],3,FALSE)</f>
        <v>#REF!</v>
      </c>
    </row>
    <row r="3123" spans="1:17" x14ac:dyDescent="0.2">
      <c r="A3123" s="5">
        <v>10293</v>
      </c>
      <c r="B3123" s="5" t="s">
        <v>122</v>
      </c>
      <c r="C3123" s="5" t="s">
        <v>36</v>
      </c>
      <c r="D3123" s="5">
        <v>6.2</v>
      </c>
      <c r="E3123" s="5">
        <v>5.6420000000000003</v>
      </c>
      <c r="F3123" s="5">
        <v>60</v>
      </c>
      <c r="G3123" s="5" t="s">
        <v>110</v>
      </c>
      <c r="H3123" s="5" t="s">
        <v>66</v>
      </c>
      <c r="I3123" s="5" t="s">
        <v>67</v>
      </c>
      <c r="J3123" s="6">
        <v>41697</v>
      </c>
      <c r="K3123" s="7">
        <f t="shared" si="144"/>
        <v>372</v>
      </c>
      <c r="L3123" s="7">
        <f t="shared" si="145"/>
        <v>338.52000000000004</v>
      </c>
      <c r="M3123" s="4">
        <f>YEAR(Datos!$J3123)</f>
        <v>2014</v>
      </c>
      <c r="N3123" s="5" t="str">
        <f t="shared" si="146"/>
        <v>febrero</v>
      </c>
      <c r="O3123" s="5" t="str">
        <f>VLOOKUP(C3123,[2]!ProdManager[#Data],2,FALSE)</f>
        <v>John Matter</v>
      </c>
      <c r="P3123" s="5" t="e">
        <f>VLOOKUP(I3123,[1]!Countries[#Data],2,FALSE)</f>
        <v>#REF!</v>
      </c>
      <c r="Q3123" s="5" t="e">
        <f>VLOOKUP(I3123,[1]!Countries[#Data],3,FALSE)</f>
        <v>#REF!</v>
      </c>
    </row>
    <row r="3124" spans="1:17" x14ac:dyDescent="0.2">
      <c r="A3124" s="5">
        <v>10294</v>
      </c>
      <c r="B3124" s="5" t="s">
        <v>33</v>
      </c>
      <c r="C3124" s="5" t="s">
        <v>8</v>
      </c>
      <c r="D3124" s="5">
        <v>27.2</v>
      </c>
      <c r="E3124" s="5">
        <v>21.216000000000001</v>
      </c>
      <c r="F3124" s="5">
        <v>21</v>
      </c>
      <c r="G3124" s="5" t="s">
        <v>75</v>
      </c>
      <c r="H3124" s="5" t="s">
        <v>76</v>
      </c>
      <c r="I3124" s="5" t="s">
        <v>77</v>
      </c>
      <c r="J3124" s="6">
        <v>41836</v>
      </c>
      <c r="K3124" s="7">
        <f t="shared" si="144"/>
        <v>571.19999999999993</v>
      </c>
      <c r="L3124" s="7">
        <f t="shared" si="145"/>
        <v>445.536</v>
      </c>
      <c r="M3124" s="4">
        <f>YEAR(Datos!$J3124)</f>
        <v>2014</v>
      </c>
      <c r="N3124" s="5" t="str">
        <f t="shared" si="146"/>
        <v>julio</v>
      </c>
      <c r="O3124" s="5" t="str">
        <f>VLOOKUP(C3124,[2]!ProdManager[#Data],2,FALSE)</f>
        <v>Peter Stone</v>
      </c>
      <c r="P3124" s="5" t="e">
        <f>VLOOKUP(I3124,[1]!Countries[#Data],2,FALSE)</f>
        <v>#REF!</v>
      </c>
      <c r="Q3124" s="5" t="e">
        <f>VLOOKUP(I3124,[1]!Countries[#Data],3,FALSE)</f>
        <v>#REF!</v>
      </c>
    </row>
    <row r="3125" spans="1:17" x14ac:dyDescent="0.2">
      <c r="A3125" s="5">
        <v>10294</v>
      </c>
      <c r="B3125" s="5" t="s">
        <v>122</v>
      </c>
      <c r="C3125" s="5" t="s">
        <v>36</v>
      </c>
      <c r="D3125" s="5">
        <v>6.2</v>
      </c>
      <c r="E3125" s="5">
        <v>5.58</v>
      </c>
      <c r="F3125" s="5">
        <v>60</v>
      </c>
      <c r="G3125" s="5" t="s">
        <v>75</v>
      </c>
      <c r="H3125" s="5" t="s">
        <v>76</v>
      </c>
      <c r="I3125" s="5" t="s">
        <v>77</v>
      </c>
      <c r="J3125" s="6">
        <v>42100</v>
      </c>
      <c r="K3125" s="7">
        <f t="shared" si="144"/>
        <v>372</v>
      </c>
      <c r="L3125" s="7">
        <f t="shared" si="145"/>
        <v>334.8</v>
      </c>
      <c r="M3125" s="4">
        <f>YEAR(Datos!$J3125)</f>
        <v>2015</v>
      </c>
      <c r="N3125" s="5" t="str">
        <f t="shared" si="146"/>
        <v>abril</v>
      </c>
      <c r="O3125" s="5" t="str">
        <f>VLOOKUP(C3125,[2]!ProdManager[#Data],2,FALSE)</f>
        <v>John Matter</v>
      </c>
      <c r="P3125" s="5" t="e">
        <f>VLOOKUP(I3125,[1]!Countries[#Data],2,FALSE)</f>
        <v>#REF!</v>
      </c>
      <c r="Q3125" s="5" t="e">
        <f>VLOOKUP(I3125,[1]!Countries[#Data],3,FALSE)</f>
        <v>#REF!</v>
      </c>
    </row>
    <row r="3126" spans="1:17" x14ac:dyDescent="0.2">
      <c r="A3126" s="5">
        <v>10294</v>
      </c>
      <c r="B3126" s="5" t="s">
        <v>100</v>
      </c>
      <c r="C3126" s="5" t="s">
        <v>36</v>
      </c>
      <c r="D3126" s="5">
        <v>36.799999999999997</v>
      </c>
      <c r="E3126" s="5">
        <v>32.384</v>
      </c>
      <c r="F3126" s="5">
        <v>15</v>
      </c>
      <c r="G3126" s="5" t="s">
        <v>75</v>
      </c>
      <c r="H3126" s="5" t="s">
        <v>76</v>
      </c>
      <c r="I3126" s="5" t="s">
        <v>77</v>
      </c>
      <c r="J3126" s="6">
        <v>41754</v>
      </c>
      <c r="K3126" s="7">
        <f t="shared" si="144"/>
        <v>552</v>
      </c>
      <c r="L3126" s="7">
        <f t="shared" si="145"/>
        <v>485.76</v>
      </c>
      <c r="M3126" s="4">
        <f>YEAR(Datos!$J3126)</f>
        <v>2014</v>
      </c>
      <c r="N3126" s="5" t="str">
        <f t="shared" si="146"/>
        <v>abril</v>
      </c>
      <c r="O3126" s="5" t="str">
        <f>VLOOKUP(C3126,[2]!ProdManager[#Data],2,FALSE)</f>
        <v>John Matter</v>
      </c>
      <c r="P3126" s="5" t="e">
        <f>VLOOKUP(I3126,[1]!Countries[#Data],2,FALSE)</f>
        <v>#REF!</v>
      </c>
      <c r="Q3126" s="5" t="e">
        <f>VLOOKUP(I3126,[1]!Countries[#Data],3,FALSE)</f>
        <v>#REF!</v>
      </c>
    </row>
    <row r="3127" spans="1:17" x14ac:dyDescent="0.2">
      <c r="A3127" s="5">
        <v>10294</v>
      </c>
      <c r="B3127" s="5" t="s">
        <v>84</v>
      </c>
      <c r="C3127" s="5" t="s">
        <v>39</v>
      </c>
      <c r="D3127" s="5">
        <v>31.2</v>
      </c>
      <c r="E3127" s="5">
        <v>25.272000000000002</v>
      </c>
      <c r="F3127" s="5">
        <v>15</v>
      </c>
      <c r="G3127" s="5" t="s">
        <v>75</v>
      </c>
      <c r="H3127" s="5" t="s">
        <v>76</v>
      </c>
      <c r="I3127" s="5" t="s">
        <v>77</v>
      </c>
      <c r="J3127" s="6">
        <v>42190</v>
      </c>
      <c r="K3127" s="7">
        <f t="shared" si="144"/>
        <v>468</v>
      </c>
      <c r="L3127" s="7">
        <f t="shared" si="145"/>
        <v>379.08000000000004</v>
      </c>
      <c r="M3127" s="4">
        <f>YEAR(Datos!$J3127)</f>
        <v>2015</v>
      </c>
      <c r="N3127" s="5" t="str">
        <f t="shared" si="146"/>
        <v>julio</v>
      </c>
      <c r="O3127" s="5" t="str">
        <f>VLOOKUP(C3127,[2]!ProdManager[#Data],2,FALSE)</f>
        <v>John Matter</v>
      </c>
      <c r="P3127" s="5" t="e">
        <f>VLOOKUP(I3127,[1]!Countries[#Data],2,FALSE)</f>
        <v>#REF!</v>
      </c>
      <c r="Q3127" s="5" t="e">
        <f>VLOOKUP(I3127,[1]!Countries[#Data],3,FALSE)</f>
        <v>#REF!</v>
      </c>
    </row>
    <row r="3128" spans="1:17" x14ac:dyDescent="0.2">
      <c r="A3128" s="5">
        <v>10294</v>
      </c>
      <c r="B3128" s="5" t="s">
        <v>131</v>
      </c>
      <c r="C3128" s="5" t="s">
        <v>36</v>
      </c>
      <c r="D3128" s="5">
        <v>14.4</v>
      </c>
      <c r="E3128" s="5">
        <v>12.96</v>
      </c>
      <c r="F3128" s="5">
        <v>18</v>
      </c>
      <c r="G3128" s="5" t="s">
        <v>75</v>
      </c>
      <c r="H3128" s="5" t="s">
        <v>76</v>
      </c>
      <c r="I3128" s="5" t="s">
        <v>77</v>
      </c>
      <c r="J3128" s="6">
        <v>41998</v>
      </c>
      <c r="K3128" s="7">
        <f t="shared" si="144"/>
        <v>259.2</v>
      </c>
      <c r="L3128" s="7">
        <f t="shared" si="145"/>
        <v>233.28000000000003</v>
      </c>
      <c r="M3128" s="4">
        <f>YEAR(Datos!$J3128)</f>
        <v>2014</v>
      </c>
      <c r="N3128" s="5" t="str">
        <f t="shared" si="146"/>
        <v>diciembre</v>
      </c>
      <c r="O3128" s="5" t="str">
        <f>VLOOKUP(C3128,[2]!ProdManager[#Data],2,FALSE)</f>
        <v>John Matter</v>
      </c>
      <c r="P3128" s="5" t="e">
        <f>VLOOKUP(I3128,[1]!Countries[#Data],2,FALSE)</f>
        <v>#REF!</v>
      </c>
      <c r="Q3128" s="5" t="e">
        <f>VLOOKUP(I3128,[1]!Countries[#Data],3,FALSE)</f>
        <v>#REF!</v>
      </c>
    </row>
    <row r="3129" spans="1:17" x14ac:dyDescent="0.2">
      <c r="A3129" s="5">
        <v>10295</v>
      </c>
      <c r="B3129" s="5" t="s">
        <v>79</v>
      </c>
      <c r="C3129" s="5" t="s">
        <v>3</v>
      </c>
      <c r="D3129" s="5">
        <v>30.4</v>
      </c>
      <c r="E3129" s="5">
        <v>25.84</v>
      </c>
      <c r="F3129" s="5">
        <v>40</v>
      </c>
      <c r="G3129" s="5" t="s">
        <v>4</v>
      </c>
      <c r="H3129" s="5" t="s">
        <v>5</v>
      </c>
      <c r="I3129" s="5" t="s">
        <v>6</v>
      </c>
      <c r="J3129" s="6">
        <v>42018</v>
      </c>
      <c r="K3129" s="7">
        <f t="shared" si="144"/>
        <v>1216</v>
      </c>
      <c r="L3129" s="7">
        <f t="shared" si="145"/>
        <v>1033.5999999999999</v>
      </c>
      <c r="M3129" s="4">
        <f>YEAR(Datos!$J3129)</f>
        <v>2015</v>
      </c>
      <c r="N3129" s="5" t="str">
        <f t="shared" si="146"/>
        <v>enero</v>
      </c>
      <c r="O3129" s="5" t="str">
        <f>VLOOKUP(C3129,[2]!ProdManager[#Data],2,FALSE)</f>
        <v>Marc Caine</v>
      </c>
      <c r="P3129" s="5" t="e">
        <f>VLOOKUP(I3129,[1]!Countries[#Data],2,FALSE)</f>
        <v>#REF!</v>
      </c>
      <c r="Q3129" s="5" t="e">
        <f>VLOOKUP(I3129,[1]!Countries[#Data],3,FALSE)</f>
        <v>#REF!</v>
      </c>
    </row>
    <row r="3130" spans="1:17" x14ac:dyDescent="0.2">
      <c r="A3130" s="5">
        <v>10296</v>
      </c>
      <c r="B3130" s="5" t="s">
        <v>9</v>
      </c>
      <c r="C3130" s="5" t="s">
        <v>8</v>
      </c>
      <c r="D3130" s="5">
        <v>16.8</v>
      </c>
      <c r="E3130" s="5">
        <v>13.776000000000002</v>
      </c>
      <c r="F3130" s="5">
        <v>12</v>
      </c>
      <c r="G3130" s="5" t="s">
        <v>128</v>
      </c>
      <c r="H3130" s="5" t="s">
        <v>129</v>
      </c>
      <c r="I3130" s="5" t="s">
        <v>58</v>
      </c>
      <c r="J3130" s="6">
        <v>42022</v>
      </c>
      <c r="K3130" s="7">
        <f t="shared" si="144"/>
        <v>201.60000000000002</v>
      </c>
      <c r="L3130" s="7">
        <f t="shared" si="145"/>
        <v>165.31200000000001</v>
      </c>
      <c r="M3130" s="4">
        <f>YEAR(Datos!$J3130)</f>
        <v>2015</v>
      </c>
      <c r="N3130" s="5" t="str">
        <f t="shared" si="146"/>
        <v>enero</v>
      </c>
      <c r="O3130" s="5" t="str">
        <f>VLOOKUP(C3130,[2]!ProdManager[#Data],2,FALSE)</f>
        <v>Peter Stone</v>
      </c>
      <c r="P3130" s="5" t="e">
        <f>VLOOKUP(I3130,[1]!Countries[#Data],2,FALSE)</f>
        <v>#REF!</v>
      </c>
      <c r="Q3130" s="5" t="e">
        <f>VLOOKUP(I3130,[1]!Countries[#Data],3,FALSE)</f>
        <v>#REF!</v>
      </c>
    </row>
    <row r="3131" spans="1:17" x14ac:dyDescent="0.2">
      <c r="A3131" s="5">
        <v>10296</v>
      </c>
      <c r="B3131" s="5" t="s">
        <v>49</v>
      </c>
      <c r="C3131" s="5" t="s">
        <v>28</v>
      </c>
      <c r="D3131" s="5">
        <v>13.9</v>
      </c>
      <c r="E3131" s="5">
        <v>9.3129999999999988</v>
      </c>
      <c r="F3131" s="5">
        <v>30</v>
      </c>
      <c r="G3131" s="5" t="s">
        <v>128</v>
      </c>
      <c r="H3131" s="5" t="s">
        <v>129</v>
      </c>
      <c r="I3131" s="5" t="s">
        <v>58</v>
      </c>
      <c r="J3131" s="6">
        <v>42055</v>
      </c>
      <c r="K3131" s="7">
        <f t="shared" si="144"/>
        <v>417</v>
      </c>
      <c r="L3131" s="7">
        <f t="shared" si="145"/>
        <v>279.39</v>
      </c>
      <c r="M3131" s="4">
        <f>YEAR(Datos!$J3131)</f>
        <v>2015</v>
      </c>
      <c r="N3131" s="5" t="str">
        <f t="shared" si="146"/>
        <v>febrero</v>
      </c>
      <c r="O3131" s="5" t="str">
        <f>VLOOKUP(C3131,[2]!ProdManager[#Data],2,FALSE)</f>
        <v>Lydia Sinn</v>
      </c>
      <c r="P3131" s="5" t="e">
        <f>VLOOKUP(I3131,[1]!Countries[#Data],2,FALSE)</f>
        <v>#REF!</v>
      </c>
      <c r="Q3131" s="5" t="e">
        <f>VLOOKUP(I3131,[1]!Countries[#Data],3,FALSE)</f>
        <v>#REF!</v>
      </c>
    </row>
    <row r="3132" spans="1:17" x14ac:dyDescent="0.2">
      <c r="A3132" s="5">
        <v>10296</v>
      </c>
      <c r="B3132" s="5" t="s">
        <v>148</v>
      </c>
      <c r="C3132" s="5" t="s">
        <v>8</v>
      </c>
      <c r="D3132" s="5">
        <v>28.8</v>
      </c>
      <c r="E3132" s="5">
        <v>21.888000000000002</v>
      </c>
      <c r="F3132" s="5">
        <v>15</v>
      </c>
      <c r="G3132" s="5" t="s">
        <v>128</v>
      </c>
      <c r="H3132" s="5" t="s">
        <v>129</v>
      </c>
      <c r="I3132" s="5" t="s">
        <v>58</v>
      </c>
      <c r="J3132" s="6">
        <v>41938</v>
      </c>
      <c r="K3132" s="7">
        <f t="shared" si="144"/>
        <v>432</v>
      </c>
      <c r="L3132" s="7">
        <f t="shared" si="145"/>
        <v>328.32000000000005</v>
      </c>
      <c r="M3132" s="4">
        <f>YEAR(Datos!$J3132)</f>
        <v>2014</v>
      </c>
      <c r="N3132" s="5" t="str">
        <f t="shared" si="146"/>
        <v>octubre</v>
      </c>
      <c r="O3132" s="5" t="str">
        <f>VLOOKUP(C3132,[2]!ProdManager[#Data],2,FALSE)</f>
        <v>Peter Stone</v>
      </c>
      <c r="P3132" s="5" t="e">
        <f>VLOOKUP(I3132,[1]!Countries[#Data],2,FALSE)</f>
        <v>#REF!</v>
      </c>
      <c r="Q3132" s="5" t="e">
        <f>VLOOKUP(I3132,[1]!Countries[#Data],3,FALSE)</f>
        <v>#REF!</v>
      </c>
    </row>
    <row r="3133" spans="1:17" x14ac:dyDescent="0.2">
      <c r="A3133" s="5">
        <v>10297</v>
      </c>
      <c r="B3133" s="5" t="s">
        <v>35</v>
      </c>
      <c r="C3133" s="5" t="s">
        <v>36</v>
      </c>
      <c r="D3133" s="5">
        <v>14.4</v>
      </c>
      <c r="E3133" s="5">
        <v>12.672000000000001</v>
      </c>
      <c r="F3133" s="5">
        <v>60</v>
      </c>
      <c r="G3133" s="5" t="s">
        <v>85</v>
      </c>
      <c r="H3133" s="5" t="s">
        <v>86</v>
      </c>
      <c r="I3133" s="5" t="s">
        <v>6</v>
      </c>
      <c r="J3133" s="6">
        <v>41987</v>
      </c>
      <c r="K3133" s="7">
        <f t="shared" si="144"/>
        <v>864</v>
      </c>
      <c r="L3133" s="7">
        <f t="shared" si="145"/>
        <v>760.32</v>
      </c>
      <c r="M3133" s="4">
        <f>YEAR(Datos!$J3133)</f>
        <v>2014</v>
      </c>
      <c r="N3133" s="5" t="str">
        <f t="shared" si="146"/>
        <v>diciembre</v>
      </c>
      <c r="O3133" s="5" t="str">
        <f>VLOOKUP(C3133,[2]!ProdManager[#Data],2,FALSE)</f>
        <v>John Matter</v>
      </c>
      <c r="P3133" s="5" t="e">
        <f>VLOOKUP(I3133,[1]!Countries[#Data],2,FALSE)</f>
        <v>#REF!</v>
      </c>
      <c r="Q3133" s="5" t="e">
        <f>VLOOKUP(I3133,[1]!Countries[#Data],3,FALSE)</f>
        <v>#REF!</v>
      </c>
    </row>
    <row r="3134" spans="1:17" x14ac:dyDescent="0.2">
      <c r="A3134" s="5">
        <v>10297</v>
      </c>
      <c r="B3134" s="5" t="s">
        <v>7</v>
      </c>
      <c r="C3134" s="5" t="s">
        <v>8</v>
      </c>
      <c r="D3134" s="5">
        <v>27.8</v>
      </c>
      <c r="E3134" s="5">
        <v>23.073999999999998</v>
      </c>
      <c r="F3134" s="5">
        <v>20</v>
      </c>
      <c r="G3134" s="5" t="s">
        <v>85</v>
      </c>
      <c r="H3134" s="5" t="s">
        <v>86</v>
      </c>
      <c r="I3134" s="5" t="s">
        <v>6</v>
      </c>
      <c r="J3134" s="6">
        <v>42112</v>
      </c>
      <c r="K3134" s="7">
        <f t="shared" si="144"/>
        <v>556</v>
      </c>
      <c r="L3134" s="7">
        <f t="shared" si="145"/>
        <v>461.47999999999996</v>
      </c>
      <c r="M3134" s="4">
        <f>YEAR(Datos!$J3134)</f>
        <v>2015</v>
      </c>
      <c r="N3134" s="5" t="str">
        <f t="shared" si="146"/>
        <v>abril</v>
      </c>
      <c r="O3134" s="5" t="str">
        <f>VLOOKUP(C3134,[2]!ProdManager[#Data],2,FALSE)</f>
        <v>Peter Stone</v>
      </c>
      <c r="P3134" s="5" t="e">
        <f>VLOOKUP(I3134,[1]!Countries[#Data],2,FALSE)</f>
        <v>#REF!</v>
      </c>
      <c r="Q3134" s="5" t="e">
        <f>VLOOKUP(I3134,[1]!Countries[#Data],3,FALSE)</f>
        <v>#REF!</v>
      </c>
    </row>
    <row r="3135" spans="1:17" x14ac:dyDescent="0.2">
      <c r="A3135" s="5">
        <v>10298</v>
      </c>
      <c r="B3135" s="5" t="s">
        <v>48</v>
      </c>
      <c r="C3135" s="5" t="s">
        <v>36</v>
      </c>
      <c r="D3135" s="5">
        <v>15.2</v>
      </c>
      <c r="E3135" s="5">
        <v>13.68</v>
      </c>
      <c r="F3135" s="5">
        <v>40</v>
      </c>
      <c r="G3135" s="5" t="s">
        <v>149</v>
      </c>
      <c r="H3135" s="5" t="s">
        <v>150</v>
      </c>
      <c r="I3135" s="5" t="s">
        <v>151</v>
      </c>
      <c r="J3135" s="6">
        <v>42082</v>
      </c>
      <c r="K3135" s="7">
        <f t="shared" si="144"/>
        <v>608</v>
      </c>
      <c r="L3135" s="7">
        <f t="shared" si="145"/>
        <v>547.20000000000005</v>
      </c>
      <c r="M3135" s="4">
        <f>YEAR(Datos!$J3135)</f>
        <v>2015</v>
      </c>
      <c r="N3135" s="5" t="str">
        <f t="shared" si="146"/>
        <v>marzo</v>
      </c>
      <c r="O3135" s="5" t="str">
        <f>VLOOKUP(C3135,[2]!ProdManager[#Data],2,FALSE)</f>
        <v>John Matter</v>
      </c>
      <c r="P3135" s="5" t="e">
        <f>VLOOKUP(I3135,[1]!Countries[#Data],2,FALSE)</f>
        <v>#REF!</v>
      </c>
      <c r="Q3135" s="5" t="e">
        <f>VLOOKUP(I3135,[1]!Countries[#Data],3,FALSE)</f>
        <v>#REF!</v>
      </c>
    </row>
    <row r="3136" spans="1:17" x14ac:dyDescent="0.2">
      <c r="A3136" s="5">
        <v>10298</v>
      </c>
      <c r="B3136" s="5" t="s">
        <v>71</v>
      </c>
      <c r="C3136" s="5" t="s">
        <v>28</v>
      </c>
      <c r="D3136" s="5">
        <v>39.4</v>
      </c>
      <c r="E3136" s="5">
        <v>26.791999999999998</v>
      </c>
      <c r="F3136" s="5">
        <v>15</v>
      </c>
      <c r="G3136" s="5" t="s">
        <v>149</v>
      </c>
      <c r="H3136" s="5" t="s">
        <v>150</v>
      </c>
      <c r="I3136" s="5" t="s">
        <v>151</v>
      </c>
      <c r="J3136" s="6">
        <v>41983</v>
      </c>
      <c r="K3136" s="7">
        <f t="shared" si="144"/>
        <v>591</v>
      </c>
      <c r="L3136" s="7">
        <f t="shared" si="145"/>
        <v>401.88</v>
      </c>
      <c r="M3136" s="4">
        <f>YEAR(Datos!$J3136)</f>
        <v>2014</v>
      </c>
      <c r="N3136" s="5" t="str">
        <f t="shared" si="146"/>
        <v>diciembre</v>
      </c>
      <c r="O3136" s="5" t="str">
        <f>VLOOKUP(C3136,[2]!ProdManager[#Data],2,FALSE)</f>
        <v>Lydia Sinn</v>
      </c>
      <c r="P3136" s="5" t="e">
        <f>VLOOKUP(I3136,[1]!Countries[#Data],2,FALSE)</f>
        <v>#REF!</v>
      </c>
      <c r="Q3136" s="5" t="e">
        <f>VLOOKUP(I3136,[1]!Countries[#Data],3,FALSE)</f>
        <v>#REF!</v>
      </c>
    </row>
    <row r="3137" spans="1:17" x14ac:dyDescent="0.2">
      <c r="A3137" s="5">
        <v>10298</v>
      </c>
      <c r="B3137" s="5" t="s">
        <v>45</v>
      </c>
      <c r="C3137" s="5" t="s">
        <v>8</v>
      </c>
      <c r="D3137" s="5">
        <v>44</v>
      </c>
      <c r="E3137" s="5">
        <v>34.32</v>
      </c>
      <c r="F3137" s="5">
        <v>30</v>
      </c>
      <c r="G3137" s="5" t="s">
        <v>149</v>
      </c>
      <c r="H3137" s="5" t="s">
        <v>150</v>
      </c>
      <c r="I3137" s="5" t="s">
        <v>151</v>
      </c>
      <c r="J3137" s="6">
        <v>42088</v>
      </c>
      <c r="K3137" s="7">
        <f t="shared" si="144"/>
        <v>1320</v>
      </c>
      <c r="L3137" s="7">
        <f t="shared" si="145"/>
        <v>1029.5999999999999</v>
      </c>
      <c r="M3137" s="4">
        <f>YEAR(Datos!$J3137)</f>
        <v>2015</v>
      </c>
      <c r="N3137" s="5" t="str">
        <f t="shared" si="146"/>
        <v>marzo</v>
      </c>
      <c r="O3137" s="5" t="str">
        <f>VLOOKUP(C3137,[2]!ProdManager[#Data],2,FALSE)</f>
        <v>Peter Stone</v>
      </c>
      <c r="P3137" s="5" t="e">
        <f>VLOOKUP(I3137,[1]!Countries[#Data],2,FALSE)</f>
        <v>#REF!</v>
      </c>
      <c r="Q3137" s="5" t="e">
        <f>VLOOKUP(I3137,[1]!Countries[#Data],3,FALSE)</f>
        <v>#REF!</v>
      </c>
    </row>
    <row r="3138" spans="1:17" x14ac:dyDescent="0.2">
      <c r="A3138" s="5">
        <v>10298</v>
      </c>
      <c r="B3138" s="5" t="s">
        <v>50</v>
      </c>
      <c r="C3138" s="5" t="s">
        <v>22</v>
      </c>
      <c r="D3138" s="5">
        <v>15.2</v>
      </c>
      <c r="E3138" s="5">
        <v>11.096</v>
      </c>
      <c r="F3138" s="5">
        <v>40</v>
      </c>
      <c r="G3138" s="5" t="s">
        <v>149</v>
      </c>
      <c r="H3138" s="5" t="s">
        <v>150</v>
      </c>
      <c r="I3138" s="5" t="s">
        <v>151</v>
      </c>
      <c r="J3138" s="6">
        <v>41738</v>
      </c>
      <c r="K3138" s="7">
        <f t="shared" si="144"/>
        <v>608</v>
      </c>
      <c r="L3138" s="7">
        <f t="shared" si="145"/>
        <v>443.84000000000003</v>
      </c>
      <c r="M3138" s="4">
        <f>YEAR(Datos!$J3138)</f>
        <v>2014</v>
      </c>
      <c r="N3138" s="5" t="str">
        <f t="shared" si="146"/>
        <v>abril</v>
      </c>
      <c r="O3138" s="5" t="str">
        <f>VLOOKUP(C3138,[2]!ProdManager[#Data],2,FALSE)</f>
        <v>Peter Stone</v>
      </c>
      <c r="P3138" s="5" t="e">
        <f>VLOOKUP(I3138,[1]!Countries[#Data],2,FALSE)</f>
        <v>#REF!</v>
      </c>
      <c r="Q3138" s="5" t="e">
        <f>VLOOKUP(I3138,[1]!Countries[#Data],3,FALSE)</f>
        <v>#REF!</v>
      </c>
    </row>
    <row r="3139" spans="1:17" x14ac:dyDescent="0.2">
      <c r="A3139" s="5">
        <v>10299</v>
      </c>
      <c r="B3139" s="5" t="s">
        <v>123</v>
      </c>
      <c r="C3139" s="5" t="s">
        <v>28</v>
      </c>
      <c r="D3139" s="5">
        <v>7.3</v>
      </c>
      <c r="E3139" s="5">
        <v>4.8909999999999991</v>
      </c>
      <c r="F3139" s="5">
        <v>15</v>
      </c>
      <c r="G3139" s="5" t="s">
        <v>132</v>
      </c>
      <c r="H3139" s="5" t="s">
        <v>19</v>
      </c>
      <c r="I3139" s="5" t="s">
        <v>20</v>
      </c>
      <c r="J3139" s="6">
        <v>42045</v>
      </c>
      <c r="K3139" s="7">
        <f t="shared" ref="K3139:K3202" si="147">D3139*F3139</f>
        <v>109.5</v>
      </c>
      <c r="L3139" s="7">
        <f t="shared" ref="L3139:L3202" si="148">E3139*F3139</f>
        <v>73.364999999999981</v>
      </c>
      <c r="M3139" s="4">
        <f>YEAR(Datos!$J3139)</f>
        <v>2015</v>
      </c>
      <c r="N3139" s="5" t="str">
        <f t="shared" ref="N3139:N3202" si="149">TEXT(J3139,"mmmm")</f>
        <v>febrero</v>
      </c>
      <c r="O3139" s="5" t="str">
        <f>VLOOKUP(C3139,[2]!ProdManager[#Data],2,FALSE)</f>
        <v>Lydia Sinn</v>
      </c>
      <c r="P3139" s="5" t="e">
        <f>VLOOKUP(I3139,[1]!Countries[#Data],2,FALSE)</f>
        <v>#REF!</v>
      </c>
      <c r="Q3139" s="5" t="e">
        <f>VLOOKUP(I3139,[1]!Countries[#Data],3,FALSE)</f>
        <v>#REF!</v>
      </c>
    </row>
    <row r="3140" spans="1:17" x14ac:dyDescent="0.2">
      <c r="A3140" s="5">
        <v>10299</v>
      </c>
      <c r="B3140" s="5" t="s">
        <v>72</v>
      </c>
      <c r="C3140" s="5" t="s">
        <v>36</v>
      </c>
      <c r="D3140" s="5">
        <v>12</v>
      </c>
      <c r="E3140" s="5">
        <v>10.92</v>
      </c>
      <c r="F3140" s="5">
        <v>20</v>
      </c>
      <c r="G3140" s="5" t="s">
        <v>132</v>
      </c>
      <c r="H3140" s="5" t="s">
        <v>19</v>
      </c>
      <c r="I3140" s="5" t="s">
        <v>20</v>
      </c>
      <c r="J3140" s="6">
        <v>42200</v>
      </c>
      <c r="K3140" s="7">
        <f t="shared" si="147"/>
        <v>240</v>
      </c>
      <c r="L3140" s="7">
        <f t="shared" si="148"/>
        <v>218.4</v>
      </c>
      <c r="M3140" s="4">
        <f>YEAR(Datos!$J3140)</f>
        <v>2015</v>
      </c>
      <c r="N3140" s="5" t="str">
        <f t="shared" si="149"/>
        <v>julio</v>
      </c>
      <c r="O3140" s="5" t="str">
        <f>VLOOKUP(C3140,[2]!ProdManager[#Data],2,FALSE)</f>
        <v>John Matter</v>
      </c>
      <c r="P3140" s="5" t="e">
        <f>VLOOKUP(I3140,[1]!Countries[#Data],2,FALSE)</f>
        <v>#REF!</v>
      </c>
      <c r="Q3140" s="5" t="e">
        <f>VLOOKUP(I3140,[1]!Countries[#Data],3,FALSE)</f>
        <v>#REF!</v>
      </c>
    </row>
    <row r="3141" spans="1:17" x14ac:dyDescent="0.2">
      <c r="A3141" s="5">
        <v>10300</v>
      </c>
      <c r="B3141" s="5" t="s">
        <v>152</v>
      </c>
      <c r="C3141" s="5" t="s">
        <v>17</v>
      </c>
      <c r="D3141" s="5">
        <v>13.6</v>
      </c>
      <c r="E3141" s="5">
        <v>11.016</v>
      </c>
      <c r="F3141" s="5">
        <v>30</v>
      </c>
      <c r="G3141" s="5" t="s">
        <v>107</v>
      </c>
      <c r="H3141" s="5" t="s">
        <v>108</v>
      </c>
      <c r="I3141" s="5" t="s">
        <v>109</v>
      </c>
      <c r="J3141" s="6">
        <v>42133</v>
      </c>
      <c r="K3141" s="7">
        <f t="shared" si="147"/>
        <v>408</v>
      </c>
      <c r="L3141" s="7">
        <f t="shared" si="148"/>
        <v>330.48</v>
      </c>
      <c r="M3141" s="4">
        <f>YEAR(Datos!$J3141)</f>
        <v>2015</v>
      </c>
      <c r="N3141" s="5" t="str">
        <f t="shared" si="149"/>
        <v>mayo</v>
      </c>
      <c r="O3141" s="5" t="str">
        <f>VLOOKUP(C3141,[2]!ProdManager[#Data],2,FALSE)</f>
        <v>Lydia Sinn</v>
      </c>
      <c r="P3141" s="5" t="e">
        <f>VLOOKUP(I3141,[1]!Countries[#Data],2,FALSE)</f>
        <v>#REF!</v>
      </c>
      <c r="Q3141" s="5" t="e">
        <f>VLOOKUP(I3141,[1]!Countries[#Data],3,FALSE)</f>
        <v>#REF!</v>
      </c>
    </row>
    <row r="3142" spans="1:17" x14ac:dyDescent="0.2">
      <c r="A3142" s="5">
        <v>10300</v>
      </c>
      <c r="B3142" s="5" t="s">
        <v>135</v>
      </c>
      <c r="C3142" s="5" t="s">
        <v>28</v>
      </c>
      <c r="D3142" s="5">
        <v>10</v>
      </c>
      <c r="E3142" s="5">
        <v>6.5</v>
      </c>
      <c r="F3142" s="5">
        <v>20</v>
      </c>
      <c r="G3142" s="5" t="s">
        <v>107</v>
      </c>
      <c r="H3142" s="5" t="s">
        <v>108</v>
      </c>
      <c r="I3142" s="5" t="s">
        <v>109</v>
      </c>
      <c r="J3142" s="6">
        <v>41771</v>
      </c>
      <c r="K3142" s="7">
        <f t="shared" si="147"/>
        <v>200</v>
      </c>
      <c r="L3142" s="7">
        <f t="shared" si="148"/>
        <v>130</v>
      </c>
      <c r="M3142" s="4">
        <f>YEAR(Datos!$J3142)</f>
        <v>2014</v>
      </c>
      <c r="N3142" s="5" t="str">
        <f t="shared" si="149"/>
        <v>mayo</v>
      </c>
      <c r="O3142" s="5" t="str">
        <f>VLOOKUP(C3142,[2]!ProdManager[#Data],2,FALSE)</f>
        <v>Lydia Sinn</v>
      </c>
      <c r="P3142" s="5" t="e">
        <f>VLOOKUP(I3142,[1]!Countries[#Data],2,FALSE)</f>
        <v>#REF!</v>
      </c>
      <c r="Q3142" s="5" t="e">
        <f>VLOOKUP(I3142,[1]!Countries[#Data],3,FALSE)</f>
        <v>#REF!</v>
      </c>
    </row>
    <row r="3143" spans="1:17" x14ac:dyDescent="0.2">
      <c r="A3143" s="5">
        <v>10301</v>
      </c>
      <c r="B3143" s="5" t="s">
        <v>79</v>
      </c>
      <c r="C3143" s="5" t="s">
        <v>3</v>
      </c>
      <c r="D3143" s="5">
        <v>30.4</v>
      </c>
      <c r="E3143" s="5">
        <v>23.103999999999999</v>
      </c>
      <c r="F3143" s="5">
        <v>20</v>
      </c>
      <c r="G3143" s="5" t="s">
        <v>153</v>
      </c>
      <c r="H3143" s="5" t="s">
        <v>154</v>
      </c>
      <c r="I3143" s="5" t="s">
        <v>14</v>
      </c>
      <c r="J3143" s="6">
        <v>42195</v>
      </c>
      <c r="K3143" s="7">
        <f t="shared" si="147"/>
        <v>608</v>
      </c>
      <c r="L3143" s="7">
        <f t="shared" si="148"/>
        <v>462.08</v>
      </c>
      <c r="M3143" s="4">
        <f>YEAR(Datos!$J3143)</f>
        <v>2015</v>
      </c>
      <c r="N3143" s="5" t="str">
        <f t="shared" si="149"/>
        <v>julio</v>
      </c>
      <c r="O3143" s="5" t="str">
        <f>VLOOKUP(C3143,[2]!ProdManager[#Data],2,FALSE)</f>
        <v>Marc Caine</v>
      </c>
      <c r="P3143" s="5" t="e">
        <f>VLOOKUP(I3143,[1]!Countries[#Data],2,FALSE)</f>
        <v>#REF!</v>
      </c>
      <c r="Q3143" s="5" t="e">
        <f>VLOOKUP(I3143,[1]!Countries[#Data],3,FALSE)</f>
        <v>#REF!</v>
      </c>
    </row>
    <row r="3144" spans="1:17" x14ac:dyDescent="0.2">
      <c r="A3144" s="5">
        <v>10301</v>
      </c>
      <c r="B3144" s="5" t="s">
        <v>91</v>
      </c>
      <c r="C3144" s="5" t="s">
        <v>22</v>
      </c>
      <c r="D3144" s="5">
        <v>14.7</v>
      </c>
      <c r="E3144" s="5">
        <v>12.054</v>
      </c>
      <c r="F3144" s="5">
        <v>10</v>
      </c>
      <c r="G3144" s="5" t="s">
        <v>153</v>
      </c>
      <c r="H3144" s="5" t="s">
        <v>154</v>
      </c>
      <c r="I3144" s="5" t="s">
        <v>14</v>
      </c>
      <c r="J3144" s="6">
        <v>41982</v>
      </c>
      <c r="K3144" s="7">
        <f t="shared" si="147"/>
        <v>147</v>
      </c>
      <c r="L3144" s="7">
        <f t="shared" si="148"/>
        <v>120.54</v>
      </c>
      <c r="M3144" s="4">
        <f>YEAR(Datos!$J3144)</f>
        <v>2014</v>
      </c>
      <c r="N3144" s="5" t="str">
        <f t="shared" si="149"/>
        <v>diciembre</v>
      </c>
      <c r="O3144" s="5" t="str">
        <f>VLOOKUP(C3144,[2]!ProdManager[#Data],2,FALSE)</f>
        <v>Peter Stone</v>
      </c>
      <c r="P3144" s="5" t="e">
        <f>VLOOKUP(I3144,[1]!Countries[#Data],2,FALSE)</f>
        <v>#REF!</v>
      </c>
      <c r="Q3144" s="5" t="e">
        <f>VLOOKUP(I3144,[1]!Countries[#Data],3,FALSE)</f>
        <v>#REF!</v>
      </c>
    </row>
    <row r="3145" spans="1:17" x14ac:dyDescent="0.2">
      <c r="A3145" s="5">
        <v>10302</v>
      </c>
      <c r="B3145" s="5" t="s">
        <v>100</v>
      </c>
      <c r="C3145" s="5" t="s">
        <v>36</v>
      </c>
      <c r="D3145" s="5">
        <v>36.799999999999997</v>
      </c>
      <c r="E3145" s="5">
        <v>33.488</v>
      </c>
      <c r="F3145" s="5">
        <v>12</v>
      </c>
      <c r="G3145" s="5" t="s">
        <v>29</v>
      </c>
      <c r="H3145" s="5" t="s">
        <v>30</v>
      </c>
      <c r="I3145" s="5" t="s">
        <v>31</v>
      </c>
      <c r="J3145" s="6">
        <v>41744</v>
      </c>
      <c r="K3145" s="7">
        <f t="shared" si="147"/>
        <v>441.59999999999997</v>
      </c>
      <c r="L3145" s="7">
        <f t="shared" si="148"/>
        <v>401.85599999999999</v>
      </c>
      <c r="M3145" s="4">
        <f>YEAR(Datos!$J3145)</f>
        <v>2014</v>
      </c>
      <c r="N3145" s="5" t="str">
        <f t="shared" si="149"/>
        <v>abril</v>
      </c>
      <c r="O3145" s="5" t="str">
        <f>VLOOKUP(C3145,[2]!ProdManager[#Data],2,FALSE)</f>
        <v>John Matter</v>
      </c>
      <c r="P3145" s="5" t="e">
        <f>VLOOKUP(I3145,[1]!Countries[#Data],2,FALSE)</f>
        <v>#REF!</v>
      </c>
      <c r="Q3145" s="5" t="e">
        <f>VLOOKUP(I3145,[1]!Countries[#Data],3,FALSE)</f>
        <v>#REF!</v>
      </c>
    </row>
    <row r="3146" spans="1:17" x14ac:dyDescent="0.2">
      <c r="A3146" s="5">
        <v>10302</v>
      </c>
      <c r="B3146" s="5" t="s">
        <v>84</v>
      </c>
      <c r="C3146" s="5" t="s">
        <v>39</v>
      </c>
      <c r="D3146" s="5">
        <v>31.2</v>
      </c>
      <c r="E3146" s="5">
        <v>25.584</v>
      </c>
      <c r="F3146" s="5">
        <v>40</v>
      </c>
      <c r="G3146" s="5" t="s">
        <v>29</v>
      </c>
      <c r="H3146" s="5" t="s">
        <v>30</v>
      </c>
      <c r="I3146" s="5" t="s">
        <v>31</v>
      </c>
      <c r="J3146" s="6">
        <v>42196</v>
      </c>
      <c r="K3146" s="7">
        <f t="shared" si="147"/>
        <v>1248</v>
      </c>
      <c r="L3146" s="7">
        <f t="shared" si="148"/>
        <v>1023.36</v>
      </c>
      <c r="M3146" s="4">
        <f>YEAR(Datos!$J3146)</f>
        <v>2015</v>
      </c>
      <c r="N3146" s="5" t="str">
        <f t="shared" si="149"/>
        <v>julio</v>
      </c>
      <c r="O3146" s="5" t="str">
        <f>VLOOKUP(C3146,[2]!ProdManager[#Data],2,FALSE)</f>
        <v>John Matter</v>
      </c>
      <c r="P3146" s="5" t="e">
        <f>VLOOKUP(I3146,[1]!Countries[#Data],2,FALSE)</f>
        <v>#REF!</v>
      </c>
      <c r="Q3146" s="5" t="e">
        <f>VLOOKUP(I3146,[1]!Countries[#Data],3,FALSE)</f>
        <v>#REF!</v>
      </c>
    </row>
    <row r="3147" spans="1:17" x14ac:dyDescent="0.2">
      <c r="A3147" s="5">
        <v>10302</v>
      </c>
      <c r="B3147" s="5" t="s">
        <v>114</v>
      </c>
      <c r="C3147" s="5" t="s">
        <v>11</v>
      </c>
      <c r="D3147" s="5">
        <v>36.4</v>
      </c>
      <c r="E3147" s="5">
        <v>29.848000000000003</v>
      </c>
      <c r="F3147" s="5">
        <v>28</v>
      </c>
      <c r="G3147" s="5" t="s">
        <v>29</v>
      </c>
      <c r="H3147" s="5" t="s">
        <v>30</v>
      </c>
      <c r="I3147" s="5" t="s">
        <v>31</v>
      </c>
      <c r="J3147" s="6">
        <v>41753</v>
      </c>
      <c r="K3147" s="7">
        <f t="shared" si="147"/>
        <v>1019.1999999999999</v>
      </c>
      <c r="L3147" s="7">
        <f t="shared" si="148"/>
        <v>835.74400000000003</v>
      </c>
      <c r="M3147" s="4">
        <f>YEAR(Datos!$J3147)</f>
        <v>2014</v>
      </c>
      <c r="N3147" s="5" t="str">
        <f t="shared" si="149"/>
        <v>abril</v>
      </c>
      <c r="O3147" s="5" t="str">
        <f>VLOOKUP(C3147,[2]!ProdManager[#Data],2,FALSE)</f>
        <v>Marc Caine</v>
      </c>
      <c r="P3147" s="5" t="e">
        <f>VLOOKUP(I3147,[1]!Countries[#Data],2,FALSE)</f>
        <v>#REF!</v>
      </c>
      <c r="Q3147" s="5" t="e">
        <f>VLOOKUP(I3147,[1]!Countries[#Data],3,FALSE)</f>
        <v>#REF!</v>
      </c>
    </row>
    <row r="3148" spans="1:17" x14ac:dyDescent="0.2">
      <c r="A3148" s="5">
        <v>10303</v>
      </c>
      <c r="B3148" s="5" t="s">
        <v>91</v>
      </c>
      <c r="C3148" s="5" t="s">
        <v>22</v>
      </c>
      <c r="D3148" s="5">
        <v>14.7</v>
      </c>
      <c r="E3148" s="5">
        <v>11.465999999999999</v>
      </c>
      <c r="F3148" s="5">
        <v>40</v>
      </c>
      <c r="G3148" s="5" t="s">
        <v>155</v>
      </c>
      <c r="H3148" s="5" t="s">
        <v>156</v>
      </c>
      <c r="I3148" s="5" t="s">
        <v>126</v>
      </c>
      <c r="J3148" s="6">
        <v>41755</v>
      </c>
      <c r="K3148" s="7">
        <f t="shared" si="147"/>
        <v>588</v>
      </c>
      <c r="L3148" s="7">
        <f t="shared" si="148"/>
        <v>458.64</v>
      </c>
      <c r="M3148" s="4">
        <f>YEAR(Datos!$J3148)</f>
        <v>2014</v>
      </c>
      <c r="N3148" s="5" t="str">
        <f t="shared" si="149"/>
        <v>abril</v>
      </c>
      <c r="O3148" s="5" t="str">
        <f>VLOOKUP(C3148,[2]!ProdManager[#Data],2,FALSE)</f>
        <v>Peter Stone</v>
      </c>
      <c r="P3148" s="5" t="e">
        <f>VLOOKUP(I3148,[1]!Countries[#Data],2,FALSE)</f>
        <v>#REF!</v>
      </c>
      <c r="Q3148" s="5" t="e">
        <f>VLOOKUP(I3148,[1]!Countries[#Data],3,FALSE)</f>
        <v>#REF!</v>
      </c>
    </row>
    <row r="3149" spans="1:17" x14ac:dyDescent="0.2">
      <c r="A3149" s="5">
        <v>10303</v>
      </c>
      <c r="B3149" s="5" t="s">
        <v>16</v>
      </c>
      <c r="C3149" s="5" t="s">
        <v>17</v>
      </c>
      <c r="D3149" s="5">
        <v>16.8</v>
      </c>
      <c r="E3149" s="5">
        <v>13.943999999999999</v>
      </c>
      <c r="F3149" s="5">
        <v>30</v>
      </c>
      <c r="G3149" s="5" t="s">
        <v>155</v>
      </c>
      <c r="H3149" s="5" t="s">
        <v>156</v>
      </c>
      <c r="I3149" s="5" t="s">
        <v>126</v>
      </c>
      <c r="J3149" s="6">
        <v>41737</v>
      </c>
      <c r="K3149" s="7">
        <f t="shared" si="147"/>
        <v>504</v>
      </c>
      <c r="L3149" s="7">
        <f t="shared" si="148"/>
        <v>418.32</v>
      </c>
      <c r="M3149" s="4">
        <f>YEAR(Datos!$J3149)</f>
        <v>2014</v>
      </c>
      <c r="N3149" s="5" t="str">
        <f t="shared" si="149"/>
        <v>abril</v>
      </c>
      <c r="O3149" s="5" t="str">
        <f>VLOOKUP(C3149,[2]!ProdManager[#Data],2,FALSE)</f>
        <v>Lydia Sinn</v>
      </c>
      <c r="P3149" s="5" t="e">
        <f>VLOOKUP(I3149,[1]!Countries[#Data],2,FALSE)</f>
        <v>#REF!</v>
      </c>
      <c r="Q3149" s="5" t="e">
        <f>VLOOKUP(I3149,[1]!Countries[#Data],3,FALSE)</f>
        <v>#REF!</v>
      </c>
    </row>
    <row r="3150" spans="1:17" x14ac:dyDescent="0.2">
      <c r="A3150" s="5">
        <v>10303</v>
      </c>
      <c r="B3150" s="5" t="s">
        <v>135</v>
      </c>
      <c r="C3150" s="5" t="s">
        <v>28</v>
      </c>
      <c r="D3150" s="5">
        <v>10</v>
      </c>
      <c r="E3150" s="5">
        <v>6.7999999999999989</v>
      </c>
      <c r="F3150" s="5">
        <v>15</v>
      </c>
      <c r="G3150" s="5" t="s">
        <v>155</v>
      </c>
      <c r="H3150" s="5" t="s">
        <v>156</v>
      </c>
      <c r="I3150" s="5" t="s">
        <v>126</v>
      </c>
      <c r="J3150" s="6">
        <v>41924</v>
      </c>
      <c r="K3150" s="7">
        <f t="shared" si="147"/>
        <v>150</v>
      </c>
      <c r="L3150" s="7">
        <f t="shared" si="148"/>
        <v>101.99999999999999</v>
      </c>
      <c r="M3150" s="4">
        <f>YEAR(Datos!$J3150)</f>
        <v>2014</v>
      </c>
      <c r="N3150" s="5" t="str">
        <f t="shared" si="149"/>
        <v>octubre</v>
      </c>
      <c r="O3150" s="5" t="str">
        <f>VLOOKUP(C3150,[2]!ProdManager[#Data],2,FALSE)</f>
        <v>Lydia Sinn</v>
      </c>
      <c r="P3150" s="5" t="e">
        <f>VLOOKUP(I3150,[1]!Countries[#Data],2,FALSE)</f>
        <v>#REF!</v>
      </c>
      <c r="Q3150" s="5" t="e">
        <f>VLOOKUP(I3150,[1]!Countries[#Data],3,FALSE)</f>
        <v>#REF!</v>
      </c>
    </row>
    <row r="3151" spans="1:17" x14ac:dyDescent="0.2">
      <c r="A3151" s="5">
        <v>10304</v>
      </c>
      <c r="B3151" s="5" t="s">
        <v>106</v>
      </c>
      <c r="C3151" s="5" t="s">
        <v>8</v>
      </c>
      <c r="D3151" s="5">
        <v>17.2</v>
      </c>
      <c r="E3151" s="5">
        <v>14.275999999999998</v>
      </c>
      <c r="F3151" s="5">
        <v>2</v>
      </c>
      <c r="G3151" s="5" t="s">
        <v>110</v>
      </c>
      <c r="H3151" s="5" t="s">
        <v>66</v>
      </c>
      <c r="I3151" s="5" t="s">
        <v>67</v>
      </c>
      <c r="J3151" s="6">
        <v>41971</v>
      </c>
      <c r="K3151" s="7">
        <f t="shared" si="147"/>
        <v>34.4</v>
      </c>
      <c r="L3151" s="7">
        <f t="shared" si="148"/>
        <v>28.551999999999996</v>
      </c>
      <c r="M3151" s="4">
        <f>YEAR(Datos!$J3151)</f>
        <v>2014</v>
      </c>
      <c r="N3151" s="5" t="str">
        <f t="shared" si="149"/>
        <v>noviembre</v>
      </c>
      <c r="O3151" s="5" t="str">
        <f>VLOOKUP(C3151,[2]!ProdManager[#Data],2,FALSE)</f>
        <v>Peter Stone</v>
      </c>
      <c r="P3151" s="5" t="e">
        <f>VLOOKUP(I3151,[1]!Countries[#Data],2,FALSE)</f>
        <v>#REF!</v>
      </c>
      <c r="Q3151" s="5" t="e">
        <f>VLOOKUP(I3151,[1]!Countries[#Data],3,FALSE)</f>
        <v>#REF!</v>
      </c>
    </row>
    <row r="3152" spans="1:17" x14ac:dyDescent="0.2">
      <c r="A3152" s="5">
        <v>10304</v>
      </c>
      <c r="B3152" s="5" t="s">
        <v>45</v>
      </c>
      <c r="C3152" s="5" t="s">
        <v>8</v>
      </c>
      <c r="D3152" s="5">
        <v>44</v>
      </c>
      <c r="E3152" s="5">
        <v>33</v>
      </c>
      <c r="F3152" s="5">
        <v>10</v>
      </c>
      <c r="G3152" s="5" t="s">
        <v>110</v>
      </c>
      <c r="H3152" s="5" t="s">
        <v>66</v>
      </c>
      <c r="I3152" s="5" t="s">
        <v>67</v>
      </c>
      <c r="J3152" s="6">
        <v>42109</v>
      </c>
      <c r="K3152" s="7">
        <f t="shared" si="147"/>
        <v>440</v>
      </c>
      <c r="L3152" s="7">
        <f t="shared" si="148"/>
        <v>330</v>
      </c>
      <c r="M3152" s="4">
        <f>YEAR(Datos!$J3152)</f>
        <v>2015</v>
      </c>
      <c r="N3152" s="5" t="str">
        <f t="shared" si="149"/>
        <v>abril</v>
      </c>
      <c r="O3152" s="5" t="str">
        <f>VLOOKUP(C3152,[2]!ProdManager[#Data],2,FALSE)</f>
        <v>Peter Stone</v>
      </c>
      <c r="P3152" s="5" t="e">
        <f>VLOOKUP(I3152,[1]!Countries[#Data],2,FALSE)</f>
        <v>#REF!</v>
      </c>
      <c r="Q3152" s="5" t="e">
        <f>VLOOKUP(I3152,[1]!Countries[#Data],3,FALSE)</f>
        <v>#REF!</v>
      </c>
    </row>
    <row r="3153" spans="1:17" x14ac:dyDescent="0.2">
      <c r="A3153" s="5">
        <v>10304</v>
      </c>
      <c r="B3153" s="5" t="s">
        <v>34</v>
      </c>
      <c r="C3153" s="5" t="s">
        <v>28</v>
      </c>
      <c r="D3153" s="5">
        <v>16</v>
      </c>
      <c r="E3153" s="5">
        <v>10.719999999999999</v>
      </c>
      <c r="F3153" s="5">
        <v>30</v>
      </c>
      <c r="G3153" s="5" t="s">
        <v>110</v>
      </c>
      <c r="H3153" s="5" t="s">
        <v>66</v>
      </c>
      <c r="I3153" s="5" t="s">
        <v>67</v>
      </c>
      <c r="J3153" s="6">
        <v>41911</v>
      </c>
      <c r="K3153" s="7">
        <f t="shared" si="147"/>
        <v>480</v>
      </c>
      <c r="L3153" s="7">
        <f t="shared" si="148"/>
        <v>321.59999999999997</v>
      </c>
      <c r="M3153" s="4">
        <f>YEAR(Datos!$J3153)</f>
        <v>2014</v>
      </c>
      <c r="N3153" s="5" t="str">
        <f t="shared" si="149"/>
        <v>septiembre</v>
      </c>
      <c r="O3153" s="5" t="str">
        <f>VLOOKUP(C3153,[2]!ProdManager[#Data],2,FALSE)</f>
        <v>Lydia Sinn</v>
      </c>
      <c r="P3153" s="5" t="e">
        <f>VLOOKUP(I3153,[1]!Countries[#Data],2,FALSE)</f>
        <v>#REF!</v>
      </c>
      <c r="Q3153" s="5" t="e">
        <f>VLOOKUP(I3153,[1]!Countries[#Data],3,FALSE)</f>
        <v>#REF!</v>
      </c>
    </row>
    <row r="3154" spans="1:17" x14ac:dyDescent="0.2">
      <c r="A3154" s="5">
        <v>10305</v>
      </c>
      <c r="B3154" s="5" t="s">
        <v>95</v>
      </c>
      <c r="C3154" s="5" t="s">
        <v>39</v>
      </c>
      <c r="D3154" s="5">
        <v>99</v>
      </c>
      <c r="E3154" s="5">
        <v>78.210000000000008</v>
      </c>
      <c r="F3154" s="5">
        <v>25</v>
      </c>
      <c r="G3154" s="5" t="s">
        <v>157</v>
      </c>
      <c r="H3154" s="5" t="s">
        <v>158</v>
      </c>
      <c r="I3154" s="5" t="s">
        <v>77</v>
      </c>
      <c r="J3154" s="6">
        <v>42173</v>
      </c>
      <c r="K3154" s="7">
        <f t="shared" si="147"/>
        <v>2475</v>
      </c>
      <c r="L3154" s="7">
        <f t="shared" si="148"/>
        <v>1955.2500000000002</v>
      </c>
      <c r="M3154" s="4">
        <f>YEAR(Datos!$J3154)</f>
        <v>2015</v>
      </c>
      <c r="N3154" s="5" t="str">
        <f t="shared" si="149"/>
        <v>junio</v>
      </c>
      <c r="O3154" s="5" t="str">
        <f>VLOOKUP(C3154,[2]!ProdManager[#Data],2,FALSE)</f>
        <v>John Matter</v>
      </c>
      <c r="P3154" s="5" t="e">
        <f>VLOOKUP(I3154,[1]!Countries[#Data],2,FALSE)</f>
        <v>#REF!</v>
      </c>
      <c r="Q3154" s="5" t="e">
        <f>VLOOKUP(I3154,[1]!Countries[#Data],3,FALSE)</f>
        <v>#REF!</v>
      </c>
    </row>
    <row r="3155" spans="1:17" x14ac:dyDescent="0.2">
      <c r="A3155" s="5">
        <v>10305</v>
      </c>
      <c r="B3155" s="5" t="s">
        <v>35</v>
      </c>
      <c r="C3155" s="5" t="s">
        <v>36</v>
      </c>
      <c r="D3155" s="5">
        <v>14.4</v>
      </c>
      <c r="E3155" s="5">
        <v>12.816000000000001</v>
      </c>
      <c r="F3155" s="5">
        <v>30</v>
      </c>
      <c r="G3155" s="5" t="s">
        <v>157</v>
      </c>
      <c r="H3155" s="5" t="s">
        <v>158</v>
      </c>
      <c r="I3155" s="5" t="s">
        <v>77</v>
      </c>
      <c r="J3155" s="6">
        <v>41662</v>
      </c>
      <c r="K3155" s="7">
        <f t="shared" si="147"/>
        <v>432</v>
      </c>
      <c r="L3155" s="7">
        <f t="shared" si="148"/>
        <v>384.48</v>
      </c>
      <c r="M3155" s="4">
        <f>YEAR(Datos!$J3155)</f>
        <v>2014</v>
      </c>
      <c r="N3155" s="5" t="str">
        <f t="shared" si="149"/>
        <v>enero</v>
      </c>
      <c r="O3155" s="5" t="str">
        <f>VLOOKUP(C3155,[2]!ProdManager[#Data],2,FALSE)</f>
        <v>John Matter</v>
      </c>
      <c r="P3155" s="5" t="e">
        <f>VLOOKUP(I3155,[1]!Countries[#Data],2,FALSE)</f>
        <v>#REF!</v>
      </c>
      <c r="Q3155" s="5" t="e">
        <f>VLOOKUP(I3155,[1]!Countries[#Data],3,FALSE)</f>
        <v>#REF!</v>
      </c>
    </row>
    <row r="3156" spans="1:17" x14ac:dyDescent="0.2">
      <c r="A3156" s="5">
        <v>10305</v>
      </c>
      <c r="B3156" s="5" t="s">
        <v>147</v>
      </c>
      <c r="C3156" s="5" t="s">
        <v>22</v>
      </c>
      <c r="D3156" s="5">
        <v>50</v>
      </c>
      <c r="E3156" s="5">
        <v>37</v>
      </c>
      <c r="F3156" s="5">
        <v>25</v>
      </c>
      <c r="G3156" s="5" t="s">
        <v>157</v>
      </c>
      <c r="H3156" s="5" t="s">
        <v>158</v>
      </c>
      <c r="I3156" s="5" t="s">
        <v>77</v>
      </c>
      <c r="J3156" s="6">
        <v>41972</v>
      </c>
      <c r="K3156" s="7">
        <f t="shared" si="147"/>
        <v>1250</v>
      </c>
      <c r="L3156" s="7">
        <f t="shared" si="148"/>
        <v>925</v>
      </c>
      <c r="M3156" s="4">
        <f>YEAR(Datos!$J3156)</f>
        <v>2014</v>
      </c>
      <c r="N3156" s="5" t="str">
        <f t="shared" si="149"/>
        <v>noviembre</v>
      </c>
      <c r="O3156" s="5" t="str">
        <f>VLOOKUP(C3156,[2]!ProdManager[#Data],2,FALSE)</f>
        <v>Peter Stone</v>
      </c>
      <c r="P3156" s="5" t="e">
        <f>VLOOKUP(I3156,[1]!Countries[#Data],2,FALSE)</f>
        <v>#REF!</v>
      </c>
      <c r="Q3156" s="5" t="e">
        <f>VLOOKUP(I3156,[1]!Countries[#Data],3,FALSE)</f>
        <v>#REF!</v>
      </c>
    </row>
    <row r="3157" spans="1:17" x14ac:dyDescent="0.2">
      <c r="A3157" s="5">
        <v>10306</v>
      </c>
      <c r="B3157" s="5" t="s">
        <v>80</v>
      </c>
      <c r="C3157" s="5" t="s">
        <v>22</v>
      </c>
      <c r="D3157" s="5">
        <v>20.7</v>
      </c>
      <c r="E3157" s="5">
        <v>14.903999999999998</v>
      </c>
      <c r="F3157" s="5">
        <v>10</v>
      </c>
      <c r="G3157" s="5" t="s">
        <v>124</v>
      </c>
      <c r="H3157" s="5" t="s">
        <v>125</v>
      </c>
      <c r="I3157" s="5" t="s">
        <v>126</v>
      </c>
      <c r="J3157" s="6">
        <v>41874</v>
      </c>
      <c r="K3157" s="7">
        <f t="shared" si="147"/>
        <v>207</v>
      </c>
      <c r="L3157" s="7">
        <f t="shared" si="148"/>
        <v>149.04</v>
      </c>
      <c r="M3157" s="4">
        <f>YEAR(Datos!$J3157)</f>
        <v>2014</v>
      </c>
      <c r="N3157" s="5" t="str">
        <f t="shared" si="149"/>
        <v>agosto</v>
      </c>
      <c r="O3157" s="5" t="str">
        <f>VLOOKUP(C3157,[2]!ProdManager[#Data],2,FALSE)</f>
        <v>Peter Stone</v>
      </c>
      <c r="P3157" s="5" t="e">
        <f>VLOOKUP(I3157,[1]!Countries[#Data],2,FALSE)</f>
        <v>#REF!</v>
      </c>
      <c r="Q3157" s="5" t="e">
        <f>VLOOKUP(I3157,[1]!Countries[#Data],3,FALSE)</f>
        <v>#REF!</v>
      </c>
    </row>
    <row r="3158" spans="1:17" x14ac:dyDescent="0.2">
      <c r="A3158" s="5">
        <v>10306</v>
      </c>
      <c r="B3158" s="5" t="s">
        <v>51</v>
      </c>
      <c r="C3158" s="5" t="s">
        <v>39</v>
      </c>
      <c r="D3158" s="5">
        <v>26.2</v>
      </c>
      <c r="E3158" s="5">
        <v>21.484000000000002</v>
      </c>
      <c r="F3158" s="5">
        <v>10</v>
      </c>
      <c r="G3158" s="5" t="s">
        <v>124</v>
      </c>
      <c r="H3158" s="5" t="s">
        <v>125</v>
      </c>
      <c r="I3158" s="5" t="s">
        <v>126</v>
      </c>
      <c r="J3158" s="6">
        <v>41891</v>
      </c>
      <c r="K3158" s="7">
        <f t="shared" si="147"/>
        <v>262</v>
      </c>
      <c r="L3158" s="7">
        <f t="shared" si="148"/>
        <v>214.84000000000003</v>
      </c>
      <c r="M3158" s="4">
        <f>YEAR(Datos!$J3158)</f>
        <v>2014</v>
      </c>
      <c r="N3158" s="5" t="str">
        <f t="shared" si="149"/>
        <v>septiembre</v>
      </c>
      <c r="O3158" s="5" t="str">
        <f>VLOOKUP(C3158,[2]!ProdManager[#Data],2,FALSE)</f>
        <v>John Matter</v>
      </c>
      <c r="P3158" s="5" t="e">
        <f>VLOOKUP(I3158,[1]!Countries[#Data],2,FALSE)</f>
        <v>#REF!</v>
      </c>
      <c r="Q3158" s="5" t="e">
        <f>VLOOKUP(I3158,[1]!Countries[#Data],3,FALSE)</f>
        <v>#REF!</v>
      </c>
    </row>
    <row r="3159" spans="1:17" x14ac:dyDescent="0.2">
      <c r="A3159" s="5">
        <v>10306</v>
      </c>
      <c r="B3159" s="5" t="s">
        <v>138</v>
      </c>
      <c r="C3159" s="5" t="s">
        <v>39</v>
      </c>
      <c r="D3159" s="5">
        <v>5.9</v>
      </c>
      <c r="E3159" s="5">
        <v>4.838000000000001</v>
      </c>
      <c r="F3159" s="5">
        <v>5</v>
      </c>
      <c r="G3159" s="5" t="s">
        <v>124</v>
      </c>
      <c r="H3159" s="5" t="s">
        <v>125</v>
      </c>
      <c r="I3159" s="5" t="s">
        <v>126</v>
      </c>
      <c r="J3159" s="6">
        <v>41788</v>
      </c>
      <c r="K3159" s="7">
        <f t="shared" si="147"/>
        <v>29.5</v>
      </c>
      <c r="L3159" s="7">
        <f t="shared" si="148"/>
        <v>24.190000000000005</v>
      </c>
      <c r="M3159" s="4">
        <f>YEAR(Datos!$J3159)</f>
        <v>2014</v>
      </c>
      <c r="N3159" s="5" t="str">
        <f t="shared" si="149"/>
        <v>mayo</v>
      </c>
      <c r="O3159" s="5" t="str">
        <f>VLOOKUP(C3159,[2]!ProdManager[#Data],2,FALSE)</f>
        <v>John Matter</v>
      </c>
      <c r="P3159" s="5" t="e">
        <f>VLOOKUP(I3159,[1]!Countries[#Data],2,FALSE)</f>
        <v>#REF!</v>
      </c>
      <c r="Q3159" s="5" t="e">
        <f>VLOOKUP(I3159,[1]!Countries[#Data],3,FALSE)</f>
        <v>#REF!</v>
      </c>
    </row>
    <row r="3160" spans="1:17" x14ac:dyDescent="0.2">
      <c r="A3160" s="5">
        <v>10307</v>
      </c>
      <c r="B3160" s="5" t="s">
        <v>71</v>
      </c>
      <c r="C3160" s="5" t="s">
        <v>28</v>
      </c>
      <c r="D3160" s="5">
        <v>39.4</v>
      </c>
      <c r="E3160" s="5">
        <v>27.58</v>
      </c>
      <c r="F3160" s="5">
        <v>10</v>
      </c>
      <c r="G3160" s="5" t="s">
        <v>159</v>
      </c>
      <c r="H3160" s="5" t="s">
        <v>160</v>
      </c>
      <c r="I3160" s="5" t="s">
        <v>77</v>
      </c>
      <c r="J3160" s="6">
        <v>42237</v>
      </c>
      <c r="K3160" s="7">
        <f t="shared" si="147"/>
        <v>394</v>
      </c>
      <c r="L3160" s="7">
        <f t="shared" si="148"/>
        <v>275.79999999999995</v>
      </c>
      <c r="M3160" s="4">
        <f>YEAR(Datos!$J3160)</f>
        <v>2015</v>
      </c>
      <c r="N3160" s="5" t="str">
        <f t="shared" si="149"/>
        <v>agosto</v>
      </c>
      <c r="O3160" s="5" t="str">
        <f>VLOOKUP(C3160,[2]!ProdManager[#Data],2,FALSE)</f>
        <v>Lydia Sinn</v>
      </c>
      <c r="P3160" s="5" t="e">
        <f>VLOOKUP(I3160,[1]!Countries[#Data],2,FALSE)</f>
        <v>#REF!</v>
      </c>
      <c r="Q3160" s="5" t="e">
        <f>VLOOKUP(I3160,[1]!Countries[#Data],3,FALSE)</f>
        <v>#REF!</v>
      </c>
    </row>
    <row r="3161" spans="1:17" x14ac:dyDescent="0.2">
      <c r="A3161" s="5">
        <v>10307</v>
      </c>
      <c r="B3161" s="5" t="s">
        <v>135</v>
      </c>
      <c r="C3161" s="5" t="s">
        <v>28</v>
      </c>
      <c r="D3161" s="5">
        <v>10</v>
      </c>
      <c r="E3161" s="5">
        <v>6.6</v>
      </c>
      <c r="F3161" s="5">
        <v>3</v>
      </c>
      <c r="G3161" s="5" t="s">
        <v>159</v>
      </c>
      <c r="H3161" s="5" t="s">
        <v>160</v>
      </c>
      <c r="I3161" s="5" t="s">
        <v>77</v>
      </c>
      <c r="J3161" s="6">
        <v>41997</v>
      </c>
      <c r="K3161" s="7">
        <f t="shared" si="147"/>
        <v>30</v>
      </c>
      <c r="L3161" s="7">
        <f t="shared" si="148"/>
        <v>19.799999999999997</v>
      </c>
      <c r="M3161" s="4">
        <f>YEAR(Datos!$J3161)</f>
        <v>2014</v>
      </c>
      <c r="N3161" s="5" t="str">
        <f t="shared" si="149"/>
        <v>diciembre</v>
      </c>
      <c r="O3161" s="5" t="str">
        <f>VLOOKUP(C3161,[2]!ProdManager[#Data],2,FALSE)</f>
        <v>Lydia Sinn</v>
      </c>
      <c r="P3161" s="5" t="e">
        <f>VLOOKUP(I3161,[1]!Countries[#Data],2,FALSE)</f>
        <v>#REF!</v>
      </c>
      <c r="Q3161" s="5" t="e">
        <f>VLOOKUP(I3161,[1]!Countries[#Data],3,FALSE)</f>
        <v>#REF!</v>
      </c>
    </row>
    <row r="3162" spans="1:17" x14ac:dyDescent="0.2">
      <c r="A3162" s="5">
        <v>10308</v>
      </c>
      <c r="B3162" s="5" t="s">
        <v>72</v>
      </c>
      <c r="C3162" s="5" t="s">
        <v>36</v>
      </c>
      <c r="D3162" s="5">
        <v>12</v>
      </c>
      <c r="E3162" s="5">
        <v>10.56</v>
      </c>
      <c r="F3162" s="5">
        <v>5</v>
      </c>
      <c r="G3162" s="5" t="s">
        <v>161</v>
      </c>
      <c r="H3162" s="5" t="s">
        <v>66</v>
      </c>
      <c r="I3162" s="5" t="s">
        <v>67</v>
      </c>
      <c r="J3162" s="6">
        <v>41837</v>
      </c>
      <c r="K3162" s="7">
        <f t="shared" si="147"/>
        <v>60</v>
      </c>
      <c r="L3162" s="7">
        <f t="shared" si="148"/>
        <v>52.800000000000004</v>
      </c>
      <c r="M3162" s="4">
        <f>YEAR(Datos!$J3162)</f>
        <v>2014</v>
      </c>
      <c r="N3162" s="5" t="str">
        <f t="shared" si="149"/>
        <v>julio</v>
      </c>
      <c r="O3162" s="5" t="str">
        <f>VLOOKUP(C3162,[2]!ProdManager[#Data],2,FALSE)</f>
        <v>John Matter</v>
      </c>
      <c r="P3162" s="5" t="e">
        <f>VLOOKUP(I3162,[1]!Countries[#Data],2,FALSE)</f>
        <v>#REF!</v>
      </c>
      <c r="Q3162" s="5" t="e">
        <f>VLOOKUP(I3162,[1]!Countries[#Data],3,FALSE)</f>
        <v>#REF!</v>
      </c>
    </row>
    <row r="3163" spans="1:17" x14ac:dyDescent="0.2">
      <c r="A3163" s="5">
        <v>10308</v>
      </c>
      <c r="B3163" s="5" t="s">
        <v>148</v>
      </c>
      <c r="C3163" s="5" t="s">
        <v>8</v>
      </c>
      <c r="D3163" s="5">
        <v>28.8</v>
      </c>
      <c r="E3163" s="5">
        <v>21.6</v>
      </c>
      <c r="F3163" s="5">
        <v>1</v>
      </c>
      <c r="G3163" s="5" t="s">
        <v>161</v>
      </c>
      <c r="H3163" s="5" t="s">
        <v>66</v>
      </c>
      <c r="I3163" s="5" t="s">
        <v>67</v>
      </c>
      <c r="J3163" s="6">
        <v>42177</v>
      </c>
      <c r="K3163" s="7">
        <f t="shared" si="147"/>
        <v>28.8</v>
      </c>
      <c r="L3163" s="7">
        <f t="shared" si="148"/>
        <v>21.6</v>
      </c>
      <c r="M3163" s="4">
        <f>YEAR(Datos!$J3163)</f>
        <v>2015</v>
      </c>
      <c r="N3163" s="5" t="str">
        <f t="shared" si="149"/>
        <v>junio</v>
      </c>
      <c r="O3163" s="5" t="str">
        <f>VLOOKUP(C3163,[2]!ProdManager[#Data],2,FALSE)</f>
        <v>Peter Stone</v>
      </c>
      <c r="P3163" s="5" t="e">
        <f>VLOOKUP(I3163,[1]!Countries[#Data],2,FALSE)</f>
        <v>#REF!</v>
      </c>
      <c r="Q3163" s="5" t="e">
        <f>VLOOKUP(I3163,[1]!Countries[#Data],3,FALSE)</f>
        <v>#REF!</v>
      </c>
    </row>
    <row r="3164" spans="1:17" x14ac:dyDescent="0.2">
      <c r="A3164" s="5">
        <v>10309</v>
      </c>
      <c r="B3164" s="5" t="s">
        <v>162</v>
      </c>
      <c r="C3164" s="5" t="s">
        <v>17</v>
      </c>
      <c r="D3164" s="5">
        <v>17.600000000000001</v>
      </c>
      <c r="E3164" s="5">
        <v>13.552000000000001</v>
      </c>
      <c r="F3164" s="5">
        <v>20</v>
      </c>
      <c r="G3164" s="5" t="s">
        <v>149</v>
      </c>
      <c r="H3164" s="5" t="s">
        <v>150</v>
      </c>
      <c r="I3164" s="5" t="s">
        <v>151</v>
      </c>
      <c r="J3164" s="6">
        <v>41933</v>
      </c>
      <c r="K3164" s="7">
        <f t="shared" si="147"/>
        <v>352</v>
      </c>
      <c r="L3164" s="7">
        <f t="shared" si="148"/>
        <v>271.04000000000002</v>
      </c>
      <c r="M3164" s="4">
        <f>YEAR(Datos!$J3164)</f>
        <v>2014</v>
      </c>
      <c r="N3164" s="5" t="str">
        <f t="shared" si="149"/>
        <v>octubre</v>
      </c>
      <c r="O3164" s="5" t="str">
        <f>VLOOKUP(C3164,[2]!ProdManager[#Data],2,FALSE)</f>
        <v>Lydia Sinn</v>
      </c>
      <c r="P3164" s="5" t="e">
        <f>VLOOKUP(I3164,[1]!Countries[#Data],2,FALSE)</f>
        <v>#REF!</v>
      </c>
      <c r="Q3164" s="5" t="e">
        <f>VLOOKUP(I3164,[1]!Countries[#Data],3,FALSE)</f>
        <v>#REF!</v>
      </c>
    </row>
    <row r="3165" spans="1:17" x14ac:dyDescent="0.2">
      <c r="A3165" s="5">
        <v>10309</v>
      </c>
      <c r="B3165" s="5" t="s">
        <v>163</v>
      </c>
      <c r="C3165" s="5" t="s">
        <v>17</v>
      </c>
      <c r="D3165" s="5">
        <v>20</v>
      </c>
      <c r="E3165" s="5">
        <v>14.2</v>
      </c>
      <c r="F3165" s="5">
        <v>30</v>
      </c>
      <c r="G3165" s="5" t="s">
        <v>149</v>
      </c>
      <c r="H3165" s="5" t="s">
        <v>150</v>
      </c>
      <c r="I3165" s="5" t="s">
        <v>151</v>
      </c>
      <c r="J3165" s="6">
        <v>42185</v>
      </c>
      <c r="K3165" s="7">
        <f t="shared" si="147"/>
        <v>600</v>
      </c>
      <c r="L3165" s="7">
        <f t="shared" si="148"/>
        <v>426</v>
      </c>
      <c r="M3165" s="4">
        <f>YEAR(Datos!$J3165)</f>
        <v>2015</v>
      </c>
      <c r="N3165" s="5" t="str">
        <f t="shared" si="149"/>
        <v>junio</v>
      </c>
      <c r="O3165" s="5" t="str">
        <f>VLOOKUP(C3165,[2]!ProdManager[#Data],2,FALSE)</f>
        <v>Lydia Sinn</v>
      </c>
      <c r="P3165" s="5" t="e">
        <f>VLOOKUP(I3165,[1]!Countries[#Data],2,FALSE)</f>
        <v>#REF!</v>
      </c>
      <c r="Q3165" s="5" t="e">
        <f>VLOOKUP(I3165,[1]!Countries[#Data],3,FALSE)</f>
        <v>#REF!</v>
      </c>
    </row>
    <row r="3166" spans="1:17" x14ac:dyDescent="0.2">
      <c r="A3166" s="5">
        <v>10309</v>
      </c>
      <c r="B3166" s="5" t="s">
        <v>2</v>
      </c>
      <c r="C3166" s="5" t="s">
        <v>3</v>
      </c>
      <c r="D3166" s="5">
        <v>11.2</v>
      </c>
      <c r="E3166" s="5">
        <v>9.52</v>
      </c>
      <c r="F3166" s="5">
        <v>2</v>
      </c>
      <c r="G3166" s="5" t="s">
        <v>149</v>
      </c>
      <c r="H3166" s="5" t="s">
        <v>150</v>
      </c>
      <c r="I3166" s="5" t="s">
        <v>151</v>
      </c>
      <c r="J3166" s="6">
        <v>41903</v>
      </c>
      <c r="K3166" s="7">
        <f t="shared" si="147"/>
        <v>22.4</v>
      </c>
      <c r="L3166" s="7">
        <f t="shared" si="148"/>
        <v>19.04</v>
      </c>
      <c r="M3166" s="4">
        <f>YEAR(Datos!$J3166)</f>
        <v>2014</v>
      </c>
      <c r="N3166" s="5" t="str">
        <f t="shared" si="149"/>
        <v>septiembre</v>
      </c>
      <c r="O3166" s="5" t="str">
        <f>VLOOKUP(C3166,[2]!ProdManager[#Data],2,FALSE)</f>
        <v>Marc Caine</v>
      </c>
      <c r="P3166" s="5" t="e">
        <f>VLOOKUP(I3166,[1]!Countries[#Data],2,FALSE)</f>
        <v>#REF!</v>
      </c>
      <c r="Q3166" s="5" t="e">
        <f>VLOOKUP(I3166,[1]!Countries[#Data],3,FALSE)</f>
        <v>#REF!</v>
      </c>
    </row>
    <row r="3167" spans="1:17" x14ac:dyDescent="0.2">
      <c r="A3167" s="5">
        <v>10309</v>
      </c>
      <c r="B3167" s="5" t="s">
        <v>100</v>
      </c>
      <c r="C3167" s="5" t="s">
        <v>36</v>
      </c>
      <c r="D3167" s="5">
        <v>36.799999999999997</v>
      </c>
      <c r="E3167" s="5">
        <v>33.856000000000002</v>
      </c>
      <c r="F3167" s="5">
        <v>20</v>
      </c>
      <c r="G3167" s="5" t="s">
        <v>149</v>
      </c>
      <c r="H3167" s="5" t="s">
        <v>150</v>
      </c>
      <c r="I3167" s="5" t="s">
        <v>151</v>
      </c>
      <c r="J3167" s="6">
        <v>41729</v>
      </c>
      <c r="K3167" s="7">
        <f t="shared" si="147"/>
        <v>736</v>
      </c>
      <c r="L3167" s="7">
        <f t="shared" si="148"/>
        <v>677.12</v>
      </c>
      <c r="M3167" s="4">
        <f>YEAR(Datos!$J3167)</f>
        <v>2014</v>
      </c>
      <c r="N3167" s="5" t="str">
        <f t="shared" si="149"/>
        <v>marzo</v>
      </c>
      <c r="O3167" s="5" t="str">
        <f>VLOOKUP(C3167,[2]!ProdManager[#Data],2,FALSE)</f>
        <v>John Matter</v>
      </c>
      <c r="P3167" s="5" t="e">
        <f>VLOOKUP(I3167,[1]!Countries[#Data],2,FALSE)</f>
        <v>#REF!</v>
      </c>
      <c r="Q3167" s="5" t="e">
        <f>VLOOKUP(I3167,[1]!Countries[#Data],3,FALSE)</f>
        <v>#REF!</v>
      </c>
    </row>
    <row r="3168" spans="1:17" x14ac:dyDescent="0.2">
      <c r="A3168" s="5">
        <v>10309</v>
      </c>
      <c r="B3168" s="5" t="s">
        <v>106</v>
      </c>
      <c r="C3168" s="5" t="s">
        <v>8</v>
      </c>
      <c r="D3168" s="5">
        <v>17.2</v>
      </c>
      <c r="E3168" s="5">
        <v>13.416</v>
      </c>
      <c r="F3168" s="5">
        <v>3</v>
      </c>
      <c r="G3168" s="5" t="s">
        <v>149</v>
      </c>
      <c r="H3168" s="5" t="s">
        <v>150</v>
      </c>
      <c r="I3168" s="5" t="s">
        <v>151</v>
      </c>
      <c r="J3168" s="6">
        <v>41742</v>
      </c>
      <c r="K3168" s="7">
        <f t="shared" si="147"/>
        <v>51.599999999999994</v>
      </c>
      <c r="L3168" s="7">
        <f t="shared" si="148"/>
        <v>40.248000000000005</v>
      </c>
      <c r="M3168" s="4">
        <f>YEAR(Datos!$J3168)</f>
        <v>2014</v>
      </c>
      <c r="N3168" s="5" t="str">
        <f t="shared" si="149"/>
        <v>abril</v>
      </c>
      <c r="O3168" s="5" t="str">
        <f>VLOOKUP(C3168,[2]!ProdManager[#Data],2,FALSE)</f>
        <v>Peter Stone</v>
      </c>
      <c r="P3168" s="5" t="e">
        <f>VLOOKUP(I3168,[1]!Countries[#Data],2,FALSE)</f>
        <v>#REF!</v>
      </c>
      <c r="Q3168" s="5" t="e">
        <f>VLOOKUP(I3168,[1]!Countries[#Data],3,FALSE)</f>
        <v>#REF!</v>
      </c>
    </row>
    <row r="3169" spans="1:17" x14ac:dyDescent="0.2">
      <c r="A3169" s="5">
        <v>10310</v>
      </c>
      <c r="B3169" s="5" t="s">
        <v>49</v>
      </c>
      <c r="C3169" s="5" t="s">
        <v>28</v>
      </c>
      <c r="D3169" s="5">
        <v>13.9</v>
      </c>
      <c r="E3169" s="5">
        <v>9.3129999999999988</v>
      </c>
      <c r="F3169" s="5">
        <v>10</v>
      </c>
      <c r="G3169" s="5" t="s">
        <v>164</v>
      </c>
      <c r="H3169" s="5" t="s">
        <v>160</v>
      </c>
      <c r="I3169" s="5" t="s">
        <v>77</v>
      </c>
      <c r="J3169" s="6">
        <v>42092</v>
      </c>
      <c r="K3169" s="7">
        <f t="shared" si="147"/>
        <v>139</v>
      </c>
      <c r="L3169" s="7">
        <f t="shared" si="148"/>
        <v>93.13</v>
      </c>
      <c r="M3169" s="4">
        <f>YEAR(Datos!$J3169)</f>
        <v>2015</v>
      </c>
      <c r="N3169" s="5" t="str">
        <f t="shared" si="149"/>
        <v>marzo</v>
      </c>
      <c r="O3169" s="5" t="str">
        <f>VLOOKUP(C3169,[2]!ProdManager[#Data],2,FALSE)</f>
        <v>Lydia Sinn</v>
      </c>
      <c r="P3169" s="5" t="e">
        <f>VLOOKUP(I3169,[1]!Countries[#Data],2,FALSE)</f>
        <v>#REF!</v>
      </c>
      <c r="Q3169" s="5" t="e">
        <f>VLOOKUP(I3169,[1]!Countries[#Data],3,FALSE)</f>
        <v>#REF!</v>
      </c>
    </row>
    <row r="3170" spans="1:17" x14ac:dyDescent="0.2">
      <c r="A3170" s="5">
        <v>10310</v>
      </c>
      <c r="B3170" s="5" t="s">
        <v>71</v>
      </c>
      <c r="C3170" s="5" t="s">
        <v>28</v>
      </c>
      <c r="D3170" s="5">
        <v>39.4</v>
      </c>
      <c r="E3170" s="5">
        <v>27.58</v>
      </c>
      <c r="F3170" s="5">
        <v>5</v>
      </c>
      <c r="G3170" s="5" t="s">
        <v>164</v>
      </c>
      <c r="H3170" s="5" t="s">
        <v>160</v>
      </c>
      <c r="I3170" s="5" t="s">
        <v>77</v>
      </c>
      <c r="J3170" s="6">
        <v>42028</v>
      </c>
      <c r="K3170" s="7">
        <f t="shared" si="147"/>
        <v>197</v>
      </c>
      <c r="L3170" s="7">
        <f t="shared" si="148"/>
        <v>137.89999999999998</v>
      </c>
      <c r="M3170" s="4">
        <f>YEAR(Datos!$J3170)</f>
        <v>2015</v>
      </c>
      <c r="N3170" s="5" t="str">
        <f t="shared" si="149"/>
        <v>enero</v>
      </c>
      <c r="O3170" s="5" t="str">
        <f>VLOOKUP(C3170,[2]!ProdManager[#Data],2,FALSE)</f>
        <v>Lydia Sinn</v>
      </c>
      <c r="P3170" s="5" t="e">
        <f>VLOOKUP(I3170,[1]!Countries[#Data],2,FALSE)</f>
        <v>#REF!</v>
      </c>
      <c r="Q3170" s="5" t="e">
        <f>VLOOKUP(I3170,[1]!Countries[#Data],3,FALSE)</f>
        <v>#REF!</v>
      </c>
    </row>
    <row r="3171" spans="1:17" x14ac:dyDescent="0.2">
      <c r="A3171" s="5">
        <v>10311</v>
      </c>
      <c r="B3171" s="5" t="s">
        <v>2</v>
      </c>
      <c r="C3171" s="5" t="s">
        <v>3</v>
      </c>
      <c r="D3171" s="5">
        <v>11.2</v>
      </c>
      <c r="E3171" s="5">
        <v>8.9599999999999991</v>
      </c>
      <c r="F3171" s="5">
        <v>6</v>
      </c>
      <c r="G3171" s="5" t="s">
        <v>165</v>
      </c>
      <c r="H3171" s="5" t="s">
        <v>166</v>
      </c>
      <c r="I3171" s="5" t="s">
        <v>6</v>
      </c>
      <c r="J3171" s="6">
        <v>42198</v>
      </c>
      <c r="K3171" s="7">
        <f t="shared" si="147"/>
        <v>67.199999999999989</v>
      </c>
      <c r="L3171" s="7">
        <f t="shared" si="148"/>
        <v>53.759999999999991</v>
      </c>
      <c r="M3171" s="4">
        <f>YEAR(Datos!$J3171)</f>
        <v>2015</v>
      </c>
      <c r="N3171" s="5" t="str">
        <f t="shared" si="149"/>
        <v>julio</v>
      </c>
      <c r="O3171" s="5" t="str">
        <f>VLOOKUP(C3171,[2]!ProdManager[#Data],2,FALSE)</f>
        <v>Marc Caine</v>
      </c>
      <c r="P3171" s="5" t="e">
        <f>VLOOKUP(I3171,[1]!Countries[#Data],2,FALSE)</f>
        <v>#REF!</v>
      </c>
      <c r="Q3171" s="5" t="e">
        <f>VLOOKUP(I3171,[1]!Countries[#Data],3,FALSE)</f>
        <v>#REF!</v>
      </c>
    </row>
    <row r="3172" spans="1:17" x14ac:dyDescent="0.2">
      <c r="A3172" s="5">
        <v>10311</v>
      </c>
      <c r="B3172" s="5" t="s">
        <v>148</v>
      </c>
      <c r="C3172" s="5" t="s">
        <v>8</v>
      </c>
      <c r="D3172" s="5">
        <v>28.8</v>
      </c>
      <c r="E3172" s="5">
        <v>21.888000000000002</v>
      </c>
      <c r="F3172" s="5">
        <v>7</v>
      </c>
      <c r="G3172" s="5" t="s">
        <v>165</v>
      </c>
      <c r="H3172" s="5" t="s">
        <v>166</v>
      </c>
      <c r="I3172" s="5" t="s">
        <v>6</v>
      </c>
      <c r="J3172" s="6">
        <v>41789</v>
      </c>
      <c r="K3172" s="7">
        <f t="shared" si="147"/>
        <v>201.6</v>
      </c>
      <c r="L3172" s="7">
        <f t="shared" si="148"/>
        <v>153.21600000000001</v>
      </c>
      <c r="M3172" s="4">
        <f>YEAR(Datos!$J3172)</f>
        <v>2014</v>
      </c>
      <c r="N3172" s="5" t="str">
        <f t="shared" si="149"/>
        <v>mayo</v>
      </c>
      <c r="O3172" s="5" t="str">
        <f>VLOOKUP(C3172,[2]!ProdManager[#Data],2,FALSE)</f>
        <v>Peter Stone</v>
      </c>
      <c r="P3172" s="5" t="e">
        <f>VLOOKUP(I3172,[1]!Countries[#Data],2,FALSE)</f>
        <v>#REF!</v>
      </c>
      <c r="Q3172" s="5" t="e">
        <f>VLOOKUP(I3172,[1]!Countries[#Data],3,FALSE)</f>
        <v>#REF!</v>
      </c>
    </row>
    <row r="3173" spans="1:17" x14ac:dyDescent="0.2">
      <c r="A3173" s="5">
        <v>10312</v>
      </c>
      <c r="B3173" s="5" t="s">
        <v>114</v>
      </c>
      <c r="C3173" s="5" t="s">
        <v>11</v>
      </c>
      <c r="D3173" s="5">
        <v>36.4</v>
      </c>
      <c r="E3173" s="5">
        <v>28.756</v>
      </c>
      <c r="F3173" s="5">
        <v>4</v>
      </c>
      <c r="G3173" s="5" t="s">
        <v>153</v>
      </c>
      <c r="H3173" s="5" t="s">
        <v>154</v>
      </c>
      <c r="I3173" s="5" t="s">
        <v>14</v>
      </c>
      <c r="J3173" s="6">
        <v>42033</v>
      </c>
      <c r="K3173" s="7">
        <f t="shared" si="147"/>
        <v>145.6</v>
      </c>
      <c r="L3173" s="7">
        <f t="shared" si="148"/>
        <v>115.024</v>
      </c>
      <c r="M3173" s="4">
        <f>YEAR(Datos!$J3173)</f>
        <v>2015</v>
      </c>
      <c r="N3173" s="5" t="str">
        <f t="shared" si="149"/>
        <v>enero</v>
      </c>
      <c r="O3173" s="5" t="str">
        <f>VLOOKUP(C3173,[2]!ProdManager[#Data],2,FALSE)</f>
        <v>Marc Caine</v>
      </c>
      <c r="P3173" s="5" t="e">
        <f>VLOOKUP(I3173,[1]!Countries[#Data],2,FALSE)</f>
        <v>#REF!</v>
      </c>
      <c r="Q3173" s="5" t="e">
        <f>VLOOKUP(I3173,[1]!Countries[#Data],3,FALSE)</f>
        <v>#REF!</v>
      </c>
    </row>
    <row r="3174" spans="1:17" x14ac:dyDescent="0.2">
      <c r="A3174" s="5">
        <v>10312</v>
      </c>
      <c r="B3174" s="5" t="s">
        <v>100</v>
      </c>
      <c r="C3174" s="5" t="s">
        <v>36</v>
      </c>
      <c r="D3174" s="5">
        <v>36.799999999999997</v>
      </c>
      <c r="E3174" s="5">
        <v>32.751999999999995</v>
      </c>
      <c r="F3174" s="5">
        <v>24</v>
      </c>
      <c r="G3174" s="5" t="s">
        <v>153</v>
      </c>
      <c r="H3174" s="5" t="s">
        <v>154</v>
      </c>
      <c r="I3174" s="5" t="s">
        <v>14</v>
      </c>
      <c r="J3174" s="6">
        <v>41803</v>
      </c>
      <c r="K3174" s="7">
        <f t="shared" si="147"/>
        <v>883.19999999999993</v>
      </c>
      <c r="L3174" s="7">
        <f t="shared" si="148"/>
        <v>786.04799999999989</v>
      </c>
      <c r="M3174" s="4">
        <f>YEAR(Datos!$J3174)</f>
        <v>2014</v>
      </c>
      <c r="N3174" s="5" t="str">
        <f t="shared" si="149"/>
        <v>junio</v>
      </c>
      <c r="O3174" s="5" t="str">
        <f>VLOOKUP(C3174,[2]!ProdManager[#Data],2,FALSE)</f>
        <v>John Matter</v>
      </c>
      <c r="P3174" s="5" t="e">
        <f>VLOOKUP(I3174,[1]!Countries[#Data],2,FALSE)</f>
        <v>#REF!</v>
      </c>
      <c r="Q3174" s="5" t="e">
        <f>VLOOKUP(I3174,[1]!Countries[#Data],3,FALSE)</f>
        <v>#REF!</v>
      </c>
    </row>
    <row r="3175" spans="1:17" x14ac:dyDescent="0.2">
      <c r="A3175" s="5">
        <v>10312</v>
      </c>
      <c r="B3175" s="5" t="s">
        <v>51</v>
      </c>
      <c r="C3175" s="5" t="s">
        <v>39</v>
      </c>
      <c r="D3175" s="5">
        <v>26.2</v>
      </c>
      <c r="E3175" s="5">
        <v>19.649999999999999</v>
      </c>
      <c r="F3175" s="5">
        <v>20</v>
      </c>
      <c r="G3175" s="5" t="s">
        <v>153</v>
      </c>
      <c r="H3175" s="5" t="s">
        <v>154</v>
      </c>
      <c r="I3175" s="5" t="s">
        <v>14</v>
      </c>
      <c r="J3175" s="6">
        <v>42016</v>
      </c>
      <c r="K3175" s="7">
        <f t="shared" si="147"/>
        <v>524</v>
      </c>
      <c r="L3175" s="7">
        <f t="shared" si="148"/>
        <v>393</v>
      </c>
      <c r="M3175" s="4">
        <f>YEAR(Datos!$J3175)</f>
        <v>2015</v>
      </c>
      <c r="N3175" s="5" t="str">
        <f t="shared" si="149"/>
        <v>enero</v>
      </c>
      <c r="O3175" s="5" t="str">
        <f>VLOOKUP(C3175,[2]!ProdManager[#Data],2,FALSE)</f>
        <v>John Matter</v>
      </c>
      <c r="P3175" s="5" t="e">
        <f>VLOOKUP(I3175,[1]!Countries[#Data],2,FALSE)</f>
        <v>#REF!</v>
      </c>
      <c r="Q3175" s="5" t="e">
        <f>VLOOKUP(I3175,[1]!Countries[#Data],3,FALSE)</f>
        <v>#REF!</v>
      </c>
    </row>
    <row r="3176" spans="1:17" x14ac:dyDescent="0.2">
      <c r="A3176" s="5">
        <v>10312</v>
      </c>
      <c r="B3176" s="5" t="s">
        <v>122</v>
      </c>
      <c r="C3176" s="5" t="s">
        <v>36</v>
      </c>
      <c r="D3176" s="5">
        <v>6.2</v>
      </c>
      <c r="E3176" s="5">
        <v>5.5180000000000007</v>
      </c>
      <c r="F3176" s="5">
        <v>10</v>
      </c>
      <c r="G3176" s="5" t="s">
        <v>153</v>
      </c>
      <c r="H3176" s="5" t="s">
        <v>154</v>
      </c>
      <c r="I3176" s="5" t="s">
        <v>14</v>
      </c>
      <c r="J3176" s="6">
        <v>41685</v>
      </c>
      <c r="K3176" s="7">
        <f t="shared" si="147"/>
        <v>62</v>
      </c>
      <c r="L3176" s="7">
        <f t="shared" si="148"/>
        <v>55.180000000000007</v>
      </c>
      <c r="M3176" s="4">
        <f>YEAR(Datos!$J3176)</f>
        <v>2014</v>
      </c>
      <c r="N3176" s="5" t="str">
        <f t="shared" si="149"/>
        <v>febrero</v>
      </c>
      <c r="O3176" s="5" t="str">
        <f>VLOOKUP(C3176,[2]!ProdManager[#Data],2,FALSE)</f>
        <v>John Matter</v>
      </c>
      <c r="P3176" s="5" t="e">
        <f>VLOOKUP(I3176,[1]!Countries[#Data],2,FALSE)</f>
        <v>#REF!</v>
      </c>
      <c r="Q3176" s="5" t="e">
        <f>VLOOKUP(I3176,[1]!Countries[#Data],3,FALSE)</f>
        <v>#REF!</v>
      </c>
    </row>
    <row r="3177" spans="1:17" x14ac:dyDescent="0.2">
      <c r="A3177" s="5">
        <v>10313</v>
      </c>
      <c r="B3177" s="5" t="s">
        <v>50</v>
      </c>
      <c r="C3177" s="5" t="s">
        <v>22</v>
      </c>
      <c r="D3177" s="5">
        <v>15.2</v>
      </c>
      <c r="E3177" s="5">
        <v>12.311999999999999</v>
      </c>
      <c r="F3177" s="5">
        <v>12</v>
      </c>
      <c r="G3177" s="5" t="s">
        <v>103</v>
      </c>
      <c r="H3177" s="5" t="s">
        <v>104</v>
      </c>
      <c r="I3177" s="5" t="s">
        <v>14</v>
      </c>
      <c r="J3177" s="6">
        <v>42000</v>
      </c>
      <c r="K3177" s="7">
        <f t="shared" si="147"/>
        <v>182.39999999999998</v>
      </c>
      <c r="L3177" s="7">
        <f t="shared" si="148"/>
        <v>147.744</v>
      </c>
      <c r="M3177" s="4">
        <f>YEAR(Datos!$J3177)</f>
        <v>2014</v>
      </c>
      <c r="N3177" s="5" t="str">
        <f t="shared" si="149"/>
        <v>diciembre</v>
      </c>
      <c r="O3177" s="5" t="str">
        <f>VLOOKUP(C3177,[2]!ProdManager[#Data],2,FALSE)</f>
        <v>Peter Stone</v>
      </c>
      <c r="P3177" s="5" t="e">
        <f>VLOOKUP(I3177,[1]!Countries[#Data],2,FALSE)</f>
        <v>#REF!</v>
      </c>
      <c r="Q3177" s="5" t="e">
        <f>VLOOKUP(I3177,[1]!Countries[#Data],3,FALSE)</f>
        <v>#REF!</v>
      </c>
    </row>
    <row r="3178" spans="1:17" x14ac:dyDescent="0.2">
      <c r="A3178" s="5">
        <v>10314</v>
      </c>
      <c r="B3178" s="5" t="s">
        <v>71</v>
      </c>
      <c r="C3178" s="5" t="s">
        <v>28</v>
      </c>
      <c r="D3178" s="5">
        <v>39.4</v>
      </c>
      <c r="E3178" s="5">
        <v>27.58</v>
      </c>
      <c r="F3178" s="5">
        <v>25</v>
      </c>
      <c r="G3178" s="5" t="s">
        <v>75</v>
      </c>
      <c r="H3178" s="5" t="s">
        <v>76</v>
      </c>
      <c r="I3178" s="5" t="s">
        <v>77</v>
      </c>
      <c r="J3178" s="6">
        <v>42151</v>
      </c>
      <c r="K3178" s="7">
        <f t="shared" si="147"/>
        <v>985</v>
      </c>
      <c r="L3178" s="7">
        <f t="shared" si="148"/>
        <v>689.5</v>
      </c>
      <c r="M3178" s="4">
        <f>YEAR(Datos!$J3178)</f>
        <v>2015</v>
      </c>
      <c r="N3178" s="5" t="str">
        <f t="shared" si="149"/>
        <v>mayo</v>
      </c>
      <c r="O3178" s="5" t="str">
        <f>VLOOKUP(C3178,[2]!ProdManager[#Data],2,FALSE)</f>
        <v>Lydia Sinn</v>
      </c>
      <c r="P3178" s="5" t="e">
        <f>VLOOKUP(I3178,[1]!Countries[#Data],2,FALSE)</f>
        <v>#REF!</v>
      </c>
      <c r="Q3178" s="5" t="e">
        <f>VLOOKUP(I3178,[1]!Countries[#Data],3,FALSE)</f>
        <v>#REF!</v>
      </c>
    </row>
    <row r="3179" spans="1:17" x14ac:dyDescent="0.2">
      <c r="A3179" s="5">
        <v>10314</v>
      </c>
      <c r="B3179" s="5" t="s">
        <v>63</v>
      </c>
      <c r="C3179" s="5" t="s">
        <v>8</v>
      </c>
      <c r="D3179" s="5">
        <v>25.6</v>
      </c>
      <c r="E3179" s="5">
        <v>19.712000000000003</v>
      </c>
      <c r="F3179" s="5">
        <v>40</v>
      </c>
      <c r="G3179" s="5" t="s">
        <v>75</v>
      </c>
      <c r="H3179" s="5" t="s">
        <v>76</v>
      </c>
      <c r="I3179" s="5" t="s">
        <v>77</v>
      </c>
      <c r="J3179" s="6">
        <v>41884</v>
      </c>
      <c r="K3179" s="7">
        <f t="shared" si="147"/>
        <v>1024</v>
      </c>
      <c r="L3179" s="7">
        <f t="shared" si="148"/>
        <v>788.48000000000013</v>
      </c>
      <c r="M3179" s="4">
        <f>YEAR(Datos!$J3179)</f>
        <v>2014</v>
      </c>
      <c r="N3179" s="5" t="str">
        <f t="shared" si="149"/>
        <v>septiembre</v>
      </c>
      <c r="O3179" s="5" t="str">
        <f>VLOOKUP(C3179,[2]!ProdManager[#Data],2,FALSE)</f>
        <v>Peter Stone</v>
      </c>
      <c r="P3179" s="5" t="e">
        <f>VLOOKUP(I3179,[1]!Countries[#Data],2,FALSE)</f>
        <v>#REF!</v>
      </c>
      <c r="Q3179" s="5" t="e">
        <f>VLOOKUP(I3179,[1]!Countries[#Data],3,FALSE)</f>
        <v>#REF!</v>
      </c>
    </row>
    <row r="3180" spans="1:17" x14ac:dyDescent="0.2">
      <c r="A3180" s="5">
        <v>10314</v>
      </c>
      <c r="B3180" s="5" t="s">
        <v>167</v>
      </c>
      <c r="C3180" s="5" t="s">
        <v>22</v>
      </c>
      <c r="D3180" s="5">
        <v>10.6</v>
      </c>
      <c r="E3180" s="5">
        <v>8.6920000000000002</v>
      </c>
      <c r="F3180" s="5">
        <v>30</v>
      </c>
      <c r="G3180" s="5" t="s">
        <v>75</v>
      </c>
      <c r="H3180" s="5" t="s">
        <v>76</v>
      </c>
      <c r="I3180" s="5" t="s">
        <v>77</v>
      </c>
      <c r="J3180" s="6">
        <v>41763</v>
      </c>
      <c r="K3180" s="7">
        <f t="shared" si="147"/>
        <v>318</v>
      </c>
      <c r="L3180" s="7">
        <f t="shared" si="148"/>
        <v>260.76</v>
      </c>
      <c r="M3180" s="4">
        <f>YEAR(Datos!$J3180)</f>
        <v>2014</v>
      </c>
      <c r="N3180" s="5" t="str">
        <f t="shared" si="149"/>
        <v>mayo</v>
      </c>
      <c r="O3180" s="5" t="str">
        <f>VLOOKUP(C3180,[2]!ProdManager[#Data],2,FALSE)</f>
        <v>Peter Stone</v>
      </c>
      <c r="P3180" s="5" t="e">
        <f>VLOOKUP(I3180,[1]!Countries[#Data],2,FALSE)</f>
        <v>#REF!</v>
      </c>
      <c r="Q3180" s="5" t="e">
        <f>VLOOKUP(I3180,[1]!Countries[#Data],3,FALSE)</f>
        <v>#REF!</v>
      </c>
    </row>
    <row r="3181" spans="1:17" x14ac:dyDescent="0.2">
      <c r="A3181" s="5">
        <v>10315</v>
      </c>
      <c r="B3181" s="5" t="s">
        <v>133</v>
      </c>
      <c r="C3181" s="5" t="s">
        <v>36</v>
      </c>
      <c r="D3181" s="5">
        <v>11.2</v>
      </c>
      <c r="E3181" s="5">
        <v>9.8559999999999999</v>
      </c>
      <c r="F3181" s="5">
        <v>14</v>
      </c>
      <c r="G3181" s="5" t="s">
        <v>168</v>
      </c>
      <c r="H3181" s="5" t="s">
        <v>169</v>
      </c>
      <c r="I3181" s="5" t="s">
        <v>142</v>
      </c>
      <c r="J3181" s="6">
        <v>41720</v>
      </c>
      <c r="K3181" s="7">
        <f t="shared" si="147"/>
        <v>156.79999999999998</v>
      </c>
      <c r="L3181" s="7">
        <f t="shared" si="148"/>
        <v>137.98400000000001</v>
      </c>
      <c r="M3181" s="4">
        <f>YEAR(Datos!$J3181)</f>
        <v>2014</v>
      </c>
      <c r="N3181" s="5" t="str">
        <f t="shared" si="149"/>
        <v>marzo</v>
      </c>
      <c r="O3181" s="5" t="str">
        <f>VLOOKUP(C3181,[2]!ProdManager[#Data],2,FALSE)</f>
        <v>John Matter</v>
      </c>
      <c r="P3181" s="5" t="e">
        <f>VLOOKUP(I3181,[1]!Countries[#Data],2,FALSE)</f>
        <v>#REF!</v>
      </c>
      <c r="Q3181" s="5" t="e">
        <f>VLOOKUP(I3181,[1]!Countries[#Data],3,FALSE)</f>
        <v>#REF!</v>
      </c>
    </row>
    <row r="3182" spans="1:17" x14ac:dyDescent="0.2">
      <c r="A3182" s="5">
        <v>10315</v>
      </c>
      <c r="B3182" s="5" t="s">
        <v>72</v>
      </c>
      <c r="C3182" s="5" t="s">
        <v>36</v>
      </c>
      <c r="D3182" s="5">
        <v>12</v>
      </c>
      <c r="E3182" s="5">
        <v>10.8</v>
      </c>
      <c r="F3182" s="5">
        <v>30</v>
      </c>
      <c r="G3182" s="5" t="s">
        <v>168</v>
      </c>
      <c r="H3182" s="5" t="s">
        <v>169</v>
      </c>
      <c r="I3182" s="5" t="s">
        <v>142</v>
      </c>
      <c r="J3182" s="6">
        <v>41677</v>
      </c>
      <c r="K3182" s="7">
        <f t="shared" si="147"/>
        <v>360</v>
      </c>
      <c r="L3182" s="7">
        <f t="shared" si="148"/>
        <v>324</v>
      </c>
      <c r="M3182" s="4">
        <f>YEAR(Datos!$J3182)</f>
        <v>2014</v>
      </c>
      <c r="N3182" s="5" t="str">
        <f t="shared" si="149"/>
        <v>febrero</v>
      </c>
      <c r="O3182" s="5" t="str">
        <f>VLOOKUP(C3182,[2]!ProdManager[#Data],2,FALSE)</f>
        <v>John Matter</v>
      </c>
      <c r="P3182" s="5" t="e">
        <f>VLOOKUP(I3182,[1]!Countries[#Data],2,FALSE)</f>
        <v>#REF!</v>
      </c>
      <c r="Q3182" s="5" t="e">
        <f>VLOOKUP(I3182,[1]!Countries[#Data],3,FALSE)</f>
        <v>#REF!</v>
      </c>
    </row>
    <row r="3183" spans="1:17" x14ac:dyDescent="0.2">
      <c r="A3183" s="5">
        <v>10316</v>
      </c>
      <c r="B3183" s="5" t="s">
        <v>21</v>
      </c>
      <c r="C3183" s="5" t="s">
        <v>22</v>
      </c>
      <c r="D3183" s="5">
        <v>7.7</v>
      </c>
      <c r="E3183" s="5">
        <v>5.9290000000000003</v>
      </c>
      <c r="F3183" s="5">
        <v>10</v>
      </c>
      <c r="G3183" s="5" t="s">
        <v>75</v>
      </c>
      <c r="H3183" s="5" t="s">
        <v>76</v>
      </c>
      <c r="I3183" s="5" t="s">
        <v>77</v>
      </c>
      <c r="J3183" s="6">
        <v>41967</v>
      </c>
      <c r="K3183" s="7">
        <f t="shared" si="147"/>
        <v>77</v>
      </c>
      <c r="L3183" s="7">
        <f t="shared" si="148"/>
        <v>59.290000000000006</v>
      </c>
      <c r="M3183" s="4">
        <f>YEAR(Datos!$J3183)</f>
        <v>2014</v>
      </c>
      <c r="N3183" s="5" t="str">
        <f t="shared" si="149"/>
        <v>noviembre</v>
      </c>
      <c r="O3183" s="5" t="str">
        <f>VLOOKUP(C3183,[2]!ProdManager[#Data],2,FALSE)</f>
        <v>Peter Stone</v>
      </c>
      <c r="P3183" s="5" t="e">
        <f>VLOOKUP(I3183,[1]!Countries[#Data],2,FALSE)</f>
        <v>#REF!</v>
      </c>
      <c r="Q3183" s="5" t="e">
        <f>VLOOKUP(I3183,[1]!Countries[#Data],3,FALSE)</f>
        <v>#REF!</v>
      </c>
    </row>
    <row r="3184" spans="1:17" x14ac:dyDescent="0.2">
      <c r="A3184" s="5">
        <v>10316</v>
      </c>
      <c r="B3184" s="5" t="s">
        <v>71</v>
      </c>
      <c r="C3184" s="5" t="s">
        <v>28</v>
      </c>
      <c r="D3184" s="5">
        <v>39.4</v>
      </c>
      <c r="E3184" s="5">
        <v>25.61</v>
      </c>
      <c r="F3184" s="5">
        <v>70</v>
      </c>
      <c r="G3184" s="5" t="s">
        <v>75</v>
      </c>
      <c r="H3184" s="5" t="s">
        <v>76</v>
      </c>
      <c r="I3184" s="5" t="s">
        <v>77</v>
      </c>
      <c r="J3184" s="6">
        <v>42231</v>
      </c>
      <c r="K3184" s="7">
        <f t="shared" si="147"/>
        <v>2758</v>
      </c>
      <c r="L3184" s="7">
        <f t="shared" si="148"/>
        <v>1792.7</v>
      </c>
      <c r="M3184" s="4">
        <f>YEAR(Datos!$J3184)</f>
        <v>2015</v>
      </c>
      <c r="N3184" s="5" t="str">
        <f t="shared" si="149"/>
        <v>agosto</v>
      </c>
      <c r="O3184" s="5" t="str">
        <f>VLOOKUP(C3184,[2]!ProdManager[#Data],2,FALSE)</f>
        <v>Lydia Sinn</v>
      </c>
      <c r="P3184" s="5" t="e">
        <f>VLOOKUP(I3184,[1]!Countries[#Data],2,FALSE)</f>
        <v>#REF!</v>
      </c>
      <c r="Q3184" s="5" t="e">
        <f>VLOOKUP(I3184,[1]!Countries[#Data],3,FALSE)</f>
        <v>#REF!</v>
      </c>
    </row>
    <row r="3185" spans="1:17" x14ac:dyDescent="0.2">
      <c r="A3185" s="5">
        <v>10317</v>
      </c>
      <c r="B3185" s="5" t="s">
        <v>131</v>
      </c>
      <c r="C3185" s="5" t="s">
        <v>36</v>
      </c>
      <c r="D3185" s="5">
        <v>14.4</v>
      </c>
      <c r="E3185" s="5">
        <v>12.672000000000001</v>
      </c>
      <c r="F3185" s="5">
        <v>20</v>
      </c>
      <c r="G3185" s="5" t="s">
        <v>159</v>
      </c>
      <c r="H3185" s="5" t="s">
        <v>160</v>
      </c>
      <c r="I3185" s="5" t="s">
        <v>77</v>
      </c>
      <c r="J3185" s="6">
        <v>42151</v>
      </c>
      <c r="K3185" s="7">
        <f t="shared" si="147"/>
        <v>288</v>
      </c>
      <c r="L3185" s="7">
        <f t="shared" si="148"/>
        <v>253.44</v>
      </c>
      <c r="M3185" s="4">
        <f>YEAR(Datos!$J3185)</f>
        <v>2015</v>
      </c>
      <c r="N3185" s="5" t="str">
        <f t="shared" si="149"/>
        <v>mayo</v>
      </c>
      <c r="O3185" s="5" t="str">
        <f>VLOOKUP(C3185,[2]!ProdManager[#Data],2,FALSE)</f>
        <v>John Matter</v>
      </c>
      <c r="P3185" s="5" t="e">
        <f>VLOOKUP(I3185,[1]!Countries[#Data],2,FALSE)</f>
        <v>#REF!</v>
      </c>
      <c r="Q3185" s="5" t="e">
        <f>VLOOKUP(I3185,[1]!Countries[#Data],3,FALSE)</f>
        <v>#REF!</v>
      </c>
    </row>
    <row r="3186" spans="1:17" x14ac:dyDescent="0.2">
      <c r="A3186" s="5">
        <v>10318</v>
      </c>
      <c r="B3186" s="5" t="s">
        <v>21</v>
      </c>
      <c r="C3186" s="5" t="s">
        <v>22</v>
      </c>
      <c r="D3186" s="5">
        <v>7.7</v>
      </c>
      <c r="E3186" s="5">
        <v>5.6980000000000004</v>
      </c>
      <c r="F3186" s="5">
        <v>20</v>
      </c>
      <c r="G3186" s="5" t="s">
        <v>168</v>
      </c>
      <c r="H3186" s="5" t="s">
        <v>169</v>
      </c>
      <c r="I3186" s="5" t="s">
        <v>142</v>
      </c>
      <c r="J3186" s="6">
        <v>41905</v>
      </c>
      <c r="K3186" s="7">
        <f t="shared" si="147"/>
        <v>154</v>
      </c>
      <c r="L3186" s="7">
        <f t="shared" si="148"/>
        <v>113.96000000000001</v>
      </c>
      <c r="M3186" s="4">
        <f>YEAR(Datos!$J3186)</f>
        <v>2014</v>
      </c>
      <c r="N3186" s="5" t="str">
        <f t="shared" si="149"/>
        <v>septiembre</v>
      </c>
      <c r="O3186" s="5" t="str">
        <f>VLOOKUP(C3186,[2]!ProdManager[#Data],2,FALSE)</f>
        <v>Peter Stone</v>
      </c>
      <c r="P3186" s="5" t="e">
        <f>VLOOKUP(I3186,[1]!Countries[#Data],2,FALSE)</f>
        <v>#REF!</v>
      </c>
      <c r="Q3186" s="5" t="e">
        <f>VLOOKUP(I3186,[1]!Countries[#Data],3,FALSE)</f>
        <v>#REF!</v>
      </c>
    </row>
    <row r="3187" spans="1:17" x14ac:dyDescent="0.2">
      <c r="A3187" s="5">
        <v>10318</v>
      </c>
      <c r="B3187" s="5" t="s">
        <v>94</v>
      </c>
      <c r="C3187" s="5" t="s">
        <v>36</v>
      </c>
      <c r="D3187" s="5">
        <v>14.4</v>
      </c>
      <c r="E3187" s="5">
        <v>13.104000000000001</v>
      </c>
      <c r="F3187" s="5">
        <v>6</v>
      </c>
      <c r="G3187" s="5" t="s">
        <v>168</v>
      </c>
      <c r="H3187" s="5" t="s">
        <v>169</v>
      </c>
      <c r="I3187" s="5" t="s">
        <v>142</v>
      </c>
      <c r="J3187" s="6">
        <v>41669</v>
      </c>
      <c r="K3187" s="7">
        <f t="shared" si="147"/>
        <v>86.4</v>
      </c>
      <c r="L3187" s="7">
        <f t="shared" si="148"/>
        <v>78.624000000000009</v>
      </c>
      <c r="M3187" s="4">
        <f>YEAR(Datos!$J3187)</f>
        <v>2014</v>
      </c>
      <c r="N3187" s="5" t="str">
        <f t="shared" si="149"/>
        <v>enero</v>
      </c>
      <c r="O3187" s="5" t="str">
        <f>VLOOKUP(C3187,[2]!ProdManager[#Data],2,FALSE)</f>
        <v>John Matter</v>
      </c>
      <c r="P3187" s="5" t="e">
        <f>VLOOKUP(I3187,[1]!Countries[#Data],2,FALSE)</f>
        <v>#REF!</v>
      </c>
      <c r="Q3187" s="5" t="e">
        <f>VLOOKUP(I3187,[1]!Countries[#Data],3,FALSE)</f>
        <v>#REF!</v>
      </c>
    </row>
    <row r="3188" spans="1:17" x14ac:dyDescent="0.2">
      <c r="A3188" s="5">
        <v>10319</v>
      </c>
      <c r="B3188" s="5" t="s">
        <v>84</v>
      </c>
      <c r="C3188" s="5" t="s">
        <v>39</v>
      </c>
      <c r="D3188" s="5">
        <v>31.2</v>
      </c>
      <c r="E3188" s="5">
        <v>24.96</v>
      </c>
      <c r="F3188" s="5">
        <v>8</v>
      </c>
      <c r="G3188" s="5" t="s">
        <v>110</v>
      </c>
      <c r="H3188" s="5" t="s">
        <v>66</v>
      </c>
      <c r="I3188" s="5" t="s">
        <v>67</v>
      </c>
      <c r="J3188" s="6">
        <v>41760</v>
      </c>
      <c r="K3188" s="7">
        <f t="shared" si="147"/>
        <v>249.6</v>
      </c>
      <c r="L3188" s="7">
        <f t="shared" si="148"/>
        <v>199.68</v>
      </c>
      <c r="M3188" s="4">
        <f>YEAR(Datos!$J3188)</f>
        <v>2014</v>
      </c>
      <c r="N3188" s="5" t="str">
        <f t="shared" si="149"/>
        <v>mayo</v>
      </c>
      <c r="O3188" s="5" t="str">
        <f>VLOOKUP(C3188,[2]!ProdManager[#Data],2,FALSE)</f>
        <v>John Matter</v>
      </c>
      <c r="P3188" s="5" t="e">
        <f>VLOOKUP(I3188,[1]!Countries[#Data],2,FALSE)</f>
        <v>#REF!</v>
      </c>
      <c r="Q3188" s="5" t="e">
        <f>VLOOKUP(I3188,[1]!Countries[#Data],3,FALSE)</f>
        <v>#REF!</v>
      </c>
    </row>
    <row r="3189" spans="1:17" x14ac:dyDescent="0.2">
      <c r="A3189" s="5">
        <v>10319</v>
      </c>
      <c r="B3189" s="5" t="s">
        <v>114</v>
      </c>
      <c r="C3189" s="5" t="s">
        <v>11</v>
      </c>
      <c r="D3189" s="5">
        <v>36.4</v>
      </c>
      <c r="E3189" s="5">
        <v>28.756</v>
      </c>
      <c r="F3189" s="5">
        <v>14</v>
      </c>
      <c r="G3189" s="5" t="s">
        <v>110</v>
      </c>
      <c r="H3189" s="5" t="s">
        <v>66</v>
      </c>
      <c r="I3189" s="5" t="s">
        <v>67</v>
      </c>
      <c r="J3189" s="6">
        <v>41912</v>
      </c>
      <c r="K3189" s="7">
        <f t="shared" si="147"/>
        <v>509.59999999999997</v>
      </c>
      <c r="L3189" s="7">
        <f t="shared" si="148"/>
        <v>402.584</v>
      </c>
      <c r="M3189" s="4">
        <f>YEAR(Datos!$J3189)</f>
        <v>2014</v>
      </c>
      <c r="N3189" s="5" t="str">
        <f t="shared" si="149"/>
        <v>septiembre</v>
      </c>
      <c r="O3189" s="5" t="str">
        <f>VLOOKUP(C3189,[2]!ProdManager[#Data],2,FALSE)</f>
        <v>Marc Caine</v>
      </c>
      <c r="P3189" s="5" t="e">
        <f>VLOOKUP(I3189,[1]!Countries[#Data],2,FALSE)</f>
        <v>#REF!</v>
      </c>
      <c r="Q3189" s="5" t="e">
        <f>VLOOKUP(I3189,[1]!Countries[#Data],3,FALSE)</f>
        <v>#REF!</v>
      </c>
    </row>
    <row r="3190" spans="1:17" x14ac:dyDescent="0.2">
      <c r="A3190" s="5">
        <v>10319</v>
      </c>
      <c r="B3190" s="5" t="s">
        <v>94</v>
      </c>
      <c r="C3190" s="5" t="s">
        <v>36</v>
      </c>
      <c r="D3190" s="5">
        <v>14.4</v>
      </c>
      <c r="E3190" s="5">
        <v>12.672000000000001</v>
      </c>
      <c r="F3190" s="5">
        <v>30</v>
      </c>
      <c r="G3190" s="5" t="s">
        <v>110</v>
      </c>
      <c r="H3190" s="5" t="s">
        <v>66</v>
      </c>
      <c r="I3190" s="5" t="s">
        <v>67</v>
      </c>
      <c r="J3190" s="6">
        <v>42238</v>
      </c>
      <c r="K3190" s="7">
        <f t="shared" si="147"/>
        <v>432</v>
      </c>
      <c r="L3190" s="7">
        <f t="shared" si="148"/>
        <v>380.16</v>
      </c>
      <c r="M3190" s="4">
        <f>YEAR(Datos!$J3190)</f>
        <v>2015</v>
      </c>
      <c r="N3190" s="5" t="str">
        <f t="shared" si="149"/>
        <v>agosto</v>
      </c>
      <c r="O3190" s="5" t="str">
        <f>VLOOKUP(C3190,[2]!ProdManager[#Data],2,FALSE)</f>
        <v>John Matter</v>
      </c>
      <c r="P3190" s="5" t="e">
        <f>VLOOKUP(I3190,[1]!Countries[#Data],2,FALSE)</f>
        <v>#REF!</v>
      </c>
      <c r="Q3190" s="5" t="e">
        <f>VLOOKUP(I3190,[1]!Countries[#Data],3,FALSE)</f>
        <v>#REF!</v>
      </c>
    </row>
    <row r="3191" spans="1:17" x14ac:dyDescent="0.2">
      <c r="A3191" s="5">
        <v>10320</v>
      </c>
      <c r="B3191" s="5" t="s">
        <v>106</v>
      </c>
      <c r="C3191" s="5" t="s">
        <v>8</v>
      </c>
      <c r="D3191" s="5">
        <v>17.2</v>
      </c>
      <c r="E3191" s="5">
        <v>13.76</v>
      </c>
      <c r="F3191" s="5">
        <v>30</v>
      </c>
      <c r="G3191" s="5" t="s">
        <v>88</v>
      </c>
      <c r="H3191" s="5" t="s">
        <v>89</v>
      </c>
      <c r="I3191" s="5" t="s">
        <v>90</v>
      </c>
      <c r="J3191" s="6">
        <v>41884</v>
      </c>
      <c r="K3191" s="7">
        <f t="shared" si="147"/>
        <v>516</v>
      </c>
      <c r="L3191" s="7">
        <f t="shared" si="148"/>
        <v>412.8</v>
      </c>
      <c r="M3191" s="4">
        <f>YEAR(Datos!$J3191)</f>
        <v>2014</v>
      </c>
      <c r="N3191" s="5" t="str">
        <f t="shared" si="149"/>
        <v>septiembre</v>
      </c>
      <c r="O3191" s="5" t="str">
        <f>VLOOKUP(C3191,[2]!ProdManager[#Data],2,FALSE)</f>
        <v>Peter Stone</v>
      </c>
      <c r="P3191" s="5" t="e">
        <f>VLOOKUP(I3191,[1]!Countries[#Data],2,FALSE)</f>
        <v>#REF!</v>
      </c>
      <c r="Q3191" s="5" t="e">
        <f>VLOOKUP(I3191,[1]!Countries[#Data],3,FALSE)</f>
        <v>#REF!</v>
      </c>
    </row>
    <row r="3192" spans="1:17" x14ac:dyDescent="0.2">
      <c r="A3192" s="5">
        <v>10321</v>
      </c>
      <c r="B3192" s="5" t="s">
        <v>74</v>
      </c>
      <c r="C3192" s="5" t="s">
        <v>36</v>
      </c>
      <c r="D3192" s="5">
        <v>14.4</v>
      </c>
      <c r="E3192" s="5">
        <v>12.96</v>
      </c>
      <c r="F3192" s="5">
        <v>10</v>
      </c>
      <c r="G3192" s="5" t="s">
        <v>168</v>
      </c>
      <c r="H3192" s="5" t="s">
        <v>169</v>
      </c>
      <c r="I3192" s="5" t="s">
        <v>142</v>
      </c>
      <c r="J3192" s="6">
        <v>41661</v>
      </c>
      <c r="K3192" s="7">
        <f t="shared" si="147"/>
        <v>144</v>
      </c>
      <c r="L3192" s="7">
        <f t="shared" si="148"/>
        <v>129.60000000000002</v>
      </c>
      <c r="M3192" s="4">
        <f>YEAR(Datos!$J3192)</f>
        <v>2014</v>
      </c>
      <c r="N3192" s="5" t="str">
        <f t="shared" si="149"/>
        <v>enero</v>
      </c>
      <c r="O3192" s="5" t="str">
        <f>VLOOKUP(C3192,[2]!ProdManager[#Data],2,FALSE)</f>
        <v>John Matter</v>
      </c>
      <c r="P3192" s="5" t="e">
        <f>VLOOKUP(I3192,[1]!Countries[#Data],2,FALSE)</f>
        <v>#REF!</v>
      </c>
      <c r="Q3192" s="5" t="e">
        <f>VLOOKUP(I3192,[1]!Countries[#Data],3,FALSE)</f>
        <v>#REF!</v>
      </c>
    </row>
    <row r="3193" spans="1:17" x14ac:dyDescent="0.2">
      <c r="A3193" s="5">
        <v>10322</v>
      </c>
      <c r="B3193" s="5" t="s">
        <v>170</v>
      </c>
      <c r="C3193" s="5" t="s">
        <v>3</v>
      </c>
      <c r="D3193" s="5">
        <v>5.6</v>
      </c>
      <c r="E3193" s="5">
        <v>4.76</v>
      </c>
      <c r="F3193" s="5">
        <v>20</v>
      </c>
      <c r="G3193" s="5" t="s">
        <v>171</v>
      </c>
      <c r="H3193" s="5" t="s">
        <v>66</v>
      </c>
      <c r="I3193" s="5" t="s">
        <v>67</v>
      </c>
      <c r="J3193" s="6">
        <v>41684</v>
      </c>
      <c r="K3193" s="7">
        <f t="shared" si="147"/>
        <v>112</v>
      </c>
      <c r="L3193" s="7">
        <f t="shared" si="148"/>
        <v>95.199999999999989</v>
      </c>
      <c r="M3193" s="4">
        <f>YEAR(Datos!$J3193)</f>
        <v>2014</v>
      </c>
      <c r="N3193" s="5" t="str">
        <f t="shared" si="149"/>
        <v>febrero</v>
      </c>
      <c r="O3193" s="5" t="str">
        <f>VLOOKUP(C3193,[2]!ProdManager[#Data],2,FALSE)</f>
        <v>Marc Caine</v>
      </c>
      <c r="P3193" s="5" t="e">
        <f>VLOOKUP(I3193,[1]!Countries[#Data],2,FALSE)</f>
        <v>#REF!</v>
      </c>
      <c r="Q3193" s="5" t="e">
        <f>VLOOKUP(I3193,[1]!Countries[#Data],3,FALSE)</f>
        <v>#REF!</v>
      </c>
    </row>
    <row r="3194" spans="1:17" x14ac:dyDescent="0.2">
      <c r="A3194" s="5">
        <v>10323</v>
      </c>
      <c r="B3194" s="5" t="s">
        <v>127</v>
      </c>
      <c r="C3194" s="5" t="s">
        <v>17</v>
      </c>
      <c r="D3194" s="5">
        <v>12.4</v>
      </c>
      <c r="E3194" s="5">
        <v>9.1760000000000002</v>
      </c>
      <c r="F3194" s="5">
        <v>5</v>
      </c>
      <c r="G3194" s="5" t="s">
        <v>172</v>
      </c>
      <c r="H3194" s="5" t="s">
        <v>173</v>
      </c>
      <c r="I3194" s="5" t="s">
        <v>14</v>
      </c>
      <c r="J3194" s="6">
        <v>41923</v>
      </c>
      <c r="K3194" s="7">
        <f t="shared" si="147"/>
        <v>62</v>
      </c>
      <c r="L3194" s="7">
        <f t="shared" si="148"/>
        <v>45.88</v>
      </c>
      <c r="M3194" s="4">
        <f>YEAR(Datos!$J3194)</f>
        <v>2014</v>
      </c>
      <c r="N3194" s="5" t="str">
        <f t="shared" si="149"/>
        <v>octubre</v>
      </c>
      <c r="O3194" s="5" t="str">
        <f>VLOOKUP(C3194,[2]!ProdManager[#Data],2,FALSE)</f>
        <v>Lydia Sinn</v>
      </c>
      <c r="P3194" s="5" t="e">
        <f>VLOOKUP(I3194,[1]!Countries[#Data],2,FALSE)</f>
        <v>#REF!</v>
      </c>
      <c r="Q3194" s="5" t="e">
        <f>VLOOKUP(I3194,[1]!Countries[#Data],3,FALSE)</f>
        <v>#REF!</v>
      </c>
    </row>
    <row r="3195" spans="1:17" x14ac:dyDescent="0.2">
      <c r="A3195" s="5">
        <v>10323</v>
      </c>
      <c r="B3195" s="5" t="s">
        <v>174</v>
      </c>
      <c r="C3195" s="5" t="s">
        <v>28</v>
      </c>
      <c r="D3195" s="5">
        <v>11.2</v>
      </c>
      <c r="E3195" s="5">
        <v>7.3919999999999986</v>
      </c>
      <c r="F3195" s="5">
        <v>4</v>
      </c>
      <c r="G3195" s="5" t="s">
        <v>172</v>
      </c>
      <c r="H3195" s="5" t="s">
        <v>173</v>
      </c>
      <c r="I3195" s="5" t="s">
        <v>14</v>
      </c>
      <c r="J3195" s="6">
        <v>41780</v>
      </c>
      <c r="K3195" s="7">
        <f t="shared" si="147"/>
        <v>44.8</v>
      </c>
      <c r="L3195" s="7">
        <f t="shared" si="148"/>
        <v>29.567999999999994</v>
      </c>
      <c r="M3195" s="4">
        <f>YEAR(Datos!$J3195)</f>
        <v>2014</v>
      </c>
      <c r="N3195" s="5" t="str">
        <f t="shared" si="149"/>
        <v>mayo</v>
      </c>
      <c r="O3195" s="5" t="str">
        <f>VLOOKUP(C3195,[2]!ProdManager[#Data],2,FALSE)</f>
        <v>Lydia Sinn</v>
      </c>
      <c r="P3195" s="5" t="e">
        <f>VLOOKUP(I3195,[1]!Countries[#Data],2,FALSE)</f>
        <v>#REF!</v>
      </c>
      <c r="Q3195" s="5" t="e">
        <f>VLOOKUP(I3195,[1]!Countries[#Data],3,FALSE)</f>
        <v>#REF!</v>
      </c>
    </row>
    <row r="3196" spans="1:17" x14ac:dyDescent="0.2">
      <c r="A3196" s="5">
        <v>10323</v>
      </c>
      <c r="B3196" s="5" t="s">
        <v>35</v>
      </c>
      <c r="C3196" s="5" t="s">
        <v>36</v>
      </c>
      <c r="D3196" s="5">
        <v>14.4</v>
      </c>
      <c r="E3196" s="5">
        <v>12.816000000000001</v>
      </c>
      <c r="F3196" s="5">
        <v>4</v>
      </c>
      <c r="G3196" s="5" t="s">
        <v>172</v>
      </c>
      <c r="H3196" s="5" t="s">
        <v>173</v>
      </c>
      <c r="I3196" s="5" t="s">
        <v>14</v>
      </c>
      <c r="J3196" s="6">
        <v>41852</v>
      </c>
      <c r="K3196" s="7">
        <f t="shared" si="147"/>
        <v>57.6</v>
      </c>
      <c r="L3196" s="7">
        <f t="shared" si="148"/>
        <v>51.264000000000003</v>
      </c>
      <c r="M3196" s="4">
        <f>YEAR(Datos!$J3196)</f>
        <v>2014</v>
      </c>
      <c r="N3196" s="5" t="str">
        <f t="shared" si="149"/>
        <v>agosto</v>
      </c>
      <c r="O3196" s="5" t="str">
        <f>VLOOKUP(C3196,[2]!ProdManager[#Data],2,FALSE)</f>
        <v>John Matter</v>
      </c>
      <c r="P3196" s="5" t="e">
        <f>VLOOKUP(I3196,[1]!Countries[#Data],2,FALSE)</f>
        <v>#REF!</v>
      </c>
      <c r="Q3196" s="5" t="e">
        <f>VLOOKUP(I3196,[1]!Countries[#Data],3,FALSE)</f>
        <v>#REF!</v>
      </c>
    </row>
    <row r="3197" spans="1:17" x14ac:dyDescent="0.2">
      <c r="A3197" s="5">
        <v>10324</v>
      </c>
      <c r="B3197" s="5" t="s">
        <v>49</v>
      </c>
      <c r="C3197" s="5" t="s">
        <v>28</v>
      </c>
      <c r="D3197" s="5">
        <v>13.9</v>
      </c>
      <c r="E3197" s="5">
        <v>9.5909999999999993</v>
      </c>
      <c r="F3197" s="5">
        <v>21</v>
      </c>
      <c r="G3197" s="5" t="s">
        <v>175</v>
      </c>
      <c r="H3197" s="5" t="s">
        <v>176</v>
      </c>
      <c r="I3197" s="5" t="s">
        <v>77</v>
      </c>
      <c r="J3197" s="6">
        <v>42076</v>
      </c>
      <c r="K3197" s="7">
        <f t="shared" si="147"/>
        <v>291.90000000000003</v>
      </c>
      <c r="L3197" s="7">
        <f t="shared" si="148"/>
        <v>201.41099999999997</v>
      </c>
      <c r="M3197" s="4">
        <f>YEAR(Datos!$J3197)</f>
        <v>2015</v>
      </c>
      <c r="N3197" s="5" t="str">
        <f t="shared" si="149"/>
        <v>marzo</v>
      </c>
      <c r="O3197" s="5" t="str">
        <f>VLOOKUP(C3197,[2]!ProdManager[#Data],2,FALSE)</f>
        <v>Lydia Sinn</v>
      </c>
      <c r="P3197" s="5" t="e">
        <f>VLOOKUP(I3197,[1]!Countries[#Data],2,FALSE)</f>
        <v>#REF!</v>
      </c>
      <c r="Q3197" s="5" t="e">
        <f>VLOOKUP(I3197,[1]!Countries[#Data],3,FALSE)</f>
        <v>#REF!</v>
      </c>
    </row>
    <row r="3198" spans="1:17" x14ac:dyDescent="0.2">
      <c r="A3198" s="5">
        <v>10324</v>
      </c>
      <c r="B3198" s="5" t="s">
        <v>74</v>
      </c>
      <c r="C3198" s="5" t="s">
        <v>36</v>
      </c>
      <c r="D3198" s="5">
        <v>14.4</v>
      </c>
      <c r="E3198" s="5">
        <v>12.672000000000001</v>
      </c>
      <c r="F3198" s="5">
        <v>70</v>
      </c>
      <c r="G3198" s="5" t="s">
        <v>175</v>
      </c>
      <c r="H3198" s="5" t="s">
        <v>176</v>
      </c>
      <c r="I3198" s="5" t="s">
        <v>77</v>
      </c>
      <c r="J3198" s="6">
        <v>41813</v>
      </c>
      <c r="K3198" s="7">
        <f t="shared" si="147"/>
        <v>1008</v>
      </c>
      <c r="L3198" s="7">
        <f t="shared" si="148"/>
        <v>887.04000000000008</v>
      </c>
      <c r="M3198" s="4">
        <f>YEAR(Datos!$J3198)</f>
        <v>2014</v>
      </c>
      <c r="N3198" s="5" t="str">
        <f t="shared" si="149"/>
        <v>junio</v>
      </c>
      <c r="O3198" s="5" t="str">
        <f>VLOOKUP(C3198,[2]!ProdManager[#Data],2,FALSE)</f>
        <v>John Matter</v>
      </c>
      <c r="P3198" s="5" t="e">
        <f>VLOOKUP(I3198,[1]!Countries[#Data],2,FALSE)</f>
        <v>#REF!</v>
      </c>
      <c r="Q3198" s="5" t="e">
        <f>VLOOKUP(I3198,[1]!Countries[#Data],3,FALSE)</f>
        <v>#REF!</v>
      </c>
    </row>
    <row r="3199" spans="1:17" x14ac:dyDescent="0.2">
      <c r="A3199" s="5">
        <v>10324</v>
      </c>
      <c r="B3199" s="5" t="s">
        <v>134</v>
      </c>
      <c r="C3199" s="5" t="s">
        <v>22</v>
      </c>
      <c r="D3199" s="5">
        <v>9.6</v>
      </c>
      <c r="E3199" s="5">
        <v>7.2959999999999994</v>
      </c>
      <c r="F3199" s="5">
        <v>30</v>
      </c>
      <c r="G3199" s="5" t="s">
        <v>175</v>
      </c>
      <c r="H3199" s="5" t="s">
        <v>176</v>
      </c>
      <c r="I3199" s="5" t="s">
        <v>77</v>
      </c>
      <c r="J3199" s="6">
        <v>42188</v>
      </c>
      <c r="K3199" s="7">
        <f t="shared" si="147"/>
        <v>288</v>
      </c>
      <c r="L3199" s="7">
        <f t="shared" si="148"/>
        <v>218.88</v>
      </c>
      <c r="M3199" s="4">
        <f>YEAR(Datos!$J3199)</f>
        <v>2015</v>
      </c>
      <c r="N3199" s="5" t="str">
        <f t="shared" si="149"/>
        <v>julio</v>
      </c>
      <c r="O3199" s="5" t="str">
        <f>VLOOKUP(C3199,[2]!ProdManager[#Data],2,FALSE)</f>
        <v>Peter Stone</v>
      </c>
      <c r="P3199" s="5" t="e">
        <f>VLOOKUP(I3199,[1]!Countries[#Data],2,FALSE)</f>
        <v>#REF!</v>
      </c>
      <c r="Q3199" s="5" t="e">
        <f>VLOOKUP(I3199,[1]!Countries[#Data],3,FALSE)</f>
        <v>#REF!</v>
      </c>
    </row>
    <row r="3200" spans="1:17" x14ac:dyDescent="0.2">
      <c r="A3200" s="5">
        <v>10314</v>
      </c>
      <c r="B3200" s="5" t="s">
        <v>71</v>
      </c>
      <c r="C3200" s="5" t="s">
        <v>28</v>
      </c>
      <c r="D3200" s="5">
        <v>39.4</v>
      </c>
      <c r="E3200" s="5">
        <v>26.003999999999994</v>
      </c>
      <c r="F3200" s="5">
        <v>25</v>
      </c>
      <c r="G3200" s="5" t="s">
        <v>75</v>
      </c>
      <c r="H3200" s="5" t="s">
        <v>76</v>
      </c>
      <c r="I3200" s="5" t="s">
        <v>77</v>
      </c>
      <c r="J3200" s="6">
        <v>42715</v>
      </c>
      <c r="K3200" s="7">
        <f t="shared" si="147"/>
        <v>985</v>
      </c>
      <c r="L3200" s="7">
        <f t="shared" si="148"/>
        <v>650.09999999999991</v>
      </c>
      <c r="M3200" s="4">
        <f>YEAR(Datos!$J3200)</f>
        <v>2016</v>
      </c>
      <c r="N3200" s="5" t="str">
        <f t="shared" si="149"/>
        <v>diciembre</v>
      </c>
      <c r="O3200" s="5" t="str">
        <f>VLOOKUP(C3200,[2]!ProdManager[#Data],2,FALSE)</f>
        <v>Lydia Sinn</v>
      </c>
      <c r="P3200" s="5" t="e">
        <f>VLOOKUP(I3200,[1]!Countries[#Data],2,FALSE)</f>
        <v>#REF!</v>
      </c>
      <c r="Q3200" s="5" t="e">
        <f>VLOOKUP(I3200,[1]!Countries[#Data],3,FALSE)</f>
        <v>#REF!</v>
      </c>
    </row>
    <row r="3201" spans="1:17" x14ac:dyDescent="0.2">
      <c r="A3201" s="5">
        <v>10314</v>
      </c>
      <c r="B3201" s="5" t="s">
        <v>63</v>
      </c>
      <c r="C3201" s="5" t="s">
        <v>8</v>
      </c>
      <c r="D3201" s="5">
        <v>25.6</v>
      </c>
      <c r="E3201" s="5">
        <v>21.504000000000001</v>
      </c>
      <c r="F3201" s="5">
        <v>40</v>
      </c>
      <c r="G3201" s="5" t="s">
        <v>75</v>
      </c>
      <c r="H3201" s="5" t="s">
        <v>76</v>
      </c>
      <c r="I3201" s="5" t="s">
        <v>77</v>
      </c>
      <c r="J3201" s="6">
        <v>42519</v>
      </c>
      <c r="K3201" s="7">
        <f t="shared" si="147"/>
        <v>1024</v>
      </c>
      <c r="L3201" s="7">
        <f t="shared" si="148"/>
        <v>860.16000000000008</v>
      </c>
      <c r="M3201" s="4">
        <f>YEAR(Datos!$J3201)</f>
        <v>2016</v>
      </c>
      <c r="N3201" s="5" t="str">
        <f t="shared" si="149"/>
        <v>mayo</v>
      </c>
      <c r="O3201" s="5" t="str">
        <f>VLOOKUP(C3201,[2]!ProdManager[#Data],2,FALSE)</f>
        <v>Peter Stone</v>
      </c>
      <c r="P3201" s="5" t="e">
        <f>VLOOKUP(I3201,[1]!Countries[#Data],2,FALSE)</f>
        <v>#REF!</v>
      </c>
      <c r="Q3201" s="5" t="e">
        <f>VLOOKUP(I3201,[1]!Countries[#Data],3,FALSE)</f>
        <v>#REF!</v>
      </c>
    </row>
    <row r="3202" spans="1:17" x14ac:dyDescent="0.2">
      <c r="A3202" s="5">
        <v>10314</v>
      </c>
      <c r="B3202" s="5" t="s">
        <v>167</v>
      </c>
      <c r="C3202" s="5" t="s">
        <v>22</v>
      </c>
      <c r="D3202" s="5">
        <v>10.6</v>
      </c>
      <c r="E3202" s="5">
        <v>8.48</v>
      </c>
      <c r="F3202" s="5">
        <v>30</v>
      </c>
      <c r="G3202" s="5" t="s">
        <v>75</v>
      </c>
      <c r="H3202" s="5" t="s">
        <v>76</v>
      </c>
      <c r="I3202" s="5" t="s">
        <v>77</v>
      </c>
      <c r="J3202" s="6">
        <v>42503</v>
      </c>
      <c r="K3202" s="7">
        <f t="shared" si="147"/>
        <v>318</v>
      </c>
      <c r="L3202" s="7">
        <f t="shared" si="148"/>
        <v>254.4</v>
      </c>
      <c r="M3202" s="4">
        <f>YEAR(Datos!$J3202)</f>
        <v>2016</v>
      </c>
      <c r="N3202" s="5" t="str">
        <f t="shared" si="149"/>
        <v>mayo</v>
      </c>
      <c r="O3202" s="5" t="str">
        <f>VLOOKUP(C3202,[2]!ProdManager[#Data],2,FALSE)</f>
        <v>Peter Stone</v>
      </c>
      <c r="P3202" s="5" t="e">
        <f>VLOOKUP(I3202,[1]!Countries[#Data],2,FALSE)</f>
        <v>#REF!</v>
      </c>
      <c r="Q3202" s="5" t="e">
        <f>VLOOKUP(I3202,[1]!Countries[#Data],3,FALSE)</f>
        <v>#REF!</v>
      </c>
    </row>
    <row r="3203" spans="1:17" x14ac:dyDescent="0.2">
      <c r="A3203" s="5">
        <v>10315</v>
      </c>
      <c r="B3203" s="5" t="s">
        <v>133</v>
      </c>
      <c r="C3203" s="5" t="s">
        <v>36</v>
      </c>
      <c r="D3203" s="5">
        <v>11.2</v>
      </c>
      <c r="E3203" s="5">
        <v>10.192</v>
      </c>
      <c r="F3203" s="5">
        <v>14</v>
      </c>
      <c r="G3203" s="5" t="s">
        <v>168</v>
      </c>
      <c r="H3203" s="5" t="s">
        <v>169</v>
      </c>
      <c r="I3203" s="5" t="s">
        <v>142</v>
      </c>
      <c r="J3203" s="6">
        <v>42708</v>
      </c>
      <c r="K3203" s="7">
        <f t="shared" ref="K3203:K3266" si="150">D3203*F3203</f>
        <v>156.79999999999998</v>
      </c>
      <c r="L3203" s="7">
        <f t="shared" ref="L3203:L3266" si="151">E3203*F3203</f>
        <v>142.68799999999999</v>
      </c>
      <c r="M3203" s="4">
        <f>YEAR(Datos!$J3203)</f>
        <v>2016</v>
      </c>
      <c r="N3203" s="5" t="str">
        <f t="shared" ref="N3203:N3266" si="152">TEXT(J3203,"mmmm")</f>
        <v>diciembre</v>
      </c>
      <c r="O3203" s="5" t="str">
        <f>VLOOKUP(C3203,[2]!ProdManager[#Data],2,FALSE)</f>
        <v>John Matter</v>
      </c>
      <c r="P3203" s="5" t="e">
        <f>VLOOKUP(I3203,[1]!Countries[#Data],2,FALSE)</f>
        <v>#REF!</v>
      </c>
      <c r="Q3203" s="5" t="e">
        <f>VLOOKUP(I3203,[1]!Countries[#Data],3,FALSE)</f>
        <v>#REF!</v>
      </c>
    </row>
    <row r="3204" spans="1:17" x14ac:dyDescent="0.2">
      <c r="A3204" s="5">
        <v>10315</v>
      </c>
      <c r="B3204" s="5" t="s">
        <v>72</v>
      </c>
      <c r="C3204" s="5" t="s">
        <v>36</v>
      </c>
      <c r="D3204" s="5">
        <v>12</v>
      </c>
      <c r="E3204" s="5">
        <v>10.92</v>
      </c>
      <c r="F3204" s="5">
        <v>30</v>
      </c>
      <c r="G3204" s="5" t="s">
        <v>168</v>
      </c>
      <c r="H3204" s="5" t="s">
        <v>169</v>
      </c>
      <c r="I3204" s="5" t="s">
        <v>142</v>
      </c>
      <c r="J3204" s="6">
        <v>42439</v>
      </c>
      <c r="K3204" s="7">
        <f t="shared" si="150"/>
        <v>360</v>
      </c>
      <c r="L3204" s="7">
        <f t="shared" si="151"/>
        <v>327.60000000000002</v>
      </c>
      <c r="M3204" s="4">
        <f>YEAR(Datos!$J3204)</f>
        <v>2016</v>
      </c>
      <c r="N3204" s="5" t="str">
        <f t="shared" si="152"/>
        <v>marzo</v>
      </c>
      <c r="O3204" s="5" t="str">
        <f>VLOOKUP(C3204,[2]!ProdManager[#Data],2,FALSE)</f>
        <v>John Matter</v>
      </c>
      <c r="P3204" s="5" t="e">
        <f>VLOOKUP(I3204,[1]!Countries[#Data],2,FALSE)</f>
        <v>#REF!</v>
      </c>
      <c r="Q3204" s="5" t="e">
        <f>VLOOKUP(I3204,[1]!Countries[#Data],3,FALSE)</f>
        <v>#REF!</v>
      </c>
    </row>
    <row r="3205" spans="1:17" x14ac:dyDescent="0.2">
      <c r="A3205" s="5">
        <v>10316</v>
      </c>
      <c r="B3205" s="5" t="s">
        <v>21</v>
      </c>
      <c r="C3205" s="5" t="s">
        <v>22</v>
      </c>
      <c r="D3205" s="5">
        <v>7.7</v>
      </c>
      <c r="E3205" s="5">
        <v>5.39</v>
      </c>
      <c r="F3205" s="5">
        <v>10</v>
      </c>
      <c r="G3205" s="5" t="s">
        <v>75</v>
      </c>
      <c r="H3205" s="5" t="s">
        <v>76</v>
      </c>
      <c r="I3205" s="5" t="s">
        <v>77</v>
      </c>
      <c r="J3205" s="6">
        <v>42515</v>
      </c>
      <c r="K3205" s="7">
        <f t="shared" si="150"/>
        <v>77</v>
      </c>
      <c r="L3205" s="7">
        <f t="shared" si="151"/>
        <v>53.9</v>
      </c>
      <c r="M3205" s="4">
        <f>YEAR(Datos!$J3205)</f>
        <v>2016</v>
      </c>
      <c r="N3205" s="5" t="str">
        <f t="shared" si="152"/>
        <v>mayo</v>
      </c>
      <c r="O3205" s="5" t="str">
        <f>VLOOKUP(C3205,[2]!ProdManager[#Data],2,FALSE)</f>
        <v>Peter Stone</v>
      </c>
      <c r="P3205" s="5" t="e">
        <f>VLOOKUP(I3205,[1]!Countries[#Data],2,FALSE)</f>
        <v>#REF!</v>
      </c>
      <c r="Q3205" s="5" t="e">
        <f>VLOOKUP(I3205,[1]!Countries[#Data],3,FALSE)</f>
        <v>#REF!</v>
      </c>
    </row>
    <row r="3206" spans="1:17" x14ac:dyDescent="0.2">
      <c r="A3206" s="5">
        <v>10316</v>
      </c>
      <c r="B3206" s="5" t="s">
        <v>71</v>
      </c>
      <c r="C3206" s="5" t="s">
        <v>28</v>
      </c>
      <c r="D3206" s="5">
        <v>39.4</v>
      </c>
      <c r="E3206" s="5">
        <v>27.185999999999996</v>
      </c>
      <c r="F3206" s="5">
        <v>70</v>
      </c>
      <c r="G3206" s="5" t="s">
        <v>75</v>
      </c>
      <c r="H3206" s="5" t="s">
        <v>76</v>
      </c>
      <c r="I3206" s="5" t="s">
        <v>77</v>
      </c>
      <c r="J3206" s="6">
        <v>42487</v>
      </c>
      <c r="K3206" s="7">
        <f t="shared" si="150"/>
        <v>2758</v>
      </c>
      <c r="L3206" s="7">
        <f t="shared" si="151"/>
        <v>1903.0199999999998</v>
      </c>
      <c r="M3206" s="4">
        <f>YEAR(Datos!$J3206)</f>
        <v>2016</v>
      </c>
      <c r="N3206" s="5" t="str">
        <f t="shared" si="152"/>
        <v>abril</v>
      </c>
      <c r="O3206" s="5" t="str">
        <f>VLOOKUP(C3206,[2]!ProdManager[#Data],2,FALSE)</f>
        <v>Lydia Sinn</v>
      </c>
      <c r="P3206" s="5" t="e">
        <f>VLOOKUP(I3206,[1]!Countries[#Data],2,FALSE)</f>
        <v>#REF!</v>
      </c>
      <c r="Q3206" s="5" t="e">
        <f>VLOOKUP(I3206,[1]!Countries[#Data],3,FALSE)</f>
        <v>#REF!</v>
      </c>
    </row>
    <row r="3207" spans="1:17" x14ac:dyDescent="0.2">
      <c r="A3207" s="5">
        <v>10317</v>
      </c>
      <c r="B3207" s="5" t="s">
        <v>131</v>
      </c>
      <c r="C3207" s="5" t="s">
        <v>36</v>
      </c>
      <c r="D3207" s="5">
        <v>14.4</v>
      </c>
      <c r="E3207" s="5">
        <v>12.816000000000001</v>
      </c>
      <c r="F3207" s="5">
        <v>20</v>
      </c>
      <c r="G3207" s="5" t="s">
        <v>159</v>
      </c>
      <c r="H3207" s="5" t="s">
        <v>160</v>
      </c>
      <c r="I3207" s="5" t="s">
        <v>77</v>
      </c>
      <c r="J3207" s="6">
        <v>42431</v>
      </c>
      <c r="K3207" s="7">
        <f t="shared" si="150"/>
        <v>288</v>
      </c>
      <c r="L3207" s="7">
        <f t="shared" si="151"/>
        <v>256.32</v>
      </c>
      <c r="M3207" s="4">
        <f>YEAR(Datos!$J3207)</f>
        <v>2016</v>
      </c>
      <c r="N3207" s="5" t="str">
        <f t="shared" si="152"/>
        <v>marzo</v>
      </c>
      <c r="O3207" s="5" t="str">
        <f>VLOOKUP(C3207,[2]!ProdManager[#Data],2,FALSE)</f>
        <v>John Matter</v>
      </c>
      <c r="P3207" s="5" t="e">
        <f>VLOOKUP(I3207,[1]!Countries[#Data],2,FALSE)</f>
        <v>#REF!</v>
      </c>
      <c r="Q3207" s="5" t="e">
        <f>VLOOKUP(I3207,[1]!Countries[#Data],3,FALSE)</f>
        <v>#REF!</v>
      </c>
    </row>
    <row r="3208" spans="1:17" x14ac:dyDescent="0.2">
      <c r="A3208" s="5">
        <v>10318</v>
      </c>
      <c r="B3208" s="5" t="s">
        <v>21</v>
      </c>
      <c r="C3208" s="5" t="s">
        <v>22</v>
      </c>
      <c r="D3208" s="5">
        <v>7.7</v>
      </c>
      <c r="E3208" s="5">
        <v>5.39</v>
      </c>
      <c r="F3208" s="5">
        <v>20</v>
      </c>
      <c r="G3208" s="5" t="s">
        <v>168</v>
      </c>
      <c r="H3208" s="5" t="s">
        <v>169</v>
      </c>
      <c r="I3208" s="5" t="s">
        <v>142</v>
      </c>
      <c r="J3208" s="6">
        <v>42693</v>
      </c>
      <c r="K3208" s="7">
        <f t="shared" si="150"/>
        <v>154</v>
      </c>
      <c r="L3208" s="7">
        <f t="shared" si="151"/>
        <v>107.8</v>
      </c>
      <c r="M3208" s="4">
        <f>YEAR(Datos!$J3208)</f>
        <v>2016</v>
      </c>
      <c r="N3208" s="5" t="str">
        <f t="shared" si="152"/>
        <v>noviembre</v>
      </c>
      <c r="O3208" s="5" t="str">
        <f>VLOOKUP(C3208,[2]!ProdManager[#Data],2,FALSE)</f>
        <v>Peter Stone</v>
      </c>
      <c r="P3208" s="5" t="e">
        <f>VLOOKUP(I3208,[1]!Countries[#Data],2,FALSE)</f>
        <v>#REF!</v>
      </c>
      <c r="Q3208" s="5" t="e">
        <f>VLOOKUP(I3208,[1]!Countries[#Data],3,FALSE)</f>
        <v>#REF!</v>
      </c>
    </row>
    <row r="3209" spans="1:17" x14ac:dyDescent="0.2">
      <c r="A3209" s="5">
        <v>10318</v>
      </c>
      <c r="B3209" s="5" t="s">
        <v>94</v>
      </c>
      <c r="C3209" s="5" t="s">
        <v>36</v>
      </c>
      <c r="D3209" s="5">
        <v>14.4</v>
      </c>
      <c r="E3209" s="5">
        <v>12.96</v>
      </c>
      <c r="F3209" s="5">
        <v>6</v>
      </c>
      <c r="G3209" s="5" t="s">
        <v>168</v>
      </c>
      <c r="H3209" s="5" t="s">
        <v>169</v>
      </c>
      <c r="I3209" s="5" t="s">
        <v>142</v>
      </c>
      <c r="J3209" s="6">
        <v>42418</v>
      </c>
      <c r="K3209" s="7">
        <f t="shared" si="150"/>
        <v>86.4</v>
      </c>
      <c r="L3209" s="7">
        <f t="shared" si="151"/>
        <v>77.760000000000005</v>
      </c>
      <c r="M3209" s="4">
        <f>YEAR(Datos!$J3209)</f>
        <v>2016</v>
      </c>
      <c r="N3209" s="5" t="str">
        <f t="shared" si="152"/>
        <v>febrero</v>
      </c>
      <c r="O3209" s="5" t="str">
        <f>VLOOKUP(C3209,[2]!ProdManager[#Data],2,FALSE)</f>
        <v>John Matter</v>
      </c>
      <c r="P3209" s="5" t="e">
        <f>VLOOKUP(I3209,[1]!Countries[#Data],2,FALSE)</f>
        <v>#REF!</v>
      </c>
      <c r="Q3209" s="5" t="e">
        <f>VLOOKUP(I3209,[1]!Countries[#Data],3,FALSE)</f>
        <v>#REF!</v>
      </c>
    </row>
    <row r="3210" spans="1:17" x14ac:dyDescent="0.2">
      <c r="A3210" s="5">
        <v>10319</v>
      </c>
      <c r="B3210" s="5" t="s">
        <v>84</v>
      </c>
      <c r="C3210" s="5" t="s">
        <v>39</v>
      </c>
      <c r="D3210" s="5">
        <v>31.2</v>
      </c>
      <c r="E3210" s="5">
        <v>23.712</v>
      </c>
      <c r="F3210" s="5">
        <v>8</v>
      </c>
      <c r="G3210" s="5" t="s">
        <v>110</v>
      </c>
      <c r="H3210" s="5" t="s">
        <v>66</v>
      </c>
      <c r="I3210" s="5" t="s">
        <v>67</v>
      </c>
      <c r="J3210" s="6">
        <v>42424</v>
      </c>
      <c r="K3210" s="7">
        <f t="shared" si="150"/>
        <v>249.6</v>
      </c>
      <c r="L3210" s="7">
        <f t="shared" si="151"/>
        <v>189.696</v>
      </c>
      <c r="M3210" s="4">
        <f>YEAR(Datos!$J3210)</f>
        <v>2016</v>
      </c>
      <c r="N3210" s="5" t="str">
        <f t="shared" si="152"/>
        <v>febrero</v>
      </c>
      <c r="O3210" s="5" t="str">
        <f>VLOOKUP(C3210,[2]!ProdManager[#Data],2,FALSE)</f>
        <v>John Matter</v>
      </c>
      <c r="P3210" s="5" t="e">
        <f>VLOOKUP(I3210,[1]!Countries[#Data],2,FALSE)</f>
        <v>#REF!</v>
      </c>
      <c r="Q3210" s="5" t="e">
        <f>VLOOKUP(I3210,[1]!Countries[#Data],3,FALSE)</f>
        <v>#REF!</v>
      </c>
    </row>
    <row r="3211" spans="1:17" x14ac:dyDescent="0.2">
      <c r="A3211" s="5">
        <v>10319</v>
      </c>
      <c r="B3211" s="5" t="s">
        <v>114</v>
      </c>
      <c r="C3211" s="5" t="s">
        <v>11</v>
      </c>
      <c r="D3211" s="5">
        <v>36.4</v>
      </c>
      <c r="E3211" s="5">
        <v>28.027999999999999</v>
      </c>
      <c r="F3211" s="5">
        <v>14</v>
      </c>
      <c r="G3211" s="5" t="s">
        <v>110</v>
      </c>
      <c r="H3211" s="5" t="s">
        <v>66</v>
      </c>
      <c r="I3211" s="5" t="s">
        <v>67</v>
      </c>
      <c r="J3211" s="6">
        <v>42500</v>
      </c>
      <c r="K3211" s="7">
        <f t="shared" si="150"/>
        <v>509.59999999999997</v>
      </c>
      <c r="L3211" s="7">
        <f t="shared" si="151"/>
        <v>392.392</v>
      </c>
      <c r="M3211" s="4">
        <f>YEAR(Datos!$J3211)</f>
        <v>2016</v>
      </c>
      <c r="N3211" s="5" t="str">
        <f t="shared" si="152"/>
        <v>mayo</v>
      </c>
      <c r="O3211" s="5" t="str">
        <f>VLOOKUP(C3211,[2]!ProdManager[#Data],2,FALSE)</f>
        <v>Marc Caine</v>
      </c>
      <c r="P3211" s="5" t="e">
        <f>VLOOKUP(I3211,[1]!Countries[#Data],2,FALSE)</f>
        <v>#REF!</v>
      </c>
      <c r="Q3211" s="5" t="e">
        <f>VLOOKUP(I3211,[1]!Countries[#Data],3,FALSE)</f>
        <v>#REF!</v>
      </c>
    </row>
    <row r="3212" spans="1:17" x14ac:dyDescent="0.2">
      <c r="A3212" s="5">
        <v>10319</v>
      </c>
      <c r="B3212" s="5" t="s">
        <v>94</v>
      </c>
      <c r="C3212" s="5" t="s">
        <v>36</v>
      </c>
      <c r="D3212" s="5">
        <v>14.4</v>
      </c>
      <c r="E3212" s="5">
        <v>12.96</v>
      </c>
      <c r="F3212" s="5">
        <v>30</v>
      </c>
      <c r="G3212" s="5" t="s">
        <v>110</v>
      </c>
      <c r="H3212" s="5" t="s">
        <v>66</v>
      </c>
      <c r="I3212" s="5" t="s">
        <v>67</v>
      </c>
      <c r="J3212" s="6">
        <v>42543</v>
      </c>
      <c r="K3212" s="7">
        <f t="shared" si="150"/>
        <v>432</v>
      </c>
      <c r="L3212" s="7">
        <f t="shared" si="151"/>
        <v>388.8</v>
      </c>
      <c r="M3212" s="4">
        <f>YEAR(Datos!$J3212)</f>
        <v>2016</v>
      </c>
      <c r="N3212" s="5" t="str">
        <f t="shared" si="152"/>
        <v>junio</v>
      </c>
      <c r="O3212" s="5" t="str">
        <f>VLOOKUP(C3212,[2]!ProdManager[#Data],2,FALSE)</f>
        <v>John Matter</v>
      </c>
      <c r="P3212" s="5" t="e">
        <f>VLOOKUP(I3212,[1]!Countries[#Data],2,FALSE)</f>
        <v>#REF!</v>
      </c>
      <c r="Q3212" s="5" t="e">
        <f>VLOOKUP(I3212,[1]!Countries[#Data],3,FALSE)</f>
        <v>#REF!</v>
      </c>
    </row>
    <row r="3213" spans="1:17" x14ac:dyDescent="0.2">
      <c r="A3213" s="5">
        <v>10320</v>
      </c>
      <c r="B3213" s="5" t="s">
        <v>106</v>
      </c>
      <c r="C3213" s="5" t="s">
        <v>8</v>
      </c>
      <c r="D3213" s="5">
        <v>17.2</v>
      </c>
      <c r="E3213" s="5">
        <v>14.275999999999998</v>
      </c>
      <c r="F3213" s="5">
        <v>30</v>
      </c>
      <c r="G3213" s="5" t="s">
        <v>88</v>
      </c>
      <c r="H3213" s="5" t="s">
        <v>89</v>
      </c>
      <c r="I3213" s="5" t="s">
        <v>90</v>
      </c>
      <c r="J3213" s="6">
        <v>42706</v>
      </c>
      <c r="K3213" s="7">
        <f t="shared" si="150"/>
        <v>516</v>
      </c>
      <c r="L3213" s="7">
        <f t="shared" si="151"/>
        <v>428.27999999999992</v>
      </c>
      <c r="M3213" s="4">
        <f>YEAR(Datos!$J3213)</f>
        <v>2016</v>
      </c>
      <c r="N3213" s="5" t="str">
        <f t="shared" si="152"/>
        <v>diciembre</v>
      </c>
      <c r="O3213" s="5" t="str">
        <f>VLOOKUP(C3213,[2]!ProdManager[#Data],2,FALSE)</f>
        <v>Peter Stone</v>
      </c>
      <c r="P3213" s="5" t="e">
        <f>VLOOKUP(I3213,[1]!Countries[#Data],2,FALSE)</f>
        <v>#REF!</v>
      </c>
      <c r="Q3213" s="5" t="e">
        <f>VLOOKUP(I3213,[1]!Countries[#Data],3,FALSE)</f>
        <v>#REF!</v>
      </c>
    </row>
    <row r="3214" spans="1:17" x14ac:dyDescent="0.2">
      <c r="A3214" s="5">
        <v>10321</v>
      </c>
      <c r="B3214" s="5" t="s">
        <v>74</v>
      </c>
      <c r="C3214" s="5" t="s">
        <v>36</v>
      </c>
      <c r="D3214" s="5">
        <v>14.4</v>
      </c>
      <c r="E3214" s="5">
        <v>13.248000000000001</v>
      </c>
      <c r="F3214" s="5">
        <v>10</v>
      </c>
      <c r="G3214" s="5" t="s">
        <v>168</v>
      </c>
      <c r="H3214" s="5" t="s">
        <v>169</v>
      </c>
      <c r="I3214" s="5" t="s">
        <v>142</v>
      </c>
      <c r="J3214" s="6">
        <v>42561</v>
      </c>
      <c r="K3214" s="7">
        <f t="shared" si="150"/>
        <v>144</v>
      </c>
      <c r="L3214" s="7">
        <f t="shared" si="151"/>
        <v>132.48000000000002</v>
      </c>
      <c r="M3214" s="4">
        <f>YEAR(Datos!$J3214)</f>
        <v>2016</v>
      </c>
      <c r="N3214" s="5" t="str">
        <f t="shared" si="152"/>
        <v>julio</v>
      </c>
      <c r="O3214" s="5" t="str">
        <f>VLOOKUP(C3214,[2]!ProdManager[#Data],2,FALSE)</f>
        <v>John Matter</v>
      </c>
      <c r="P3214" s="5" t="e">
        <f>VLOOKUP(I3214,[1]!Countries[#Data],2,FALSE)</f>
        <v>#REF!</v>
      </c>
      <c r="Q3214" s="5" t="e">
        <f>VLOOKUP(I3214,[1]!Countries[#Data],3,FALSE)</f>
        <v>#REF!</v>
      </c>
    </row>
    <row r="3215" spans="1:17" x14ac:dyDescent="0.2">
      <c r="A3215" s="5">
        <v>10322</v>
      </c>
      <c r="B3215" s="5" t="s">
        <v>170</v>
      </c>
      <c r="C3215" s="5" t="s">
        <v>3</v>
      </c>
      <c r="D3215" s="5">
        <v>5.6</v>
      </c>
      <c r="E3215" s="5">
        <v>4.5919999999999996</v>
      </c>
      <c r="F3215" s="5">
        <v>20</v>
      </c>
      <c r="G3215" s="5" t="s">
        <v>171</v>
      </c>
      <c r="H3215" s="5" t="s">
        <v>66</v>
      </c>
      <c r="I3215" s="5" t="s">
        <v>67</v>
      </c>
      <c r="J3215" s="6">
        <v>42437</v>
      </c>
      <c r="K3215" s="7">
        <f t="shared" si="150"/>
        <v>112</v>
      </c>
      <c r="L3215" s="7">
        <f t="shared" si="151"/>
        <v>91.839999999999989</v>
      </c>
      <c r="M3215" s="4">
        <f>YEAR(Datos!$J3215)</f>
        <v>2016</v>
      </c>
      <c r="N3215" s="5" t="str">
        <f t="shared" si="152"/>
        <v>marzo</v>
      </c>
      <c r="O3215" s="5" t="str">
        <f>VLOOKUP(C3215,[2]!ProdManager[#Data],2,FALSE)</f>
        <v>Marc Caine</v>
      </c>
      <c r="P3215" s="5" t="e">
        <f>VLOOKUP(I3215,[1]!Countries[#Data],2,FALSE)</f>
        <v>#REF!</v>
      </c>
      <c r="Q3215" s="5" t="e">
        <f>VLOOKUP(I3215,[1]!Countries[#Data],3,FALSE)</f>
        <v>#REF!</v>
      </c>
    </row>
    <row r="3216" spans="1:17" x14ac:dyDescent="0.2">
      <c r="A3216" s="5">
        <v>10323</v>
      </c>
      <c r="B3216" s="5" t="s">
        <v>127</v>
      </c>
      <c r="C3216" s="5" t="s">
        <v>17</v>
      </c>
      <c r="D3216" s="5">
        <v>12.4</v>
      </c>
      <c r="E3216" s="5">
        <v>9.1760000000000002</v>
      </c>
      <c r="F3216" s="5">
        <v>5</v>
      </c>
      <c r="G3216" s="5" t="s">
        <v>172</v>
      </c>
      <c r="H3216" s="5" t="s">
        <v>173</v>
      </c>
      <c r="I3216" s="5" t="s">
        <v>14</v>
      </c>
      <c r="J3216" s="6">
        <v>42472</v>
      </c>
      <c r="K3216" s="7">
        <f t="shared" si="150"/>
        <v>62</v>
      </c>
      <c r="L3216" s="7">
        <f t="shared" si="151"/>
        <v>45.88</v>
      </c>
      <c r="M3216" s="4">
        <f>YEAR(Datos!$J3216)</f>
        <v>2016</v>
      </c>
      <c r="N3216" s="5" t="str">
        <f t="shared" si="152"/>
        <v>abril</v>
      </c>
      <c r="O3216" s="5" t="str">
        <f>VLOOKUP(C3216,[2]!ProdManager[#Data],2,FALSE)</f>
        <v>Lydia Sinn</v>
      </c>
      <c r="P3216" s="5" t="e">
        <f>VLOOKUP(I3216,[1]!Countries[#Data],2,FALSE)</f>
        <v>#REF!</v>
      </c>
      <c r="Q3216" s="5" t="e">
        <f>VLOOKUP(I3216,[1]!Countries[#Data],3,FALSE)</f>
        <v>#REF!</v>
      </c>
    </row>
    <row r="3217" spans="1:17" x14ac:dyDescent="0.2">
      <c r="A3217" s="5">
        <v>10323</v>
      </c>
      <c r="B3217" s="5" t="s">
        <v>174</v>
      </c>
      <c r="C3217" s="5" t="s">
        <v>28</v>
      </c>
      <c r="D3217" s="5">
        <v>11.2</v>
      </c>
      <c r="E3217" s="5">
        <v>7.839999999999999</v>
      </c>
      <c r="F3217" s="5">
        <v>4</v>
      </c>
      <c r="G3217" s="5" t="s">
        <v>172</v>
      </c>
      <c r="H3217" s="5" t="s">
        <v>173</v>
      </c>
      <c r="I3217" s="5" t="s">
        <v>14</v>
      </c>
      <c r="J3217" s="6">
        <v>42568</v>
      </c>
      <c r="K3217" s="7">
        <f t="shared" si="150"/>
        <v>44.8</v>
      </c>
      <c r="L3217" s="7">
        <f t="shared" si="151"/>
        <v>31.359999999999996</v>
      </c>
      <c r="M3217" s="4">
        <f>YEAR(Datos!$J3217)</f>
        <v>2016</v>
      </c>
      <c r="N3217" s="5" t="str">
        <f t="shared" si="152"/>
        <v>julio</v>
      </c>
      <c r="O3217" s="5" t="str">
        <f>VLOOKUP(C3217,[2]!ProdManager[#Data],2,FALSE)</f>
        <v>Lydia Sinn</v>
      </c>
      <c r="P3217" s="5" t="e">
        <f>VLOOKUP(I3217,[1]!Countries[#Data],2,FALSE)</f>
        <v>#REF!</v>
      </c>
      <c r="Q3217" s="5" t="e">
        <f>VLOOKUP(I3217,[1]!Countries[#Data],3,FALSE)</f>
        <v>#REF!</v>
      </c>
    </row>
    <row r="3218" spans="1:17" x14ac:dyDescent="0.2">
      <c r="A3218" s="5">
        <v>10323</v>
      </c>
      <c r="B3218" s="5" t="s">
        <v>35</v>
      </c>
      <c r="C3218" s="5" t="s">
        <v>36</v>
      </c>
      <c r="D3218" s="5">
        <v>14.4</v>
      </c>
      <c r="E3218" s="5">
        <v>12.816000000000001</v>
      </c>
      <c r="F3218" s="5">
        <v>4</v>
      </c>
      <c r="G3218" s="5" t="s">
        <v>172</v>
      </c>
      <c r="H3218" s="5" t="s">
        <v>173</v>
      </c>
      <c r="I3218" s="5" t="s">
        <v>14</v>
      </c>
      <c r="J3218" s="6">
        <v>42438</v>
      </c>
      <c r="K3218" s="7">
        <f t="shared" si="150"/>
        <v>57.6</v>
      </c>
      <c r="L3218" s="7">
        <f t="shared" si="151"/>
        <v>51.264000000000003</v>
      </c>
      <c r="M3218" s="4">
        <f>YEAR(Datos!$J3218)</f>
        <v>2016</v>
      </c>
      <c r="N3218" s="5" t="str">
        <f t="shared" si="152"/>
        <v>marzo</v>
      </c>
      <c r="O3218" s="5" t="str">
        <f>VLOOKUP(C3218,[2]!ProdManager[#Data],2,FALSE)</f>
        <v>John Matter</v>
      </c>
      <c r="P3218" s="5" t="e">
        <f>VLOOKUP(I3218,[1]!Countries[#Data],2,FALSE)</f>
        <v>#REF!</v>
      </c>
      <c r="Q3218" s="5" t="e">
        <f>VLOOKUP(I3218,[1]!Countries[#Data],3,FALSE)</f>
        <v>#REF!</v>
      </c>
    </row>
    <row r="3219" spans="1:17" x14ac:dyDescent="0.2">
      <c r="A3219" s="5">
        <v>10324</v>
      </c>
      <c r="B3219" s="5" t="s">
        <v>49</v>
      </c>
      <c r="C3219" s="5" t="s">
        <v>28</v>
      </c>
      <c r="D3219" s="5">
        <v>13.9</v>
      </c>
      <c r="E3219" s="5">
        <v>9.5909999999999993</v>
      </c>
      <c r="F3219" s="5">
        <v>21</v>
      </c>
      <c r="G3219" s="5" t="s">
        <v>175</v>
      </c>
      <c r="H3219" s="5" t="s">
        <v>176</v>
      </c>
      <c r="I3219" s="5" t="s">
        <v>77</v>
      </c>
      <c r="J3219" s="6">
        <v>42530</v>
      </c>
      <c r="K3219" s="7">
        <f t="shared" si="150"/>
        <v>291.90000000000003</v>
      </c>
      <c r="L3219" s="7">
        <f t="shared" si="151"/>
        <v>201.41099999999997</v>
      </c>
      <c r="M3219" s="4">
        <f>YEAR(Datos!$J3219)</f>
        <v>2016</v>
      </c>
      <c r="N3219" s="5" t="str">
        <f t="shared" si="152"/>
        <v>junio</v>
      </c>
      <c r="O3219" s="5" t="str">
        <f>VLOOKUP(C3219,[2]!ProdManager[#Data],2,FALSE)</f>
        <v>Lydia Sinn</v>
      </c>
      <c r="P3219" s="5" t="e">
        <f>VLOOKUP(I3219,[1]!Countries[#Data],2,FALSE)</f>
        <v>#REF!</v>
      </c>
      <c r="Q3219" s="5" t="e">
        <f>VLOOKUP(I3219,[1]!Countries[#Data],3,FALSE)</f>
        <v>#REF!</v>
      </c>
    </row>
    <row r="3220" spans="1:17" x14ac:dyDescent="0.2">
      <c r="A3220" s="5">
        <v>10324</v>
      </c>
      <c r="B3220" s="5" t="s">
        <v>74</v>
      </c>
      <c r="C3220" s="5" t="s">
        <v>36</v>
      </c>
      <c r="D3220" s="5">
        <v>14.4</v>
      </c>
      <c r="E3220" s="5">
        <v>13.104000000000001</v>
      </c>
      <c r="F3220" s="5">
        <v>70</v>
      </c>
      <c r="G3220" s="5" t="s">
        <v>175</v>
      </c>
      <c r="H3220" s="5" t="s">
        <v>176</v>
      </c>
      <c r="I3220" s="5" t="s">
        <v>77</v>
      </c>
      <c r="J3220" s="6">
        <v>42530</v>
      </c>
      <c r="K3220" s="7">
        <f t="shared" si="150"/>
        <v>1008</v>
      </c>
      <c r="L3220" s="7">
        <f t="shared" si="151"/>
        <v>917.28000000000009</v>
      </c>
      <c r="M3220" s="4">
        <f>YEAR(Datos!$J3220)</f>
        <v>2016</v>
      </c>
      <c r="N3220" s="5" t="str">
        <f t="shared" si="152"/>
        <v>junio</v>
      </c>
      <c r="O3220" s="5" t="str">
        <f>VLOOKUP(C3220,[2]!ProdManager[#Data],2,FALSE)</f>
        <v>John Matter</v>
      </c>
      <c r="P3220" s="5" t="e">
        <f>VLOOKUP(I3220,[1]!Countries[#Data],2,FALSE)</f>
        <v>#REF!</v>
      </c>
      <c r="Q3220" s="5" t="e">
        <f>VLOOKUP(I3220,[1]!Countries[#Data],3,FALSE)</f>
        <v>#REF!</v>
      </c>
    </row>
    <row r="3221" spans="1:17" x14ac:dyDescent="0.2">
      <c r="A3221" s="5">
        <v>10324</v>
      </c>
      <c r="B3221" s="5" t="s">
        <v>134</v>
      </c>
      <c r="C3221" s="5" t="s">
        <v>22</v>
      </c>
      <c r="D3221" s="5">
        <v>9.6</v>
      </c>
      <c r="E3221" s="5">
        <v>7.7759999999999998</v>
      </c>
      <c r="F3221" s="5">
        <v>30</v>
      </c>
      <c r="G3221" s="5" t="s">
        <v>175</v>
      </c>
      <c r="H3221" s="5" t="s">
        <v>176</v>
      </c>
      <c r="I3221" s="5" t="s">
        <v>77</v>
      </c>
      <c r="J3221" s="6">
        <v>42425</v>
      </c>
      <c r="K3221" s="7">
        <f t="shared" si="150"/>
        <v>288</v>
      </c>
      <c r="L3221" s="7">
        <f t="shared" si="151"/>
        <v>233.28</v>
      </c>
      <c r="M3221" s="4">
        <f>YEAR(Datos!$J3221)</f>
        <v>2016</v>
      </c>
      <c r="N3221" s="5" t="str">
        <f t="shared" si="152"/>
        <v>febrero</v>
      </c>
      <c r="O3221" s="5" t="str">
        <f>VLOOKUP(C3221,[2]!ProdManager[#Data],2,FALSE)</f>
        <v>Peter Stone</v>
      </c>
      <c r="P3221" s="5" t="e">
        <f>VLOOKUP(I3221,[1]!Countries[#Data],2,FALSE)</f>
        <v>#REF!</v>
      </c>
      <c r="Q3221" s="5" t="e">
        <f>VLOOKUP(I3221,[1]!Countries[#Data],3,FALSE)</f>
        <v>#REF!</v>
      </c>
    </row>
    <row r="3222" spans="1:17" x14ac:dyDescent="0.2">
      <c r="A3222" s="5">
        <v>10324</v>
      </c>
      <c r="B3222" s="5" t="s">
        <v>45</v>
      </c>
      <c r="C3222" s="5" t="s">
        <v>8</v>
      </c>
      <c r="D3222" s="5">
        <v>44</v>
      </c>
      <c r="E3222" s="5">
        <v>36.519999999999996</v>
      </c>
      <c r="F3222" s="5">
        <v>40</v>
      </c>
      <c r="G3222" s="5" t="s">
        <v>175</v>
      </c>
      <c r="H3222" s="5" t="s">
        <v>176</v>
      </c>
      <c r="I3222" s="5" t="s">
        <v>77</v>
      </c>
      <c r="J3222" s="6">
        <v>42469</v>
      </c>
      <c r="K3222" s="7">
        <f t="shared" si="150"/>
        <v>1760</v>
      </c>
      <c r="L3222" s="7">
        <f t="shared" si="151"/>
        <v>1460.7999999999997</v>
      </c>
      <c r="M3222" s="4">
        <f>YEAR(Datos!$J3222)</f>
        <v>2016</v>
      </c>
      <c r="N3222" s="5" t="str">
        <f t="shared" si="152"/>
        <v>abril</v>
      </c>
      <c r="O3222" s="5" t="str">
        <f>VLOOKUP(C3222,[2]!ProdManager[#Data],2,FALSE)</f>
        <v>Peter Stone</v>
      </c>
      <c r="P3222" s="5" t="e">
        <f>VLOOKUP(I3222,[1]!Countries[#Data],2,FALSE)</f>
        <v>#REF!</v>
      </c>
      <c r="Q3222" s="5" t="e">
        <f>VLOOKUP(I3222,[1]!Countries[#Data],3,FALSE)</f>
        <v>#REF!</v>
      </c>
    </row>
    <row r="3223" spans="1:17" x14ac:dyDescent="0.2">
      <c r="A3223" s="5">
        <v>10324</v>
      </c>
      <c r="B3223" s="5" t="s">
        <v>118</v>
      </c>
      <c r="C3223" s="5" t="s">
        <v>17</v>
      </c>
      <c r="D3223" s="5">
        <v>35.1</v>
      </c>
      <c r="E3223" s="5">
        <v>24.57</v>
      </c>
      <c r="F3223" s="5">
        <v>80</v>
      </c>
      <c r="G3223" s="5" t="s">
        <v>175</v>
      </c>
      <c r="H3223" s="5" t="s">
        <v>176</v>
      </c>
      <c r="I3223" s="5" t="s">
        <v>77</v>
      </c>
      <c r="J3223" s="6">
        <v>42559</v>
      </c>
      <c r="K3223" s="7">
        <f t="shared" si="150"/>
        <v>2808</v>
      </c>
      <c r="L3223" s="7">
        <f t="shared" si="151"/>
        <v>1965.6</v>
      </c>
      <c r="M3223" s="4">
        <f>YEAR(Datos!$J3223)</f>
        <v>2016</v>
      </c>
      <c r="N3223" s="5" t="str">
        <f t="shared" si="152"/>
        <v>julio</v>
      </c>
      <c r="O3223" s="5" t="str">
        <f>VLOOKUP(C3223,[2]!ProdManager[#Data],2,FALSE)</f>
        <v>Lydia Sinn</v>
      </c>
      <c r="P3223" s="5" t="e">
        <f>VLOOKUP(I3223,[1]!Countries[#Data],2,FALSE)</f>
        <v>#REF!</v>
      </c>
      <c r="Q3223" s="5" t="e">
        <f>VLOOKUP(I3223,[1]!Countries[#Data],3,FALSE)</f>
        <v>#REF!</v>
      </c>
    </row>
    <row r="3224" spans="1:17" x14ac:dyDescent="0.2">
      <c r="A3224" s="5">
        <v>10325</v>
      </c>
      <c r="B3224" s="5" t="s">
        <v>111</v>
      </c>
      <c r="C3224" s="5" t="s">
        <v>22</v>
      </c>
      <c r="D3224" s="5">
        <v>4.8</v>
      </c>
      <c r="E3224" s="5">
        <v>3.552</v>
      </c>
      <c r="F3224" s="5">
        <v>12</v>
      </c>
      <c r="G3224" s="5" t="s">
        <v>172</v>
      </c>
      <c r="H3224" s="5" t="s">
        <v>173</v>
      </c>
      <c r="I3224" s="5" t="s">
        <v>14</v>
      </c>
      <c r="J3224" s="6">
        <v>42605</v>
      </c>
      <c r="K3224" s="7">
        <f t="shared" si="150"/>
        <v>57.599999999999994</v>
      </c>
      <c r="L3224" s="7">
        <f t="shared" si="151"/>
        <v>42.624000000000002</v>
      </c>
      <c r="M3224" s="4">
        <f>YEAR(Datos!$J3224)</f>
        <v>2016</v>
      </c>
      <c r="N3224" s="5" t="str">
        <f t="shared" si="152"/>
        <v>agosto</v>
      </c>
      <c r="O3224" s="5" t="str">
        <f>VLOOKUP(C3224,[2]!ProdManager[#Data],2,FALSE)</f>
        <v>Peter Stone</v>
      </c>
      <c r="P3224" s="5" t="e">
        <f>VLOOKUP(I3224,[1]!Countries[#Data],2,FALSE)</f>
        <v>#REF!</v>
      </c>
      <c r="Q3224" s="5" t="e">
        <f>VLOOKUP(I3224,[1]!Countries[#Data],3,FALSE)</f>
        <v>#REF!</v>
      </c>
    </row>
    <row r="3225" spans="1:17" x14ac:dyDescent="0.2">
      <c r="A3225" s="5">
        <v>10325</v>
      </c>
      <c r="B3225" s="5" t="s">
        <v>7</v>
      </c>
      <c r="C3225" s="5" t="s">
        <v>8</v>
      </c>
      <c r="D3225" s="5">
        <v>27.8</v>
      </c>
      <c r="E3225" s="5">
        <v>22.240000000000002</v>
      </c>
      <c r="F3225" s="5">
        <v>40</v>
      </c>
      <c r="G3225" s="5" t="s">
        <v>172</v>
      </c>
      <c r="H3225" s="5" t="s">
        <v>173</v>
      </c>
      <c r="I3225" s="5" t="s">
        <v>14</v>
      </c>
      <c r="J3225" s="6">
        <v>42531</v>
      </c>
      <c r="K3225" s="7">
        <f t="shared" si="150"/>
        <v>1112</v>
      </c>
      <c r="L3225" s="7">
        <f t="shared" si="151"/>
        <v>889.60000000000014</v>
      </c>
      <c r="M3225" s="4">
        <f>YEAR(Datos!$J3225)</f>
        <v>2016</v>
      </c>
      <c r="N3225" s="5" t="str">
        <f t="shared" si="152"/>
        <v>junio</v>
      </c>
      <c r="O3225" s="5" t="str">
        <f>VLOOKUP(C3225,[2]!ProdManager[#Data],2,FALSE)</f>
        <v>Peter Stone</v>
      </c>
      <c r="P3225" s="5" t="e">
        <f>VLOOKUP(I3225,[1]!Countries[#Data],2,FALSE)</f>
        <v>#REF!</v>
      </c>
      <c r="Q3225" s="5" t="e">
        <f>VLOOKUP(I3225,[1]!Countries[#Data],3,FALSE)</f>
        <v>#REF!</v>
      </c>
    </row>
    <row r="3226" spans="1:17" x14ac:dyDescent="0.2">
      <c r="A3226" s="5">
        <v>10325</v>
      </c>
      <c r="B3226" s="5" t="s">
        <v>163</v>
      </c>
      <c r="C3226" s="5" t="s">
        <v>17</v>
      </c>
      <c r="D3226" s="5">
        <v>20</v>
      </c>
      <c r="E3226" s="5">
        <v>14.6</v>
      </c>
      <c r="F3226" s="5">
        <v>6</v>
      </c>
      <c r="G3226" s="5" t="s">
        <v>172</v>
      </c>
      <c r="H3226" s="5" t="s">
        <v>173</v>
      </c>
      <c r="I3226" s="5" t="s">
        <v>14</v>
      </c>
      <c r="J3226" s="6">
        <v>42427</v>
      </c>
      <c r="K3226" s="7">
        <f t="shared" si="150"/>
        <v>120</v>
      </c>
      <c r="L3226" s="7">
        <f t="shared" si="151"/>
        <v>87.6</v>
      </c>
      <c r="M3226" s="4">
        <f>YEAR(Datos!$J3226)</f>
        <v>2016</v>
      </c>
      <c r="N3226" s="5" t="str">
        <f t="shared" si="152"/>
        <v>febrero</v>
      </c>
      <c r="O3226" s="5" t="str">
        <f>VLOOKUP(C3226,[2]!ProdManager[#Data],2,FALSE)</f>
        <v>Lydia Sinn</v>
      </c>
      <c r="P3226" s="5" t="e">
        <f>VLOOKUP(I3226,[1]!Countries[#Data],2,FALSE)</f>
        <v>#REF!</v>
      </c>
      <c r="Q3226" s="5" t="e">
        <f>VLOOKUP(I3226,[1]!Countries[#Data],3,FALSE)</f>
        <v>#REF!</v>
      </c>
    </row>
    <row r="3227" spans="1:17" x14ac:dyDescent="0.2">
      <c r="A3227" s="5">
        <v>10325</v>
      </c>
      <c r="B3227" s="5" t="s">
        <v>10</v>
      </c>
      <c r="C3227" s="5" t="s">
        <v>11</v>
      </c>
      <c r="D3227" s="5">
        <v>18.600000000000001</v>
      </c>
      <c r="E3227" s="5">
        <v>14.322000000000001</v>
      </c>
      <c r="F3227" s="5">
        <v>9</v>
      </c>
      <c r="G3227" s="5" t="s">
        <v>172</v>
      </c>
      <c r="H3227" s="5" t="s">
        <v>173</v>
      </c>
      <c r="I3227" s="5" t="s">
        <v>14</v>
      </c>
      <c r="J3227" s="6">
        <v>42628</v>
      </c>
      <c r="K3227" s="7">
        <f t="shared" si="150"/>
        <v>167.4</v>
      </c>
      <c r="L3227" s="7">
        <f t="shared" si="151"/>
        <v>128.898</v>
      </c>
      <c r="M3227" s="4">
        <f>YEAR(Datos!$J3227)</f>
        <v>2016</v>
      </c>
      <c r="N3227" s="5" t="str">
        <f t="shared" si="152"/>
        <v>septiembre</v>
      </c>
      <c r="O3227" s="5" t="str">
        <f>VLOOKUP(C3227,[2]!ProdManager[#Data],2,FALSE)</f>
        <v>Marc Caine</v>
      </c>
      <c r="P3227" s="5" t="e">
        <f>VLOOKUP(I3227,[1]!Countries[#Data],2,FALSE)</f>
        <v>#REF!</v>
      </c>
      <c r="Q3227" s="5" t="e">
        <f>VLOOKUP(I3227,[1]!Countries[#Data],3,FALSE)</f>
        <v>#REF!</v>
      </c>
    </row>
    <row r="3228" spans="1:17" x14ac:dyDescent="0.2">
      <c r="A3228" s="5">
        <v>10325</v>
      </c>
      <c r="B3228" s="5" t="s">
        <v>37</v>
      </c>
      <c r="C3228" s="5" t="s">
        <v>8</v>
      </c>
      <c r="D3228" s="5">
        <v>10</v>
      </c>
      <c r="E3228" s="5">
        <v>8.4</v>
      </c>
      <c r="F3228" s="5">
        <v>4</v>
      </c>
      <c r="G3228" s="5" t="s">
        <v>172</v>
      </c>
      <c r="H3228" s="5" t="s">
        <v>173</v>
      </c>
      <c r="I3228" s="5" t="s">
        <v>14</v>
      </c>
      <c r="J3228" s="6">
        <v>42607</v>
      </c>
      <c r="K3228" s="7">
        <f t="shared" si="150"/>
        <v>40</v>
      </c>
      <c r="L3228" s="7">
        <f t="shared" si="151"/>
        <v>33.6</v>
      </c>
      <c r="M3228" s="4">
        <f>YEAR(Datos!$J3228)</f>
        <v>2016</v>
      </c>
      <c r="N3228" s="5" t="str">
        <f t="shared" si="152"/>
        <v>agosto</v>
      </c>
      <c r="O3228" s="5" t="str">
        <f>VLOOKUP(C3228,[2]!ProdManager[#Data],2,FALSE)</f>
        <v>Peter Stone</v>
      </c>
      <c r="P3228" s="5" t="e">
        <f>VLOOKUP(I3228,[1]!Countries[#Data],2,FALSE)</f>
        <v>#REF!</v>
      </c>
      <c r="Q3228" s="5" t="e">
        <f>VLOOKUP(I3228,[1]!Countries[#Data],3,FALSE)</f>
        <v>#REF!</v>
      </c>
    </row>
    <row r="3229" spans="1:17" x14ac:dyDescent="0.2">
      <c r="A3229" s="5">
        <v>10326</v>
      </c>
      <c r="B3229" s="5" t="s">
        <v>162</v>
      </c>
      <c r="C3229" s="5" t="s">
        <v>17</v>
      </c>
      <c r="D3229" s="5">
        <v>17.600000000000001</v>
      </c>
      <c r="E3229" s="5">
        <v>12.496</v>
      </c>
      <c r="F3229" s="5">
        <v>24</v>
      </c>
      <c r="G3229" s="5" t="s">
        <v>177</v>
      </c>
      <c r="H3229" s="5" t="s">
        <v>125</v>
      </c>
      <c r="I3229" s="5" t="s">
        <v>126</v>
      </c>
      <c r="J3229" s="6">
        <v>42543</v>
      </c>
      <c r="K3229" s="7">
        <f t="shared" si="150"/>
        <v>422.40000000000003</v>
      </c>
      <c r="L3229" s="7">
        <f t="shared" si="151"/>
        <v>299.904</v>
      </c>
      <c r="M3229" s="4">
        <f>YEAR(Datos!$J3229)</f>
        <v>2016</v>
      </c>
      <c r="N3229" s="5" t="str">
        <f t="shared" si="152"/>
        <v>junio</v>
      </c>
      <c r="O3229" s="5" t="str">
        <f>VLOOKUP(C3229,[2]!ProdManager[#Data],2,FALSE)</f>
        <v>Lydia Sinn</v>
      </c>
      <c r="P3229" s="5" t="e">
        <f>VLOOKUP(I3229,[1]!Countries[#Data],2,FALSE)</f>
        <v>#REF!</v>
      </c>
      <c r="Q3229" s="5" t="e">
        <f>VLOOKUP(I3229,[1]!Countries[#Data],3,FALSE)</f>
        <v>#REF!</v>
      </c>
    </row>
    <row r="3230" spans="1:17" x14ac:dyDescent="0.2">
      <c r="A3230" s="5">
        <v>10326</v>
      </c>
      <c r="B3230" s="5" t="s">
        <v>26</v>
      </c>
      <c r="C3230" s="5" t="s">
        <v>3</v>
      </c>
      <c r="D3230" s="5">
        <v>15.6</v>
      </c>
      <c r="E3230" s="5">
        <v>12.48</v>
      </c>
      <c r="F3230" s="5">
        <v>16</v>
      </c>
      <c r="G3230" s="5" t="s">
        <v>177</v>
      </c>
      <c r="H3230" s="5" t="s">
        <v>125</v>
      </c>
      <c r="I3230" s="5" t="s">
        <v>126</v>
      </c>
      <c r="J3230" s="6">
        <v>42676</v>
      </c>
      <c r="K3230" s="7">
        <f t="shared" si="150"/>
        <v>249.6</v>
      </c>
      <c r="L3230" s="7">
        <f t="shared" si="151"/>
        <v>199.68</v>
      </c>
      <c r="M3230" s="4">
        <f>YEAR(Datos!$J3230)</f>
        <v>2016</v>
      </c>
      <c r="N3230" s="5" t="str">
        <f t="shared" si="152"/>
        <v>noviembre</v>
      </c>
      <c r="O3230" s="5" t="str">
        <f>VLOOKUP(C3230,[2]!ProdManager[#Data],2,FALSE)</f>
        <v>Marc Caine</v>
      </c>
      <c r="P3230" s="5" t="e">
        <f>VLOOKUP(I3230,[1]!Countries[#Data],2,FALSE)</f>
        <v>#REF!</v>
      </c>
      <c r="Q3230" s="5" t="e">
        <f>VLOOKUP(I3230,[1]!Countries[#Data],3,FALSE)</f>
        <v>#REF!</v>
      </c>
    </row>
    <row r="3231" spans="1:17" x14ac:dyDescent="0.2">
      <c r="A3231" s="5">
        <v>10326</v>
      </c>
      <c r="B3231" s="5" t="s">
        <v>122</v>
      </c>
      <c r="C3231" s="5" t="s">
        <v>36</v>
      </c>
      <c r="D3231" s="5">
        <v>6.2</v>
      </c>
      <c r="E3231" s="5">
        <v>5.6420000000000003</v>
      </c>
      <c r="F3231" s="5">
        <v>50</v>
      </c>
      <c r="G3231" s="5" t="s">
        <v>177</v>
      </c>
      <c r="H3231" s="5" t="s">
        <v>125</v>
      </c>
      <c r="I3231" s="5" t="s">
        <v>126</v>
      </c>
      <c r="J3231" s="6">
        <v>42530</v>
      </c>
      <c r="K3231" s="7">
        <f t="shared" si="150"/>
        <v>310</v>
      </c>
      <c r="L3231" s="7">
        <f t="shared" si="151"/>
        <v>282.10000000000002</v>
      </c>
      <c r="M3231" s="4">
        <f>YEAR(Datos!$J3231)</f>
        <v>2016</v>
      </c>
      <c r="N3231" s="5" t="str">
        <f t="shared" si="152"/>
        <v>junio</v>
      </c>
      <c r="O3231" s="5" t="str">
        <f>VLOOKUP(C3231,[2]!ProdManager[#Data],2,FALSE)</f>
        <v>John Matter</v>
      </c>
      <c r="P3231" s="5" t="e">
        <f>VLOOKUP(I3231,[1]!Countries[#Data],2,FALSE)</f>
        <v>#REF!</v>
      </c>
      <c r="Q3231" s="5" t="e">
        <f>VLOOKUP(I3231,[1]!Countries[#Data],3,FALSE)</f>
        <v>#REF!</v>
      </c>
    </row>
    <row r="3232" spans="1:17" x14ac:dyDescent="0.2">
      <c r="A3232" s="5">
        <v>10327</v>
      </c>
      <c r="B3232" s="5" t="s">
        <v>9</v>
      </c>
      <c r="C3232" s="5" t="s">
        <v>8</v>
      </c>
      <c r="D3232" s="5">
        <v>16.8</v>
      </c>
      <c r="E3232" s="5">
        <v>12.936000000000002</v>
      </c>
      <c r="F3232" s="5">
        <v>50</v>
      </c>
      <c r="G3232" s="5" t="s">
        <v>81</v>
      </c>
      <c r="H3232" s="5" t="s">
        <v>82</v>
      </c>
      <c r="I3232" s="5" t="s">
        <v>83</v>
      </c>
      <c r="J3232" s="6">
        <v>42464</v>
      </c>
      <c r="K3232" s="7">
        <f t="shared" si="150"/>
        <v>840</v>
      </c>
      <c r="L3232" s="7">
        <f t="shared" si="151"/>
        <v>646.80000000000007</v>
      </c>
      <c r="M3232" s="4">
        <f>YEAR(Datos!$J3232)</f>
        <v>2016</v>
      </c>
      <c r="N3232" s="5" t="str">
        <f t="shared" si="152"/>
        <v>abril</v>
      </c>
      <c r="O3232" s="5" t="str">
        <f>VLOOKUP(C3232,[2]!ProdManager[#Data],2,FALSE)</f>
        <v>Peter Stone</v>
      </c>
      <c r="P3232" s="5" t="e">
        <f>VLOOKUP(I3232,[1]!Countries[#Data],2,FALSE)</f>
        <v>#REF!</v>
      </c>
      <c r="Q3232" s="5" t="e">
        <f>VLOOKUP(I3232,[1]!Countries[#Data],3,FALSE)</f>
        <v>#REF!</v>
      </c>
    </row>
    <row r="3233" spans="1:17" x14ac:dyDescent="0.2">
      <c r="A3233" s="5">
        <v>10327</v>
      </c>
      <c r="B3233" s="5" t="s">
        <v>80</v>
      </c>
      <c r="C3233" s="5" t="s">
        <v>22</v>
      </c>
      <c r="D3233" s="5">
        <v>20.7</v>
      </c>
      <c r="E3233" s="5">
        <v>14.489999999999998</v>
      </c>
      <c r="F3233" s="5">
        <v>35</v>
      </c>
      <c r="G3233" s="5" t="s">
        <v>81</v>
      </c>
      <c r="H3233" s="5" t="s">
        <v>82</v>
      </c>
      <c r="I3233" s="5" t="s">
        <v>83</v>
      </c>
      <c r="J3233" s="6">
        <v>42610</v>
      </c>
      <c r="K3233" s="7">
        <f t="shared" si="150"/>
        <v>724.5</v>
      </c>
      <c r="L3233" s="7">
        <f t="shared" si="151"/>
        <v>507.14999999999992</v>
      </c>
      <c r="M3233" s="4">
        <f>YEAR(Datos!$J3233)</f>
        <v>2016</v>
      </c>
      <c r="N3233" s="5" t="str">
        <f t="shared" si="152"/>
        <v>agosto</v>
      </c>
      <c r="O3233" s="5" t="str">
        <f>VLOOKUP(C3233,[2]!ProdManager[#Data],2,FALSE)</f>
        <v>Peter Stone</v>
      </c>
      <c r="P3233" s="5" t="e">
        <f>VLOOKUP(I3233,[1]!Countries[#Data],2,FALSE)</f>
        <v>#REF!</v>
      </c>
      <c r="Q3233" s="5" t="e">
        <f>VLOOKUP(I3233,[1]!Countries[#Data],3,FALSE)</f>
        <v>#REF!</v>
      </c>
    </row>
    <row r="3234" spans="1:17" x14ac:dyDescent="0.2">
      <c r="A3234" s="5">
        <v>10327</v>
      </c>
      <c r="B3234" s="5" t="s">
        <v>48</v>
      </c>
      <c r="C3234" s="5" t="s">
        <v>36</v>
      </c>
      <c r="D3234" s="5">
        <v>15.2</v>
      </c>
      <c r="E3234" s="5">
        <v>13.68</v>
      </c>
      <c r="F3234" s="5">
        <v>25</v>
      </c>
      <c r="G3234" s="5" t="s">
        <v>81</v>
      </c>
      <c r="H3234" s="5" t="s">
        <v>82</v>
      </c>
      <c r="I3234" s="5" t="s">
        <v>83</v>
      </c>
      <c r="J3234" s="6">
        <v>42650</v>
      </c>
      <c r="K3234" s="7">
        <f t="shared" si="150"/>
        <v>380</v>
      </c>
      <c r="L3234" s="7">
        <f t="shared" si="151"/>
        <v>342</v>
      </c>
      <c r="M3234" s="4">
        <f>YEAR(Datos!$J3234)</f>
        <v>2016</v>
      </c>
      <c r="N3234" s="5" t="str">
        <f t="shared" si="152"/>
        <v>octubre</v>
      </c>
      <c r="O3234" s="5" t="str">
        <f>VLOOKUP(C3234,[2]!ProdManager[#Data],2,FALSE)</f>
        <v>John Matter</v>
      </c>
      <c r="P3234" s="5" t="e">
        <f>VLOOKUP(I3234,[1]!Countries[#Data],2,FALSE)</f>
        <v>#REF!</v>
      </c>
      <c r="Q3234" s="5" t="e">
        <f>VLOOKUP(I3234,[1]!Countries[#Data],3,FALSE)</f>
        <v>#REF!</v>
      </c>
    </row>
    <row r="3235" spans="1:17" x14ac:dyDescent="0.2">
      <c r="A3235" s="5">
        <v>10327</v>
      </c>
      <c r="B3235" s="5" t="s">
        <v>167</v>
      </c>
      <c r="C3235" s="5" t="s">
        <v>22</v>
      </c>
      <c r="D3235" s="5">
        <v>10.6</v>
      </c>
      <c r="E3235" s="5">
        <v>8.0559999999999992</v>
      </c>
      <c r="F3235" s="5">
        <v>30</v>
      </c>
      <c r="G3235" s="5" t="s">
        <v>81</v>
      </c>
      <c r="H3235" s="5" t="s">
        <v>82</v>
      </c>
      <c r="I3235" s="5" t="s">
        <v>83</v>
      </c>
      <c r="J3235" s="6">
        <v>42514</v>
      </c>
      <c r="K3235" s="7">
        <f t="shared" si="150"/>
        <v>318</v>
      </c>
      <c r="L3235" s="7">
        <f t="shared" si="151"/>
        <v>241.67999999999998</v>
      </c>
      <c r="M3235" s="4">
        <f>YEAR(Datos!$J3235)</f>
        <v>2016</v>
      </c>
      <c r="N3235" s="5" t="str">
        <f t="shared" si="152"/>
        <v>mayo</v>
      </c>
      <c r="O3235" s="5" t="str">
        <f>VLOOKUP(C3235,[2]!ProdManager[#Data],2,FALSE)</f>
        <v>Peter Stone</v>
      </c>
      <c r="P3235" s="5" t="e">
        <f>VLOOKUP(I3235,[1]!Countries[#Data],2,FALSE)</f>
        <v>#REF!</v>
      </c>
      <c r="Q3235" s="5" t="e">
        <f>VLOOKUP(I3235,[1]!Countries[#Data],3,FALSE)</f>
        <v>#REF!</v>
      </c>
    </row>
    <row r="3236" spans="1:17" x14ac:dyDescent="0.2">
      <c r="A3236" s="5">
        <v>10328</v>
      </c>
      <c r="B3236" s="5" t="s">
        <v>45</v>
      </c>
      <c r="C3236" s="5" t="s">
        <v>8</v>
      </c>
      <c r="D3236" s="5">
        <v>44</v>
      </c>
      <c r="E3236" s="5">
        <v>33.880000000000003</v>
      </c>
      <c r="F3236" s="5">
        <v>9</v>
      </c>
      <c r="G3236" s="5" t="s">
        <v>178</v>
      </c>
      <c r="H3236" s="5" t="s">
        <v>179</v>
      </c>
      <c r="I3236" s="5" t="s">
        <v>180</v>
      </c>
      <c r="J3236" s="6">
        <v>42532</v>
      </c>
      <c r="K3236" s="7">
        <f t="shared" si="150"/>
        <v>396</v>
      </c>
      <c r="L3236" s="7">
        <f t="shared" si="151"/>
        <v>304.92</v>
      </c>
      <c r="M3236" s="4">
        <f>YEAR(Datos!$J3236)</f>
        <v>2016</v>
      </c>
      <c r="N3236" s="5" t="str">
        <f t="shared" si="152"/>
        <v>junio</v>
      </c>
      <c r="O3236" s="5" t="str">
        <f>VLOOKUP(C3236,[2]!ProdManager[#Data],2,FALSE)</f>
        <v>Peter Stone</v>
      </c>
      <c r="P3236" s="5" t="e">
        <f>VLOOKUP(I3236,[1]!Countries[#Data],2,FALSE)</f>
        <v>#REF!</v>
      </c>
      <c r="Q3236" s="5" t="e">
        <f>VLOOKUP(I3236,[1]!Countries[#Data],3,FALSE)</f>
        <v>#REF!</v>
      </c>
    </row>
    <row r="3237" spans="1:17" x14ac:dyDescent="0.2">
      <c r="A3237" s="5">
        <v>10328</v>
      </c>
      <c r="B3237" s="5" t="s">
        <v>16</v>
      </c>
      <c r="C3237" s="5" t="s">
        <v>17</v>
      </c>
      <c r="D3237" s="5">
        <v>16.8</v>
      </c>
      <c r="E3237" s="5">
        <v>12.263999999999999</v>
      </c>
      <c r="F3237" s="5">
        <v>40</v>
      </c>
      <c r="G3237" s="5" t="s">
        <v>178</v>
      </c>
      <c r="H3237" s="5" t="s">
        <v>179</v>
      </c>
      <c r="I3237" s="5" t="s">
        <v>180</v>
      </c>
      <c r="J3237" s="6">
        <v>42518</v>
      </c>
      <c r="K3237" s="7">
        <f t="shared" si="150"/>
        <v>672</v>
      </c>
      <c r="L3237" s="7">
        <f t="shared" si="151"/>
        <v>490.55999999999995</v>
      </c>
      <c r="M3237" s="4">
        <f>YEAR(Datos!$J3237)</f>
        <v>2016</v>
      </c>
      <c r="N3237" s="5" t="str">
        <f t="shared" si="152"/>
        <v>mayo</v>
      </c>
      <c r="O3237" s="5" t="str">
        <f>VLOOKUP(C3237,[2]!ProdManager[#Data],2,FALSE)</f>
        <v>Lydia Sinn</v>
      </c>
      <c r="P3237" s="5" t="e">
        <f>VLOOKUP(I3237,[1]!Countries[#Data],2,FALSE)</f>
        <v>#REF!</v>
      </c>
      <c r="Q3237" s="5" t="e">
        <f>VLOOKUP(I3237,[1]!Countries[#Data],3,FALSE)</f>
        <v>#REF!</v>
      </c>
    </row>
    <row r="3238" spans="1:17" x14ac:dyDescent="0.2">
      <c r="A3238" s="5">
        <v>10328</v>
      </c>
      <c r="B3238" s="5" t="s">
        <v>135</v>
      </c>
      <c r="C3238" s="5" t="s">
        <v>28</v>
      </c>
      <c r="D3238" s="5">
        <v>10</v>
      </c>
      <c r="E3238" s="5">
        <v>7</v>
      </c>
      <c r="F3238" s="5">
        <v>10</v>
      </c>
      <c r="G3238" s="5" t="s">
        <v>178</v>
      </c>
      <c r="H3238" s="5" t="s">
        <v>179</v>
      </c>
      <c r="I3238" s="5" t="s">
        <v>180</v>
      </c>
      <c r="J3238" s="6">
        <v>42694</v>
      </c>
      <c r="K3238" s="7">
        <f t="shared" si="150"/>
        <v>100</v>
      </c>
      <c r="L3238" s="7">
        <f t="shared" si="151"/>
        <v>70</v>
      </c>
      <c r="M3238" s="4">
        <f>YEAR(Datos!$J3238)</f>
        <v>2016</v>
      </c>
      <c r="N3238" s="5" t="str">
        <f t="shared" si="152"/>
        <v>noviembre</v>
      </c>
      <c r="O3238" s="5" t="str">
        <f>VLOOKUP(C3238,[2]!ProdManager[#Data],2,FALSE)</f>
        <v>Lydia Sinn</v>
      </c>
      <c r="P3238" s="5" t="e">
        <f>VLOOKUP(I3238,[1]!Countries[#Data],2,FALSE)</f>
        <v>#REF!</v>
      </c>
      <c r="Q3238" s="5" t="e">
        <f>VLOOKUP(I3238,[1]!Countries[#Data],3,FALSE)</f>
        <v>#REF!</v>
      </c>
    </row>
    <row r="3239" spans="1:17" x14ac:dyDescent="0.2">
      <c r="A3239" s="5">
        <v>10329</v>
      </c>
      <c r="B3239" s="5" t="s">
        <v>79</v>
      </c>
      <c r="C3239" s="5" t="s">
        <v>3</v>
      </c>
      <c r="D3239" s="5">
        <v>30.4</v>
      </c>
      <c r="E3239" s="5">
        <v>22.799999999999997</v>
      </c>
      <c r="F3239" s="5">
        <v>12</v>
      </c>
      <c r="G3239" s="5" t="s">
        <v>101</v>
      </c>
      <c r="H3239" s="5" t="s">
        <v>102</v>
      </c>
      <c r="I3239" s="5" t="s">
        <v>77</v>
      </c>
      <c r="J3239" s="6">
        <v>42563</v>
      </c>
      <c r="K3239" s="7">
        <f t="shared" si="150"/>
        <v>364.79999999999995</v>
      </c>
      <c r="L3239" s="7">
        <f t="shared" si="151"/>
        <v>273.59999999999997</v>
      </c>
      <c r="M3239" s="4">
        <f>YEAR(Datos!$J3239)</f>
        <v>2016</v>
      </c>
      <c r="N3239" s="5" t="str">
        <f t="shared" si="152"/>
        <v>julio</v>
      </c>
      <c r="O3239" s="5" t="str">
        <f>VLOOKUP(C3239,[2]!ProdManager[#Data],2,FALSE)</f>
        <v>Marc Caine</v>
      </c>
      <c r="P3239" s="5" t="e">
        <f>VLOOKUP(I3239,[1]!Countries[#Data],2,FALSE)</f>
        <v>#REF!</v>
      </c>
      <c r="Q3239" s="5" t="e">
        <f>VLOOKUP(I3239,[1]!Countries[#Data],3,FALSE)</f>
        <v>#REF!</v>
      </c>
    </row>
    <row r="3240" spans="1:17" x14ac:dyDescent="0.2">
      <c r="A3240" s="5">
        <v>10329</v>
      </c>
      <c r="B3240" s="5" t="s">
        <v>123</v>
      </c>
      <c r="C3240" s="5" t="s">
        <v>28</v>
      </c>
      <c r="D3240" s="5">
        <v>7.3</v>
      </c>
      <c r="E3240" s="5">
        <v>4.7450000000000001</v>
      </c>
      <c r="F3240" s="5">
        <v>10</v>
      </c>
      <c r="G3240" s="5" t="s">
        <v>101</v>
      </c>
      <c r="H3240" s="5" t="s">
        <v>102</v>
      </c>
      <c r="I3240" s="5" t="s">
        <v>77</v>
      </c>
      <c r="J3240" s="6">
        <v>42388</v>
      </c>
      <c r="K3240" s="7">
        <f t="shared" si="150"/>
        <v>73</v>
      </c>
      <c r="L3240" s="7">
        <f t="shared" si="151"/>
        <v>47.45</v>
      </c>
      <c r="M3240" s="4">
        <f>YEAR(Datos!$J3240)</f>
        <v>2016</v>
      </c>
      <c r="N3240" s="5" t="str">
        <f t="shared" si="152"/>
        <v>enero</v>
      </c>
      <c r="O3240" s="5" t="str">
        <f>VLOOKUP(C3240,[2]!ProdManager[#Data],2,FALSE)</f>
        <v>Lydia Sinn</v>
      </c>
      <c r="P3240" s="5" t="e">
        <f>VLOOKUP(I3240,[1]!Countries[#Data],2,FALSE)</f>
        <v>#REF!</v>
      </c>
      <c r="Q3240" s="5" t="e">
        <f>VLOOKUP(I3240,[1]!Countries[#Data],3,FALSE)</f>
        <v>#REF!</v>
      </c>
    </row>
    <row r="3241" spans="1:17" x14ac:dyDescent="0.2">
      <c r="A3241" s="5">
        <v>10329</v>
      </c>
      <c r="B3241" s="5" t="s">
        <v>80</v>
      </c>
      <c r="C3241" s="5" t="s">
        <v>22</v>
      </c>
      <c r="D3241" s="5">
        <v>20.7</v>
      </c>
      <c r="E3241" s="5">
        <v>14.489999999999998</v>
      </c>
      <c r="F3241" s="5">
        <v>8</v>
      </c>
      <c r="G3241" s="5" t="s">
        <v>101</v>
      </c>
      <c r="H3241" s="5" t="s">
        <v>102</v>
      </c>
      <c r="I3241" s="5" t="s">
        <v>77</v>
      </c>
      <c r="J3241" s="6">
        <v>42463</v>
      </c>
      <c r="K3241" s="7">
        <f t="shared" si="150"/>
        <v>165.6</v>
      </c>
      <c r="L3241" s="7">
        <f t="shared" si="151"/>
        <v>115.91999999999999</v>
      </c>
      <c r="M3241" s="4">
        <f>YEAR(Datos!$J3241)</f>
        <v>2016</v>
      </c>
      <c r="N3241" s="5" t="str">
        <f t="shared" si="152"/>
        <v>abril</v>
      </c>
      <c r="O3241" s="5" t="str">
        <f>VLOOKUP(C3241,[2]!ProdManager[#Data],2,FALSE)</f>
        <v>Peter Stone</v>
      </c>
      <c r="P3241" s="5" t="e">
        <f>VLOOKUP(I3241,[1]!Countries[#Data],2,FALSE)</f>
        <v>#REF!</v>
      </c>
      <c r="Q3241" s="5" t="e">
        <f>VLOOKUP(I3241,[1]!Countries[#Data],3,FALSE)</f>
        <v>#REF!</v>
      </c>
    </row>
    <row r="3242" spans="1:17" x14ac:dyDescent="0.2">
      <c r="A3242" s="5">
        <v>10329</v>
      </c>
      <c r="B3242" s="5" t="s">
        <v>181</v>
      </c>
      <c r="C3242" s="5" t="s">
        <v>36</v>
      </c>
      <c r="D3242" s="5">
        <v>210.8</v>
      </c>
      <c r="E3242" s="5">
        <v>191.828</v>
      </c>
      <c r="F3242" s="5">
        <v>20</v>
      </c>
      <c r="G3242" s="5" t="s">
        <v>101</v>
      </c>
      <c r="H3242" s="5" t="s">
        <v>102</v>
      </c>
      <c r="I3242" s="5" t="s">
        <v>77</v>
      </c>
      <c r="J3242" s="6">
        <v>42560</v>
      </c>
      <c r="K3242" s="7">
        <f t="shared" si="150"/>
        <v>4216</v>
      </c>
      <c r="L3242" s="7">
        <f t="shared" si="151"/>
        <v>3836.56</v>
      </c>
      <c r="M3242" s="4">
        <f>YEAR(Datos!$J3242)</f>
        <v>2016</v>
      </c>
      <c r="N3242" s="5" t="str">
        <f t="shared" si="152"/>
        <v>julio</v>
      </c>
      <c r="O3242" s="5" t="str">
        <f>VLOOKUP(C3242,[2]!ProdManager[#Data],2,FALSE)</f>
        <v>John Matter</v>
      </c>
      <c r="P3242" s="5" t="e">
        <f>VLOOKUP(I3242,[1]!Countries[#Data],2,FALSE)</f>
        <v>#REF!</v>
      </c>
      <c r="Q3242" s="5" t="e">
        <f>VLOOKUP(I3242,[1]!Countries[#Data],3,FALSE)</f>
        <v>#REF!</v>
      </c>
    </row>
    <row r="3243" spans="1:17" x14ac:dyDescent="0.2">
      <c r="A3243" s="5">
        <v>10330</v>
      </c>
      <c r="B3243" s="5" t="s">
        <v>7</v>
      </c>
      <c r="C3243" s="5" t="s">
        <v>8</v>
      </c>
      <c r="D3243" s="5">
        <v>27.8</v>
      </c>
      <c r="E3243" s="5">
        <v>22.796000000000003</v>
      </c>
      <c r="F3243" s="5">
        <v>25</v>
      </c>
      <c r="G3243" s="5" t="s">
        <v>128</v>
      </c>
      <c r="H3243" s="5" t="s">
        <v>129</v>
      </c>
      <c r="I3243" s="5" t="s">
        <v>58</v>
      </c>
      <c r="J3243" s="6">
        <v>42549</v>
      </c>
      <c r="K3243" s="7">
        <f t="shared" si="150"/>
        <v>695</v>
      </c>
      <c r="L3243" s="7">
        <f t="shared" si="151"/>
        <v>569.90000000000009</v>
      </c>
      <c r="M3243" s="4">
        <f>YEAR(Datos!$J3243)</f>
        <v>2016</v>
      </c>
      <c r="N3243" s="5" t="str">
        <f t="shared" si="152"/>
        <v>junio</v>
      </c>
      <c r="O3243" s="5" t="str">
        <f>VLOOKUP(C3243,[2]!ProdManager[#Data],2,FALSE)</f>
        <v>Peter Stone</v>
      </c>
      <c r="P3243" s="5" t="e">
        <f>VLOOKUP(I3243,[1]!Countries[#Data],2,FALSE)</f>
        <v>#REF!</v>
      </c>
      <c r="Q3243" s="5" t="e">
        <f>VLOOKUP(I3243,[1]!Countries[#Data],3,FALSE)</f>
        <v>#REF!</v>
      </c>
    </row>
    <row r="3244" spans="1:17" x14ac:dyDescent="0.2">
      <c r="A3244" s="5">
        <v>10330</v>
      </c>
      <c r="B3244" s="5" t="s">
        <v>182</v>
      </c>
      <c r="C3244" s="5" t="s">
        <v>28</v>
      </c>
      <c r="D3244" s="5">
        <v>24.9</v>
      </c>
      <c r="E3244" s="5">
        <v>16.184999999999999</v>
      </c>
      <c r="F3244" s="5">
        <v>50</v>
      </c>
      <c r="G3244" s="5" t="s">
        <v>128</v>
      </c>
      <c r="H3244" s="5" t="s">
        <v>129</v>
      </c>
      <c r="I3244" s="5" t="s">
        <v>58</v>
      </c>
      <c r="J3244" s="6">
        <v>42445</v>
      </c>
      <c r="K3244" s="7">
        <f t="shared" si="150"/>
        <v>1245</v>
      </c>
      <c r="L3244" s="7">
        <f t="shared" si="151"/>
        <v>809.24999999999989</v>
      </c>
      <c r="M3244" s="4">
        <f>YEAR(Datos!$J3244)</f>
        <v>2016</v>
      </c>
      <c r="N3244" s="5" t="str">
        <f t="shared" si="152"/>
        <v>marzo</v>
      </c>
      <c r="O3244" s="5" t="str">
        <f>VLOOKUP(C3244,[2]!ProdManager[#Data],2,FALSE)</f>
        <v>Lydia Sinn</v>
      </c>
      <c r="P3244" s="5" t="e">
        <f>VLOOKUP(I3244,[1]!Countries[#Data],2,FALSE)</f>
        <v>#REF!</v>
      </c>
      <c r="Q3244" s="5" t="e">
        <f>VLOOKUP(I3244,[1]!Countries[#Data],3,FALSE)</f>
        <v>#REF!</v>
      </c>
    </row>
    <row r="3245" spans="1:17" x14ac:dyDescent="0.2">
      <c r="A3245" s="5">
        <v>10331</v>
      </c>
      <c r="B3245" s="5" t="s">
        <v>138</v>
      </c>
      <c r="C3245" s="5" t="s">
        <v>39</v>
      </c>
      <c r="D3245" s="5">
        <v>5.9</v>
      </c>
      <c r="E3245" s="5">
        <v>4.838000000000001</v>
      </c>
      <c r="F3245" s="5">
        <v>15</v>
      </c>
      <c r="G3245" s="5" t="s">
        <v>183</v>
      </c>
      <c r="H3245" s="5" t="s">
        <v>184</v>
      </c>
      <c r="I3245" s="5" t="s">
        <v>6</v>
      </c>
      <c r="J3245" s="6">
        <v>42574</v>
      </c>
      <c r="K3245" s="7">
        <f t="shared" si="150"/>
        <v>88.5</v>
      </c>
      <c r="L3245" s="7">
        <f t="shared" si="151"/>
        <v>72.570000000000022</v>
      </c>
      <c r="M3245" s="4">
        <f>YEAR(Datos!$J3245)</f>
        <v>2016</v>
      </c>
      <c r="N3245" s="5" t="str">
        <f t="shared" si="152"/>
        <v>julio</v>
      </c>
      <c r="O3245" s="5" t="str">
        <f>VLOOKUP(C3245,[2]!ProdManager[#Data],2,FALSE)</f>
        <v>John Matter</v>
      </c>
      <c r="P3245" s="5" t="e">
        <f>VLOOKUP(I3245,[1]!Countries[#Data],2,FALSE)</f>
        <v>#REF!</v>
      </c>
      <c r="Q3245" s="5" t="e">
        <f>VLOOKUP(I3245,[1]!Countries[#Data],3,FALSE)</f>
        <v>#REF!</v>
      </c>
    </row>
    <row r="3246" spans="1:17" x14ac:dyDescent="0.2">
      <c r="A3246" s="5">
        <v>10332</v>
      </c>
      <c r="B3246" s="5" t="s">
        <v>147</v>
      </c>
      <c r="C3246" s="5" t="s">
        <v>22</v>
      </c>
      <c r="D3246" s="5">
        <v>50</v>
      </c>
      <c r="E3246" s="5">
        <v>36</v>
      </c>
      <c r="F3246" s="5">
        <v>40</v>
      </c>
      <c r="G3246" s="5" t="s">
        <v>185</v>
      </c>
      <c r="H3246" s="5" t="s">
        <v>186</v>
      </c>
      <c r="I3246" s="5" t="s">
        <v>187</v>
      </c>
      <c r="J3246" s="6">
        <v>42539</v>
      </c>
      <c r="K3246" s="7">
        <f t="shared" si="150"/>
        <v>2000</v>
      </c>
      <c r="L3246" s="7">
        <f t="shared" si="151"/>
        <v>1440</v>
      </c>
      <c r="M3246" s="4">
        <f>YEAR(Datos!$J3246)</f>
        <v>2016</v>
      </c>
      <c r="N3246" s="5" t="str">
        <f t="shared" si="152"/>
        <v>junio</v>
      </c>
      <c r="O3246" s="5" t="str">
        <f>VLOOKUP(C3246,[2]!ProdManager[#Data],2,FALSE)</f>
        <v>Peter Stone</v>
      </c>
      <c r="P3246" s="5" t="e">
        <f>VLOOKUP(I3246,[1]!Countries[#Data],2,FALSE)</f>
        <v>#REF!</v>
      </c>
      <c r="Q3246" s="5" t="e">
        <f>VLOOKUP(I3246,[1]!Countries[#Data],3,FALSE)</f>
        <v>#REF!</v>
      </c>
    </row>
    <row r="3247" spans="1:17" x14ac:dyDescent="0.2">
      <c r="A3247" s="5">
        <v>10332</v>
      </c>
      <c r="B3247" s="5" t="s">
        <v>2</v>
      </c>
      <c r="C3247" s="5" t="s">
        <v>3</v>
      </c>
      <c r="D3247" s="5">
        <v>11.2</v>
      </c>
      <c r="E3247" s="5">
        <v>8.5119999999999987</v>
      </c>
      <c r="F3247" s="5">
        <v>10</v>
      </c>
      <c r="G3247" s="5" t="s">
        <v>185</v>
      </c>
      <c r="H3247" s="5" t="s">
        <v>186</v>
      </c>
      <c r="I3247" s="5" t="s">
        <v>187</v>
      </c>
      <c r="J3247" s="6">
        <v>42415</v>
      </c>
      <c r="K3247" s="7">
        <f t="shared" si="150"/>
        <v>112</v>
      </c>
      <c r="L3247" s="7">
        <f t="shared" si="151"/>
        <v>85.11999999999999</v>
      </c>
      <c r="M3247" s="4">
        <f>YEAR(Datos!$J3247)</f>
        <v>2016</v>
      </c>
      <c r="N3247" s="5" t="str">
        <f t="shared" si="152"/>
        <v>febrero</v>
      </c>
      <c r="O3247" s="5" t="str">
        <f>VLOOKUP(C3247,[2]!ProdManager[#Data],2,FALSE)</f>
        <v>Marc Caine</v>
      </c>
      <c r="P3247" s="5" t="e">
        <f>VLOOKUP(I3247,[1]!Countries[#Data],2,FALSE)</f>
        <v>#REF!</v>
      </c>
      <c r="Q3247" s="5" t="e">
        <f>VLOOKUP(I3247,[1]!Countries[#Data],3,FALSE)</f>
        <v>#REF!</v>
      </c>
    </row>
    <row r="3248" spans="1:17" x14ac:dyDescent="0.2">
      <c r="A3248" s="5">
        <v>10332</v>
      </c>
      <c r="B3248" s="5" t="s">
        <v>188</v>
      </c>
      <c r="C3248" s="5" t="s">
        <v>28</v>
      </c>
      <c r="D3248" s="5">
        <v>7.6</v>
      </c>
      <c r="E3248" s="5">
        <v>5.3199999999999994</v>
      </c>
      <c r="F3248" s="5">
        <v>16</v>
      </c>
      <c r="G3248" s="5" t="s">
        <v>185</v>
      </c>
      <c r="H3248" s="5" t="s">
        <v>186</v>
      </c>
      <c r="I3248" s="5" t="s">
        <v>187</v>
      </c>
      <c r="J3248" s="6">
        <v>42411</v>
      </c>
      <c r="K3248" s="7">
        <f t="shared" si="150"/>
        <v>121.6</v>
      </c>
      <c r="L3248" s="7">
        <f t="shared" si="151"/>
        <v>85.11999999999999</v>
      </c>
      <c r="M3248" s="4">
        <f>YEAR(Datos!$J3248)</f>
        <v>2016</v>
      </c>
      <c r="N3248" s="5" t="str">
        <f t="shared" si="152"/>
        <v>febrero</v>
      </c>
      <c r="O3248" s="5" t="str">
        <f>VLOOKUP(C3248,[2]!ProdManager[#Data],2,FALSE)</f>
        <v>Lydia Sinn</v>
      </c>
      <c r="P3248" s="5" t="e">
        <f>VLOOKUP(I3248,[1]!Countries[#Data],2,FALSE)</f>
        <v>#REF!</v>
      </c>
      <c r="Q3248" s="5" t="e">
        <f>VLOOKUP(I3248,[1]!Countries[#Data],3,FALSE)</f>
        <v>#REF!</v>
      </c>
    </row>
    <row r="3249" spans="1:17" x14ac:dyDescent="0.2">
      <c r="A3249" s="5">
        <v>10333</v>
      </c>
      <c r="B3249" s="5" t="s">
        <v>106</v>
      </c>
      <c r="C3249" s="5" t="s">
        <v>8</v>
      </c>
      <c r="D3249" s="5">
        <v>17.2</v>
      </c>
      <c r="E3249" s="5">
        <v>13.932</v>
      </c>
      <c r="F3249" s="5">
        <v>40</v>
      </c>
      <c r="G3249" s="5" t="s">
        <v>88</v>
      </c>
      <c r="H3249" s="5" t="s">
        <v>89</v>
      </c>
      <c r="I3249" s="5" t="s">
        <v>90</v>
      </c>
      <c r="J3249" s="6">
        <v>42558</v>
      </c>
      <c r="K3249" s="7">
        <f t="shared" si="150"/>
        <v>688</v>
      </c>
      <c r="L3249" s="7">
        <f t="shared" si="151"/>
        <v>557.28</v>
      </c>
      <c r="M3249" s="4">
        <f>YEAR(Datos!$J3249)</f>
        <v>2016</v>
      </c>
      <c r="N3249" s="5" t="str">
        <f t="shared" si="152"/>
        <v>julio</v>
      </c>
      <c r="O3249" s="5" t="str">
        <f>VLOOKUP(C3249,[2]!ProdManager[#Data],2,FALSE)</f>
        <v>Peter Stone</v>
      </c>
      <c r="P3249" s="5" t="e">
        <f>VLOOKUP(I3249,[1]!Countries[#Data],2,FALSE)</f>
        <v>#REF!</v>
      </c>
      <c r="Q3249" s="5" t="e">
        <f>VLOOKUP(I3249,[1]!Countries[#Data],3,FALSE)</f>
        <v>#REF!</v>
      </c>
    </row>
    <row r="3250" spans="1:17" x14ac:dyDescent="0.2">
      <c r="A3250" s="5">
        <v>10333</v>
      </c>
      <c r="B3250" s="5" t="s">
        <v>10</v>
      </c>
      <c r="C3250" s="5" t="s">
        <v>11</v>
      </c>
      <c r="D3250" s="5">
        <v>18.600000000000001</v>
      </c>
      <c r="E3250" s="5">
        <v>15.252000000000002</v>
      </c>
      <c r="F3250" s="5">
        <v>10</v>
      </c>
      <c r="G3250" s="5" t="s">
        <v>88</v>
      </c>
      <c r="H3250" s="5" t="s">
        <v>89</v>
      </c>
      <c r="I3250" s="5" t="s">
        <v>90</v>
      </c>
      <c r="J3250" s="6">
        <v>42427</v>
      </c>
      <c r="K3250" s="7">
        <f t="shared" si="150"/>
        <v>186</v>
      </c>
      <c r="L3250" s="7">
        <f t="shared" si="151"/>
        <v>152.52000000000004</v>
      </c>
      <c r="M3250" s="4">
        <f>YEAR(Datos!$J3250)</f>
        <v>2016</v>
      </c>
      <c r="N3250" s="5" t="str">
        <f t="shared" si="152"/>
        <v>febrero</v>
      </c>
      <c r="O3250" s="5" t="str">
        <f>VLOOKUP(C3250,[2]!ProdManager[#Data],2,FALSE)</f>
        <v>Marc Caine</v>
      </c>
      <c r="P3250" s="5" t="e">
        <f>VLOOKUP(I3250,[1]!Countries[#Data],2,FALSE)</f>
        <v>#REF!</v>
      </c>
      <c r="Q3250" s="5" t="e">
        <f>VLOOKUP(I3250,[1]!Countries[#Data],3,FALSE)</f>
        <v>#REF!</v>
      </c>
    </row>
    <row r="3251" spans="1:17" x14ac:dyDescent="0.2">
      <c r="A3251" s="5">
        <v>10333</v>
      </c>
      <c r="B3251" s="5" t="s">
        <v>64</v>
      </c>
      <c r="C3251" s="5" t="s">
        <v>28</v>
      </c>
      <c r="D3251" s="5">
        <v>8</v>
      </c>
      <c r="E3251" s="5">
        <v>5.3599999999999994</v>
      </c>
      <c r="F3251" s="5">
        <v>10</v>
      </c>
      <c r="G3251" s="5" t="s">
        <v>88</v>
      </c>
      <c r="H3251" s="5" t="s">
        <v>89</v>
      </c>
      <c r="I3251" s="5" t="s">
        <v>90</v>
      </c>
      <c r="J3251" s="6">
        <v>42529</v>
      </c>
      <c r="K3251" s="7">
        <f t="shared" si="150"/>
        <v>80</v>
      </c>
      <c r="L3251" s="7">
        <f t="shared" si="151"/>
        <v>53.599999999999994</v>
      </c>
      <c r="M3251" s="4">
        <f>YEAR(Datos!$J3251)</f>
        <v>2016</v>
      </c>
      <c r="N3251" s="5" t="str">
        <f t="shared" si="152"/>
        <v>junio</v>
      </c>
      <c r="O3251" s="5" t="str">
        <f>VLOOKUP(C3251,[2]!ProdManager[#Data],2,FALSE)</f>
        <v>Lydia Sinn</v>
      </c>
      <c r="P3251" s="5" t="e">
        <f>VLOOKUP(I3251,[1]!Countries[#Data],2,FALSE)</f>
        <v>#REF!</v>
      </c>
      <c r="Q3251" s="5" t="e">
        <f>VLOOKUP(I3251,[1]!Countries[#Data],3,FALSE)</f>
        <v>#REF!</v>
      </c>
    </row>
    <row r="3252" spans="1:17" x14ac:dyDescent="0.2">
      <c r="A3252" s="5">
        <v>10334</v>
      </c>
      <c r="B3252" s="5" t="s">
        <v>170</v>
      </c>
      <c r="C3252" s="5" t="s">
        <v>3</v>
      </c>
      <c r="D3252" s="5">
        <v>5.6</v>
      </c>
      <c r="E3252" s="5">
        <v>4.3119999999999994</v>
      </c>
      <c r="F3252" s="5">
        <v>8</v>
      </c>
      <c r="G3252" s="5" t="s">
        <v>23</v>
      </c>
      <c r="H3252" s="5" t="s">
        <v>24</v>
      </c>
      <c r="I3252" s="5" t="s">
        <v>6</v>
      </c>
      <c r="J3252" s="6">
        <v>42612</v>
      </c>
      <c r="K3252" s="7">
        <f t="shared" si="150"/>
        <v>44.8</v>
      </c>
      <c r="L3252" s="7">
        <f t="shared" si="151"/>
        <v>34.495999999999995</v>
      </c>
      <c r="M3252" s="4">
        <f>YEAR(Datos!$J3252)</f>
        <v>2016</v>
      </c>
      <c r="N3252" s="5" t="str">
        <f t="shared" si="152"/>
        <v>agosto</v>
      </c>
      <c r="O3252" s="5" t="str">
        <f>VLOOKUP(C3252,[2]!ProdManager[#Data],2,FALSE)</f>
        <v>Marc Caine</v>
      </c>
      <c r="P3252" s="5" t="e">
        <f>VLOOKUP(I3252,[1]!Countries[#Data],2,FALSE)</f>
        <v>#REF!</v>
      </c>
      <c r="Q3252" s="5" t="e">
        <f>VLOOKUP(I3252,[1]!Countries[#Data],3,FALSE)</f>
        <v>#REF!</v>
      </c>
    </row>
    <row r="3253" spans="1:17" x14ac:dyDescent="0.2">
      <c r="A3253" s="5">
        <v>10334</v>
      </c>
      <c r="B3253" s="5" t="s">
        <v>135</v>
      </c>
      <c r="C3253" s="5" t="s">
        <v>28</v>
      </c>
      <c r="D3253" s="5">
        <v>10</v>
      </c>
      <c r="E3253" s="5">
        <v>6.7999999999999989</v>
      </c>
      <c r="F3253" s="5">
        <v>10</v>
      </c>
      <c r="G3253" s="5" t="s">
        <v>23</v>
      </c>
      <c r="H3253" s="5" t="s">
        <v>24</v>
      </c>
      <c r="I3253" s="5" t="s">
        <v>6</v>
      </c>
      <c r="J3253" s="6">
        <v>42715</v>
      </c>
      <c r="K3253" s="7">
        <f t="shared" si="150"/>
        <v>100</v>
      </c>
      <c r="L3253" s="7">
        <f t="shared" si="151"/>
        <v>67.999999999999986</v>
      </c>
      <c r="M3253" s="4">
        <f>YEAR(Datos!$J3253)</f>
        <v>2016</v>
      </c>
      <c r="N3253" s="5" t="str">
        <f t="shared" si="152"/>
        <v>diciembre</v>
      </c>
      <c r="O3253" s="5" t="str">
        <f>VLOOKUP(C3253,[2]!ProdManager[#Data],2,FALSE)</f>
        <v>Lydia Sinn</v>
      </c>
      <c r="P3253" s="5" t="e">
        <f>VLOOKUP(I3253,[1]!Countries[#Data],2,FALSE)</f>
        <v>#REF!</v>
      </c>
      <c r="Q3253" s="5" t="e">
        <f>VLOOKUP(I3253,[1]!Countries[#Data],3,FALSE)</f>
        <v>#REF!</v>
      </c>
    </row>
    <row r="3254" spans="1:17" x14ac:dyDescent="0.2">
      <c r="A3254" s="5">
        <v>10335</v>
      </c>
      <c r="B3254" s="5" t="s">
        <v>48</v>
      </c>
      <c r="C3254" s="5" t="s">
        <v>36</v>
      </c>
      <c r="D3254" s="5">
        <v>15.2</v>
      </c>
      <c r="E3254" s="5">
        <v>13.984</v>
      </c>
      <c r="F3254" s="5">
        <v>7</v>
      </c>
      <c r="G3254" s="5" t="s">
        <v>149</v>
      </c>
      <c r="H3254" s="5" t="s">
        <v>150</v>
      </c>
      <c r="I3254" s="5" t="s">
        <v>151</v>
      </c>
      <c r="J3254" s="6">
        <v>42389</v>
      </c>
      <c r="K3254" s="7">
        <f t="shared" si="150"/>
        <v>106.39999999999999</v>
      </c>
      <c r="L3254" s="7">
        <f t="shared" si="151"/>
        <v>97.888000000000005</v>
      </c>
      <c r="M3254" s="4">
        <f>YEAR(Datos!$J3254)</f>
        <v>2016</v>
      </c>
      <c r="N3254" s="5" t="str">
        <f t="shared" si="152"/>
        <v>enero</v>
      </c>
      <c r="O3254" s="5" t="str">
        <f>VLOOKUP(C3254,[2]!ProdManager[#Data],2,FALSE)</f>
        <v>John Matter</v>
      </c>
      <c r="P3254" s="5" t="e">
        <f>VLOOKUP(I3254,[1]!Countries[#Data],2,FALSE)</f>
        <v>#REF!</v>
      </c>
      <c r="Q3254" s="5" t="e">
        <f>VLOOKUP(I3254,[1]!Countries[#Data],3,FALSE)</f>
        <v>#REF!</v>
      </c>
    </row>
    <row r="3255" spans="1:17" x14ac:dyDescent="0.2">
      <c r="A3255" s="5">
        <v>10335</v>
      </c>
      <c r="B3255" s="5" t="s">
        <v>37</v>
      </c>
      <c r="C3255" s="5" t="s">
        <v>8</v>
      </c>
      <c r="D3255" s="5">
        <v>10</v>
      </c>
      <c r="E3255" s="5">
        <v>8.2999999999999989</v>
      </c>
      <c r="F3255" s="5">
        <v>25</v>
      </c>
      <c r="G3255" s="5" t="s">
        <v>149</v>
      </c>
      <c r="H3255" s="5" t="s">
        <v>150</v>
      </c>
      <c r="I3255" s="5" t="s">
        <v>151</v>
      </c>
      <c r="J3255" s="6">
        <v>42497</v>
      </c>
      <c r="K3255" s="7">
        <f t="shared" si="150"/>
        <v>250</v>
      </c>
      <c r="L3255" s="7">
        <f t="shared" si="151"/>
        <v>207.49999999999997</v>
      </c>
      <c r="M3255" s="4">
        <f>YEAR(Datos!$J3255)</f>
        <v>2016</v>
      </c>
      <c r="N3255" s="5" t="str">
        <f t="shared" si="152"/>
        <v>mayo</v>
      </c>
      <c r="O3255" s="5" t="str">
        <f>VLOOKUP(C3255,[2]!ProdManager[#Data],2,FALSE)</f>
        <v>Peter Stone</v>
      </c>
      <c r="P3255" s="5" t="e">
        <f>VLOOKUP(I3255,[1]!Countries[#Data],2,FALSE)</f>
        <v>#REF!</v>
      </c>
      <c r="Q3255" s="5" t="e">
        <f>VLOOKUP(I3255,[1]!Countries[#Data],3,FALSE)</f>
        <v>#REF!</v>
      </c>
    </row>
    <row r="3256" spans="1:17" x14ac:dyDescent="0.2">
      <c r="A3256" s="5">
        <v>10335</v>
      </c>
      <c r="B3256" s="5" t="s">
        <v>63</v>
      </c>
      <c r="C3256" s="5" t="s">
        <v>8</v>
      </c>
      <c r="D3256" s="5">
        <v>25.6</v>
      </c>
      <c r="E3256" s="5">
        <v>20.480000000000004</v>
      </c>
      <c r="F3256" s="5">
        <v>6</v>
      </c>
      <c r="G3256" s="5" t="s">
        <v>149</v>
      </c>
      <c r="H3256" s="5" t="s">
        <v>150</v>
      </c>
      <c r="I3256" s="5" t="s">
        <v>151</v>
      </c>
      <c r="J3256" s="6">
        <v>42479</v>
      </c>
      <c r="K3256" s="7">
        <f t="shared" si="150"/>
        <v>153.60000000000002</v>
      </c>
      <c r="L3256" s="7">
        <f t="shared" si="151"/>
        <v>122.88000000000002</v>
      </c>
      <c r="M3256" s="4">
        <f>YEAR(Datos!$J3256)</f>
        <v>2016</v>
      </c>
      <c r="N3256" s="5" t="str">
        <f t="shared" si="152"/>
        <v>abril</v>
      </c>
      <c r="O3256" s="5" t="str">
        <f>VLOOKUP(C3256,[2]!ProdManager[#Data],2,FALSE)</f>
        <v>Peter Stone</v>
      </c>
      <c r="P3256" s="5" t="e">
        <f>VLOOKUP(I3256,[1]!Countries[#Data],2,FALSE)</f>
        <v>#REF!</v>
      </c>
      <c r="Q3256" s="5" t="e">
        <f>VLOOKUP(I3256,[1]!Countries[#Data],3,FALSE)</f>
        <v>#REF!</v>
      </c>
    </row>
    <row r="3257" spans="1:17" x14ac:dyDescent="0.2">
      <c r="A3257" s="5">
        <v>10335</v>
      </c>
      <c r="B3257" s="5" t="s">
        <v>15</v>
      </c>
      <c r="C3257" s="5" t="s">
        <v>11</v>
      </c>
      <c r="D3257" s="5">
        <v>42.4</v>
      </c>
      <c r="E3257" s="5">
        <v>32.223999999999997</v>
      </c>
      <c r="F3257" s="5">
        <v>48</v>
      </c>
      <c r="G3257" s="5" t="s">
        <v>149</v>
      </c>
      <c r="H3257" s="5" t="s">
        <v>150</v>
      </c>
      <c r="I3257" s="5" t="s">
        <v>151</v>
      </c>
      <c r="J3257" s="6">
        <v>42563</v>
      </c>
      <c r="K3257" s="7">
        <f t="shared" si="150"/>
        <v>2035.1999999999998</v>
      </c>
      <c r="L3257" s="7">
        <f t="shared" si="151"/>
        <v>1546.752</v>
      </c>
      <c r="M3257" s="4">
        <f>YEAR(Datos!$J3257)</f>
        <v>2016</v>
      </c>
      <c r="N3257" s="5" t="str">
        <f t="shared" si="152"/>
        <v>julio</v>
      </c>
      <c r="O3257" s="5" t="str">
        <f>VLOOKUP(C3257,[2]!ProdManager[#Data],2,FALSE)</f>
        <v>Marc Caine</v>
      </c>
      <c r="P3257" s="5" t="e">
        <f>VLOOKUP(I3257,[1]!Countries[#Data],2,FALSE)</f>
        <v>#REF!</v>
      </c>
      <c r="Q3257" s="5" t="e">
        <f>VLOOKUP(I3257,[1]!Countries[#Data],3,FALSE)</f>
        <v>#REF!</v>
      </c>
    </row>
    <row r="3258" spans="1:17" x14ac:dyDescent="0.2">
      <c r="A3258" s="5">
        <v>10336</v>
      </c>
      <c r="B3258" s="5" t="s">
        <v>162</v>
      </c>
      <c r="C3258" s="5" t="s">
        <v>17</v>
      </c>
      <c r="D3258" s="5">
        <v>17.600000000000001</v>
      </c>
      <c r="E3258" s="5">
        <v>14.080000000000002</v>
      </c>
      <c r="F3258" s="5">
        <v>18</v>
      </c>
      <c r="G3258" s="5" t="s">
        <v>189</v>
      </c>
      <c r="H3258" s="5" t="s">
        <v>179</v>
      </c>
      <c r="I3258" s="5" t="s">
        <v>180</v>
      </c>
      <c r="J3258" s="6">
        <v>42424</v>
      </c>
      <c r="K3258" s="7">
        <f t="shared" si="150"/>
        <v>316.8</v>
      </c>
      <c r="L3258" s="7">
        <f t="shared" si="151"/>
        <v>253.44000000000003</v>
      </c>
      <c r="M3258" s="4">
        <f>YEAR(Datos!$J3258)</f>
        <v>2016</v>
      </c>
      <c r="N3258" s="5" t="str">
        <f t="shared" si="152"/>
        <v>febrero</v>
      </c>
      <c r="O3258" s="5" t="str">
        <f>VLOOKUP(C3258,[2]!ProdManager[#Data],2,FALSE)</f>
        <v>Lydia Sinn</v>
      </c>
      <c r="P3258" s="5" t="e">
        <f>VLOOKUP(I3258,[1]!Countries[#Data],2,FALSE)</f>
        <v>#REF!</v>
      </c>
      <c r="Q3258" s="5" t="e">
        <f>VLOOKUP(I3258,[1]!Countries[#Data],3,FALSE)</f>
        <v>#REF!</v>
      </c>
    </row>
    <row r="3259" spans="1:17" x14ac:dyDescent="0.2">
      <c r="A3259" s="5">
        <v>10337</v>
      </c>
      <c r="B3259" s="5" t="s">
        <v>7</v>
      </c>
      <c r="C3259" s="5" t="s">
        <v>8</v>
      </c>
      <c r="D3259" s="5">
        <v>27.8</v>
      </c>
      <c r="E3259" s="5">
        <v>22.518000000000001</v>
      </c>
      <c r="F3259" s="5">
        <v>25</v>
      </c>
      <c r="G3259" s="5" t="s">
        <v>92</v>
      </c>
      <c r="H3259" s="5" t="s">
        <v>93</v>
      </c>
      <c r="I3259" s="5" t="s">
        <v>14</v>
      </c>
      <c r="J3259" s="6">
        <v>42610</v>
      </c>
      <c r="K3259" s="7">
        <f t="shared" si="150"/>
        <v>695</v>
      </c>
      <c r="L3259" s="7">
        <f t="shared" si="151"/>
        <v>562.95000000000005</v>
      </c>
      <c r="M3259" s="4">
        <f>YEAR(Datos!$J3259)</f>
        <v>2016</v>
      </c>
      <c r="N3259" s="5" t="str">
        <f t="shared" si="152"/>
        <v>agosto</v>
      </c>
      <c r="O3259" s="5" t="str">
        <f>VLOOKUP(C3259,[2]!ProdManager[#Data],2,FALSE)</f>
        <v>Peter Stone</v>
      </c>
      <c r="P3259" s="5" t="e">
        <f>VLOOKUP(I3259,[1]!Countries[#Data],2,FALSE)</f>
        <v>#REF!</v>
      </c>
      <c r="Q3259" s="5" t="e">
        <f>VLOOKUP(I3259,[1]!Countries[#Data],3,FALSE)</f>
        <v>#REF!</v>
      </c>
    </row>
    <row r="3260" spans="1:17" x14ac:dyDescent="0.2">
      <c r="A3260" s="5">
        <v>10337</v>
      </c>
      <c r="B3260" s="5" t="s">
        <v>68</v>
      </c>
      <c r="C3260" s="5" t="s">
        <v>22</v>
      </c>
      <c r="D3260" s="5">
        <v>20.8</v>
      </c>
      <c r="E3260" s="5">
        <v>16.224</v>
      </c>
      <c r="F3260" s="5">
        <v>28</v>
      </c>
      <c r="G3260" s="5" t="s">
        <v>92</v>
      </c>
      <c r="H3260" s="5" t="s">
        <v>93</v>
      </c>
      <c r="I3260" s="5" t="s">
        <v>14</v>
      </c>
      <c r="J3260" s="6">
        <v>42497</v>
      </c>
      <c r="K3260" s="7">
        <f t="shared" si="150"/>
        <v>582.4</v>
      </c>
      <c r="L3260" s="7">
        <f t="shared" si="151"/>
        <v>454.27199999999999</v>
      </c>
      <c r="M3260" s="4">
        <f>YEAR(Datos!$J3260)</f>
        <v>2016</v>
      </c>
      <c r="N3260" s="5" t="str">
        <f t="shared" si="152"/>
        <v>mayo</v>
      </c>
      <c r="O3260" s="5" t="str">
        <f>VLOOKUP(C3260,[2]!ProdManager[#Data],2,FALSE)</f>
        <v>Peter Stone</v>
      </c>
      <c r="P3260" s="5" t="e">
        <f>VLOOKUP(I3260,[1]!Countries[#Data],2,FALSE)</f>
        <v>#REF!</v>
      </c>
      <c r="Q3260" s="5" t="e">
        <f>VLOOKUP(I3260,[1]!Countries[#Data],3,FALSE)</f>
        <v>#REF!</v>
      </c>
    </row>
    <row r="3261" spans="1:17" x14ac:dyDescent="0.2">
      <c r="A3261" s="5">
        <v>10337</v>
      </c>
      <c r="B3261" s="5" t="s">
        <v>190</v>
      </c>
      <c r="C3261" s="5" t="s">
        <v>3</v>
      </c>
      <c r="D3261" s="5">
        <v>7.2</v>
      </c>
      <c r="E3261" s="5">
        <v>5.4</v>
      </c>
      <c r="F3261" s="5">
        <v>40</v>
      </c>
      <c r="G3261" s="5" t="s">
        <v>92</v>
      </c>
      <c r="H3261" s="5" t="s">
        <v>93</v>
      </c>
      <c r="I3261" s="5" t="s">
        <v>14</v>
      </c>
      <c r="J3261" s="6">
        <v>42471</v>
      </c>
      <c r="K3261" s="7">
        <f t="shared" si="150"/>
        <v>288</v>
      </c>
      <c r="L3261" s="7">
        <f t="shared" si="151"/>
        <v>216</v>
      </c>
      <c r="M3261" s="4">
        <f>YEAR(Datos!$J3261)</f>
        <v>2016</v>
      </c>
      <c r="N3261" s="5" t="str">
        <f t="shared" si="152"/>
        <v>abril</v>
      </c>
      <c r="O3261" s="5" t="str">
        <f>VLOOKUP(C3261,[2]!ProdManager[#Data],2,FALSE)</f>
        <v>Marc Caine</v>
      </c>
      <c r="P3261" s="5" t="e">
        <f>VLOOKUP(I3261,[1]!Countries[#Data],2,FALSE)</f>
        <v>#REF!</v>
      </c>
      <c r="Q3261" s="5" t="e">
        <f>VLOOKUP(I3261,[1]!Countries[#Data],3,FALSE)</f>
        <v>#REF!</v>
      </c>
    </row>
    <row r="3262" spans="1:17" x14ac:dyDescent="0.2">
      <c r="A3262" s="5">
        <v>10337</v>
      </c>
      <c r="B3262" s="5" t="s">
        <v>182</v>
      </c>
      <c r="C3262" s="5" t="s">
        <v>28</v>
      </c>
      <c r="D3262" s="5">
        <v>24.9</v>
      </c>
      <c r="E3262" s="5">
        <v>16.184999999999999</v>
      </c>
      <c r="F3262" s="5">
        <v>24</v>
      </c>
      <c r="G3262" s="5" t="s">
        <v>92</v>
      </c>
      <c r="H3262" s="5" t="s">
        <v>93</v>
      </c>
      <c r="I3262" s="5" t="s">
        <v>14</v>
      </c>
      <c r="J3262" s="6">
        <v>42402</v>
      </c>
      <c r="K3262" s="7">
        <f t="shared" si="150"/>
        <v>597.59999999999991</v>
      </c>
      <c r="L3262" s="7">
        <f t="shared" si="151"/>
        <v>388.43999999999994</v>
      </c>
      <c r="M3262" s="4">
        <f>YEAR(Datos!$J3262)</f>
        <v>2016</v>
      </c>
      <c r="N3262" s="5" t="str">
        <f t="shared" si="152"/>
        <v>febrero</v>
      </c>
      <c r="O3262" s="5" t="str">
        <f>VLOOKUP(C3262,[2]!ProdManager[#Data],2,FALSE)</f>
        <v>Lydia Sinn</v>
      </c>
      <c r="P3262" s="5" t="e">
        <f>VLOOKUP(I3262,[1]!Countries[#Data],2,FALSE)</f>
        <v>#REF!</v>
      </c>
      <c r="Q3262" s="5" t="e">
        <f>VLOOKUP(I3262,[1]!Countries[#Data],3,FALSE)</f>
        <v>#REF!</v>
      </c>
    </row>
    <row r="3263" spans="1:17" x14ac:dyDescent="0.2">
      <c r="A3263" s="5">
        <v>10337</v>
      </c>
      <c r="B3263" s="5" t="s">
        <v>50</v>
      </c>
      <c r="C3263" s="5" t="s">
        <v>22</v>
      </c>
      <c r="D3263" s="5">
        <v>15.2</v>
      </c>
      <c r="E3263" s="5">
        <v>11.096</v>
      </c>
      <c r="F3263" s="5">
        <v>20</v>
      </c>
      <c r="G3263" s="5" t="s">
        <v>92</v>
      </c>
      <c r="H3263" s="5" t="s">
        <v>93</v>
      </c>
      <c r="I3263" s="5" t="s">
        <v>14</v>
      </c>
      <c r="J3263" s="6">
        <v>42695</v>
      </c>
      <c r="K3263" s="7">
        <f t="shared" si="150"/>
        <v>304</v>
      </c>
      <c r="L3263" s="7">
        <f t="shared" si="151"/>
        <v>221.92000000000002</v>
      </c>
      <c r="M3263" s="4">
        <f>YEAR(Datos!$J3263)</f>
        <v>2016</v>
      </c>
      <c r="N3263" s="5" t="str">
        <f t="shared" si="152"/>
        <v>noviembre</v>
      </c>
      <c r="O3263" s="5" t="str">
        <f>VLOOKUP(C3263,[2]!ProdManager[#Data],2,FALSE)</f>
        <v>Peter Stone</v>
      </c>
      <c r="P3263" s="5" t="e">
        <f>VLOOKUP(I3263,[1]!Countries[#Data],2,FALSE)</f>
        <v>#REF!</v>
      </c>
      <c r="Q3263" s="5" t="e">
        <f>VLOOKUP(I3263,[1]!Countries[#Data],3,FALSE)</f>
        <v>#REF!</v>
      </c>
    </row>
    <row r="3264" spans="1:17" x14ac:dyDescent="0.2">
      <c r="A3264" s="5">
        <v>10338</v>
      </c>
      <c r="B3264" s="5" t="s">
        <v>84</v>
      </c>
      <c r="C3264" s="5" t="s">
        <v>39</v>
      </c>
      <c r="D3264" s="5">
        <v>31.2</v>
      </c>
      <c r="E3264" s="5">
        <v>23.4</v>
      </c>
      <c r="F3264" s="5">
        <v>20</v>
      </c>
      <c r="G3264" s="5" t="s">
        <v>157</v>
      </c>
      <c r="H3264" s="5" t="s">
        <v>158</v>
      </c>
      <c r="I3264" s="5" t="s">
        <v>77</v>
      </c>
      <c r="J3264" s="6">
        <v>42558</v>
      </c>
      <c r="K3264" s="7">
        <f t="shared" si="150"/>
        <v>624</v>
      </c>
      <c r="L3264" s="7">
        <f t="shared" si="151"/>
        <v>468</v>
      </c>
      <c r="M3264" s="4">
        <f>YEAR(Datos!$J3264)</f>
        <v>2016</v>
      </c>
      <c r="N3264" s="5" t="str">
        <f t="shared" si="152"/>
        <v>julio</v>
      </c>
      <c r="O3264" s="5" t="str">
        <f>VLOOKUP(C3264,[2]!ProdManager[#Data],2,FALSE)</f>
        <v>John Matter</v>
      </c>
      <c r="P3264" s="5" t="e">
        <f>VLOOKUP(I3264,[1]!Countries[#Data],2,FALSE)</f>
        <v>#REF!</v>
      </c>
      <c r="Q3264" s="5" t="e">
        <f>VLOOKUP(I3264,[1]!Countries[#Data],3,FALSE)</f>
        <v>#REF!</v>
      </c>
    </row>
    <row r="3265" spans="1:17" x14ac:dyDescent="0.2">
      <c r="A3265" s="5">
        <v>10338</v>
      </c>
      <c r="B3265" s="5" t="s">
        <v>80</v>
      </c>
      <c r="C3265" s="5" t="s">
        <v>22</v>
      </c>
      <c r="D3265" s="5">
        <v>20.7</v>
      </c>
      <c r="E3265" s="5">
        <v>15.524999999999999</v>
      </c>
      <c r="F3265" s="5">
        <v>15</v>
      </c>
      <c r="G3265" s="5" t="s">
        <v>157</v>
      </c>
      <c r="H3265" s="5" t="s">
        <v>158</v>
      </c>
      <c r="I3265" s="5" t="s">
        <v>77</v>
      </c>
      <c r="J3265" s="6">
        <v>42496</v>
      </c>
      <c r="K3265" s="7">
        <f t="shared" si="150"/>
        <v>310.5</v>
      </c>
      <c r="L3265" s="7">
        <f t="shared" si="151"/>
        <v>232.87499999999997</v>
      </c>
      <c r="M3265" s="4">
        <f>YEAR(Datos!$J3265)</f>
        <v>2016</v>
      </c>
      <c r="N3265" s="5" t="str">
        <f t="shared" si="152"/>
        <v>mayo</v>
      </c>
      <c r="O3265" s="5" t="str">
        <f>VLOOKUP(C3265,[2]!ProdManager[#Data],2,FALSE)</f>
        <v>Peter Stone</v>
      </c>
      <c r="P3265" s="5" t="e">
        <f>VLOOKUP(I3265,[1]!Countries[#Data],2,FALSE)</f>
        <v>#REF!</v>
      </c>
      <c r="Q3265" s="5" t="e">
        <f>VLOOKUP(I3265,[1]!Countries[#Data],3,FALSE)</f>
        <v>#REF!</v>
      </c>
    </row>
    <row r="3266" spans="1:17" x14ac:dyDescent="0.2">
      <c r="A3266" s="5">
        <v>10339</v>
      </c>
      <c r="B3266" s="5" t="s">
        <v>162</v>
      </c>
      <c r="C3266" s="5" t="s">
        <v>17</v>
      </c>
      <c r="D3266" s="5">
        <v>17.600000000000001</v>
      </c>
      <c r="E3266" s="5">
        <v>13.024000000000001</v>
      </c>
      <c r="F3266" s="5">
        <v>10</v>
      </c>
      <c r="G3266" s="5" t="s">
        <v>185</v>
      </c>
      <c r="H3266" s="5" t="s">
        <v>186</v>
      </c>
      <c r="I3266" s="5" t="s">
        <v>187</v>
      </c>
      <c r="J3266" s="6">
        <v>42645</v>
      </c>
      <c r="K3266" s="7">
        <f t="shared" si="150"/>
        <v>176</v>
      </c>
      <c r="L3266" s="7">
        <f t="shared" si="151"/>
        <v>130.24</v>
      </c>
      <c r="M3266" s="4">
        <f>YEAR(Datos!$J3266)</f>
        <v>2016</v>
      </c>
      <c r="N3266" s="5" t="str">
        <f t="shared" si="152"/>
        <v>octubre</v>
      </c>
      <c r="O3266" s="5" t="str">
        <f>VLOOKUP(C3266,[2]!ProdManager[#Data],2,FALSE)</f>
        <v>Lydia Sinn</v>
      </c>
      <c r="P3266" s="5" t="e">
        <f>VLOOKUP(I3266,[1]!Countries[#Data],2,FALSE)</f>
        <v>#REF!</v>
      </c>
      <c r="Q3266" s="5" t="e">
        <f>VLOOKUP(I3266,[1]!Countries[#Data],3,FALSE)</f>
        <v>#REF!</v>
      </c>
    </row>
    <row r="3267" spans="1:17" x14ac:dyDescent="0.2">
      <c r="A3267" s="5">
        <v>10339</v>
      </c>
      <c r="B3267" s="5" t="s">
        <v>84</v>
      </c>
      <c r="C3267" s="5" t="s">
        <v>39</v>
      </c>
      <c r="D3267" s="5">
        <v>31.2</v>
      </c>
      <c r="E3267" s="5">
        <v>25.272000000000002</v>
      </c>
      <c r="F3267" s="5">
        <v>70</v>
      </c>
      <c r="G3267" s="5" t="s">
        <v>185</v>
      </c>
      <c r="H3267" s="5" t="s">
        <v>186</v>
      </c>
      <c r="I3267" s="5" t="s">
        <v>187</v>
      </c>
      <c r="J3267" s="6">
        <v>42649</v>
      </c>
      <c r="K3267" s="7">
        <f t="shared" ref="K3267:K3330" si="153">D3267*F3267</f>
        <v>2184</v>
      </c>
      <c r="L3267" s="7">
        <f t="shared" ref="L3267:L3330" si="154">E3267*F3267</f>
        <v>1769.0400000000002</v>
      </c>
      <c r="M3267" s="4">
        <f>YEAR(Datos!$J3267)</f>
        <v>2016</v>
      </c>
      <c r="N3267" s="5" t="str">
        <f t="shared" ref="N3267:N3330" si="155">TEXT(J3267,"mmmm")</f>
        <v>octubre</v>
      </c>
      <c r="O3267" s="5" t="str">
        <f>VLOOKUP(C3267,[2]!ProdManager[#Data],2,FALSE)</f>
        <v>John Matter</v>
      </c>
      <c r="P3267" s="5" t="e">
        <f>VLOOKUP(I3267,[1]!Countries[#Data],2,FALSE)</f>
        <v>#REF!</v>
      </c>
      <c r="Q3267" s="5" t="e">
        <f>VLOOKUP(I3267,[1]!Countries[#Data],3,FALSE)</f>
        <v>#REF!</v>
      </c>
    </row>
    <row r="3268" spans="1:17" x14ac:dyDescent="0.2">
      <c r="A3268" s="5">
        <v>10339</v>
      </c>
      <c r="B3268" s="5" t="s">
        <v>71</v>
      </c>
      <c r="C3268" s="5" t="s">
        <v>28</v>
      </c>
      <c r="D3268" s="5">
        <v>39.4</v>
      </c>
      <c r="E3268" s="5">
        <v>25.61</v>
      </c>
      <c r="F3268" s="5">
        <v>28</v>
      </c>
      <c r="G3268" s="5" t="s">
        <v>185</v>
      </c>
      <c r="H3268" s="5" t="s">
        <v>186</v>
      </c>
      <c r="I3268" s="5" t="s">
        <v>187</v>
      </c>
      <c r="J3268" s="6">
        <v>42577</v>
      </c>
      <c r="K3268" s="7">
        <f t="shared" si="153"/>
        <v>1103.2</v>
      </c>
      <c r="L3268" s="7">
        <f t="shared" si="154"/>
        <v>717.07999999999993</v>
      </c>
      <c r="M3268" s="4">
        <f>YEAR(Datos!$J3268)</f>
        <v>2016</v>
      </c>
      <c r="N3268" s="5" t="str">
        <f t="shared" si="155"/>
        <v>julio</v>
      </c>
      <c r="O3268" s="5" t="str">
        <f>VLOOKUP(C3268,[2]!ProdManager[#Data],2,FALSE)</f>
        <v>Lydia Sinn</v>
      </c>
      <c r="P3268" s="5" t="e">
        <f>VLOOKUP(I3268,[1]!Countries[#Data],2,FALSE)</f>
        <v>#REF!</v>
      </c>
      <c r="Q3268" s="5" t="e">
        <f>VLOOKUP(I3268,[1]!Countries[#Data],3,FALSE)</f>
        <v>#REF!</v>
      </c>
    </row>
    <row r="3269" spans="1:17" x14ac:dyDescent="0.2">
      <c r="A3269" s="5">
        <v>10340</v>
      </c>
      <c r="B3269" s="5" t="s">
        <v>147</v>
      </c>
      <c r="C3269" s="5" t="s">
        <v>22</v>
      </c>
      <c r="D3269" s="5">
        <v>50</v>
      </c>
      <c r="E3269" s="5">
        <v>40</v>
      </c>
      <c r="F3269" s="5">
        <v>20</v>
      </c>
      <c r="G3269" s="5" t="s">
        <v>183</v>
      </c>
      <c r="H3269" s="5" t="s">
        <v>184</v>
      </c>
      <c r="I3269" s="5" t="s">
        <v>6</v>
      </c>
      <c r="J3269" s="6">
        <v>42374</v>
      </c>
      <c r="K3269" s="7">
        <f t="shared" si="153"/>
        <v>1000</v>
      </c>
      <c r="L3269" s="7">
        <f t="shared" si="154"/>
        <v>800</v>
      </c>
      <c r="M3269" s="4">
        <f>YEAR(Datos!$J3269)</f>
        <v>2016</v>
      </c>
      <c r="N3269" s="5" t="str">
        <f t="shared" si="155"/>
        <v>enero</v>
      </c>
      <c r="O3269" s="5" t="str">
        <f>VLOOKUP(C3269,[2]!ProdManager[#Data],2,FALSE)</f>
        <v>Peter Stone</v>
      </c>
      <c r="P3269" s="5" t="e">
        <f>VLOOKUP(I3269,[1]!Countries[#Data],2,FALSE)</f>
        <v>#REF!</v>
      </c>
      <c r="Q3269" s="5" t="e">
        <f>VLOOKUP(I3269,[1]!Countries[#Data],3,FALSE)</f>
        <v>#REF!</v>
      </c>
    </row>
    <row r="3270" spans="1:17" x14ac:dyDescent="0.2">
      <c r="A3270" s="5">
        <v>10340</v>
      </c>
      <c r="B3270" s="5" t="s">
        <v>21</v>
      </c>
      <c r="C3270" s="5" t="s">
        <v>22</v>
      </c>
      <c r="D3270" s="5">
        <v>7.7</v>
      </c>
      <c r="E3270" s="5">
        <v>5.7750000000000004</v>
      </c>
      <c r="F3270" s="5">
        <v>12</v>
      </c>
      <c r="G3270" s="5" t="s">
        <v>183</v>
      </c>
      <c r="H3270" s="5" t="s">
        <v>184</v>
      </c>
      <c r="I3270" s="5" t="s">
        <v>6</v>
      </c>
      <c r="J3270" s="6">
        <v>42615</v>
      </c>
      <c r="K3270" s="7">
        <f t="shared" si="153"/>
        <v>92.4</v>
      </c>
      <c r="L3270" s="7">
        <f t="shared" si="154"/>
        <v>69.300000000000011</v>
      </c>
      <c r="M3270" s="4">
        <f>YEAR(Datos!$J3270)</f>
        <v>2016</v>
      </c>
      <c r="N3270" s="5" t="str">
        <f t="shared" si="155"/>
        <v>septiembre</v>
      </c>
      <c r="O3270" s="5" t="str">
        <f>VLOOKUP(C3270,[2]!ProdManager[#Data],2,FALSE)</f>
        <v>Peter Stone</v>
      </c>
      <c r="P3270" s="5" t="e">
        <f>VLOOKUP(I3270,[1]!Countries[#Data],2,FALSE)</f>
        <v>#REF!</v>
      </c>
      <c r="Q3270" s="5" t="e">
        <f>VLOOKUP(I3270,[1]!Countries[#Data],3,FALSE)</f>
        <v>#REF!</v>
      </c>
    </row>
    <row r="3271" spans="1:17" x14ac:dyDescent="0.2">
      <c r="A3271" s="5">
        <v>10340</v>
      </c>
      <c r="B3271" s="5" t="s">
        <v>100</v>
      </c>
      <c r="C3271" s="5" t="s">
        <v>36</v>
      </c>
      <c r="D3271" s="5">
        <v>36.799999999999997</v>
      </c>
      <c r="E3271" s="5">
        <v>32.384</v>
      </c>
      <c r="F3271" s="5">
        <v>40</v>
      </c>
      <c r="G3271" s="5" t="s">
        <v>183</v>
      </c>
      <c r="H3271" s="5" t="s">
        <v>184</v>
      </c>
      <c r="I3271" s="5" t="s">
        <v>6</v>
      </c>
      <c r="J3271" s="6">
        <v>42516</v>
      </c>
      <c r="K3271" s="7">
        <f t="shared" si="153"/>
        <v>1472</v>
      </c>
      <c r="L3271" s="7">
        <f t="shared" si="154"/>
        <v>1295.3600000000001</v>
      </c>
      <c r="M3271" s="4">
        <f>YEAR(Datos!$J3271)</f>
        <v>2016</v>
      </c>
      <c r="N3271" s="5" t="str">
        <f t="shared" si="155"/>
        <v>mayo</v>
      </c>
      <c r="O3271" s="5" t="str">
        <f>VLOOKUP(C3271,[2]!ProdManager[#Data],2,FALSE)</f>
        <v>John Matter</v>
      </c>
      <c r="P3271" s="5" t="e">
        <f>VLOOKUP(I3271,[1]!Countries[#Data],2,FALSE)</f>
        <v>#REF!</v>
      </c>
      <c r="Q3271" s="5" t="e">
        <f>VLOOKUP(I3271,[1]!Countries[#Data],3,FALSE)</f>
        <v>#REF!</v>
      </c>
    </row>
    <row r="3272" spans="1:17" x14ac:dyDescent="0.2">
      <c r="A3272" s="5">
        <v>10341</v>
      </c>
      <c r="B3272" s="5" t="s">
        <v>32</v>
      </c>
      <c r="C3272" s="5" t="s">
        <v>8</v>
      </c>
      <c r="D3272" s="5">
        <v>2</v>
      </c>
      <c r="E3272" s="5">
        <v>1.6400000000000001</v>
      </c>
      <c r="F3272" s="5">
        <v>8</v>
      </c>
      <c r="G3272" s="5" t="s">
        <v>191</v>
      </c>
      <c r="H3272" s="5" t="s">
        <v>192</v>
      </c>
      <c r="I3272" s="5" t="s">
        <v>193</v>
      </c>
      <c r="J3272" s="6">
        <v>42413</v>
      </c>
      <c r="K3272" s="7">
        <f t="shared" si="153"/>
        <v>16</v>
      </c>
      <c r="L3272" s="7">
        <f t="shared" si="154"/>
        <v>13.120000000000001</v>
      </c>
      <c r="M3272" s="4">
        <f>YEAR(Datos!$J3272)</f>
        <v>2016</v>
      </c>
      <c r="N3272" s="5" t="str">
        <f t="shared" si="155"/>
        <v>febrero</v>
      </c>
      <c r="O3272" s="5" t="str">
        <f>VLOOKUP(C3272,[2]!ProdManager[#Data],2,FALSE)</f>
        <v>Peter Stone</v>
      </c>
      <c r="P3272" s="5" t="e">
        <f>VLOOKUP(I3272,[1]!Countries[#Data],2,FALSE)</f>
        <v>#REF!</v>
      </c>
      <c r="Q3272" s="5" t="e">
        <f>VLOOKUP(I3272,[1]!Countries[#Data],3,FALSE)</f>
        <v>#REF!</v>
      </c>
    </row>
    <row r="3273" spans="1:17" x14ac:dyDescent="0.2">
      <c r="A3273" s="5">
        <v>10341</v>
      </c>
      <c r="B3273" s="5" t="s">
        <v>45</v>
      </c>
      <c r="C3273" s="5" t="s">
        <v>8</v>
      </c>
      <c r="D3273" s="5">
        <v>44</v>
      </c>
      <c r="E3273" s="5">
        <v>35.64</v>
      </c>
      <c r="F3273" s="5">
        <v>9</v>
      </c>
      <c r="G3273" s="5" t="s">
        <v>191</v>
      </c>
      <c r="H3273" s="5" t="s">
        <v>192</v>
      </c>
      <c r="I3273" s="5" t="s">
        <v>193</v>
      </c>
      <c r="J3273" s="6">
        <v>42688</v>
      </c>
      <c r="K3273" s="7">
        <f t="shared" si="153"/>
        <v>396</v>
      </c>
      <c r="L3273" s="7">
        <f t="shared" si="154"/>
        <v>320.76</v>
      </c>
      <c r="M3273" s="4">
        <f>YEAR(Datos!$J3273)</f>
        <v>2016</v>
      </c>
      <c r="N3273" s="5" t="str">
        <f t="shared" si="155"/>
        <v>noviembre</v>
      </c>
      <c r="O3273" s="5" t="str">
        <f>VLOOKUP(C3273,[2]!ProdManager[#Data],2,FALSE)</f>
        <v>Peter Stone</v>
      </c>
      <c r="P3273" s="5" t="e">
        <f>VLOOKUP(I3273,[1]!Countries[#Data],2,FALSE)</f>
        <v>#REF!</v>
      </c>
      <c r="Q3273" s="5" t="e">
        <f>VLOOKUP(I3273,[1]!Countries[#Data],3,FALSE)</f>
        <v>#REF!</v>
      </c>
    </row>
    <row r="3274" spans="1:17" x14ac:dyDescent="0.2">
      <c r="A3274" s="5">
        <v>10342</v>
      </c>
      <c r="B3274" s="5" t="s">
        <v>50</v>
      </c>
      <c r="C3274" s="5" t="s">
        <v>22</v>
      </c>
      <c r="D3274" s="5">
        <v>15.2</v>
      </c>
      <c r="E3274" s="5">
        <v>11.247999999999999</v>
      </c>
      <c r="F3274" s="5">
        <v>40</v>
      </c>
      <c r="G3274" s="5" t="s">
        <v>92</v>
      </c>
      <c r="H3274" s="5" t="s">
        <v>93</v>
      </c>
      <c r="I3274" s="5" t="s">
        <v>14</v>
      </c>
      <c r="J3274" s="6">
        <v>42501</v>
      </c>
      <c r="K3274" s="7">
        <f t="shared" si="153"/>
        <v>608</v>
      </c>
      <c r="L3274" s="7">
        <f t="shared" si="154"/>
        <v>449.91999999999996</v>
      </c>
      <c r="M3274" s="4">
        <f>YEAR(Datos!$J3274)</f>
        <v>2016</v>
      </c>
      <c r="N3274" s="5" t="str">
        <f t="shared" si="155"/>
        <v>mayo</v>
      </c>
      <c r="O3274" s="5" t="str">
        <f>VLOOKUP(C3274,[2]!ProdManager[#Data],2,FALSE)</f>
        <v>Peter Stone</v>
      </c>
      <c r="P3274" s="5" t="e">
        <f>VLOOKUP(I3274,[1]!Countries[#Data],2,FALSE)</f>
        <v>#REF!</v>
      </c>
      <c r="Q3274" s="5" t="e">
        <f>VLOOKUP(I3274,[1]!Countries[#Data],3,FALSE)</f>
        <v>#REF!</v>
      </c>
    </row>
    <row r="3275" spans="1:17" x14ac:dyDescent="0.2">
      <c r="A3275" s="5">
        <v>10342</v>
      </c>
      <c r="B3275" s="5" t="s">
        <v>38</v>
      </c>
      <c r="C3275" s="5" t="s">
        <v>39</v>
      </c>
      <c r="D3275" s="5">
        <v>19.2</v>
      </c>
      <c r="E3275" s="5">
        <v>15.744</v>
      </c>
      <c r="F3275" s="5">
        <v>40</v>
      </c>
      <c r="G3275" s="5" t="s">
        <v>92</v>
      </c>
      <c r="H3275" s="5" t="s">
        <v>93</v>
      </c>
      <c r="I3275" s="5" t="s">
        <v>14</v>
      </c>
      <c r="J3275" s="6">
        <v>42455</v>
      </c>
      <c r="K3275" s="7">
        <f t="shared" si="153"/>
        <v>768</v>
      </c>
      <c r="L3275" s="7">
        <f t="shared" si="154"/>
        <v>629.76</v>
      </c>
      <c r="M3275" s="4">
        <f>YEAR(Datos!$J3275)</f>
        <v>2016</v>
      </c>
      <c r="N3275" s="5" t="str">
        <f t="shared" si="155"/>
        <v>marzo</v>
      </c>
      <c r="O3275" s="5" t="str">
        <f>VLOOKUP(C3275,[2]!ProdManager[#Data],2,FALSE)</f>
        <v>John Matter</v>
      </c>
      <c r="P3275" s="5" t="e">
        <f>VLOOKUP(I3275,[1]!Countries[#Data],2,FALSE)</f>
        <v>#REF!</v>
      </c>
      <c r="Q3275" s="5" t="e">
        <f>VLOOKUP(I3275,[1]!Countries[#Data],3,FALSE)</f>
        <v>#REF!</v>
      </c>
    </row>
    <row r="3276" spans="1:17" x14ac:dyDescent="0.2">
      <c r="A3276" s="5">
        <v>10342</v>
      </c>
      <c r="B3276" s="5" t="s">
        <v>48</v>
      </c>
      <c r="C3276" s="5" t="s">
        <v>36</v>
      </c>
      <c r="D3276" s="5">
        <v>15.2</v>
      </c>
      <c r="E3276" s="5">
        <v>13.527999999999999</v>
      </c>
      <c r="F3276" s="5">
        <v>24</v>
      </c>
      <c r="G3276" s="5" t="s">
        <v>92</v>
      </c>
      <c r="H3276" s="5" t="s">
        <v>93</v>
      </c>
      <c r="I3276" s="5" t="s">
        <v>14</v>
      </c>
      <c r="J3276" s="6">
        <v>42592</v>
      </c>
      <c r="K3276" s="7">
        <f t="shared" si="153"/>
        <v>364.79999999999995</v>
      </c>
      <c r="L3276" s="7">
        <f t="shared" si="154"/>
        <v>324.67199999999997</v>
      </c>
      <c r="M3276" s="4">
        <f>YEAR(Datos!$J3276)</f>
        <v>2016</v>
      </c>
      <c r="N3276" s="5" t="str">
        <f t="shared" si="155"/>
        <v>agosto</v>
      </c>
      <c r="O3276" s="5" t="str">
        <f>VLOOKUP(C3276,[2]!ProdManager[#Data],2,FALSE)</f>
        <v>John Matter</v>
      </c>
      <c r="P3276" s="5" t="e">
        <f>VLOOKUP(I3276,[1]!Countries[#Data],2,FALSE)</f>
        <v>#REF!</v>
      </c>
      <c r="Q3276" s="5" t="e">
        <f>VLOOKUP(I3276,[1]!Countries[#Data],3,FALSE)</f>
        <v>#REF!</v>
      </c>
    </row>
    <row r="3277" spans="1:17" x14ac:dyDescent="0.2">
      <c r="A3277" s="5">
        <v>10342</v>
      </c>
      <c r="B3277" s="5" t="s">
        <v>37</v>
      </c>
      <c r="C3277" s="5" t="s">
        <v>8</v>
      </c>
      <c r="D3277" s="5">
        <v>10</v>
      </c>
      <c r="E3277" s="5">
        <v>7.5</v>
      </c>
      <c r="F3277" s="5">
        <v>56</v>
      </c>
      <c r="G3277" s="5" t="s">
        <v>92</v>
      </c>
      <c r="H3277" s="5" t="s">
        <v>93</v>
      </c>
      <c r="I3277" s="5" t="s">
        <v>14</v>
      </c>
      <c r="J3277" s="6">
        <v>42443</v>
      </c>
      <c r="K3277" s="7">
        <f t="shared" si="153"/>
        <v>560</v>
      </c>
      <c r="L3277" s="7">
        <f t="shared" si="154"/>
        <v>420</v>
      </c>
      <c r="M3277" s="4">
        <f>YEAR(Datos!$J3277)</f>
        <v>2016</v>
      </c>
      <c r="N3277" s="5" t="str">
        <f t="shared" si="155"/>
        <v>marzo</v>
      </c>
      <c r="O3277" s="5" t="str">
        <f>VLOOKUP(C3277,[2]!ProdManager[#Data],2,FALSE)</f>
        <v>Peter Stone</v>
      </c>
      <c r="P3277" s="5" t="e">
        <f>VLOOKUP(I3277,[1]!Countries[#Data],2,FALSE)</f>
        <v>#REF!</v>
      </c>
      <c r="Q3277" s="5" t="e">
        <f>VLOOKUP(I3277,[1]!Countries[#Data],3,FALSE)</f>
        <v>#REF!</v>
      </c>
    </row>
    <row r="3278" spans="1:17" x14ac:dyDescent="0.2">
      <c r="A3278" s="5">
        <v>10343</v>
      </c>
      <c r="B3278" s="5" t="s">
        <v>143</v>
      </c>
      <c r="C3278" s="5" t="s">
        <v>3</v>
      </c>
      <c r="D3278" s="5">
        <v>26.6</v>
      </c>
      <c r="E3278" s="5">
        <v>21.812000000000001</v>
      </c>
      <c r="F3278" s="5">
        <v>50</v>
      </c>
      <c r="G3278" s="5" t="s">
        <v>120</v>
      </c>
      <c r="H3278" s="5" t="s">
        <v>121</v>
      </c>
      <c r="I3278" s="5" t="s">
        <v>14</v>
      </c>
      <c r="J3278" s="6">
        <v>42619</v>
      </c>
      <c r="K3278" s="7">
        <f t="shared" si="153"/>
        <v>1330</v>
      </c>
      <c r="L3278" s="7">
        <f t="shared" si="154"/>
        <v>1090.6000000000001</v>
      </c>
      <c r="M3278" s="4">
        <f>YEAR(Datos!$J3278)</f>
        <v>2016</v>
      </c>
      <c r="N3278" s="5" t="str">
        <f t="shared" si="155"/>
        <v>septiembre</v>
      </c>
      <c r="O3278" s="5" t="str">
        <f>VLOOKUP(C3278,[2]!ProdManager[#Data],2,FALSE)</f>
        <v>Marc Caine</v>
      </c>
      <c r="P3278" s="5" t="e">
        <f>VLOOKUP(I3278,[1]!Countries[#Data],2,FALSE)</f>
        <v>#REF!</v>
      </c>
      <c r="Q3278" s="5" t="e">
        <f>VLOOKUP(I3278,[1]!Countries[#Data],3,FALSE)</f>
        <v>#REF!</v>
      </c>
    </row>
    <row r="3279" spans="1:17" x14ac:dyDescent="0.2">
      <c r="A3279" s="5">
        <v>10343</v>
      </c>
      <c r="B3279" s="5" t="s">
        <v>135</v>
      </c>
      <c r="C3279" s="5" t="s">
        <v>28</v>
      </c>
      <c r="D3279" s="5">
        <v>10</v>
      </c>
      <c r="E3279" s="5">
        <v>6.8999999999999995</v>
      </c>
      <c r="F3279" s="5">
        <v>4</v>
      </c>
      <c r="G3279" s="5" t="s">
        <v>120</v>
      </c>
      <c r="H3279" s="5" t="s">
        <v>121</v>
      </c>
      <c r="I3279" s="5" t="s">
        <v>14</v>
      </c>
      <c r="J3279" s="6">
        <v>42722</v>
      </c>
      <c r="K3279" s="7">
        <f t="shared" si="153"/>
        <v>40</v>
      </c>
      <c r="L3279" s="7">
        <f t="shared" si="154"/>
        <v>27.599999999999998</v>
      </c>
      <c r="M3279" s="4">
        <f>YEAR(Datos!$J3279)</f>
        <v>2016</v>
      </c>
      <c r="N3279" s="5" t="str">
        <f t="shared" si="155"/>
        <v>diciembre</v>
      </c>
      <c r="O3279" s="5" t="str">
        <f>VLOOKUP(C3279,[2]!ProdManager[#Data],2,FALSE)</f>
        <v>Lydia Sinn</v>
      </c>
      <c r="P3279" s="5" t="e">
        <f>VLOOKUP(I3279,[1]!Countries[#Data],2,FALSE)</f>
        <v>#REF!</v>
      </c>
      <c r="Q3279" s="5" t="e">
        <f>VLOOKUP(I3279,[1]!Countries[#Data],3,FALSE)</f>
        <v>#REF!</v>
      </c>
    </row>
    <row r="3280" spans="1:17" x14ac:dyDescent="0.2">
      <c r="A3280" s="5">
        <v>10343</v>
      </c>
      <c r="B3280" s="5" t="s">
        <v>94</v>
      </c>
      <c r="C3280" s="5" t="s">
        <v>36</v>
      </c>
      <c r="D3280" s="5">
        <v>14.4</v>
      </c>
      <c r="E3280" s="5">
        <v>12.96</v>
      </c>
      <c r="F3280" s="5">
        <v>15</v>
      </c>
      <c r="G3280" s="5" t="s">
        <v>120</v>
      </c>
      <c r="H3280" s="5" t="s">
        <v>121</v>
      </c>
      <c r="I3280" s="5" t="s">
        <v>14</v>
      </c>
      <c r="J3280" s="6">
        <v>42478</v>
      </c>
      <c r="K3280" s="7">
        <f t="shared" si="153"/>
        <v>216</v>
      </c>
      <c r="L3280" s="7">
        <f t="shared" si="154"/>
        <v>194.4</v>
      </c>
      <c r="M3280" s="4">
        <f>YEAR(Datos!$J3280)</f>
        <v>2016</v>
      </c>
      <c r="N3280" s="5" t="str">
        <f t="shared" si="155"/>
        <v>abril</v>
      </c>
      <c r="O3280" s="5" t="str">
        <f>VLOOKUP(C3280,[2]!ProdManager[#Data],2,FALSE)</f>
        <v>John Matter</v>
      </c>
      <c r="P3280" s="5" t="e">
        <f>VLOOKUP(I3280,[1]!Countries[#Data],2,FALSE)</f>
        <v>#REF!</v>
      </c>
      <c r="Q3280" s="5" t="e">
        <f>VLOOKUP(I3280,[1]!Countries[#Data],3,FALSE)</f>
        <v>#REF!</v>
      </c>
    </row>
    <row r="3281" spans="1:17" x14ac:dyDescent="0.2">
      <c r="A3281" s="5">
        <v>10344</v>
      </c>
      <c r="B3281" s="5" t="s">
        <v>162</v>
      </c>
      <c r="C3281" s="5" t="s">
        <v>17</v>
      </c>
      <c r="D3281" s="5">
        <v>17.600000000000001</v>
      </c>
      <c r="E3281" s="5">
        <v>12.848000000000001</v>
      </c>
      <c r="F3281" s="5">
        <v>35</v>
      </c>
      <c r="G3281" s="5" t="s">
        <v>98</v>
      </c>
      <c r="H3281" s="5" t="s">
        <v>99</v>
      </c>
      <c r="I3281" s="5" t="s">
        <v>77</v>
      </c>
      <c r="J3281" s="6">
        <v>42463</v>
      </c>
      <c r="K3281" s="7">
        <f t="shared" si="153"/>
        <v>616</v>
      </c>
      <c r="L3281" s="7">
        <f t="shared" si="154"/>
        <v>449.68</v>
      </c>
      <c r="M3281" s="4">
        <f>YEAR(Datos!$J3281)</f>
        <v>2016</v>
      </c>
      <c r="N3281" s="5" t="str">
        <f t="shared" si="155"/>
        <v>abril</v>
      </c>
      <c r="O3281" s="5" t="str">
        <f>VLOOKUP(C3281,[2]!ProdManager[#Data],2,FALSE)</f>
        <v>Lydia Sinn</v>
      </c>
      <c r="P3281" s="5" t="e">
        <f>VLOOKUP(I3281,[1]!Countries[#Data],2,FALSE)</f>
        <v>#REF!</v>
      </c>
      <c r="Q3281" s="5" t="e">
        <f>VLOOKUP(I3281,[1]!Countries[#Data],3,FALSE)</f>
        <v>#REF!</v>
      </c>
    </row>
    <row r="3282" spans="1:17" x14ac:dyDescent="0.2">
      <c r="A3282" s="5">
        <v>10344</v>
      </c>
      <c r="B3282" s="5" t="s">
        <v>194</v>
      </c>
      <c r="C3282" s="5" t="s">
        <v>17</v>
      </c>
      <c r="D3282" s="5">
        <v>32</v>
      </c>
      <c r="E3282" s="5">
        <v>22.4</v>
      </c>
      <c r="F3282" s="5">
        <v>70</v>
      </c>
      <c r="G3282" s="5" t="s">
        <v>98</v>
      </c>
      <c r="H3282" s="5" t="s">
        <v>99</v>
      </c>
      <c r="I3282" s="5" t="s">
        <v>77</v>
      </c>
      <c r="J3282" s="6">
        <v>42562</v>
      </c>
      <c r="K3282" s="7">
        <f t="shared" si="153"/>
        <v>2240</v>
      </c>
      <c r="L3282" s="7">
        <f t="shared" si="154"/>
        <v>1568</v>
      </c>
      <c r="M3282" s="4">
        <f>YEAR(Datos!$J3282)</f>
        <v>2016</v>
      </c>
      <c r="N3282" s="5" t="str">
        <f t="shared" si="155"/>
        <v>julio</v>
      </c>
      <c r="O3282" s="5" t="str">
        <f>VLOOKUP(C3282,[2]!ProdManager[#Data],2,FALSE)</f>
        <v>Lydia Sinn</v>
      </c>
      <c r="P3282" s="5" t="e">
        <f>VLOOKUP(I3282,[1]!Countries[#Data],2,FALSE)</f>
        <v>#REF!</v>
      </c>
      <c r="Q3282" s="5" t="e">
        <f>VLOOKUP(I3282,[1]!Countries[#Data],3,FALSE)</f>
        <v>#REF!</v>
      </c>
    </row>
    <row r="3283" spans="1:17" x14ac:dyDescent="0.2">
      <c r="A3283" s="5">
        <v>10345</v>
      </c>
      <c r="B3283" s="5" t="s">
        <v>194</v>
      </c>
      <c r="C3283" s="5" t="s">
        <v>17</v>
      </c>
      <c r="D3283" s="5">
        <v>32</v>
      </c>
      <c r="E3283" s="5">
        <v>24.96</v>
      </c>
      <c r="F3283" s="5">
        <v>70</v>
      </c>
      <c r="G3283" s="5" t="s">
        <v>103</v>
      </c>
      <c r="H3283" s="5" t="s">
        <v>104</v>
      </c>
      <c r="I3283" s="5" t="s">
        <v>14</v>
      </c>
      <c r="J3283" s="6">
        <v>42469</v>
      </c>
      <c r="K3283" s="7">
        <f t="shared" si="153"/>
        <v>2240</v>
      </c>
      <c r="L3283" s="7">
        <f t="shared" si="154"/>
        <v>1747.2</v>
      </c>
      <c r="M3283" s="4">
        <f>YEAR(Datos!$J3283)</f>
        <v>2016</v>
      </c>
      <c r="N3283" s="5" t="str">
        <f t="shared" si="155"/>
        <v>abril</v>
      </c>
      <c r="O3283" s="5" t="str">
        <f>VLOOKUP(C3283,[2]!ProdManager[#Data],2,FALSE)</f>
        <v>Lydia Sinn</v>
      </c>
      <c r="P3283" s="5" t="e">
        <f>VLOOKUP(I3283,[1]!Countries[#Data],2,FALSE)</f>
        <v>#REF!</v>
      </c>
      <c r="Q3283" s="5" t="e">
        <f>VLOOKUP(I3283,[1]!Countries[#Data],3,FALSE)</f>
        <v>#REF!</v>
      </c>
    </row>
    <row r="3284" spans="1:17" x14ac:dyDescent="0.2">
      <c r="A3284" s="5">
        <v>10345</v>
      </c>
      <c r="B3284" s="5" t="s">
        <v>123</v>
      </c>
      <c r="C3284" s="5" t="s">
        <v>28</v>
      </c>
      <c r="D3284" s="5">
        <v>7.3</v>
      </c>
      <c r="E3284" s="5">
        <v>4.7450000000000001</v>
      </c>
      <c r="F3284" s="5">
        <v>80</v>
      </c>
      <c r="G3284" s="5" t="s">
        <v>103</v>
      </c>
      <c r="H3284" s="5" t="s">
        <v>104</v>
      </c>
      <c r="I3284" s="5" t="s">
        <v>14</v>
      </c>
      <c r="J3284" s="6">
        <v>42668</v>
      </c>
      <c r="K3284" s="7">
        <f t="shared" si="153"/>
        <v>584</v>
      </c>
      <c r="L3284" s="7">
        <f t="shared" si="154"/>
        <v>379.6</v>
      </c>
      <c r="M3284" s="4">
        <f>YEAR(Datos!$J3284)</f>
        <v>2016</v>
      </c>
      <c r="N3284" s="5" t="str">
        <f t="shared" si="155"/>
        <v>octubre</v>
      </c>
      <c r="O3284" s="5" t="str">
        <f>VLOOKUP(C3284,[2]!ProdManager[#Data],2,FALSE)</f>
        <v>Lydia Sinn</v>
      </c>
      <c r="P3284" s="5" t="e">
        <f>VLOOKUP(I3284,[1]!Countries[#Data],2,FALSE)</f>
        <v>#REF!</v>
      </c>
      <c r="Q3284" s="5" t="e">
        <f>VLOOKUP(I3284,[1]!Countries[#Data],3,FALSE)</f>
        <v>#REF!</v>
      </c>
    </row>
    <row r="3285" spans="1:17" x14ac:dyDescent="0.2">
      <c r="A3285" s="5">
        <v>10345</v>
      </c>
      <c r="B3285" s="5" t="s">
        <v>2</v>
      </c>
      <c r="C3285" s="5" t="s">
        <v>3</v>
      </c>
      <c r="D3285" s="5">
        <v>11.2</v>
      </c>
      <c r="E3285" s="5">
        <v>8.9599999999999991</v>
      </c>
      <c r="F3285" s="5">
        <v>9</v>
      </c>
      <c r="G3285" s="5" t="s">
        <v>103</v>
      </c>
      <c r="H3285" s="5" t="s">
        <v>104</v>
      </c>
      <c r="I3285" s="5" t="s">
        <v>14</v>
      </c>
      <c r="J3285" s="6">
        <v>42627</v>
      </c>
      <c r="K3285" s="7">
        <f t="shared" si="153"/>
        <v>100.8</v>
      </c>
      <c r="L3285" s="7">
        <f t="shared" si="154"/>
        <v>80.639999999999986</v>
      </c>
      <c r="M3285" s="4">
        <f>YEAR(Datos!$J3285)</f>
        <v>2016</v>
      </c>
      <c r="N3285" s="5" t="str">
        <f t="shared" si="155"/>
        <v>septiembre</v>
      </c>
      <c r="O3285" s="5" t="str">
        <f>VLOOKUP(C3285,[2]!ProdManager[#Data],2,FALSE)</f>
        <v>Marc Caine</v>
      </c>
      <c r="P3285" s="5" t="e">
        <f>VLOOKUP(I3285,[1]!Countries[#Data],2,FALSE)</f>
        <v>#REF!</v>
      </c>
      <c r="Q3285" s="5" t="e">
        <f>VLOOKUP(I3285,[1]!Countries[#Data],3,FALSE)</f>
        <v>#REF!</v>
      </c>
    </row>
    <row r="3286" spans="1:17" x14ac:dyDescent="0.2">
      <c r="A3286" s="5">
        <v>10346</v>
      </c>
      <c r="B3286" s="5" t="s">
        <v>84</v>
      </c>
      <c r="C3286" s="5" t="s">
        <v>39</v>
      </c>
      <c r="D3286" s="5">
        <v>31.2</v>
      </c>
      <c r="E3286" s="5">
        <v>23.4</v>
      </c>
      <c r="F3286" s="5">
        <v>36</v>
      </c>
      <c r="G3286" s="5" t="s">
        <v>75</v>
      </c>
      <c r="H3286" s="5" t="s">
        <v>76</v>
      </c>
      <c r="I3286" s="5" t="s">
        <v>77</v>
      </c>
      <c r="J3286" s="6">
        <v>42576</v>
      </c>
      <c r="K3286" s="7">
        <f t="shared" si="153"/>
        <v>1123.2</v>
      </c>
      <c r="L3286" s="7">
        <f t="shared" si="154"/>
        <v>842.4</v>
      </c>
      <c r="M3286" s="4">
        <f>YEAR(Datos!$J3286)</f>
        <v>2016</v>
      </c>
      <c r="N3286" s="5" t="str">
        <f t="shared" si="155"/>
        <v>julio</v>
      </c>
      <c r="O3286" s="5" t="str">
        <f>VLOOKUP(C3286,[2]!ProdManager[#Data],2,FALSE)</f>
        <v>John Matter</v>
      </c>
      <c r="P3286" s="5" t="e">
        <f>VLOOKUP(I3286,[1]!Countries[#Data],2,FALSE)</f>
        <v>#REF!</v>
      </c>
      <c r="Q3286" s="5" t="e">
        <f>VLOOKUP(I3286,[1]!Countries[#Data],3,FALSE)</f>
        <v>#REF!</v>
      </c>
    </row>
    <row r="3287" spans="1:17" x14ac:dyDescent="0.2">
      <c r="A3287" s="5">
        <v>10346</v>
      </c>
      <c r="B3287" s="5" t="s">
        <v>79</v>
      </c>
      <c r="C3287" s="5" t="s">
        <v>3</v>
      </c>
      <c r="D3287" s="5">
        <v>30.4</v>
      </c>
      <c r="E3287" s="5">
        <v>23.712</v>
      </c>
      <c r="F3287" s="5">
        <v>20</v>
      </c>
      <c r="G3287" s="5" t="s">
        <v>75</v>
      </c>
      <c r="H3287" s="5" t="s">
        <v>76</v>
      </c>
      <c r="I3287" s="5" t="s">
        <v>77</v>
      </c>
      <c r="J3287" s="6">
        <v>42676</v>
      </c>
      <c r="K3287" s="7">
        <f t="shared" si="153"/>
        <v>608</v>
      </c>
      <c r="L3287" s="7">
        <f t="shared" si="154"/>
        <v>474.24</v>
      </c>
      <c r="M3287" s="4">
        <f>YEAR(Datos!$J3287)</f>
        <v>2016</v>
      </c>
      <c r="N3287" s="5" t="str">
        <f t="shared" si="155"/>
        <v>noviembre</v>
      </c>
      <c r="O3287" s="5" t="str">
        <f>VLOOKUP(C3287,[2]!ProdManager[#Data],2,FALSE)</f>
        <v>Marc Caine</v>
      </c>
      <c r="P3287" s="5" t="e">
        <f>VLOOKUP(I3287,[1]!Countries[#Data],2,FALSE)</f>
        <v>#REF!</v>
      </c>
      <c r="Q3287" s="5" t="e">
        <f>VLOOKUP(I3287,[1]!Countries[#Data],3,FALSE)</f>
        <v>#REF!</v>
      </c>
    </row>
    <row r="3288" spans="1:17" x14ac:dyDescent="0.2">
      <c r="A3288" s="5">
        <v>10347</v>
      </c>
      <c r="B3288" s="5" t="s">
        <v>174</v>
      </c>
      <c r="C3288" s="5" t="s">
        <v>28</v>
      </c>
      <c r="D3288" s="5">
        <v>11.2</v>
      </c>
      <c r="E3288" s="5">
        <v>7.7279999999999989</v>
      </c>
      <c r="F3288" s="5">
        <v>10</v>
      </c>
      <c r="G3288" s="5" t="s">
        <v>195</v>
      </c>
      <c r="H3288" s="5" t="s">
        <v>145</v>
      </c>
      <c r="I3288" s="5" t="s">
        <v>20</v>
      </c>
      <c r="J3288" s="6">
        <v>42517</v>
      </c>
      <c r="K3288" s="7">
        <f t="shared" si="153"/>
        <v>112</v>
      </c>
      <c r="L3288" s="7">
        <f t="shared" si="154"/>
        <v>77.279999999999987</v>
      </c>
      <c r="M3288" s="4">
        <f>YEAR(Datos!$J3288)</f>
        <v>2016</v>
      </c>
      <c r="N3288" s="5" t="str">
        <f t="shared" si="155"/>
        <v>mayo</v>
      </c>
      <c r="O3288" s="5" t="str">
        <f>VLOOKUP(C3288,[2]!ProdManager[#Data],2,FALSE)</f>
        <v>Lydia Sinn</v>
      </c>
      <c r="P3288" s="5" t="e">
        <f>VLOOKUP(I3288,[1]!Countries[#Data],2,FALSE)</f>
        <v>#REF!</v>
      </c>
      <c r="Q3288" s="5" t="e">
        <f>VLOOKUP(I3288,[1]!Countries[#Data],3,FALSE)</f>
        <v>#REF!</v>
      </c>
    </row>
    <row r="3289" spans="1:17" x14ac:dyDescent="0.2">
      <c r="A3289" s="5">
        <v>10347</v>
      </c>
      <c r="B3289" s="5" t="s">
        <v>35</v>
      </c>
      <c r="C3289" s="5" t="s">
        <v>36</v>
      </c>
      <c r="D3289" s="5">
        <v>14.4</v>
      </c>
      <c r="E3289" s="5">
        <v>12.816000000000001</v>
      </c>
      <c r="F3289" s="5">
        <v>50</v>
      </c>
      <c r="G3289" s="5" t="s">
        <v>195</v>
      </c>
      <c r="H3289" s="5" t="s">
        <v>145</v>
      </c>
      <c r="I3289" s="5" t="s">
        <v>20</v>
      </c>
      <c r="J3289" s="6">
        <v>42601</v>
      </c>
      <c r="K3289" s="7">
        <f t="shared" si="153"/>
        <v>720</v>
      </c>
      <c r="L3289" s="7">
        <f t="shared" si="154"/>
        <v>640.80000000000007</v>
      </c>
      <c r="M3289" s="4">
        <f>YEAR(Datos!$J3289)</f>
        <v>2016</v>
      </c>
      <c r="N3289" s="5" t="str">
        <f t="shared" si="155"/>
        <v>agosto</v>
      </c>
      <c r="O3289" s="5" t="str">
        <f>VLOOKUP(C3289,[2]!ProdManager[#Data],2,FALSE)</f>
        <v>John Matter</v>
      </c>
      <c r="P3289" s="5" t="e">
        <f>VLOOKUP(I3289,[1]!Countries[#Data],2,FALSE)</f>
        <v>#REF!</v>
      </c>
      <c r="Q3289" s="5" t="e">
        <f>VLOOKUP(I3289,[1]!Countries[#Data],3,FALSE)</f>
        <v>#REF!</v>
      </c>
    </row>
    <row r="3290" spans="1:17" x14ac:dyDescent="0.2">
      <c r="A3290" s="5">
        <v>10347</v>
      </c>
      <c r="B3290" s="5" t="s">
        <v>91</v>
      </c>
      <c r="C3290" s="5" t="s">
        <v>22</v>
      </c>
      <c r="D3290" s="5">
        <v>14.7</v>
      </c>
      <c r="E3290" s="5">
        <v>11.171999999999999</v>
      </c>
      <c r="F3290" s="5">
        <v>4</v>
      </c>
      <c r="G3290" s="5" t="s">
        <v>195</v>
      </c>
      <c r="H3290" s="5" t="s">
        <v>145</v>
      </c>
      <c r="I3290" s="5" t="s">
        <v>20</v>
      </c>
      <c r="J3290" s="6">
        <v>42613</v>
      </c>
      <c r="K3290" s="7">
        <f t="shared" si="153"/>
        <v>58.8</v>
      </c>
      <c r="L3290" s="7">
        <f t="shared" si="154"/>
        <v>44.687999999999995</v>
      </c>
      <c r="M3290" s="4">
        <f>YEAR(Datos!$J3290)</f>
        <v>2016</v>
      </c>
      <c r="N3290" s="5" t="str">
        <f t="shared" si="155"/>
        <v>agosto</v>
      </c>
      <c r="O3290" s="5" t="str">
        <f>VLOOKUP(C3290,[2]!ProdManager[#Data],2,FALSE)</f>
        <v>Peter Stone</v>
      </c>
      <c r="P3290" s="5" t="e">
        <f>VLOOKUP(I3290,[1]!Countries[#Data],2,FALSE)</f>
        <v>#REF!</v>
      </c>
      <c r="Q3290" s="5" t="e">
        <f>VLOOKUP(I3290,[1]!Countries[#Data],3,FALSE)</f>
        <v>#REF!</v>
      </c>
    </row>
    <row r="3291" spans="1:17" x14ac:dyDescent="0.2">
      <c r="A3291" s="5">
        <v>10347</v>
      </c>
      <c r="B3291" s="5" t="s">
        <v>122</v>
      </c>
      <c r="C3291" s="5" t="s">
        <v>36</v>
      </c>
      <c r="D3291" s="5">
        <v>6.2</v>
      </c>
      <c r="E3291" s="5">
        <v>5.5180000000000007</v>
      </c>
      <c r="F3291" s="5">
        <v>6</v>
      </c>
      <c r="G3291" s="5" t="s">
        <v>195</v>
      </c>
      <c r="H3291" s="5" t="s">
        <v>145</v>
      </c>
      <c r="I3291" s="5" t="s">
        <v>20</v>
      </c>
      <c r="J3291" s="6">
        <v>42708</v>
      </c>
      <c r="K3291" s="7">
        <f t="shared" si="153"/>
        <v>37.200000000000003</v>
      </c>
      <c r="L3291" s="7">
        <f t="shared" si="154"/>
        <v>33.108000000000004</v>
      </c>
      <c r="M3291" s="4">
        <f>YEAR(Datos!$J3291)</f>
        <v>2016</v>
      </c>
      <c r="N3291" s="5" t="str">
        <f t="shared" si="155"/>
        <v>diciembre</v>
      </c>
      <c r="O3291" s="5" t="str">
        <f>VLOOKUP(C3291,[2]!ProdManager[#Data],2,FALSE)</f>
        <v>John Matter</v>
      </c>
      <c r="P3291" s="5" t="e">
        <f>VLOOKUP(I3291,[1]!Countries[#Data],2,FALSE)</f>
        <v>#REF!</v>
      </c>
      <c r="Q3291" s="5" t="e">
        <f>VLOOKUP(I3291,[1]!Countries[#Data],3,FALSE)</f>
        <v>#REF!</v>
      </c>
    </row>
    <row r="3292" spans="1:17" x14ac:dyDescent="0.2">
      <c r="A3292" s="5">
        <v>10348</v>
      </c>
      <c r="B3292" s="5" t="s">
        <v>131</v>
      </c>
      <c r="C3292" s="5" t="s">
        <v>36</v>
      </c>
      <c r="D3292" s="5">
        <v>14.4</v>
      </c>
      <c r="E3292" s="5">
        <v>12.816000000000001</v>
      </c>
      <c r="F3292" s="5">
        <v>15</v>
      </c>
      <c r="G3292" s="5" t="s">
        <v>153</v>
      </c>
      <c r="H3292" s="5" t="s">
        <v>154</v>
      </c>
      <c r="I3292" s="5" t="s">
        <v>14</v>
      </c>
      <c r="J3292" s="6">
        <v>42537</v>
      </c>
      <c r="K3292" s="7">
        <f t="shared" si="153"/>
        <v>216</v>
      </c>
      <c r="L3292" s="7">
        <f t="shared" si="154"/>
        <v>192.24</v>
      </c>
      <c r="M3292" s="4">
        <f>YEAR(Datos!$J3292)</f>
        <v>2016</v>
      </c>
      <c r="N3292" s="5" t="str">
        <f t="shared" si="155"/>
        <v>junio</v>
      </c>
      <c r="O3292" s="5" t="str">
        <f>VLOOKUP(C3292,[2]!ProdManager[#Data],2,FALSE)</f>
        <v>John Matter</v>
      </c>
      <c r="P3292" s="5" t="e">
        <f>VLOOKUP(I3292,[1]!Countries[#Data],2,FALSE)</f>
        <v>#REF!</v>
      </c>
      <c r="Q3292" s="5" t="e">
        <f>VLOOKUP(I3292,[1]!Countries[#Data],3,FALSE)</f>
        <v>#REF!</v>
      </c>
    </row>
    <row r="3293" spans="1:17" x14ac:dyDescent="0.2">
      <c r="A3293" s="5">
        <v>10348</v>
      </c>
      <c r="B3293" s="5" t="s">
        <v>190</v>
      </c>
      <c r="C3293" s="5" t="s">
        <v>3</v>
      </c>
      <c r="D3293" s="5">
        <v>7.2</v>
      </c>
      <c r="E3293" s="5">
        <v>5.4720000000000004</v>
      </c>
      <c r="F3293" s="5">
        <v>25</v>
      </c>
      <c r="G3293" s="5" t="s">
        <v>153</v>
      </c>
      <c r="H3293" s="5" t="s">
        <v>154</v>
      </c>
      <c r="I3293" s="5" t="s">
        <v>14</v>
      </c>
      <c r="J3293" s="6">
        <v>42442</v>
      </c>
      <c r="K3293" s="7">
        <f t="shared" si="153"/>
        <v>180</v>
      </c>
      <c r="L3293" s="7">
        <f t="shared" si="154"/>
        <v>136.80000000000001</v>
      </c>
      <c r="M3293" s="4">
        <f>YEAR(Datos!$J3293)</f>
        <v>2016</v>
      </c>
      <c r="N3293" s="5" t="str">
        <f t="shared" si="155"/>
        <v>marzo</v>
      </c>
      <c r="O3293" s="5" t="str">
        <f>VLOOKUP(C3293,[2]!ProdManager[#Data],2,FALSE)</f>
        <v>Marc Caine</v>
      </c>
      <c r="P3293" s="5" t="e">
        <f>VLOOKUP(I3293,[1]!Countries[#Data],2,FALSE)</f>
        <v>#REF!</v>
      </c>
      <c r="Q3293" s="5" t="e">
        <f>VLOOKUP(I3293,[1]!Countries[#Data],3,FALSE)</f>
        <v>#REF!</v>
      </c>
    </row>
    <row r="3294" spans="1:17" x14ac:dyDescent="0.2">
      <c r="A3294" s="5">
        <v>10349</v>
      </c>
      <c r="B3294" s="5" t="s">
        <v>138</v>
      </c>
      <c r="C3294" s="5" t="s">
        <v>39</v>
      </c>
      <c r="D3294" s="5">
        <v>5.9</v>
      </c>
      <c r="E3294" s="5">
        <v>4.7200000000000006</v>
      </c>
      <c r="F3294" s="5">
        <v>24</v>
      </c>
      <c r="G3294" s="5" t="s">
        <v>101</v>
      </c>
      <c r="H3294" s="5" t="s">
        <v>102</v>
      </c>
      <c r="I3294" s="5" t="s">
        <v>77</v>
      </c>
      <c r="J3294" s="6">
        <v>42459</v>
      </c>
      <c r="K3294" s="7">
        <f t="shared" si="153"/>
        <v>141.60000000000002</v>
      </c>
      <c r="L3294" s="7">
        <f t="shared" si="154"/>
        <v>113.28000000000002</v>
      </c>
      <c r="M3294" s="4">
        <f>YEAR(Datos!$J3294)</f>
        <v>2016</v>
      </c>
      <c r="N3294" s="5" t="str">
        <f t="shared" si="155"/>
        <v>marzo</v>
      </c>
      <c r="O3294" s="5" t="str">
        <f>VLOOKUP(C3294,[2]!ProdManager[#Data],2,FALSE)</f>
        <v>John Matter</v>
      </c>
      <c r="P3294" s="5" t="e">
        <f>VLOOKUP(I3294,[1]!Countries[#Data],2,FALSE)</f>
        <v>#REF!</v>
      </c>
      <c r="Q3294" s="5" t="e">
        <f>VLOOKUP(I3294,[1]!Countries[#Data],3,FALSE)</f>
        <v>#REF!</v>
      </c>
    </row>
    <row r="3295" spans="1:17" x14ac:dyDescent="0.2">
      <c r="A3295" s="5">
        <v>10350</v>
      </c>
      <c r="B3295" s="5" t="s">
        <v>196</v>
      </c>
      <c r="C3295" s="5" t="s">
        <v>28</v>
      </c>
      <c r="D3295" s="5">
        <v>13</v>
      </c>
      <c r="E3295" s="5">
        <v>8.9699999999999989</v>
      </c>
      <c r="F3295" s="5">
        <v>15</v>
      </c>
      <c r="G3295" s="5" t="s">
        <v>197</v>
      </c>
      <c r="H3295" s="5" t="s">
        <v>198</v>
      </c>
      <c r="I3295" s="5" t="s">
        <v>6</v>
      </c>
      <c r="J3295" s="6">
        <v>42641</v>
      </c>
      <c r="K3295" s="7">
        <f t="shared" si="153"/>
        <v>195</v>
      </c>
      <c r="L3295" s="7">
        <f t="shared" si="154"/>
        <v>134.54999999999998</v>
      </c>
      <c r="M3295" s="4">
        <f>YEAR(Datos!$J3295)</f>
        <v>2016</v>
      </c>
      <c r="N3295" s="5" t="str">
        <f t="shared" si="155"/>
        <v>septiembre</v>
      </c>
      <c r="O3295" s="5" t="str">
        <f>VLOOKUP(C3295,[2]!ProdManager[#Data],2,FALSE)</f>
        <v>Lydia Sinn</v>
      </c>
      <c r="P3295" s="5" t="e">
        <f>VLOOKUP(I3295,[1]!Countries[#Data],2,FALSE)</f>
        <v>#REF!</v>
      </c>
      <c r="Q3295" s="5" t="e">
        <f>VLOOKUP(I3295,[1]!Countries[#Data],3,FALSE)</f>
        <v>#REF!</v>
      </c>
    </row>
    <row r="3296" spans="1:17" x14ac:dyDescent="0.2">
      <c r="A3296" s="5">
        <v>10350</v>
      </c>
      <c r="B3296" s="5" t="s">
        <v>148</v>
      </c>
      <c r="C3296" s="5" t="s">
        <v>8</v>
      </c>
      <c r="D3296" s="5">
        <v>28.8</v>
      </c>
      <c r="E3296" s="5">
        <v>22.464000000000002</v>
      </c>
      <c r="F3296" s="5">
        <v>18</v>
      </c>
      <c r="G3296" s="5" t="s">
        <v>197</v>
      </c>
      <c r="H3296" s="5" t="s">
        <v>198</v>
      </c>
      <c r="I3296" s="5" t="s">
        <v>6</v>
      </c>
      <c r="J3296" s="6">
        <v>42441</v>
      </c>
      <c r="K3296" s="7">
        <f t="shared" si="153"/>
        <v>518.4</v>
      </c>
      <c r="L3296" s="7">
        <f t="shared" si="154"/>
        <v>404.35200000000003</v>
      </c>
      <c r="M3296" s="4">
        <f>YEAR(Datos!$J3296)</f>
        <v>2016</v>
      </c>
      <c r="N3296" s="5" t="str">
        <f t="shared" si="155"/>
        <v>marzo</v>
      </c>
      <c r="O3296" s="5" t="str">
        <f>VLOOKUP(C3296,[2]!ProdManager[#Data],2,FALSE)</f>
        <v>Peter Stone</v>
      </c>
      <c r="P3296" s="5" t="e">
        <f>VLOOKUP(I3296,[1]!Countries[#Data],2,FALSE)</f>
        <v>#REF!</v>
      </c>
      <c r="Q3296" s="5" t="e">
        <f>VLOOKUP(I3296,[1]!Countries[#Data],3,FALSE)</f>
        <v>#REF!</v>
      </c>
    </row>
    <row r="3297" spans="1:17" x14ac:dyDescent="0.2">
      <c r="A3297" s="5">
        <v>10351</v>
      </c>
      <c r="B3297" s="5" t="s">
        <v>16</v>
      </c>
      <c r="C3297" s="5" t="s">
        <v>17</v>
      </c>
      <c r="D3297" s="5">
        <v>16.8</v>
      </c>
      <c r="E3297" s="5">
        <v>11.927999999999999</v>
      </c>
      <c r="F3297" s="5">
        <v>10</v>
      </c>
      <c r="G3297" s="5" t="s">
        <v>59</v>
      </c>
      <c r="H3297" s="5" t="s">
        <v>60</v>
      </c>
      <c r="I3297" s="5" t="s">
        <v>61</v>
      </c>
      <c r="J3297" s="6">
        <v>42518</v>
      </c>
      <c r="K3297" s="7">
        <f t="shared" si="153"/>
        <v>168</v>
      </c>
      <c r="L3297" s="7">
        <f t="shared" si="154"/>
        <v>119.27999999999999</v>
      </c>
      <c r="M3297" s="4">
        <f>YEAR(Datos!$J3297)</f>
        <v>2016</v>
      </c>
      <c r="N3297" s="5" t="str">
        <f t="shared" si="155"/>
        <v>mayo</v>
      </c>
      <c r="O3297" s="5" t="str">
        <f>VLOOKUP(C3297,[2]!ProdManager[#Data],2,FALSE)</f>
        <v>Lydia Sinn</v>
      </c>
      <c r="P3297" s="5" t="e">
        <f>VLOOKUP(I3297,[1]!Countries[#Data],2,FALSE)</f>
        <v>#REF!</v>
      </c>
      <c r="Q3297" s="5" t="e">
        <f>VLOOKUP(I3297,[1]!Countries[#Data],3,FALSE)</f>
        <v>#REF!</v>
      </c>
    </row>
    <row r="3298" spans="1:17" x14ac:dyDescent="0.2">
      <c r="A3298" s="5">
        <v>10351</v>
      </c>
      <c r="B3298" s="5" t="s">
        <v>181</v>
      </c>
      <c r="C3298" s="5" t="s">
        <v>36</v>
      </c>
      <c r="D3298" s="5">
        <v>210.8</v>
      </c>
      <c r="E3298" s="5">
        <v>193.93600000000001</v>
      </c>
      <c r="F3298" s="5">
        <v>20</v>
      </c>
      <c r="G3298" s="5" t="s">
        <v>59</v>
      </c>
      <c r="H3298" s="5" t="s">
        <v>60</v>
      </c>
      <c r="I3298" s="5" t="s">
        <v>61</v>
      </c>
      <c r="J3298" s="6">
        <v>42670</v>
      </c>
      <c r="K3298" s="7">
        <f t="shared" si="153"/>
        <v>4216</v>
      </c>
      <c r="L3298" s="7">
        <f t="shared" si="154"/>
        <v>3878.7200000000003</v>
      </c>
      <c r="M3298" s="4">
        <f>YEAR(Datos!$J3298)</f>
        <v>2016</v>
      </c>
      <c r="N3298" s="5" t="str">
        <f t="shared" si="155"/>
        <v>octubre</v>
      </c>
      <c r="O3298" s="5" t="str">
        <f>VLOOKUP(C3298,[2]!ProdManager[#Data],2,FALSE)</f>
        <v>John Matter</v>
      </c>
      <c r="P3298" s="5" t="e">
        <f>VLOOKUP(I3298,[1]!Countries[#Data],2,FALSE)</f>
        <v>#REF!</v>
      </c>
      <c r="Q3298" s="5" t="e">
        <f>VLOOKUP(I3298,[1]!Countries[#Data],3,FALSE)</f>
        <v>#REF!</v>
      </c>
    </row>
    <row r="3299" spans="1:17" x14ac:dyDescent="0.2">
      <c r="A3299" s="5">
        <v>10351</v>
      </c>
      <c r="B3299" s="5" t="s">
        <v>21</v>
      </c>
      <c r="C3299" s="5" t="s">
        <v>22</v>
      </c>
      <c r="D3299" s="5">
        <v>7.7</v>
      </c>
      <c r="E3299" s="5">
        <v>5.8520000000000003</v>
      </c>
      <c r="F3299" s="5">
        <v>13</v>
      </c>
      <c r="G3299" s="5" t="s">
        <v>59</v>
      </c>
      <c r="H3299" s="5" t="s">
        <v>60</v>
      </c>
      <c r="I3299" s="5" t="s">
        <v>61</v>
      </c>
      <c r="J3299" s="6">
        <v>42672</v>
      </c>
      <c r="K3299" s="7">
        <f t="shared" si="153"/>
        <v>100.10000000000001</v>
      </c>
      <c r="L3299" s="7">
        <f t="shared" si="154"/>
        <v>76.076000000000008</v>
      </c>
      <c r="M3299" s="4">
        <f>YEAR(Datos!$J3299)</f>
        <v>2016</v>
      </c>
      <c r="N3299" s="5" t="str">
        <f t="shared" si="155"/>
        <v>octubre</v>
      </c>
      <c r="O3299" s="5" t="str">
        <f>VLOOKUP(C3299,[2]!ProdManager[#Data],2,FALSE)</f>
        <v>Peter Stone</v>
      </c>
      <c r="P3299" s="5" t="e">
        <f>VLOOKUP(I3299,[1]!Countries[#Data],2,FALSE)</f>
        <v>#REF!</v>
      </c>
      <c r="Q3299" s="5" t="e">
        <f>VLOOKUP(I3299,[1]!Countries[#Data],3,FALSE)</f>
        <v>#REF!</v>
      </c>
    </row>
    <row r="3300" spans="1:17" x14ac:dyDescent="0.2">
      <c r="A3300" s="5">
        <v>10351</v>
      </c>
      <c r="B3300" s="5" t="s">
        <v>115</v>
      </c>
      <c r="C3300" s="5" t="s">
        <v>17</v>
      </c>
      <c r="D3300" s="5">
        <v>15.5</v>
      </c>
      <c r="E3300" s="5">
        <v>10.85</v>
      </c>
      <c r="F3300" s="5">
        <v>77</v>
      </c>
      <c r="G3300" s="5" t="s">
        <v>59</v>
      </c>
      <c r="H3300" s="5" t="s">
        <v>60</v>
      </c>
      <c r="I3300" s="5" t="s">
        <v>61</v>
      </c>
      <c r="J3300" s="6">
        <v>42633</v>
      </c>
      <c r="K3300" s="7">
        <f t="shared" si="153"/>
        <v>1193.5</v>
      </c>
      <c r="L3300" s="7">
        <f t="shared" si="154"/>
        <v>835.44999999999993</v>
      </c>
      <c r="M3300" s="4">
        <f>YEAR(Datos!$J3300)</f>
        <v>2016</v>
      </c>
      <c r="N3300" s="5" t="str">
        <f t="shared" si="155"/>
        <v>septiembre</v>
      </c>
      <c r="O3300" s="5" t="str">
        <f>VLOOKUP(C3300,[2]!ProdManager[#Data],2,FALSE)</f>
        <v>Lydia Sinn</v>
      </c>
      <c r="P3300" s="5" t="e">
        <f>VLOOKUP(I3300,[1]!Countries[#Data],2,FALSE)</f>
        <v>#REF!</v>
      </c>
      <c r="Q3300" s="5" t="e">
        <f>VLOOKUP(I3300,[1]!Countries[#Data],3,FALSE)</f>
        <v>#REF!</v>
      </c>
    </row>
    <row r="3301" spans="1:17" x14ac:dyDescent="0.2">
      <c r="A3301" s="5">
        <v>10352</v>
      </c>
      <c r="B3301" s="5" t="s">
        <v>44</v>
      </c>
      <c r="C3301" s="5" t="s">
        <v>36</v>
      </c>
      <c r="D3301" s="5">
        <v>3.6</v>
      </c>
      <c r="E3301" s="5">
        <v>3.2040000000000002</v>
      </c>
      <c r="F3301" s="5">
        <v>10</v>
      </c>
      <c r="G3301" s="5" t="s">
        <v>178</v>
      </c>
      <c r="H3301" s="5" t="s">
        <v>179</v>
      </c>
      <c r="I3301" s="5" t="s">
        <v>180</v>
      </c>
      <c r="J3301" s="6">
        <v>42548</v>
      </c>
      <c r="K3301" s="7">
        <f t="shared" si="153"/>
        <v>36</v>
      </c>
      <c r="L3301" s="7">
        <f t="shared" si="154"/>
        <v>32.04</v>
      </c>
      <c r="M3301" s="4">
        <f>YEAR(Datos!$J3301)</f>
        <v>2016</v>
      </c>
      <c r="N3301" s="5" t="str">
        <f t="shared" si="155"/>
        <v>junio</v>
      </c>
      <c r="O3301" s="5" t="str">
        <f>VLOOKUP(C3301,[2]!ProdManager[#Data],2,FALSE)</f>
        <v>John Matter</v>
      </c>
      <c r="P3301" s="5" t="e">
        <f>VLOOKUP(I3301,[1]!Countries[#Data],2,FALSE)</f>
        <v>#REF!</v>
      </c>
      <c r="Q3301" s="5" t="e">
        <f>VLOOKUP(I3301,[1]!Countries[#Data],3,FALSE)</f>
        <v>#REF!</v>
      </c>
    </row>
    <row r="3302" spans="1:17" x14ac:dyDescent="0.2">
      <c r="A3302" s="5">
        <v>10352</v>
      </c>
      <c r="B3302" s="5" t="s">
        <v>138</v>
      </c>
      <c r="C3302" s="5" t="s">
        <v>39</v>
      </c>
      <c r="D3302" s="5">
        <v>5.9</v>
      </c>
      <c r="E3302" s="5">
        <v>4.838000000000001</v>
      </c>
      <c r="F3302" s="5">
        <v>20</v>
      </c>
      <c r="G3302" s="5" t="s">
        <v>178</v>
      </c>
      <c r="H3302" s="5" t="s">
        <v>179</v>
      </c>
      <c r="I3302" s="5" t="s">
        <v>180</v>
      </c>
      <c r="J3302" s="6">
        <v>42629</v>
      </c>
      <c r="K3302" s="7">
        <f t="shared" si="153"/>
        <v>118</v>
      </c>
      <c r="L3302" s="7">
        <f t="shared" si="154"/>
        <v>96.760000000000019</v>
      </c>
      <c r="M3302" s="4">
        <f>YEAR(Datos!$J3302)</f>
        <v>2016</v>
      </c>
      <c r="N3302" s="5" t="str">
        <f t="shared" si="155"/>
        <v>septiembre</v>
      </c>
      <c r="O3302" s="5" t="str">
        <f>VLOOKUP(C3302,[2]!ProdManager[#Data],2,FALSE)</f>
        <v>John Matter</v>
      </c>
      <c r="P3302" s="5" t="e">
        <f>VLOOKUP(I3302,[1]!Countries[#Data],2,FALSE)</f>
        <v>#REF!</v>
      </c>
      <c r="Q3302" s="5" t="e">
        <f>VLOOKUP(I3302,[1]!Countries[#Data],3,FALSE)</f>
        <v>#REF!</v>
      </c>
    </row>
    <row r="3303" spans="1:17" x14ac:dyDescent="0.2">
      <c r="A3303" s="5">
        <v>10353</v>
      </c>
      <c r="B3303" s="5" t="s">
        <v>9</v>
      </c>
      <c r="C3303" s="5" t="s">
        <v>8</v>
      </c>
      <c r="D3303" s="5">
        <v>16.8</v>
      </c>
      <c r="E3303" s="5">
        <v>13.104000000000001</v>
      </c>
      <c r="F3303" s="5">
        <v>12</v>
      </c>
      <c r="G3303" s="5" t="s">
        <v>199</v>
      </c>
      <c r="H3303" s="5" t="s">
        <v>200</v>
      </c>
      <c r="I3303" s="5" t="s">
        <v>61</v>
      </c>
      <c r="J3303" s="6">
        <v>42452</v>
      </c>
      <c r="K3303" s="7">
        <f t="shared" si="153"/>
        <v>201.60000000000002</v>
      </c>
      <c r="L3303" s="7">
        <f t="shared" si="154"/>
        <v>157.24800000000002</v>
      </c>
      <c r="M3303" s="4">
        <f>YEAR(Datos!$J3303)</f>
        <v>2016</v>
      </c>
      <c r="N3303" s="5" t="str">
        <f t="shared" si="155"/>
        <v>marzo</v>
      </c>
      <c r="O3303" s="5" t="str">
        <f>VLOOKUP(C3303,[2]!ProdManager[#Data],2,FALSE)</f>
        <v>Peter Stone</v>
      </c>
      <c r="P3303" s="5" t="e">
        <f>VLOOKUP(I3303,[1]!Countries[#Data],2,FALSE)</f>
        <v>#REF!</v>
      </c>
      <c r="Q3303" s="5" t="e">
        <f>VLOOKUP(I3303,[1]!Countries[#Data],3,FALSE)</f>
        <v>#REF!</v>
      </c>
    </row>
    <row r="3304" spans="1:17" x14ac:dyDescent="0.2">
      <c r="A3304" s="5">
        <v>10353</v>
      </c>
      <c r="B3304" s="5" t="s">
        <v>181</v>
      </c>
      <c r="C3304" s="5" t="s">
        <v>36</v>
      </c>
      <c r="D3304" s="5">
        <v>210.8</v>
      </c>
      <c r="E3304" s="5">
        <v>193.93600000000001</v>
      </c>
      <c r="F3304" s="5">
        <v>50</v>
      </c>
      <c r="G3304" s="5" t="s">
        <v>199</v>
      </c>
      <c r="H3304" s="5" t="s">
        <v>200</v>
      </c>
      <c r="I3304" s="5" t="s">
        <v>61</v>
      </c>
      <c r="J3304" s="6">
        <v>42512</v>
      </c>
      <c r="K3304" s="7">
        <f t="shared" si="153"/>
        <v>10540</v>
      </c>
      <c r="L3304" s="7">
        <f t="shared" si="154"/>
        <v>9696.8000000000011</v>
      </c>
      <c r="M3304" s="4">
        <f>YEAR(Datos!$J3304)</f>
        <v>2016</v>
      </c>
      <c r="N3304" s="5" t="str">
        <f t="shared" si="155"/>
        <v>mayo</v>
      </c>
      <c r="O3304" s="5" t="str">
        <f>VLOOKUP(C3304,[2]!ProdManager[#Data],2,FALSE)</f>
        <v>John Matter</v>
      </c>
      <c r="P3304" s="5" t="e">
        <f>VLOOKUP(I3304,[1]!Countries[#Data],2,FALSE)</f>
        <v>#REF!</v>
      </c>
      <c r="Q3304" s="5" t="e">
        <f>VLOOKUP(I3304,[1]!Countries[#Data],3,FALSE)</f>
        <v>#REF!</v>
      </c>
    </row>
    <row r="3305" spans="1:17" x14ac:dyDescent="0.2">
      <c r="A3305" s="5">
        <v>10354</v>
      </c>
      <c r="B3305" s="5" t="s">
        <v>131</v>
      </c>
      <c r="C3305" s="5" t="s">
        <v>36</v>
      </c>
      <c r="D3305" s="5">
        <v>14.4</v>
      </c>
      <c r="E3305" s="5">
        <v>12.672000000000001</v>
      </c>
      <c r="F3305" s="5">
        <v>12</v>
      </c>
      <c r="G3305" s="5" t="s">
        <v>171</v>
      </c>
      <c r="H3305" s="5" t="s">
        <v>66</v>
      </c>
      <c r="I3305" s="5" t="s">
        <v>67</v>
      </c>
      <c r="J3305" s="6">
        <v>42597</v>
      </c>
      <c r="K3305" s="7">
        <f t="shared" si="153"/>
        <v>172.8</v>
      </c>
      <c r="L3305" s="7">
        <f t="shared" si="154"/>
        <v>152.06400000000002</v>
      </c>
      <c r="M3305" s="4">
        <f>YEAR(Datos!$J3305)</f>
        <v>2016</v>
      </c>
      <c r="N3305" s="5" t="str">
        <f t="shared" si="155"/>
        <v>agosto</v>
      </c>
      <c r="O3305" s="5" t="str">
        <f>VLOOKUP(C3305,[2]!ProdManager[#Data],2,FALSE)</f>
        <v>John Matter</v>
      </c>
      <c r="P3305" s="5" t="e">
        <f>VLOOKUP(I3305,[1]!Countries[#Data],2,FALSE)</f>
        <v>#REF!</v>
      </c>
      <c r="Q3305" s="5" t="e">
        <f>VLOOKUP(I3305,[1]!Countries[#Data],3,FALSE)</f>
        <v>#REF!</v>
      </c>
    </row>
    <row r="3306" spans="1:17" x14ac:dyDescent="0.2">
      <c r="A3306" s="5">
        <v>10354</v>
      </c>
      <c r="B3306" s="5" t="s">
        <v>95</v>
      </c>
      <c r="C3306" s="5" t="s">
        <v>39</v>
      </c>
      <c r="D3306" s="5">
        <v>99</v>
      </c>
      <c r="E3306" s="5">
        <v>75.239999999999995</v>
      </c>
      <c r="F3306" s="5">
        <v>4</v>
      </c>
      <c r="G3306" s="5" t="s">
        <v>171</v>
      </c>
      <c r="H3306" s="5" t="s">
        <v>66</v>
      </c>
      <c r="I3306" s="5" t="s">
        <v>67</v>
      </c>
      <c r="J3306" s="6">
        <v>42577</v>
      </c>
      <c r="K3306" s="7">
        <f t="shared" si="153"/>
        <v>396</v>
      </c>
      <c r="L3306" s="7">
        <f t="shared" si="154"/>
        <v>300.95999999999998</v>
      </c>
      <c r="M3306" s="4">
        <f>YEAR(Datos!$J3306)</f>
        <v>2016</v>
      </c>
      <c r="N3306" s="5" t="str">
        <f t="shared" si="155"/>
        <v>julio</v>
      </c>
      <c r="O3306" s="5" t="str">
        <f>VLOOKUP(C3306,[2]!ProdManager[#Data],2,FALSE)</f>
        <v>John Matter</v>
      </c>
      <c r="P3306" s="5" t="e">
        <f>VLOOKUP(I3306,[1]!Countries[#Data],2,FALSE)</f>
        <v>#REF!</v>
      </c>
      <c r="Q3306" s="5" t="e">
        <f>VLOOKUP(I3306,[1]!Countries[#Data],3,FALSE)</f>
        <v>#REF!</v>
      </c>
    </row>
    <row r="3307" spans="1:17" x14ac:dyDescent="0.2">
      <c r="A3307" s="5">
        <v>10355</v>
      </c>
      <c r="B3307" s="5" t="s">
        <v>44</v>
      </c>
      <c r="C3307" s="5" t="s">
        <v>36</v>
      </c>
      <c r="D3307" s="5">
        <v>3.6</v>
      </c>
      <c r="E3307" s="5">
        <v>3.24</v>
      </c>
      <c r="F3307" s="5">
        <v>25</v>
      </c>
      <c r="G3307" s="5" t="s">
        <v>201</v>
      </c>
      <c r="H3307" s="5" t="s">
        <v>202</v>
      </c>
      <c r="I3307" s="5" t="s">
        <v>142</v>
      </c>
      <c r="J3307" s="6">
        <v>42473</v>
      </c>
      <c r="K3307" s="7">
        <f t="shared" si="153"/>
        <v>90</v>
      </c>
      <c r="L3307" s="7">
        <f t="shared" si="154"/>
        <v>81</v>
      </c>
      <c r="M3307" s="4">
        <f>YEAR(Datos!$J3307)</f>
        <v>2016</v>
      </c>
      <c r="N3307" s="5" t="str">
        <f t="shared" si="155"/>
        <v>abril</v>
      </c>
      <c r="O3307" s="5" t="str">
        <f>VLOOKUP(C3307,[2]!ProdManager[#Data],2,FALSE)</f>
        <v>John Matter</v>
      </c>
      <c r="P3307" s="5" t="e">
        <f>VLOOKUP(I3307,[1]!Countries[#Data],2,FALSE)</f>
        <v>#REF!</v>
      </c>
      <c r="Q3307" s="5" t="e">
        <f>VLOOKUP(I3307,[1]!Countries[#Data],3,FALSE)</f>
        <v>#REF!</v>
      </c>
    </row>
    <row r="3308" spans="1:17" x14ac:dyDescent="0.2">
      <c r="A3308" s="5">
        <v>10355</v>
      </c>
      <c r="B3308" s="5" t="s">
        <v>26</v>
      </c>
      <c r="C3308" s="5" t="s">
        <v>3</v>
      </c>
      <c r="D3308" s="5">
        <v>15.6</v>
      </c>
      <c r="E3308" s="5">
        <v>12.012</v>
      </c>
      <c r="F3308" s="5">
        <v>25</v>
      </c>
      <c r="G3308" s="5" t="s">
        <v>201</v>
      </c>
      <c r="H3308" s="5" t="s">
        <v>202</v>
      </c>
      <c r="I3308" s="5" t="s">
        <v>142</v>
      </c>
      <c r="J3308" s="6">
        <v>42508</v>
      </c>
      <c r="K3308" s="7">
        <f t="shared" si="153"/>
        <v>390</v>
      </c>
      <c r="L3308" s="7">
        <f t="shared" si="154"/>
        <v>300.3</v>
      </c>
      <c r="M3308" s="4">
        <f>YEAR(Datos!$J3308)</f>
        <v>2016</v>
      </c>
      <c r="N3308" s="5" t="str">
        <f t="shared" si="155"/>
        <v>mayo</v>
      </c>
      <c r="O3308" s="5" t="str">
        <f>VLOOKUP(C3308,[2]!ProdManager[#Data],2,FALSE)</f>
        <v>Marc Caine</v>
      </c>
      <c r="P3308" s="5" t="e">
        <f>VLOOKUP(I3308,[1]!Countries[#Data],2,FALSE)</f>
        <v>#REF!</v>
      </c>
      <c r="Q3308" s="5" t="e">
        <f>VLOOKUP(I3308,[1]!Countries[#Data],3,FALSE)</f>
        <v>#REF!</v>
      </c>
    </row>
    <row r="3309" spans="1:17" x14ac:dyDescent="0.2">
      <c r="A3309" s="5">
        <v>10356</v>
      </c>
      <c r="B3309" s="5" t="s">
        <v>37</v>
      </c>
      <c r="C3309" s="5" t="s">
        <v>8</v>
      </c>
      <c r="D3309" s="5">
        <v>10</v>
      </c>
      <c r="E3309" s="5">
        <v>7.6</v>
      </c>
      <c r="F3309" s="5">
        <v>30</v>
      </c>
      <c r="G3309" s="5" t="s">
        <v>153</v>
      </c>
      <c r="H3309" s="5" t="s">
        <v>154</v>
      </c>
      <c r="I3309" s="5" t="s">
        <v>14</v>
      </c>
      <c r="J3309" s="6">
        <v>42646</v>
      </c>
      <c r="K3309" s="7">
        <f t="shared" si="153"/>
        <v>300</v>
      </c>
      <c r="L3309" s="7">
        <f t="shared" si="154"/>
        <v>228</v>
      </c>
      <c r="M3309" s="4">
        <f>YEAR(Datos!$J3309)</f>
        <v>2016</v>
      </c>
      <c r="N3309" s="5" t="str">
        <f t="shared" si="155"/>
        <v>octubre</v>
      </c>
      <c r="O3309" s="5" t="str">
        <f>VLOOKUP(C3309,[2]!ProdManager[#Data],2,FALSE)</f>
        <v>Peter Stone</v>
      </c>
      <c r="P3309" s="5" t="e">
        <f>VLOOKUP(I3309,[1]!Countries[#Data],2,FALSE)</f>
        <v>#REF!</v>
      </c>
      <c r="Q3309" s="5" t="e">
        <f>VLOOKUP(I3309,[1]!Countries[#Data],3,FALSE)</f>
        <v>#REF!</v>
      </c>
    </row>
    <row r="3310" spans="1:17" x14ac:dyDescent="0.2">
      <c r="A3310" s="5">
        <v>10356</v>
      </c>
      <c r="B3310" s="5" t="s">
        <v>38</v>
      </c>
      <c r="C3310" s="5" t="s">
        <v>39</v>
      </c>
      <c r="D3310" s="5">
        <v>19.2</v>
      </c>
      <c r="E3310" s="5">
        <v>15.744</v>
      </c>
      <c r="F3310" s="5">
        <v>12</v>
      </c>
      <c r="G3310" s="5" t="s">
        <v>153</v>
      </c>
      <c r="H3310" s="5" t="s">
        <v>154</v>
      </c>
      <c r="I3310" s="5" t="s">
        <v>14</v>
      </c>
      <c r="J3310" s="6">
        <v>42703</v>
      </c>
      <c r="K3310" s="7">
        <f t="shared" si="153"/>
        <v>230.39999999999998</v>
      </c>
      <c r="L3310" s="7">
        <f t="shared" si="154"/>
        <v>188.928</v>
      </c>
      <c r="M3310" s="4">
        <f>YEAR(Datos!$J3310)</f>
        <v>2016</v>
      </c>
      <c r="N3310" s="5" t="str">
        <f t="shared" si="155"/>
        <v>noviembre</v>
      </c>
      <c r="O3310" s="5" t="str">
        <f>VLOOKUP(C3310,[2]!ProdManager[#Data],2,FALSE)</f>
        <v>John Matter</v>
      </c>
      <c r="P3310" s="5" t="e">
        <f>VLOOKUP(I3310,[1]!Countries[#Data],2,FALSE)</f>
        <v>#REF!</v>
      </c>
      <c r="Q3310" s="5" t="e">
        <f>VLOOKUP(I3310,[1]!Countries[#Data],3,FALSE)</f>
        <v>#REF!</v>
      </c>
    </row>
    <row r="3311" spans="1:17" x14ac:dyDescent="0.2">
      <c r="A3311" s="5">
        <v>10356</v>
      </c>
      <c r="B3311" s="5" t="s">
        <v>148</v>
      </c>
      <c r="C3311" s="5" t="s">
        <v>8</v>
      </c>
      <c r="D3311" s="5">
        <v>28.8</v>
      </c>
      <c r="E3311" s="5">
        <v>21.6</v>
      </c>
      <c r="F3311" s="5">
        <v>20</v>
      </c>
      <c r="G3311" s="5" t="s">
        <v>153</v>
      </c>
      <c r="H3311" s="5" t="s">
        <v>154</v>
      </c>
      <c r="I3311" s="5" t="s">
        <v>14</v>
      </c>
      <c r="J3311" s="6">
        <v>42451</v>
      </c>
      <c r="K3311" s="7">
        <f t="shared" si="153"/>
        <v>576</v>
      </c>
      <c r="L3311" s="7">
        <f t="shared" si="154"/>
        <v>432</v>
      </c>
      <c r="M3311" s="4">
        <f>YEAR(Datos!$J3311)</f>
        <v>2016</v>
      </c>
      <c r="N3311" s="5" t="str">
        <f t="shared" si="155"/>
        <v>marzo</v>
      </c>
      <c r="O3311" s="5" t="str">
        <f>VLOOKUP(C3311,[2]!ProdManager[#Data],2,FALSE)</f>
        <v>Peter Stone</v>
      </c>
      <c r="P3311" s="5" t="e">
        <f>VLOOKUP(I3311,[1]!Countries[#Data],2,FALSE)</f>
        <v>#REF!</v>
      </c>
      <c r="Q3311" s="5" t="e">
        <f>VLOOKUP(I3311,[1]!Countries[#Data],3,FALSE)</f>
        <v>#REF!</v>
      </c>
    </row>
    <row r="3312" spans="1:17" x14ac:dyDescent="0.2">
      <c r="A3312" s="5">
        <v>10357</v>
      </c>
      <c r="B3312" s="5" t="s">
        <v>105</v>
      </c>
      <c r="C3312" s="5" t="s">
        <v>22</v>
      </c>
      <c r="D3312" s="5">
        <v>24.8</v>
      </c>
      <c r="E3312" s="5">
        <v>19.840000000000003</v>
      </c>
      <c r="F3312" s="5">
        <v>30</v>
      </c>
      <c r="G3312" s="5" t="s">
        <v>128</v>
      </c>
      <c r="H3312" s="5" t="s">
        <v>129</v>
      </c>
      <c r="I3312" s="5" t="s">
        <v>58</v>
      </c>
      <c r="J3312" s="6">
        <v>42394</v>
      </c>
      <c r="K3312" s="7">
        <f t="shared" si="153"/>
        <v>744</v>
      </c>
      <c r="L3312" s="7">
        <f t="shared" si="154"/>
        <v>595.20000000000005</v>
      </c>
      <c r="M3312" s="4">
        <f>YEAR(Datos!$J3312)</f>
        <v>2016</v>
      </c>
      <c r="N3312" s="5" t="str">
        <f t="shared" si="155"/>
        <v>enero</v>
      </c>
      <c r="O3312" s="5" t="str">
        <f>VLOOKUP(C3312,[2]!ProdManager[#Data],2,FALSE)</f>
        <v>Peter Stone</v>
      </c>
      <c r="P3312" s="5" t="e">
        <f>VLOOKUP(I3312,[1]!Countries[#Data],2,FALSE)</f>
        <v>#REF!</v>
      </c>
      <c r="Q3312" s="5" t="e">
        <f>VLOOKUP(I3312,[1]!Countries[#Data],3,FALSE)</f>
        <v>#REF!</v>
      </c>
    </row>
    <row r="3313" spans="1:17" x14ac:dyDescent="0.2">
      <c r="A3313" s="5">
        <v>10357</v>
      </c>
      <c r="B3313" s="5" t="s">
        <v>182</v>
      </c>
      <c r="C3313" s="5" t="s">
        <v>28</v>
      </c>
      <c r="D3313" s="5">
        <v>24.9</v>
      </c>
      <c r="E3313" s="5">
        <v>16.682999999999996</v>
      </c>
      <c r="F3313" s="5">
        <v>16</v>
      </c>
      <c r="G3313" s="5" t="s">
        <v>128</v>
      </c>
      <c r="H3313" s="5" t="s">
        <v>129</v>
      </c>
      <c r="I3313" s="5" t="s">
        <v>58</v>
      </c>
      <c r="J3313" s="6">
        <v>42607</v>
      </c>
      <c r="K3313" s="7">
        <f t="shared" si="153"/>
        <v>398.4</v>
      </c>
      <c r="L3313" s="7">
        <f t="shared" si="154"/>
        <v>266.92799999999994</v>
      </c>
      <c r="M3313" s="4">
        <f>YEAR(Datos!$J3313)</f>
        <v>2016</v>
      </c>
      <c r="N3313" s="5" t="str">
        <f t="shared" si="155"/>
        <v>agosto</v>
      </c>
      <c r="O3313" s="5" t="str">
        <f>VLOOKUP(C3313,[2]!ProdManager[#Data],2,FALSE)</f>
        <v>Lydia Sinn</v>
      </c>
      <c r="P3313" s="5" t="e">
        <f>VLOOKUP(I3313,[1]!Countries[#Data],2,FALSE)</f>
        <v>#REF!</v>
      </c>
      <c r="Q3313" s="5" t="e">
        <f>VLOOKUP(I3313,[1]!Countries[#Data],3,FALSE)</f>
        <v>#REF!</v>
      </c>
    </row>
    <row r="3314" spans="1:17" x14ac:dyDescent="0.2">
      <c r="A3314" s="5">
        <v>10357</v>
      </c>
      <c r="B3314" s="5" t="s">
        <v>33</v>
      </c>
      <c r="C3314" s="5" t="s">
        <v>8</v>
      </c>
      <c r="D3314" s="5">
        <v>27.2</v>
      </c>
      <c r="E3314" s="5">
        <v>21.216000000000001</v>
      </c>
      <c r="F3314" s="5">
        <v>8</v>
      </c>
      <c r="G3314" s="5" t="s">
        <v>128</v>
      </c>
      <c r="H3314" s="5" t="s">
        <v>129</v>
      </c>
      <c r="I3314" s="5" t="s">
        <v>58</v>
      </c>
      <c r="J3314" s="6">
        <v>42535</v>
      </c>
      <c r="K3314" s="7">
        <f t="shared" si="153"/>
        <v>217.6</v>
      </c>
      <c r="L3314" s="7">
        <f t="shared" si="154"/>
        <v>169.72800000000001</v>
      </c>
      <c r="M3314" s="4">
        <f>YEAR(Datos!$J3314)</f>
        <v>2016</v>
      </c>
      <c r="N3314" s="5" t="str">
        <f t="shared" si="155"/>
        <v>junio</v>
      </c>
      <c r="O3314" s="5" t="str">
        <f>VLOOKUP(C3314,[2]!ProdManager[#Data],2,FALSE)</f>
        <v>Peter Stone</v>
      </c>
      <c r="P3314" s="5" t="e">
        <f>VLOOKUP(I3314,[1]!Countries[#Data],2,FALSE)</f>
        <v>#REF!</v>
      </c>
      <c r="Q3314" s="5" t="e">
        <f>VLOOKUP(I3314,[1]!Countries[#Data],3,FALSE)</f>
        <v>#REF!</v>
      </c>
    </row>
    <row r="3315" spans="1:17" x14ac:dyDescent="0.2">
      <c r="A3315" s="5">
        <v>10358</v>
      </c>
      <c r="B3315" s="5" t="s">
        <v>50</v>
      </c>
      <c r="C3315" s="5" t="s">
        <v>22</v>
      </c>
      <c r="D3315" s="5">
        <v>15.2</v>
      </c>
      <c r="E3315" s="5">
        <v>11.096</v>
      </c>
      <c r="F3315" s="5">
        <v>20</v>
      </c>
      <c r="G3315" s="5" t="s">
        <v>197</v>
      </c>
      <c r="H3315" s="5" t="s">
        <v>198</v>
      </c>
      <c r="I3315" s="5" t="s">
        <v>6</v>
      </c>
      <c r="J3315" s="6">
        <v>42564</v>
      </c>
      <c r="K3315" s="7">
        <f t="shared" si="153"/>
        <v>304</v>
      </c>
      <c r="L3315" s="7">
        <f t="shared" si="154"/>
        <v>221.92000000000002</v>
      </c>
      <c r="M3315" s="4">
        <f>YEAR(Datos!$J3315)</f>
        <v>2016</v>
      </c>
      <c r="N3315" s="5" t="str">
        <f t="shared" si="155"/>
        <v>julio</v>
      </c>
      <c r="O3315" s="5" t="str">
        <f>VLOOKUP(C3315,[2]!ProdManager[#Data],2,FALSE)</f>
        <v>Peter Stone</v>
      </c>
      <c r="P3315" s="5" t="e">
        <f>VLOOKUP(I3315,[1]!Countries[#Data],2,FALSE)</f>
        <v>#REF!</v>
      </c>
      <c r="Q3315" s="5" t="e">
        <f>VLOOKUP(I3315,[1]!Countries[#Data],3,FALSE)</f>
        <v>#REF!</v>
      </c>
    </row>
    <row r="3316" spans="1:17" x14ac:dyDescent="0.2">
      <c r="A3316" s="5">
        <v>10358</v>
      </c>
      <c r="B3316" s="5" t="s">
        <v>44</v>
      </c>
      <c r="C3316" s="5" t="s">
        <v>36</v>
      </c>
      <c r="D3316" s="5">
        <v>3.6</v>
      </c>
      <c r="E3316" s="5">
        <v>3.1680000000000001</v>
      </c>
      <c r="F3316" s="5">
        <v>10</v>
      </c>
      <c r="G3316" s="5" t="s">
        <v>197</v>
      </c>
      <c r="H3316" s="5" t="s">
        <v>198</v>
      </c>
      <c r="I3316" s="5" t="s">
        <v>6</v>
      </c>
      <c r="J3316" s="6">
        <v>42494</v>
      </c>
      <c r="K3316" s="7">
        <f t="shared" si="153"/>
        <v>36</v>
      </c>
      <c r="L3316" s="7">
        <f t="shared" si="154"/>
        <v>31.68</v>
      </c>
      <c r="M3316" s="4">
        <f>YEAR(Datos!$J3316)</f>
        <v>2016</v>
      </c>
      <c r="N3316" s="5" t="str">
        <f t="shared" si="155"/>
        <v>mayo</v>
      </c>
      <c r="O3316" s="5" t="str">
        <f>VLOOKUP(C3316,[2]!ProdManager[#Data],2,FALSE)</f>
        <v>John Matter</v>
      </c>
      <c r="P3316" s="5" t="e">
        <f>VLOOKUP(I3316,[1]!Countries[#Data],2,FALSE)</f>
        <v>#REF!</v>
      </c>
      <c r="Q3316" s="5" t="e">
        <f>VLOOKUP(I3316,[1]!Countries[#Data],3,FALSE)</f>
        <v>#REF!</v>
      </c>
    </row>
    <row r="3317" spans="1:17" x14ac:dyDescent="0.2">
      <c r="A3317" s="5">
        <v>10358</v>
      </c>
      <c r="B3317" s="5" t="s">
        <v>133</v>
      </c>
      <c r="C3317" s="5" t="s">
        <v>36</v>
      </c>
      <c r="D3317" s="5">
        <v>11.2</v>
      </c>
      <c r="E3317" s="5">
        <v>10.192</v>
      </c>
      <c r="F3317" s="5">
        <v>10</v>
      </c>
      <c r="G3317" s="5" t="s">
        <v>197</v>
      </c>
      <c r="H3317" s="5" t="s">
        <v>198</v>
      </c>
      <c r="I3317" s="5" t="s">
        <v>6</v>
      </c>
      <c r="J3317" s="6">
        <v>42537</v>
      </c>
      <c r="K3317" s="7">
        <f t="shared" si="153"/>
        <v>112</v>
      </c>
      <c r="L3317" s="7">
        <f t="shared" si="154"/>
        <v>101.92</v>
      </c>
      <c r="M3317" s="4">
        <f>YEAR(Datos!$J3317)</f>
        <v>2016</v>
      </c>
      <c r="N3317" s="5" t="str">
        <f t="shared" si="155"/>
        <v>junio</v>
      </c>
      <c r="O3317" s="5" t="str">
        <f>VLOOKUP(C3317,[2]!ProdManager[#Data],2,FALSE)</f>
        <v>John Matter</v>
      </c>
      <c r="P3317" s="5" t="e">
        <f>VLOOKUP(I3317,[1]!Countries[#Data],2,FALSE)</f>
        <v>#REF!</v>
      </c>
      <c r="Q3317" s="5" t="e">
        <f>VLOOKUP(I3317,[1]!Countries[#Data],3,FALSE)</f>
        <v>#REF!</v>
      </c>
    </row>
    <row r="3318" spans="1:17" x14ac:dyDescent="0.2">
      <c r="A3318" s="5">
        <v>10359</v>
      </c>
      <c r="B3318" s="5" t="s">
        <v>33</v>
      </c>
      <c r="C3318" s="5" t="s">
        <v>8</v>
      </c>
      <c r="D3318" s="5">
        <v>27.2</v>
      </c>
      <c r="E3318" s="5">
        <v>21.216000000000001</v>
      </c>
      <c r="F3318" s="5">
        <v>80</v>
      </c>
      <c r="G3318" s="5" t="s">
        <v>203</v>
      </c>
      <c r="H3318" s="5" t="s">
        <v>141</v>
      </c>
      <c r="I3318" s="5" t="s">
        <v>142</v>
      </c>
      <c r="J3318" s="6">
        <v>42633</v>
      </c>
      <c r="K3318" s="7">
        <f t="shared" si="153"/>
        <v>2176</v>
      </c>
      <c r="L3318" s="7">
        <f t="shared" si="154"/>
        <v>1697.2800000000002</v>
      </c>
      <c r="M3318" s="4">
        <f>YEAR(Datos!$J3318)</f>
        <v>2016</v>
      </c>
      <c r="N3318" s="5" t="str">
        <f t="shared" si="155"/>
        <v>septiembre</v>
      </c>
      <c r="O3318" s="5" t="str">
        <f>VLOOKUP(C3318,[2]!ProdManager[#Data],2,FALSE)</f>
        <v>Peter Stone</v>
      </c>
      <c r="P3318" s="5" t="e">
        <f>VLOOKUP(I3318,[1]!Countries[#Data],2,FALSE)</f>
        <v>#REF!</v>
      </c>
      <c r="Q3318" s="5" t="e">
        <f>VLOOKUP(I3318,[1]!Countries[#Data],3,FALSE)</f>
        <v>#REF!</v>
      </c>
    </row>
    <row r="3319" spans="1:17" x14ac:dyDescent="0.2">
      <c r="A3319" s="5">
        <v>10359</v>
      </c>
      <c r="B3319" s="5" t="s">
        <v>49</v>
      </c>
      <c r="C3319" s="5" t="s">
        <v>28</v>
      </c>
      <c r="D3319" s="5">
        <v>13.9</v>
      </c>
      <c r="E3319" s="5">
        <v>9.3129999999999988</v>
      </c>
      <c r="F3319" s="5">
        <v>56</v>
      </c>
      <c r="G3319" s="5" t="s">
        <v>203</v>
      </c>
      <c r="H3319" s="5" t="s">
        <v>141</v>
      </c>
      <c r="I3319" s="5" t="s">
        <v>142</v>
      </c>
      <c r="J3319" s="6">
        <v>42440</v>
      </c>
      <c r="K3319" s="7">
        <f t="shared" si="153"/>
        <v>778.4</v>
      </c>
      <c r="L3319" s="7">
        <f t="shared" si="154"/>
        <v>521.52799999999991</v>
      </c>
      <c r="M3319" s="4">
        <f>YEAR(Datos!$J3319)</f>
        <v>2016</v>
      </c>
      <c r="N3319" s="5" t="str">
        <f t="shared" si="155"/>
        <v>marzo</v>
      </c>
      <c r="O3319" s="5" t="str">
        <f>VLOOKUP(C3319,[2]!ProdManager[#Data],2,FALSE)</f>
        <v>Lydia Sinn</v>
      </c>
      <c r="P3319" s="5" t="e">
        <f>VLOOKUP(I3319,[1]!Countries[#Data],2,FALSE)</f>
        <v>#REF!</v>
      </c>
      <c r="Q3319" s="5" t="e">
        <f>VLOOKUP(I3319,[1]!Countries[#Data],3,FALSE)</f>
        <v>#REF!</v>
      </c>
    </row>
    <row r="3320" spans="1:17" x14ac:dyDescent="0.2">
      <c r="A3320" s="5">
        <v>10359</v>
      </c>
      <c r="B3320" s="5" t="s">
        <v>37</v>
      </c>
      <c r="C3320" s="5" t="s">
        <v>8</v>
      </c>
      <c r="D3320" s="5">
        <v>10</v>
      </c>
      <c r="E3320" s="5">
        <v>7.5</v>
      </c>
      <c r="F3320" s="5">
        <v>70</v>
      </c>
      <c r="G3320" s="5" t="s">
        <v>203</v>
      </c>
      <c r="H3320" s="5" t="s">
        <v>141</v>
      </c>
      <c r="I3320" s="5" t="s">
        <v>142</v>
      </c>
      <c r="J3320" s="6">
        <v>42625</v>
      </c>
      <c r="K3320" s="7">
        <f t="shared" si="153"/>
        <v>700</v>
      </c>
      <c r="L3320" s="7">
        <f t="shared" si="154"/>
        <v>525</v>
      </c>
      <c r="M3320" s="4">
        <f>YEAR(Datos!$J3320)</f>
        <v>2016</v>
      </c>
      <c r="N3320" s="5" t="str">
        <f t="shared" si="155"/>
        <v>septiembre</v>
      </c>
      <c r="O3320" s="5" t="str">
        <f>VLOOKUP(C3320,[2]!ProdManager[#Data],2,FALSE)</f>
        <v>Peter Stone</v>
      </c>
      <c r="P3320" s="5" t="e">
        <f>VLOOKUP(I3320,[1]!Countries[#Data],2,FALSE)</f>
        <v>#REF!</v>
      </c>
      <c r="Q3320" s="5" t="e">
        <f>VLOOKUP(I3320,[1]!Countries[#Data],3,FALSE)</f>
        <v>#REF!</v>
      </c>
    </row>
    <row r="3321" spans="1:17" x14ac:dyDescent="0.2">
      <c r="A3321" s="5">
        <v>10360</v>
      </c>
      <c r="B3321" s="5" t="s">
        <v>114</v>
      </c>
      <c r="C3321" s="5" t="s">
        <v>11</v>
      </c>
      <c r="D3321" s="5">
        <v>36.4</v>
      </c>
      <c r="E3321" s="5">
        <v>29.484000000000002</v>
      </c>
      <c r="F3321" s="5">
        <v>30</v>
      </c>
      <c r="G3321" s="5" t="s">
        <v>85</v>
      </c>
      <c r="H3321" s="5" t="s">
        <v>86</v>
      </c>
      <c r="I3321" s="5" t="s">
        <v>6</v>
      </c>
      <c r="J3321" s="6">
        <v>42571</v>
      </c>
      <c r="K3321" s="7">
        <f t="shared" si="153"/>
        <v>1092</v>
      </c>
      <c r="L3321" s="7">
        <f t="shared" si="154"/>
        <v>884.5200000000001</v>
      </c>
      <c r="M3321" s="4">
        <f>YEAR(Datos!$J3321)</f>
        <v>2016</v>
      </c>
      <c r="N3321" s="5" t="str">
        <f t="shared" si="155"/>
        <v>julio</v>
      </c>
      <c r="O3321" s="5" t="str">
        <f>VLOOKUP(C3321,[2]!ProdManager[#Data],2,FALSE)</f>
        <v>Marc Caine</v>
      </c>
      <c r="P3321" s="5" t="e">
        <f>VLOOKUP(I3321,[1]!Countries[#Data],2,FALSE)</f>
        <v>#REF!</v>
      </c>
      <c r="Q3321" s="5" t="e">
        <f>VLOOKUP(I3321,[1]!Countries[#Data],3,FALSE)</f>
        <v>#REF!</v>
      </c>
    </row>
    <row r="3322" spans="1:17" x14ac:dyDescent="0.2">
      <c r="A3322" s="5">
        <v>10360</v>
      </c>
      <c r="B3322" s="5" t="s">
        <v>95</v>
      </c>
      <c r="C3322" s="5" t="s">
        <v>39</v>
      </c>
      <c r="D3322" s="5">
        <v>99</v>
      </c>
      <c r="E3322" s="5">
        <v>74.25</v>
      </c>
      <c r="F3322" s="5">
        <v>35</v>
      </c>
      <c r="G3322" s="5" t="s">
        <v>85</v>
      </c>
      <c r="H3322" s="5" t="s">
        <v>86</v>
      </c>
      <c r="I3322" s="5" t="s">
        <v>6</v>
      </c>
      <c r="J3322" s="6">
        <v>42515</v>
      </c>
      <c r="K3322" s="7">
        <f t="shared" si="153"/>
        <v>3465</v>
      </c>
      <c r="L3322" s="7">
        <f t="shared" si="154"/>
        <v>2598.75</v>
      </c>
      <c r="M3322" s="4">
        <f>YEAR(Datos!$J3322)</f>
        <v>2016</v>
      </c>
      <c r="N3322" s="5" t="str">
        <f t="shared" si="155"/>
        <v>mayo</v>
      </c>
      <c r="O3322" s="5" t="str">
        <f>VLOOKUP(C3322,[2]!ProdManager[#Data],2,FALSE)</f>
        <v>John Matter</v>
      </c>
      <c r="P3322" s="5" t="e">
        <f>VLOOKUP(I3322,[1]!Countries[#Data],2,FALSE)</f>
        <v>#REF!</v>
      </c>
      <c r="Q3322" s="5" t="e">
        <f>VLOOKUP(I3322,[1]!Countries[#Data],3,FALSE)</f>
        <v>#REF!</v>
      </c>
    </row>
    <row r="3323" spans="1:17" x14ac:dyDescent="0.2">
      <c r="A3323" s="5">
        <v>10360</v>
      </c>
      <c r="B3323" s="5" t="s">
        <v>181</v>
      </c>
      <c r="C3323" s="5" t="s">
        <v>36</v>
      </c>
      <c r="D3323" s="5">
        <v>210.8</v>
      </c>
      <c r="E3323" s="5">
        <v>187.61200000000002</v>
      </c>
      <c r="F3323" s="5">
        <v>10</v>
      </c>
      <c r="G3323" s="5" t="s">
        <v>85</v>
      </c>
      <c r="H3323" s="5" t="s">
        <v>86</v>
      </c>
      <c r="I3323" s="5" t="s">
        <v>6</v>
      </c>
      <c r="J3323" s="6">
        <v>42665</v>
      </c>
      <c r="K3323" s="7">
        <f t="shared" si="153"/>
        <v>2108</v>
      </c>
      <c r="L3323" s="7">
        <f t="shared" si="154"/>
        <v>1876.1200000000003</v>
      </c>
      <c r="M3323" s="4">
        <f>YEAR(Datos!$J3323)</f>
        <v>2016</v>
      </c>
      <c r="N3323" s="5" t="str">
        <f t="shared" si="155"/>
        <v>octubre</v>
      </c>
      <c r="O3323" s="5" t="str">
        <f>VLOOKUP(C3323,[2]!ProdManager[#Data],2,FALSE)</f>
        <v>John Matter</v>
      </c>
      <c r="P3323" s="5" t="e">
        <f>VLOOKUP(I3323,[1]!Countries[#Data],2,FALSE)</f>
        <v>#REF!</v>
      </c>
      <c r="Q3323" s="5" t="e">
        <f>VLOOKUP(I3323,[1]!Countries[#Data],3,FALSE)</f>
        <v>#REF!</v>
      </c>
    </row>
    <row r="3324" spans="1:17" x14ac:dyDescent="0.2">
      <c r="A3324" s="5">
        <v>10360</v>
      </c>
      <c r="B3324" s="5" t="s">
        <v>34</v>
      </c>
      <c r="C3324" s="5" t="s">
        <v>28</v>
      </c>
      <c r="D3324" s="5">
        <v>16</v>
      </c>
      <c r="E3324" s="5">
        <v>10.559999999999999</v>
      </c>
      <c r="F3324" s="5">
        <v>35</v>
      </c>
      <c r="G3324" s="5" t="s">
        <v>85</v>
      </c>
      <c r="H3324" s="5" t="s">
        <v>86</v>
      </c>
      <c r="I3324" s="5" t="s">
        <v>6</v>
      </c>
      <c r="J3324" s="6">
        <v>42422</v>
      </c>
      <c r="K3324" s="7">
        <f t="shared" si="153"/>
        <v>560</v>
      </c>
      <c r="L3324" s="7">
        <f t="shared" si="154"/>
        <v>369.59999999999997</v>
      </c>
      <c r="M3324" s="4">
        <f>YEAR(Datos!$J3324)</f>
        <v>2016</v>
      </c>
      <c r="N3324" s="5" t="str">
        <f t="shared" si="155"/>
        <v>febrero</v>
      </c>
      <c r="O3324" s="5" t="str">
        <f>VLOOKUP(C3324,[2]!ProdManager[#Data],2,FALSE)</f>
        <v>Lydia Sinn</v>
      </c>
      <c r="P3324" s="5" t="e">
        <f>VLOOKUP(I3324,[1]!Countries[#Data],2,FALSE)</f>
        <v>#REF!</v>
      </c>
      <c r="Q3324" s="5" t="e">
        <f>VLOOKUP(I3324,[1]!Countries[#Data],3,FALSE)</f>
        <v>#REF!</v>
      </c>
    </row>
    <row r="3325" spans="1:17" x14ac:dyDescent="0.2">
      <c r="A3325" s="5">
        <v>10360</v>
      </c>
      <c r="B3325" s="5" t="s">
        <v>138</v>
      </c>
      <c r="C3325" s="5" t="s">
        <v>39</v>
      </c>
      <c r="D3325" s="5">
        <v>5.9</v>
      </c>
      <c r="E3325" s="5">
        <v>4.5430000000000001</v>
      </c>
      <c r="F3325" s="5">
        <v>28</v>
      </c>
      <c r="G3325" s="5" t="s">
        <v>85</v>
      </c>
      <c r="H3325" s="5" t="s">
        <v>86</v>
      </c>
      <c r="I3325" s="5" t="s">
        <v>6</v>
      </c>
      <c r="J3325" s="6">
        <v>42517</v>
      </c>
      <c r="K3325" s="7">
        <f t="shared" si="153"/>
        <v>165.20000000000002</v>
      </c>
      <c r="L3325" s="7">
        <f t="shared" si="154"/>
        <v>127.20400000000001</v>
      </c>
      <c r="M3325" s="4">
        <f>YEAR(Datos!$J3325)</f>
        <v>2016</v>
      </c>
      <c r="N3325" s="5" t="str">
        <f t="shared" si="155"/>
        <v>mayo</v>
      </c>
      <c r="O3325" s="5" t="str">
        <f>VLOOKUP(C3325,[2]!ProdManager[#Data],2,FALSE)</f>
        <v>John Matter</v>
      </c>
      <c r="P3325" s="5" t="e">
        <f>VLOOKUP(I3325,[1]!Countries[#Data],2,FALSE)</f>
        <v>#REF!</v>
      </c>
      <c r="Q3325" s="5" t="e">
        <f>VLOOKUP(I3325,[1]!Countries[#Data],3,FALSE)</f>
        <v>#REF!</v>
      </c>
    </row>
    <row r="3326" spans="1:17" x14ac:dyDescent="0.2">
      <c r="A3326" s="5">
        <v>10361</v>
      </c>
      <c r="B3326" s="5" t="s">
        <v>35</v>
      </c>
      <c r="C3326" s="5" t="s">
        <v>36</v>
      </c>
      <c r="D3326" s="5">
        <v>14.4</v>
      </c>
      <c r="E3326" s="5">
        <v>12.672000000000001</v>
      </c>
      <c r="F3326" s="5">
        <v>54</v>
      </c>
      <c r="G3326" s="5" t="s">
        <v>103</v>
      </c>
      <c r="H3326" s="5" t="s">
        <v>104</v>
      </c>
      <c r="I3326" s="5" t="s">
        <v>14</v>
      </c>
      <c r="J3326" s="6">
        <v>42557</v>
      </c>
      <c r="K3326" s="7">
        <f t="shared" si="153"/>
        <v>777.6</v>
      </c>
      <c r="L3326" s="7">
        <f t="shared" si="154"/>
        <v>684.28800000000001</v>
      </c>
      <c r="M3326" s="4">
        <f>YEAR(Datos!$J3326)</f>
        <v>2016</v>
      </c>
      <c r="N3326" s="5" t="str">
        <f t="shared" si="155"/>
        <v>julio</v>
      </c>
      <c r="O3326" s="5" t="str">
        <f>VLOOKUP(C3326,[2]!ProdManager[#Data],2,FALSE)</f>
        <v>John Matter</v>
      </c>
      <c r="P3326" s="5" t="e">
        <f>VLOOKUP(I3326,[1]!Countries[#Data],2,FALSE)</f>
        <v>#REF!</v>
      </c>
      <c r="Q3326" s="5" t="e">
        <f>VLOOKUP(I3326,[1]!Countries[#Data],3,FALSE)</f>
        <v>#REF!</v>
      </c>
    </row>
    <row r="3327" spans="1:17" x14ac:dyDescent="0.2">
      <c r="A3327" s="5">
        <v>10361</v>
      </c>
      <c r="B3327" s="5" t="s">
        <v>33</v>
      </c>
      <c r="C3327" s="5" t="s">
        <v>8</v>
      </c>
      <c r="D3327" s="5">
        <v>27.2</v>
      </c>
      <c r="E3327" s="5">
        <v>21.216000000000001</v>
      </c>
      <c r="F3327" s="5">
        <v>55</v>
      </c>
      <c r="G3327" s="5" t="s">
        <v>103</v>
      </c>
      <c r="H3327" s="5" t="s">
        <v>104</v>
      </c>
      <c r="I3327" s="5" t="s">
        <v>14</v>
      </c>
      <c r="J3327" s="6">
        <v>42726</v>
      </c>
      <c r="K3327" s="7">
        <f t="shared" si="153"/>
        <v>1496</v>
      </c>
      <c r="L3327" s="7">
        <f t="shared" si="154"/>
        <v>1166.8800000000001</v>
      </c>
      <c r="M3327" s="4">
        <f>YEAR(Datos!$J3327)</f>
        <v>2016</v>
      </c>
      <c r="N3327" s="5" t="str">
        <f t="shared" si="155"/>
        <v>diciembre</v>
      </c>
      <c r="O3327" s="5" t="str">
        <f>VLOOKUP(C3327,[2]!ProdManager[#Data],2,FALSE)</f>
        <v>Peter Stone</v>
      </c>
      <c r="P3327" s="5" t="e">
        <f>VLOOKUP(I3327,[1]!Countries[#Data],2,FALSE)</f>
        <v>#REF!</v>
      </c>
      <c r="Q3327" s="5" t="e">
        <f>VLOOKUP(I3327,[1]!Countries[#Data],3,FALSE)</f>
        <v>#REF!</v>
      </c>
    </row>
    <row r="3328" spans="1:17" x14ac:dyDescent="0.2">
      <c r="A3328" s="5">
        <v>10362</v>
      </c>
      <c r="B3328" s="5" t="s">
        <v>15</v>
      </c>
      <c r="C3328" s="5" t="s">
        <v>11</v>
      </c>
      <c r="D3328" s="5">
        <v>42.4</v>
      </c>
      <c r="E3328" s="5">
        <v>34.768000000000001</v>
      </c>
      <c r="F3328" s="5">
        <v>20</v>
      </c>
      <c r="G3328" s="5" t="s">
        <v>183</v>
      </c>
      <c r="H3328" s="5" t="s">
        <v>184</v>
      </c>
      <c r="I3328" s="5" t="s">
        <v>6</v>
      </c>
      <c r="J3328" s="6">
        <v>42696</v>
      </c>
      <c r="K3328" s="7">
        <f t="shared" si="153"/>
        <v>848</v>
      </c>
      <c r="L3328" s="7">
        <f t="shared" si="154"/>
        <v>695.36</v>
      </c>
      <c r="M3328" s="4">
        <f>YEAR(Datos!$J3328)</f>
        <v>2016</v>
      </c>
      <c r="N3328" s="5" t="str">
        <f t="shared" si="155"/>
        <v>noviembre</v>
      </c>
      <c r="O3328" s="5" t="str">
        <f>VLOOKUP(C3328,[2]!ProdManager[#Data],2,FALSE)</f>
        <v>Marc Caine</v>
      </c>
      <c r="P3328" s="5" t="e">
        <f>VLOOKUP(I3328,[1]!Countries[#Data],2,FALSE)</f>
        <v>#REF!</v>
      </c>
      <c r="Q3328" s="5" t="e">
        <f>VLOOKUP(I3328,[1]!Countries[#Data],3,FALSE)</f>
        <v>#REF!</v>
      </c>
    </row>
    <row r="3329" spans="1:17" x14ac:dyDescent="0.2">
      <c r="A3329" s="5">
        <v>10362</v>
      </c>
      <c r="B3329" s="5" t="s">
        <v>138</v>
      </c>
      <c r="C3329" s="5" t="s">
        <v>39</v>
      </c>
      <c r="D3329" s="5">
        <v>5.9</v>
      </c>
      <c r="E3329" s="5">
        <v>4.4250000000000007</v>
      </c>
      <c r="F3329" s="5">
        <v>24</v>
      </c>
      <c r="G3329" s="5" t="s">
        <v>183</v>
      </c>
      <c r="H3329" s="5" t="s">
        <v>184</v>
      </c>
      <c r="I3329" s="5" t="s">
        <v>6</v>
      </c>
      <c r="J3329" s="6">
        <v>42709</v>
      </c>
      <c r="K3329" s="7">
        <f t="shared" si="153"/>
        <v>141.60000000000002</v>
      </c>
      <c r="L3329" s="7">
        <f t="shared" si="154"/>
        <v>106.20000000000002</v>
      </c>
      <c r="M3329" s="4">
        <f>YEAR(Datos!$J3329)</f>
        <v>2016</v>
      </c>
      <c r="N3329" s="5" t="str">
        <f t="shared" si="155"/>
        <v>diciembre</v>
      </c>
      <c r="O3329" s="5" t="str">
        <f>VLOOKUP(C3329,[2]!ProdManager[#Data],2,FALSE)</f>
        <v>John Matter</v>
      </c>
      <c r="P3329" s="5" t="e">
        <f>VLOOKUP(I3329,[1]!Countries[#Data],2,FALSE)</f>
        <v>#REF!</v>
      </c>
      <c r="Q3329" s="5" t="e">
        <f>VLOOKUP(I3329,[1]!Countries[#Data],3,FALSE)</f>
        <v>#REF!</v>
      </c>
    </row>
    <row r="3330" spans="1:17" x14ac:dyDescent="0.2">
      <c r="A3330" s="5">
        <v>10362</v>
      </c>
      <c r="B3330" s="5" t="s">
        <v>174</v>
      </c>
      <c r="C3330" s="5" t="s">
        <v>28</v>
      </c>
      <c r="D3330" s="5">
        <v>11.2</v>
      </c>
      <c r="E3330" s="5">
        <v>7.3919999999999986</v>
      </c>
      <c r="F3330" s="5">
        <v>50</v>
      </c>
      <c r="G3330" s="5" t="s">
        <v>183</v>
      </c>
      <c r="H3330" s="5" t="s">
        <v>184</v>
      </c>
      <c r="I3330" s="5" t="s">
        <v>6</v>
      </c>
      <c r="J3330" s="6">
        <v>42595</v>
      </c>
      <c r="K3330" s="7">
        <f t="shared" si="153"/>
        <v>560</v>
      </c>
      <c r="L3330" s="7">
        <f t="shared" si="154"/>
        <v>369.59999999999991</v>
      </c>
      <c r="M3330" s="4">
        <f>YEAR(Datos!$J3330)</f>
        <v>2016</v>
      </c>
      <c r="N3330" s="5" t="str">
        <f t="shared" si="155"/>
        <v>agosto</v>
      </c>
      <c r="O3330" s="5" t="str">
        <f>VLOOKUP(C3330,[2]!ProdManager[#Data],2,FALSE)</f>
        <v>Lydia Sinn</v>
      </c>
      <c r="P3330" s="5" t="e">
        <f>VLOOKUP(I3330,[1]!Countries[#Data],2,FALSE)</f>
        <v>#REF!</v>
      </c>
      <c r="Q3330" s="5" t="e">
        <f>VLOOKUP(I3330,[1]!Countries[#Data],3,FALSE)</f>
        <v>#REF!</v>
      </c>
    </row>
    <row r="3331" spans="1:17" x14ac:dyDescent="0.2">
      <c r="A3331" s="5">
        <v>10363</v>
      </c>
      <c r="B3331" s="5" t="s">
        <v>37</v>
      </c>
      <c r="C3331" s="5" t="s">
        <v>8</v>
      </c>
      <c r="D3331" s="5">
        <v>10</v>
      </c>
      <c r="E3331" s="5">
        <v>8.5</v>
      </c>
      <c r="F3331" s="5">
        <v>20</v>
      </c>
      <c r="G3331" s="5" t="s">
        <v>204</v>
      </c>
      <c r="H3331" s="5" t="s">
        <v>205</v>
      </c>
      <c r="I3331" s="5" t="s">
        <v>14</v>
      </c>
      <c r="J3331" s="6">
        <v>42528</v>
      </c>
      <c r="K3331" s="7">
        <f t="shared" ref="K3331:K3394" si="156">D3331*F3331</f>
        <v>200</v>
      </c>
      <c r="L3331" s="7">
        <f t="shared" ref="L3331:L3394" si="157">E3331*F3331</f>
        <v>170</v>
      </c>
      <c r="M3331" s="4">
        <f>YEAR(Datos!$J3331)</f>
        <v>2016</v>
      </c>
      <c r="N3331" s="5" t="str">
        <f t="shared" ref="N3331:N3394" si="158">TEXT(J3331,"mmmm")</f>
        <v>junio</v>
      </c>
      <c r="O3331" s="5" t="str">
        <f>VLOOKUP(C3331,[2]!ProdManager[#Data],2,FALSE)</f>
        <v>Peter Stone</v>
      </c>
      <c r="P3331" s="5" t="e">
        <f>VLOOKUP(I3331,[1]!Countries[#Data],2,FALSE)</f>
        <v>#REF!</v>
      </c>
      <c r="Q3331" s="5" t="e">
        <f>VLOOKUP(I3331,[1]!Countries[#Data],3,FALSE)</f>
        <v>#REF!</v>
      </c>
    </row>
    <row r="3332" spans="1:17" x14ac:dyDescent="0.2">
      <c r="A3332" s="5">
        <v>10363</v>
      </c>
      <c r="B3332" s="5" t="s">
        <v>122</v>
      </c>
      <c r="C3332" s="5" t="s">
        <v>36</v>
      </c>
      <c r="D3332" s="5">
        <v>6.2</v>
      </c>
      <c r="E3332" s="5">
        <v>5.5180000000000007</v>
      </c>
      <c r="F3332" s="5">
        <v>12</v>
      </c>
      <c r="G3332" s="5" t="s">
        <v>204</v>
      </c>
      <c r="H3332" s="5" t="s">
        <v>205</v>
      </c>
      <c r="I3332" s="5" t="s">
        <v>14</v>
      </c>
      <c r="J3332" s="6">
        <v>42405</v>
      </c>
      <c r="K3332" s="7">
        <f t="shared" si="156"/>
        <v>74.400000000000006</v>
      </c>
      <c r="L3332" s="7">
        <f t="shared" si="157"/>
        <v>66.216000000000008</v>
      </c>
      <c r="M3332" s="4">
        <f>YEAR(Datos!$J3332)</f>
        <v>2016</v>
      </c>
      <c r="N3332" s="5" t="str">
        <f t="shared" si="158"/>
        <v>febrero</v>
      </c>
      <c r="O3332" s="5" t="str">
        <f>VLOOKUP(C3332,[2]!ProdManager[#Data],2,FALSE)</f>
        <v>John Matter</v>
      </c>
      <c r="P3332" s="5" t="e">
        <f>VLOOKUP(I3332,[1]!Countries[#Data],2,FALSE)</f>
        <v>#REF!</v>
      </c>
      <c r="Q3332" s="5" t="e">
        <f>VLOOKUP(I3332,[1]!Countries[#Data],3,FALSE)</f>
        <v>#REF!</v>
      </c>
    </row>
    <row r="3333" spans="1:17" x14ac:dyDescent="0.2">
      <c r="A3333" s="5">
        <v>10363</v>
      </c>
      <c r="B3333" s="5" t="s">
        <v>94</v>
      </c>
      <c r="C3333" s="5" t="s">
        <v>36</v>
      </c>
      <c r="D3333" s="5">
        <v>14.4</v>
      </c>
      <c r="E3333" s="5">
        <v>13.104000000000001</v>
      </c>
      <c r="F3333" s="5">
        <v>12</v>
      </c>
      <c r="G3333" s="5" t="s">
        <v>204</v>
      </c>
      <c r="H3333" s="5" t="s">
        <v>205</v>
      </c>
      <c r="I3333" s="5" t="s">
        <v>14</v>
      </c>
      <c r="J3333" s="6">
        <v>42385</v>
      </c>
      <c r="K3333" s="7">
        <f t="shared" si="156"/>
        <v>172.8</v>
      </c>
      <c r="L3333" s="7">
        <f t="shared" si="157"/>
        <v>157.24800000000002</v>
      </c>
      <c r="M3333" s="4">
        <f>YEAR(Datos!$J3333)</f>
        <v>2016</v>
      </c>
      <c r="N3333" s="5" t="str">
        <f t="shared" si="158"/>
        <v>enero</v>
      </c>
      <c r="O3333" s="5" t="str">
        <f>VLOOKUP(C3333,[2]!ProdManager[#Data],2,FALSE)</f>
        <v>John Matter</v>
      </c>
      <c r="P3333" s="5" t="e">
        <f>VLOOKUP(I3333,[1]!Countries[#Data],2,FALSE)</f>
        <v>#REF!</v>
      </c>
      <c r="Q3333" s="5" t="e">
        <f>VLOOKUP(I3333,[1]!Countries[#Data],3,FALSE)</f>
        <v>#REF!</v>
      </c>
    </row>
    <row r="3334" spans="1:17" x14ac:dyDescent="0.2">
      <c r="A3334" s="5">
        <v>10364</v>
      </c>
      <c r="B3334" s="5" t="s">
        <v>106</v>
      </c>
      <c r="C3334" s="5" t="s">
        <v>8</v>
      </c>
      <c r="D3334" s="5">
        <v>17.2</v>
      </c>
      <c r="E3334" s="5">
        <v>13.76</v>
      </c>
      <c r="F3334" s="5">
        <v>5</v>
      </c>
      <c r="G3334" s="5" t="s">
        <v>206</v>
      </c>
      <c r="H3334" s="5" t="s">
        <v>141</v>
      </c>
      <c r="I3334" s="5" t="s">
        <v>142</v>
      </c>
      <c r="J3334" s="6">
        <v>42720</v>
      </c>
      <c r="K3334" s="7">
        <f t="shared" si="156"/>
        <v>86</v>
      </c>
      <c r="L3334" s="7">
        <f t="shared" si="157"/>
        <v>68.8</v>
      </c>
      <c r="M3334" s="4">
        <f>YEAR(Datos!$J3334)</f>
        <v>2016</v>
      </c>
      <c r="N3334" s="5" t="str">
        <f t="shared" si="158"/>
        <v>diciembre</v>
      </c>
      <c r="O3334" s="5" t="str">
        <f>VLOOKUP(C3334,[2]!ProdManager[#Data],2,FALSE)</f>
        <v>Peter Stone</v>
      </c>
      <c r="P3334" s="5" t="e">
        <f>VLOOKUP(I3334,[1]!Countries[#Data],2,FALSE)</f>
        <v>#REF!</v>
      </c>
      <c r="Q3334" s="5" t="e">
        <f>VLOOKUP(I3334,[1]!Countries[#Data],3,FALSE)</f>
        <v>#REF!</v>
      </c>
    </row>
    <row r="3335" spans="1:17" x14ac:dyDescent="0.2">
      <c r="A3335" s="5">
        <v>10364</v>
      </c>
      <c r="B3335" s="5" t="s">
        <v>148</v>
      </c>
      <c r="C3335" s="5" t="s">
        <v>8</v>
      </c>
      <c r="D3335" s="5">
        <v>28.8</v>
      </c>
      <c r="E3335" s="5">
        <v>24.48</v>
      </c>
      <c r="F3335" s="5">
        <v>30</v>
      </c>
      <c r="G3335" s="5" t="s">
        <v>206</v>
      </c>
      <c r="H3335" s="5" t="s">
        <v>141</v>
      </c>
      <c r="I3335" s="5" t="s">
        <v>142</v>
      </c>
      <c r="J3335" s="6">
        <v>42398</v>
      </c>
      <c r="K3335" s="7">
        <f t="shared" si="156"/>
        <v>864</v>
      </c>
      <c r="L3335" s="7">
        <f t="shared" si="157"/>
        <v>734.4</v>
      </c>
      <c r="M3335" s="4">
        <f>YEAR(Datos!$J3335)</f>
        <v>2016</v>
      </c>
      <c r="N3335" s="5" t="str">
        <f t="shared" si="158"/>
        <v>enero</v>
      </c>
      <c r="O3335" s="5" t="str">
        <f>VLOOKUP(C3335,[2]!ProdManager[#Data],2,FALSE)</f>
        <v>Peter Stone</v>
      </c>
      <c r="P3335" s="5" t="e">
        <f>VLOOKUP(I3335,[1]!Countries[#Data],2,FALSE)</f>
        <v>#REF!</v>
      </c>
      <c r="Q3335" s="5" t="e">
        <f>VLOOKUP(I3335,[1]!Countries[#Data],3,FALSE)</f>
        <v>#REF!</v>
      </c>
    </row>
    <row r="3336" spans="1:17" x14ac:dyDescent="0.2">
      <c r="A3336" s="5">
        <v>10365</v>
      </c>
      <c r="B3336" s="5" t="s">
        <v>9</v>
      </c>
      <c r="C3336" s="5" t="s">
        <v>8</v>
      </c>
      <c r="D3336" s="5">
        <v>16.8</v>
      </c>
      <c r="E3336" s="5">
        <v>13.776000000000002</v>
      </c>
      <c r="F3336" s="5">
        <v>24</v>
      </c>
      <c r="G3336" s="5" t="s">
        <v>207</v>
      </c>
      <c r="H3336" s="5" t="s">
        <v>66</v>
      </c>
      <c r="I3336" s="5" t="s">
        <v>67</v>
      </c>
      <c r="J3336" s="6">
        <v>42612</v>
      </c>
      <c r="K3336" s="7">
        <f t="shared" si="156"/>
        <v>403.20000000000005</v>
      </c>
      <c r="L3336" s="7">
        <f t="shared" si="157"/>
        <v>330.62400000000002</v>
      </c>
      <c r="M3336" s="4">
        <f>YEAR(Datos!$J3336)</f>
        <v>2016</v>
      </c>
      <c r="N3336" s="5" t="str">
        <f t="shared" si="158"/>
        <v>agosto</v>
      </c>
      <c r="O3336" s="5" t="str">
        <f>VLOOKUP(C3336,[2]!ProdManager[#Data],2,FALSE)</f>
        <v>Peter Stone</v>
      </c>
      <c r="P3336" s="5" t="e">
        <f>VLOOKUP(I3336,[1]!Countries[#Data],2,FALSE)</f>
        <v>#REF!</v>
      </c>
      <c r="Q3336" s="5" t="e">
        <f>VLOOKUP(I3336,[1]!Countries[#Data],3,FALSE)</f>
        <v>#REF!</v>
      </c>
    </row>
    <row r="3337" spans="1:17" x14ac:dyDescent="0.2">
      <c r="A3337" s="5">
        <v>10366</v>
      </c>
      <c r="B3337" s="5" t="s">
        <v>54</v>
      </c>
      <c r="C3337" s="5" t="s">
        <v>17</v>
      </c>
      <c r="D3337" s="5">
        <v>10.4</v>
      </c>
      <c r="E3337" s="5">
        <v>8.5280000000000005</v>
      </c>
      <c r="F3337" s="5">
        <v>5</v>
      </c>
      <c r="G3337" s="5" t="s">
        <v>208</v>
      </c>
      <c r="H3337" s="5" t="s">
        <v>209</v>
      </c>
      <c r="I3337" s="5" t="s">
        <v>126</v>
      </c>
      <c r="J3337" s="6">
        <v>42591</v>
      </c>
      <c r="K3337" s="7">
        <f t="shared" si="156"/>
        <v>52</v>
      </c>
      <c r="L3337" s="7">
        <f t="shared" si="157"/>
        <v>42.64</v>
      </c>
      <c r="M3337" s="4">
        <f>YEAR(Datos!$J3337)</f>
        <v>2016</v>
      </c>
      <c r="N3337" s="5" t="str">
        <f t="shared" si="158"/>
        <v>agosto</v>
      </c>
      <c r="O3337" s="5" t="str">
        <f>VLOOKUP(C3337,[2]!ProdManager[#Data],2,FALSE)</f>
        <v>Lydia Sinn</v>
      </c>
      <c r="P3337" s="5" t="e">
        <f>VLOOKUP(I3337,[1]!Countries[#Data],2,FALSE)</f>
        <v>#REF!</v>
      </c>
      <c r="Q3337" s="5" t="e">
        <f>VLOOKUP(I3337,[1]!Countries[#Data],3,FALSE)</f>
        <v>#REF!</v>
      </c>
    </row>
    <row r="3338" spans="1:17" x14ac:dyDescent="0.2">
      <c r="A3338" s="5">
        <v>10366</v>
      </c>
      <c r="B3338" s="5" t="s">
        <v>16</v>
      </c>
      <c r="C3338" s="5" t="s">
        <v>17</v>
      </c>
      <c r="D3338" s="5">
        <v>16.8</v>
      </c>
      <c r="E3338" s="5">
        <v>13.272000000000002</v>
      </c>
      <c r="F3338" s="5">
        <v>5</v>
      </c>
      <c r="G3338" s="5" t="s">
        <v>208</v>
      </c>
      <c r="H3338" s="5" t="s">
        <v>209</v>
      </c>
      <c r="I3338" s="5" t="s">
        <v>126</v>
      </c>
      <c r="J3338" s="6">
        <v>42648</v>
      </c>
      <c r="K3338" s="7">
        <f t="shared" si="156"/>
        <v>84</v>
      </c>
      <c r="L3338" s="7">
        <f t="shared" si="157"/>
        <v>66.360000000000014</v>
      </c>
      <c r="M3338" s="4">
        <f>YEAR(Datos!$J3338)</f>
        <v>2016</v>
      </c>
      <c r="N3338" s="5" t="str">
        <f t="shared" si="158"/>
        <v>octubre</v>
      </c>
      <c r="O3338" s="5" t="str">
        <f>VLOOKUP(C3338,[2]!ProdManager[#Data],2,FALSE)</f>
        <v>Lydia Sinn</v>
      </c>
      <c r="P3338" s="5" t="e">
        <f>VLOOKUP(I3338,[1]!Countries[#Data],2,FALSE)</f>
        <v>#REF!</v>
      </c>
      <c r="Q3338" s="5" t="e">
        <f>VLOOKUP(I3338,[1]!Countries[#Data],3,FALSE)</f>
        <v>#REF!</v>
      </c>
    </row>
    <row r="3339" spans="1:17" x14ac:dyDescent="0.2">
      <c r="A3339" s="5">
        <v>10367</v>
      </c>
      <c r="B3339" s="5" t="s">
        <v>133</v>
      </c>
      <c r="C3339" s="5" t="s">
        <v>36</v>
      </c>
      <c r="D3339" s="5">
        <v>11.2</v>
      </c>
      <c r="E3339" s="5">
        <v>10.08</v>
      </c>
      <c r="F3339" s="5">
        <v>36</v>
      </c>
      <c r="G3339" s="5" t="s">
        <v>210</v>
      </c>
      <c r="H3339" s="5" t="s">
        <v>211</v>
      </c>
      <c r="I3339" s="5" t="s">
        <v>193</v>
      </c>
      <c r="J3339" s="6">
        <v>42574</v>
      </c>
      <c r="K3339" s="7">
        <f t="shared" si="156"/>
        <v>403.2</v>
      </c>
      <c r="L3339" s="7">
        <f t="shared" si="157"/>
        <v>362.88</v>
      </c>
      <c r="M3339" s="4">
        <f>YEAR(Datos!$J3339)</f>
        <v>2016</v>
      </c>
      <c r="N3339" s="5" t="str">
        <f t="shared" si="158"/>
        <v>julio</v>
      </c>
      <c r="O3339" s="5" t="str">
        <f>VLOOKUP(C3339,[2]!ProdManager[#Data],2,FALSE)</f>
        <v>John Matter</v>
      </c>
      <c r="P3339" s="5" t="e">
        <f>VLOOKUP(I3339,[1]!Countries[#Data],2,FALSE)</f>
        <v>#REF!</v>
      </c>
      <c r="Q3339" s="5" t="e">
        <f>VLOOKUP(I3339,[1]!Countries[#Data],3,FALSE)</f>
        <v>#REF!</v>
      </c>
    </row>
    <row r="3340" spans="1:17" x14ac:dyDescent="0.2">
      <c r="A3340" s="5">
        <v>10367</v>
      </c>
      <c r="B3340" s="5" t="s">
        <v>138</v>
      </c>
      <c r="C3340" s="5" t="s">
        <v>39</v>
      </c>
      <c r="D3340" s="5">
        <v>5.9</v>
      </c>
      <c r="E3340" s="5">
        <v>4.5430000000000001</v>
      </c>
      <c r="F3340" s="5">
        <v>18</v>
      </c>
      <c r="G3340" s="5" t="s">
        <v>210</v>
      </c>
      <c r="H3340" s="5" t="s">
        <v>211</v>
      </c>
      <c r="I3340" s="5" t="s">
        <v>193</v>
      </c>
      <c r="J3340" s="6">
        <v>42712</v>
      </c>
      <c r="K3340" s="7">
        <f t="shared" si="156"/>
        <v>106.2</v>
      </c>
      <c r="L3340" s="7">
        <f t="shared" si="157"/>
        <v>81.774000000000001</v>
      </c>
      <c r="M3340" s="4">
        <f>YEAR(Datos!$J3340)</f>
        <v>2016</v>
      </c>
      <c r="N3340" s="5" t="str">
        <f t="shared" si="158"/>
        <v>diciembre</v>
      </c>
      <c r="O3340" s="5" t="str">
        <f>VLOOKUP(C3340,[2]!ProdManager[#Data],2,FALSE)</f>
        <v>John Matter</v>
      </c>
      <c r="P3340" s="5" t="e">
        <f>VLOOKUP(I3340,[1]!Countries[#Data],2,FALSE)</f>
        <v>#REF!</v>
      </c>
      <c r="Q3340" s="5" t="e">
        <f>VLOOKUP(I3340,[1]!Countries[#Data],3,FALSE)</f>
        <v>#REF!</v>
      </c>
    </row>
    <row r="3341" spans="1:17" x14ac:dyDescent="0.2">
      <c r="A3341" s="5">
        <v>10367</v>
      </c>
      <c r="B3341" s="5" t="s">
        <v>16</v>
      </c>
      <c r="C3341" s="5" t="s">
        <v>17</v>
      </c>
      <c r="D3341" s="5">
        <v>16.8</v>
      </c>
      <c r="E3341" s="5">
        <v>13.272000000000002</v>
      </c>
      <c r="F3341" s="5">
        <v>15</v>
      </c>
      <c r="G3341" s="5" t="s">
        <v>210</v>
      </c>
      <c r="H3341" s="5" t="s">
        <v>211</v>
      </c>
      <c r="I3341" s="5" t="s">
        <v>193</v>
      </c>
      <c r="J3341" s="6">
        <v>42378</v>
      </c>
      <c r="K3341" s="7">
        <f t="shared" si="156"/>
        <v>252</v>
      </c>
      <c r="L3341" s="7">
        <f t="shared" si="157"/>
        <v>199.08000000000004</v>
      </c>
      <c r="M3341" s="4">
        <f>YEAR(Datos!$J3341)</f>
        <v>2016</v>
      </c>
      <c r="N3341" s="5" t="str">
        <f t="shared" si="158"/>
        <v>enero</v>
      </c>
      <c r="O3341" s="5" t="str">
        <f>VLOOKUP(C3341,[2]!ProdManager[#Data],2,FALSE)</f>
        <v>Lydia Sinn</v>
      </c>
      <c r="P3341" s="5" t="e">
        <f>VLOOKUP(I3341,[1]!Countries[#Data],2,FALSE)</f>
        <v>#REF!</v>
      </c>
      <c r="Q3341" s="5" t="e">
        <f>VLOOKUP(I3341,[1]!Countries[#Data],3,FALSE)</f>
        <v>#REF!</v>
      </c>
    </row>
    <row r="3342" spans="1:17" x14ac:dyDescent="0.2">
      <c r="A3342" s="5">
        <v>10367</v>
      </c>
      <c r="B3342" s="5" t="s">
        <v>54</v>
      </c>
      <c r="C3342" s="5" t="s">
        <v>17</v>
      </c>
      <c r="D3342" s="5">
        <v>10.4</v>
      </c>
      <c r="E3342" s="5">
        <v>7.6959999999999997</v>
      </c>
      <c r="F3342" s="5">
        <v>7</v>
      </c>
      <c r="G3342" s="5" t="s">
        <v>210</v>
      </c>
      <c r="H3342" s="5" t="s">
        <v>211</v>
      </c>
      <c r="I3342" s="5" t="s">
        <v>193</v>
      </c>
      <c r="J3342" s="6">
        <v>42414</v>
      </c>
      <c r="K3342" s="7">
        <f t="shared" si="156"/>
        <v>72.8</v>
      </c>
      <c r="L3342" s="7">
        <f t="shared" si="157"/>
        <v>53.872</v>
      </c>
      <c r="M3342" s="4">
        <f>YEAR(Datos!$J3342)</f>
        <v>2016</v>
      </c>
      <c r="N3342" s="5" t="str">
        <f t="shared" si="158"/>
        <v>febrero</v>
      </c>
      <c r="O3342" s="5" t="str">
        <f>VLOOKUP(C3342,[2]!ProdManager[#Data],2,FALSE)</f>
        <v>Lydia Sinn</v>
      </c>
      <c r="P3342" s="5" t="e">
        <f>VLOOKUP(I3342,[1]!Countries[#Data],2,FALSE)</f>
        <v>#REF!</v>
      </c>
      <c r="Q3342" s="5" t="e">
        <f>VLOOKUP(I3342,[1]!Countries[#Data],3,FALSE)</f>
        <v>#REF!</v>
      </c>
    </row>
    <row r="3343" spans="1:17" x14ac:dyDescent="0.2">
      <c r="A3343" s="5">
        <v>10368</v>
      </c>
      <c r="B3343" s="5" t="s">
        <v>64</v>
      </c>
      <c r="C3343" s="5" t="s">
        <v>28</v>
      </c>
      <c r="D3343" s="5">
        <v>8</v>
      </c>
      <c r="E3343" s="5">
        <v>5.2</v>
      </c>
      <c r="F3343" s="5">
        <v>5</v>
      </c>
      <c r="G3343" s="5" t="s">
        <v>59</v>
      </c>
      <c r="H3343" s="5" t="s">
        <v>60</v>
      </c>
      <c r="I3343" s="5" t="s">
        <v>61</v>
      </c>
      <c r="J3343" s="6">
        <v>42687</v>
      </c>
      <c r="K3343" s="7">
        <f t="shared" si="156"/>
        <v>40</v>
      </c>
      <c r="L3343" s="7">
        <f t="shared" si="157"/>
        <v>26</v>
      </c>
      <c r="M3343" s="4">
        <f>YEAR(Datos!$J3343)</f>
        <v>2016</v>
      </c>
      <c r="N3343" s="5" t="str">
        <f t="shared" si="158"/>
        <v>noviembre</v>
      </c>
      <c r="O3343" s="5" t="str">
        <f>VLOOKUP(C3343,[2]!ProdManager[#Data],2,FALSE)</f>
        <v>Lydia Sinn</v>
      </c>
      <c r="P3343" s="5" t="e">
        <f>VLOOKUP(I3343,[1]!Countries[#Data],2,FALSE)</f>
        <v>#REF!</v>
      </c>
      <c r="Q3343" s="5" t="e">
        <f>VLOOKUP(I3343,[1]!Countries[#Data],3,FALSE)</f>
        <v>#REF!</v>
      </c>
    </row>
    <row r="3344" spans="1:17" x14ac:dyDescent="0.2">
      <c r="A3344" s="5">
        <v>10368</v>
      </c>
      <c r="B3344" s="5" t="s">
        <v>143</v>
      </c>
      <c r="C3344" s="5" t="s">
        <v>3</v>
      </c>
      <c r="D3344" s="5">
        <v>26.6</v>
      </c>
      <c r="E3344" s="5">
        <v>20.482000000000003</v>
      </c>
      <c r="F3344" s="5">
        <v>35</v>
      </c>
      <c r="G3344" s="5" t="s">
        <v>59</v>
      </c>
      <c r="H3344" s="5" t="s">
        <v>60</v>
      </c>
      <c r="I3344" s="5" t="s">
        <v>61</v>
      </c>
      <c r="J3344" s="6">
        <v>42452</v>
      </c>
      <c r="K3344" s="7">
        <f t="shared" si="156"/>
        <v>931</v>
      </c>
      <c r="L3344" s="7">
        <f t="shared" si="157"/>
        <v>716.87000000000012</v>
      </c>
      <c r="M3344" s="4">
        <f>YEAR(Datos!$J3344)</f>
        <v>2016</v>
      </c>
      <c r="N3344" s="5" t="str">
        <f t="shared" si="158"/>
        <v>marzo</v>
      </c>
      <c r="O3344" s="5" t="str">
        <f>VLOOKUP(C3344,[2]!ProdManager[#Data],2,FALSE)</f>
        <v>Marc Caine</v>
      </c>
      <c r="P3344" s="5" t="e">
        <f>VLOOKUP(I3344,[1]!Countries[#Data],2,FALSE)</f>
        <v>#REF!</v>
      </c>
      <c r="Q3344" s="5" t="e">
        <f>VLOOKUP(I3344,[1]!Countries[#Data],3,FALSE)</f>
        <v>#REF!</v>
      </c>
    </row>
    <row r="3345" spans="1:17" x14ac:dyDescent="0.2">
      <c r="A3345" s="5">
        <v>10368</v>
      </c>
      <c r="B3345" s="5" t="s">
        <v>114</v>
      </c>
      <c r="C3345" s="5" t="s">
        <v>11</v>
      </c>
      <c r="D3345" s="5">
        <v>36.4</v>
      </c>
      <c r="E3345" s="5">
        <v>28.756</v>
      </c>
      <c r="F3345" s="5">
        <v>13</v>
      </c>
      <c r="G3345" s="5" t="s">
        <v>59</v>
      </c>
      <c r="H3345" s="5" t="s">
        <v>60</v>
      </c>
      <c r="I3345" s="5" t="s">
        <v>61</v>
      </c>
      <c r="J3345" s="6">
        <v>42445</v>
      </c>
      <c r="K3345" s="7">
        <f t="shared" si="156"/>
        <v>473.2</v>
      </c>
      <c r="L3345" s="7">
        <f t="shared" si="157"/>
        <v>373.82799999999997</v>
      </c>
      <c r="M3345" s="4">
        <f>YEAR(Datos!$J3345)</f>
        <v>2016</v>
      </c>
      <c r="N3345" s="5" t="str">
        <f t="shared" si="158"/>
        <v>marzo</v>
      </c>
      <c r="O3345" s="5" t="str">
        <f>VLOOKUP(C3345,[2]!ProdManager[#Data],2,FALSE)</f>
        <v>Marc Caine</v>
      </c>
      <c r="P3345" s="5" t="e">
        <f>VLOOKUP(I3345,[1]!Countries[#Data],2,FALSE)</f>
        <v>#REF!</v>
      </c>
      <c r="Q3345" s="5" t="e">
        <f>VLOOKUP(I3345,[1]!Countries[#Data],3,FALSE)</f>
        <v>#REF!</v>
      </c>
    </row>
    <row r="3346" spans="1:17" x14ac:dyDescent="0.2">
      <c r="A3346" s="5">
        <v>10368</v>
      </c>
      <c r="B3346" s="5" t="s">
        <v>26</v>
      </c>
      <c r="C3346" s="5" t="s">
        <v>3</v>
      </c>
      <c r="D3346" s="5">
        <v>15.6</v>
      </c>
      <c r="E3346" s="5">
        <v>12.48</v>
      </c>
      <c r="F3346" s="5">
        <v>25</v>
      </c>
      <c r="G3346" s="5" t="s">
        <v>59</v>
      </c>
      <c r="H3346" s="5" t="s">
        <v>60</v>
      </c>
      <c r="I3346" s="5" t="s">
        <v>61</v>
      </c>
      <c r="J3346" s="6">
        <v>42478</v>
      </c>
      <c r="K3346" s="7">
        <f t="shared" si="156"/>
        <v>390</v>
      </c>
      <c r="L3346" s="7">
        <f t="shared" si="157"/>
        <v>312</v>
      </c>
      <c r="M3346" s="4">
        <f>YEAR(Datos!$J3346)</f>
        <v>2016</v>
      </c>
      <c r="N3346" s="5" t="str">
        <f t="shared" si="158"/>
        <v>abril</v>
      </c>
      <c r="O3346" s="5" t="str">
        <f>VLOOKUP(C3346,[2]!ProdManager[#Data],2,FALSE)</f>
        <v>Marc Caine</v>
      </c>
      <c r="P3346" s="5" t="e">
        <f>VLOOKUP(I3346,[1]!Countries[#Data],2,FALSE)</f>
        <v>#REF!</v>
      </c>
      <c r="Q3346" s="5" t="e">
        <f>VLOOKUP(I3346,[1]!Countries[#Data],3,FALSE)</f>
        <v>#REF!</v>
      </c>
    </row>
    <row r="3347" spans="1:17" x14ac:dyDescent="0.2">
      <c r="A3347" s="5">
        <v>10369</v>
      </c>
      <c r="B3347" s="5" t="s">
        <v>95</v>
      </c>
      <c r="C3347" s="5" t="s">
        <v>39</v>
      </c>
      <c r="D3347" s="5">
        <v>99</v>
      </c>
      <c r="E3347" s="5">
        <v>81.180000000000007</v>
      </c>
      <c r="F3347" s="5">
        <v>20</v>
      </c>
      <c r="G3347" s="5" t="s">
        <v>101</v>
      </c>
      <c r="H3347" s="5" t="s">
        <v>102</v>
      </c>
      <c r="I3347" s="5" t="s">
        <v>77</v>
      </c>
      <c r="J3347" s="6">
        <v>42692</v>
      </c>
      <c r="K3347" s="7">
        <f t="shared" si="156"/>
        <v>1980</v>
      </c>
      <c r="L3347" s="7">
        <f t="shared" si="157"/>
        <v>1623.6000000000001</v>
      </c>
      <c r="M3347" s="4">
        <f>YEAR(Datos!$J3347)</f>
        <v>2016</v>
      </c>
      <c r="N3347" s="5" t="str">
        <f t="shared" si="158"/>
        <v>noviembre</v>
      </c>
      <c r="O3347" s="5" t="str">
        <f>VLOOKUP(C3347,[2]!ProdManager[#Data],2,FALSE)</f>
        <v>John Matter</v>
      </c>
      <c r="P3347" s="5" t="e">
        <f>VLOOKUP(I3347,[1]!Countries[#Data],2,FALSE)</f>
        <v>#REF!</v>
      </c>
      <c r="Q3347" s="5" t="e">
        <f>VLOOKUP(I3347,[1]!Countries[#Data],3,FALSE)</f>
        <v>#REF!</v>
      </c>
    </row>
    <row r="3348" spans="1:17" x14ac:dyDescent="0.2">
      <c r="A3348" s="5">
        <v>10369</v>
      </c>
      <c r="B3348" s="5" t="s">
        <v>79</v>
      </c>
      <c r="C3348" s="5" t="s">
        <v>3</v>
      </c>
      <c r="D3348" s="5">
        <v>30.4</v>
      </c>
      <c r="E3348" s="5">
        <v>25.535999999999998</v>
      </c>
      <c r="F3348" s="5">
        <v>18</v>
      </c>
      <c r="G3348" s="5" t="s">
        <v>101</v>
      </c>
      <c r="H3348" s="5" t="s">
        <v>102</v>
      </c>
      <c r="I3348" s="5" t="s">
        <v>77</v>
      </c>
      <c r="J3348" s="6">
        <v>42405</v>
      </c>
      <c r="K3348" s="7">
        <f t="shared" si="156"/>
        <v>547.19999999999993</v>
      </c>
      <c r="L3348" s="7">
        <f t="shared" si="157"/>
        <v>459.64799999999997</v>
      </c>
      <c r="M3348" s="4">
        <f>YEAR(Datos!$J3348)</f>
        <v>2016</v>
      </c>
      <c r="N3348" s="5" t="str">
        <f t="shared" si="158"/>
        <v>febrero</v>
      </c>
      <c r="O3348" s="5" t="str">
        <f>VLOOKUP(C3348,[2]!ProdManager[#Data],2,FALSE)</f>
        <v>Marc Caine</v>
      </c>
      <c r="P3348" s="5" t="e">
        <f>VLOOKUP(I3348,[1]!Countries[#Data],2,FALSE)</f>
        <v>#REF!</v>
      </c>
      <c r="Q3348" s="5" t="e">
        <f>VLOOKUP(I3348,[1]!Countries[#Data],3,FALSE)</f>
        <v>#REF!</v>
      </c>
    </row>
    <row r="3349" spans="1:17" x14ac:dyDescent="0.2">
      <c r="A3349" s="5">
        <v>10370</v>
      </c>
      <c r="B3349" s="5" t="s">
        <v>131</v>
      </c>
      <c r="C3349" s="5" t="s">
        <v>36</v>
      </c>
      <c r="D3349" s="5">
        <v>14.4</v>
      </c>
      <c r="E3349" s="5">
        <v>12.96</v>
      </c>
      <c r="F3349" s="5">
        <v>15</v>
      </c>
      <c r="G3349" s="5" t="s">
        <v>40</v>
      </c>
      <c r="H3349" s="5" t="s">
        <v>41</v>
      </c>
      <c r="I3349" s="5" t="s">
        <v>42</v>
      </c>
      <c r="J3349" s="6">
        <v>42697</v>
      </c>
      <c r="K3349" s="7">
        <f t="shared" si="156"/>
        <v>216</v>
      </c>
      <c r="L3349" s="7">
        <f t="shared" si="157"/>
        <v>194.4</v>
      </c>
      <c r="M3349" s="4">
        <f>YEAR(Datos!$J3349)</f>
        <v>2016</v>
      </c>
      <c r="N3349" s="5" t="str">
        <f t="shared" si="158"/>
        <v>noviembre</v>
      </c>
      <c r="O3349" s="5" t="str">
        <f>VLOOKUP(C3349,[2]!ProdManager[#Data],2,FALSE)</f>
        <v>John Matter</v>
      </c>
      <c r="P3349" s="5" t="e">
        <f>VLOOKUP(I3349,[1]!Countries[#Data],2,FALSE)</f>
        <v>#REF!</v>
      </c>
      <c r="Q3349" s="5" t="e">
        <f>VLOOKUP(I3349,[1]!Countries[#Data],3,FALSE)</f>
        <v>#REF!</v>
      </c>
    </row>
    <row r="3350" spans="1:17" x14ac:dyDescent="0.2">
      <c r="A3350" s="5">
        <v>10370</v>
      </c>
      <c r="B3350" s="5" t="s">
        <v>143</v>
      </c>
      <c r="C3350" s="5" t="s">
        <v>3</v>
      </c>
      <c r="D3350" s="5">
        <v>26.6</v>
      </c>
      <c r="E3350" s="5">
        <v>21.546000000000003</v>
      </c>
      <c r="F3350" s="5">
        <v>30</v>
      </c>
      <c r="G3350" s="5" t="s">
        <v>40</v>
      </c>
      <c r="H3350" s="5" t="s">
        <v>41</v>
      </c>
      <c r="I3350" s="5" t="s">
        <v>42</v>
      </c>
      <c r="J3350" s="6">
        <v>42515</v>
      </c>
      <c r="K3350" s="7">
        <f t="shared" si="156"/>
        <v>798</v>
      </c>
      <c r="L3350" s="7">
        <f t="shared" si="157"/>
        <v>646.38000000000011</v>
      </c>
      <c r="M3350" s="4">
        <f>YEAR(Datos!$J3350)</f>
        <v>2016</v>
      </c>
      <c r="N3350" s="5" t="str">
        <f t="shared" si="158"/>
        <v>mayo</v>
      </c>
      <c r="O3350" s="5" t="str">
        <f>VLOOKUP(C3350,[2]!ProdManager[#Data],2,FALSE)</f>
        <v>Marc Caine</v>
      </c>
      <c r="P3350" s="5" t="e">
        <f>VLOOKUP(I3350,[1]!Countries[#Data],2,FALSE)</f>
        <v>#REF!</v>
      </c>
      <c r="Q3350" s="5" t="e">
        <f>VLOOKUP(I3350,[1]!Countries[#Data],3,FALSE)</f>
        <v>#REF!</v>
      </c>
    </row>
    <row r="3351" spans="1:17" x14ac:dyDescent="0.2">
      <c r="A3351" s="5">
        <v>10370</v>
      </c>
      <c r="B3351" s="5" t="s">
        <v>43</v>
      </c>
      <c r="C3351" s="5" t="s">
        <v>11</v>
      </c>
      <c r="D3351" s="5">
        <v>8</v>
      </c>
      <c r="E3351" s="5">
        <v>6.4</v>
      </c>
      <c r="F3351" s="5">
        <v>20</v>
      </c>
      <c r="G3351" s="5" t="s">
        <v>40</v>
      </c>
      <c r="H3351" s="5" t="s">
        <v>41</v>
      </c>
      <c r="I3351" s="5" t="s">
        <v>42</v>
      </c>
      <c r="J3351" s="6">
        <v>42452</v>
      </c>
      <c r="K3351" s="7">
        <f t="shared" si="156"/>
        <v>160</v>
      </c>
      <c r="L3351" s="7">
        <f t="shared" si="157"/>
        <v>128</v>
      </c>
      <c r="M3351" s="4">
        <f>YEAR(Datos!$J3351)</f>
        <v>2016</v>
      </c>
      <c r="N3351" s="5" t="str">
        <f t="shared" si="158"/>
        <v>marzo</v>
      </c>
      <c r="O3351" s="5" t="str">
        <f>VLOOKUP(C3351,[2]!ProdManager[#Data],2,FALSE)</f>
        <v>Marc Caine</v>
      </c>
      <c r="P3351" s="5" t="e">
        <f>VLOOKUP(I3351,[1]!Countries[#Data],2,FALSE)</f>
        <v>#REF!</v>
      </c>
      <c r="Q3351" s="5" t="e">
        <f>VLOOKUP(I3351,[1]!Countries[#Data],3,FALSE)</f>
        <v>#REF!</v>
      </c>
    </row>
    <row r="3352" spans="1:17" x14ac:dyDescent="0.2">
      <c r="A3352" s="5">
        <v>10371</v>
      </c>
      <c r="B3352" s="5" t="s">
        <v>50</v>
      </c>
      <c r="C3352" s="5" t="s">
        <v>22</v>
      </c>
      <c r="D3352" s="5">
        <v>15.2</v>
      </c>
      <c r="E3352" s="5">
        <v>11.247999999999999</v>
      </c>
      <c r="F3352" s="5">
        <v>6</v>
      </c>
      <c r="G3352" s="5" t="s">
        <v>197</v>
      </c>
      <c r="H3352" s="5" t="s">
        <v>198</v>
      </c>
      <c r="I3352" s="5" t="s">
        <v>6</v>
      </c>
      <c r="J3352" s="6">
        <v>42656</v>
      </c>
      <c r="K3352" s="7">
        <f t="shared" si="156"/>
        <v>91.199999999999989</v>
      </c>
      <c r="L3352" s="7">
        <f t="shared" si="157"/>
        <v>67.488</v>
      </c>
      <c r="M3352" s="4">
        <f>YEAR(Datos!$J3352)</f>
        <v>2016</v>
      </c>
      <c r="N3352" s="5" t="str">
        <f t="shared" si="158"/>
        <v>octubre</v>
      </c>
      <c r="O3352" s="5" t="str">
        <f>VLOOKUP(C3352,[2]!ProdManager[#Data],2,FALSE)</f>
        <v>Peter Stone</v>
      </c>
      <c r="P3352" s="5" t="e">
        <f>VLOOKUP(I3352,[1]!Countries[#Data],2,FALSE)</f>
        <v>#REF!</v>
      </c>
      <c r="Q3352" s="5" t="e">
        <f>VLOOKUP(I3352,[1]!Countries[#Data],3,FALSE)</f>
        <v>#REF!</v>
      </c>
    </row>
    <row r="3353" spans="1:17" x14ac:dyDescent="0.2">
      <c r="A3353" s="5">
        <v>10372</v>
      </c>
      <c r="B3353" s="5" t="s">
        <v>7</v>
      </c>
      <c r="C3353" s="5" t="s">
        <v>8</v>
      </c>
      <c r="D3353" s="5">
        <v>27.8</v>
      </c>
      <c r="E3353" s="5">
        <v>23.63</v>
      </c>
      <c r="F3353" s="5">
        <v>42</v>
      </c>
      <c r="G3353" s="5" t="s">
        <v>212</v>
      </c>
      <c r="H3353" s="5" t="s">
        <v>145</v>
      </c>
      <c r="I3353" s="5" t="s">
        <v>20</v>
      </c>
      <c r="J3353" s="6">
        <v>42412</v>
      </c>
      <c r="K3353" s="7">
        <f t="shared" si="156"/>
        <v>1167.6000000000001</v>
      </c>
      <c r="L3353" s="7">
        <f t="shared" si="157"/>
        <v>992.45999999999992</v>
      </c>
      <c r="M3353" s="4">
        <f>YEAR(Datos!$J3353)</f>
        <v>2016</v>
      </c>
      <c r="N3353" s="5" t="str">
        <f t="shared" si="158"/>
        <v>febrero</v>
      </c>
      <c r="O3353" s="5" t="str">
        <f>VLOOKUP(C3353,[2]!ProdManager[#Data],2,FALSE)</f>
        <v>Peter Stone</v>
      </c>
      <c r="P3353" s="5" t="e">
        <f>VLOOKUP(I3353,[1]!Countries[#Data],2,FALSE)</f>
        <v>#REF!</v>
      </c>
      <c r="Q3353" s="5" t="e">
        <f>VLOOKUP(I3353,[1]!Countries[#Data],3,FALSE)</f>
        <v>#REF!</v>
      </c>
    </row>
    <row r="3354" spans="1:17" x14ac:dyDescent="0.2">
      <c r="A3354" s="5">
        <v>10372</v>
      </c>
      <c r="B3354" s="5" t="s">
        <v>33</v>
      </c>
      <c r="C3354" s="5" t="s">
        <v>8</v>
      </c>
      <c r="D3354" s="5">
        <v>27.2</v>
      </c>
      <c r="E3354" s="5">
        <v>22.304000000000002</v>
      </c>
      <c r="F3354" s="5">
        <v>70</v>
      </c>
      <c r="G3354" s="5" t="s">
        <v>212</v>
      </c>
      <c r="H3354" s="5" t="s">
        <v>145</v>
      </c>
      <c r="I3354" s="5" t="s">
        <v>20</v>
      </c>
      <c r="J3354" s="6">
        <v>42661</v>
      </c>
      <c r="K3354" s="7">
        <f t="shared" si="156"/>
        <v>1904</v>
      </c>
      <c r="L3354" s="7">
        <f t="shared" si="157"/>
        <v>1561.2800000000002</v>
      </c>
      <c r="M3354" s="4">
        <f>YEAR(Datos!$J3354)</f>
        <v>2016</v>
      </c>
      <c r="N3354" s="5" t="str">
        <f t="shared" si="158"/>
        <v>octubre</v>
      </c>
      <c r="O3354" s="5" t="str">
        <f>VLOOKUP(C3354,[2]!ProdManager[#Data],2,FALSE)</f>
        <v>Peter Stone</v>
      </c>
      <c r="P3354" s="5" t="e">
        <f>VLOOKUP(I3354,[1]!Countries[#Data],2,FALSE)</f>
        <v>#REF!</v>
      </c>
      <c r="Q3354" s="5" t="e">
        <f>VLOOKUP(I3354,[1]!Countries[#Data],3,FALSE)</f>
        <v>#REF!</v>
      </c>
    </row>
    <row r="3355" spans="1:17" x14ac:dyDescent="0.2">
      <c r="A3355" s="5">
        <v>10372</v>
      </c>
      <c r="B3355" s="5" t="s">
        <v>27</v>
      </c>
      <c r="C3355" s="5" t="s">
        <v>28</v>
      </c>
      <c r="D3355" s="5">
        <v>64.8</v>
      </c>
      <c r="E3355" s="5">
        <v>44.711999999999996</v>
      </c>
      <c r="F3355" s="5">
        <v>12</v>
      </c>
      <c r="G3355" s="5" t="s">
        <v>212</v>
      </c>
      <c r="H3355" s="5" t="s">
        <v>145</v>
      </c>
      <c r="I3355" s="5" t="s">
        <v>20</v>
      </c>
      <c r="J3355" s="6">
        <v>42476</v>
      </c>
      <c r="K3355" s="7">
        <f t="shared" si="156"/>
        <v>777.59999999999991</v>
      </c>
      <c r="L3355" s="7">
        <f t="shared" si="157"/>
        <v>536.54399999999998</v>
      </c>
      <c r="M3355" s="4">
        <f>YEAR(Datos!$J3355)</f>
        <v>2016</v>
      </c>
      <c r="N3355" s="5" t="str">
        <f t="shared" si="158"/>
        <v>abril</v>
      </c>
      <c r="O3355" s="5" t="str">
        <f>VLOOKUP(C3355,[2]!ProdManager[#Data],2,FALSE)</f>
        <v>Lydia Sinn</v>
      </c>
      <c r="P3355" s="5" t="e">
        <f>VLOOKUP(I3355,[1]!Countries[#Data],2,FALSE)</f>
        <v>#REF!</v>
      </c>
      <c r="Q3355" s="5" t="e">
        <f>VLOOKUP(I3355,[1]!Countries[#Data],3,FALSE)</f>
        <v>#REF!</v>
      </c>
    </row>
    <row r="3356" spans="1:17" x14ac:dyDescent="0.2">
      <c r="A3356" s="5">
        <v>10372</v>
      </c>
      <c r="B3356" s="5" t="s">
        <v>181</v>
      </c>
      <c r="C3356" s="5" t="s">
        <v>36</v>
      </c>
      <c r="D3356" s="5">
        <v>210.8</v>
      </c>
      <c r="E3356" s="5">
        <v>193.93600000000001</v>
      </c>
      <c r="F3356" s="5">
        <v>40</v>
      </c>
      <c r="G3356" s="5" t="s">
        <v>212</v>
      </c>
      <c r="H3356" s="5" t="s">
        <v>145</v>
      </c>
      <c r="I3356" s="5" t="s">
        <v>20</v>
      </c>
      <c r="J3356" s="6">
        <v>42598</v>
      </c>
      <c r="K3356" s="7">
        <f t="shared" si="156"/>
        <v>8432</v>
      </c>
      <c r="L3356" s="7">
        <f t="shared" si="157"/>
        <v>7757.4400000000005</v>
      </c>
      <c r="M3356" s="4">
        <f>YEAR(Datos!$J3356)</f>
        <v>2016</v>
      </c>
      <c r="N3356" s="5" t="str">
        <f t="shared" si="158"/>
        <v>agosto</v>
      </c>
      <c r="O3356" s="5" t="str">
        <f>VLOOKUP(C3356,[2]!ProdManager[#Data],2,FALSE)</f>
        <v>John Matter</v>
      </c>
      <c r="P3356" s="5" t="e">
        <f>VLOOKUP(I3356,[1]!Countries[#Data],2,FALSE)</f>
        <v>#REF!</v>
      </c>
      <c r="Q3356" s="5" t="e">
        <f>VLOOKUP(I3356,[1]!Countries[#Data],3,FALSE)</f>
        <v>#REF!</v>
      </c>
    </row>
    <row r="3357" spans="1:17" x14ac:dyDescent="0.2">
      <c r="A3357" s="5">
        <v>10373</v>
      </c>
      <c r="B3357" s="5" t="s">
        <v>167</v>
      </c>
      <c r="C3357" s="5" t="s">
        <v>22</v>
      </c>
      <c r="D3357" s="5">
        <v>10.6</v>
      </c>
      <c r="E3357" s="5">
        <v>8.6920000000000002</v>
      </c>
      <c r="F3357" s="5">
        <v>80</v>
      </c>
      <c r="G3357" s="5" t="s">
        <v>149</v>
      </c>
      <c r="H3357" s="5" t="s">
        <v>150</v>
      </c>
      <c r="I3357" s="5" t="s">
        <v>151</v>
      </c>
      <c r="J3357" s="6">
        <v>42519</v>
      </c>
      <c r="K3357" s="7">
        <f t="shared" si="156"/>
        <v>848</v>
      </c>
      <c r="L3357" s="7">
        <f t="shared" si="157"/>
        <v>695.36</v>
      </c>
      <c r="M3357" s="4">
        <f>YEAR(Datos!$J3357)</f>
        <v>2016</v>
      </c>
      <c r="N3357" s="5" t="str">
        <f t="shared" si="158"/>
        <v>mayo</v>
      </c>
      <c r="O3357" s="5" t="str">
        <f>VLOOKUP(C3357,[2]!ProdManager[#Data],2,FALSE)</f>
        <v>Peter Stone</v>
      </c>
      <c r="P3357" s="5" t="e">
        <f>VLOOKUP(I3357,[1]!Countries[#Data],2,FALSE)</f>
        <v>#REF!</v>
      </c>
      <c r="Q3357" s="5" t="e">
        <f>VLOOKUP(I3357,[1]!Countries[#Data],3,FALSE)</f>
        <v>#REF!</v>
      </c>
    </row>
    <row r="3358" spans="1:17" x14ac:dyDescent="0.2">
      <c r="A3358" s="5">
        <v>10373</v>
      </c>
      <c r="B3358" s="5" t="s">
        <v>106</v>
      </c>
      <c r="C3358" s="5" t="s">
        <v>8</v>
      </c>
      <c r="D3358" s="5">
        <v>17.2</v>
      </c>
      <c r="E3358" s="5">
        <v>13.071999999999999</v>
      </c>
      <c r="F3358" s="5">
        <v>50</v>
      </c>
      <c r="G3358" s="5" t="s">
        <v>149</v>
      </c>
      <c r="H3358" s="5" t="s">
        <v>150</v>
      </c>
      <c r="I3358" s="5" t="s">
        <v>151</v>
      </c>
      <c r="J3358" s="6">
        <v>42460</v>
      </c>
      <c r="K3358" s="7">
        <f t="shared" si="156"/>
        <v>860</v>
      </c>
      <c r="L3358" s="7">
        <f t="shared" si="157"/>
        <v>653.59999999999991</v>
      </c>
      <c r="M3358" s="4">
        <f>YEAR(Datos!$J3358)</f>
        <v>2016</v>
      </c>
      <c r="N3358" s="5" t="str">
        <f t="shared" si="158"/>
        <v>marzo</v>
      </c>
      <c r="O3358" s="5" t="str">
        <f>VLOOKUP(C3358,[2]!ProdManager[#Data],2,FALSE)</f>
        <v>Peter Stone</v>
      </c>
      <c r="P3358" s="5" t="e">
        <f>VLOOKUP(I3358,[1]!Countries[#Data],2,FALSE)</f>
        <v>#REF!</v>
      </c>
      <c r="Q3358" s="5" t="e">
        <f>VLOOKUP(I3358,[1]!Countries[#Data],3,FALSE)</f>
        <v>#REF!</v>
      </c>
    </row>
    <row r="3359" spans="1:17" x14ac:dyDescent="0.2">
      <c r="A3359" s="5">
        <v>10374</v>
      </c>
      <c r="B3359" s="5" t="s">
        <v>167</v>
      </c>
      <c r="C3359" s="5" t="s">
        <v>22</v>
      </c>
      <c r="D3359" s="5">
        <v>10.6</v>
      </c>
      <c r="E3359" s="5">
        <v>8.6920000000000002</v>
      </c>
      <c r="F3359" s="5">
        <v>15</v>
      </c>
      <c r="G3359" s="5" t="s">
        <v>213</v>
      </c>
      <c r="H3359" s="5" t="s">
        <v>214</v>
      </c>
      <c r="I3359" s="5" t="s">
        <v>215</v>
      </c>
      <c r="J3359" s="6">
        <v>42540</v>
      </c>
      <c r="K3359" s="7">
        <f t="shared" si="156"/>
        <v>159</v>
      </c>
      <c r="L3359" s="7">
        <f t="shared" si="157"/>
        <v>130.38</v>
      </c>
      <c r="M3359" s="4">
        <f>YEAR(Datos!$J3359)</f>
        <v>2016</v>
      </c>
      <c r="N3359" s="5" t="str">
        <f t="shared" si="158"/>
        <v>junio</v>
      </c>
      <c r="O3359" s="5" t="str">
        <f>VLOOKUP(C3359,[2]!ProdManager[#Data],2,FALSE)</f>
        <v>Peter Stone</v>
      </c>
      <c r="P3359" s="5" t="e">
        <f>VLOOKUP(I3359,[1]!Countries[#Data],2,FALSE)</f>
        <v>#REF!</v>
      </c>
      <c r="Q3359" s="5" t="e">
        <f>VLOOKUP(I3359,[1]!Countries[#Data],3,FALSE)</f>
        <v>#REF!</v>
      </c>
    </row>
    <row r="3360" spans="1:17" x14ac:dyDescent="0.2">
      <c r="A3360" s="5">
        <v>10374</v>
      </c>
      <c r="B3360" s="5" t="s">
        <v>37</v>
      </c>
      <c r="C3360" s="5" t="s">
        <v>8</v>
      </c>
      <c r="D3360" s="5">
        <v>10</v>
      </c>
      <c r="E3360" s="5">
        <v>7.9</v>
      </c>
      <c r="F3360" s="5">
        <v>30</v>
      </c>
      <c r="G3360" s="5" t="s">
        <v>213</v>
      </c>
      <c r="H3360" s="5" t="s">
        <v>214</v>
      </c>
      <c r="I3360" s="5" t="s">
        <v>215</v>
      </c>
      <c r="J3360" s="6">
        <v>42498</v>
      </c>
      <c r="K3360" s="7">
        <f t="shared" si="156"/>
        <v>300</v>
      </c>
      <c r="L3360" s="7">
        <f t="shared" si="157"/>
        <v>237</v>
      </c>
      <c r="M3360" s="4">
        <f>YEAR(Datos!$J3360)</f>
        <v>2016</v>
      </c>
      <c r="N3360" s="5" t="str">
        <f t="shared" si="158"/>
        <v>mayo</v>
      </c>
      <c r="O3360" s="5" t="str">
        <f>VLOOKUP(C3360,[2]!ProdManager[#Data],2,FALSE)</f>
        <v>Peter Stone</v>
      </c>
      <c r="P3360" s="5" t="e">
        <f>VLOOKUP(I3360,[1]!Countries[#Data],2,FALSE)</f>
        <v>#REF!</v>
      </c>
      <c r="Q3360" s="5" t="e">
        <f>VLOOKUP(I3360,[1]!Countries[#Data],3,FALSE)</f>
        <v>#REF!</v>
      </c>
    </row>
    <row r="3361" spans="1:17" x14ac:dyDescent="0.2">
      <c r="A3361" s="5">
        <v>10375</v>
      </c>
      <c r="B3361" s="5" t="s">
        <v>138</v>
      </c>
      <c r="C3361" s="5" t="s">
        <v>39</v>
      </c>
      <c r="D3361" s="5">
        <v>5.9</v>
      </c>
      <c r="E3361" s="5">
        <v>4.838000000000001</v>
      </c>
      <c r="F3361" s="5">
        <v>10</v>
      </c>
      <c r="G3361" s="5" t="s">
        <v>216</v>
      </c>
      <c r="H3361" s="5" t="s">
        <v>217</v>
      </c>
      <c r="I3361" s="5" t="s">
        <v>77</v>
      </c>
      <c r="J3361" s="6">
        <v>42624</v>
      </c>
      <c r="K3361" s="7">
        <f t="shared" si="156"/>
        <v>59</v>
      </c>
      <c r="L3361" s="7">
        <f t="shared" si="157"/>
        <v>48.38000000000001</v>
      </c>
      <c r="M3361" s="4">
        <f>YEAR(Datos!$J3361)</f>
        <v>2016</v>
      </c>
      <c r="N3361" s="5" t="str">
        <f t="shared" si="158"/>
        <v>septiembre</v>
      </c>
      <c r="O3361" s="5" t="str">
        <f>VLOOKUP(C3361,[2]!ProdManager[#Data],2,FALSE)</f>
        <v>John Matter</v>
      </c>
      <c r="P3361" s="5" t="e">
        <f>VLOOKUP(I3361,[1]!Countries[#Data],2,FALSE)</f>
        <v>#REF!</v>
      </c>
      <c r="Q3361" s="5" t="e">
        <f>VLOOKUP(I3361,[1]!Countries[#Data],3,FALSE)</f>
        <v>#REF!</v>
      </c>
    </row>
    <row r="3362" spans="1:17" x14ac:dyDescent="0.2">
      <c r="A3362" s="5">
        <v>10375</v>
      </c>
      <c r="B3362" s="5" t="s">
        <v>10</v>
      </c>
      <c r="C3362" s="5" t="s">
        <v>11</v>
      </c>
      <c r="D3362" s="5">
        <v>18.600000000000001</v>
      </c>
      <c r="E3362" s="5">
        <v>15.066000000000003</v>
      </c>
      <c r="F3362" s="5">
        <v>15</v>
      </c>
      <c r="G3362" s="5" t="s">
        <v>216</v>
      </c>
      <c r="H3362" s="5" t="s">
        <v>217</v>
      </c>
      <c r="I3362" s="5" t="s">
        <v>77</v>
      </c>
      <c r="J3362" s="6">
        <v>42392</v>
      </c>
      <c r="K3362" s="7">
        <f t="shared" si="156"/>
        <v>279</v>
      </c>
      <c r="L3362" s="7">
        <f t="shared" si="157"/>
        <v>225.99000000000004</v>
      </c>
      <c r="M3362" s="4">
        <f>YEAR(Datos!$J3362)</f>
        <v>2016</v>
      </c>
      <c r="N3362" s="5" t="str">
        <f t="shared" si="158"/>
        <v>enero</v>
      </c>
      <c r="O3362" s="5" t="str">
        <f>VLOOKUP(C3362,[2]!ProdManager[#Data],2,FALSE)</f>
        <v>Marc Caine</v>
      </c>
      <c r="P3362" s="5" t="e">
        <f>VLOOKUP(I3362,[1]!Countries[#Data],2,FALSE)</f>
        <v>#REF!</v>
      </c>
      <c r="Q3362" s="5" t="e">
        <f>VLOOKUP(I3362,[1]!Countries[#Data],3,FALSE)</f>
        <v>#REF!</v>
      </c>
    </row>
    <row r="3363" spans="1:17" x14ac:dyDescent="0.2">
      <c r="A3363" s="5">
        <v>10376</v>
      </c>
      <c r="B3363" s="5" t="s">
        <v>37</v>
      </c>
      <c r="C3363" s="5" t="s">
        <v>8</v>
      </c>
      <c r="D3363" s="5">
        <v>10</v>
      </c>
      <c r="E3363" s="5">
        <v>7.8000000000000007</v>
      </c>
      <c r="F3363" s="5">
        <v>42</v>
      </c>
      <c r="G3363" s="5" t="s">
        <v>185</v>
      </c>
      <c r="H3363" s="5" t="s">
        <v>186</v>
      </c>
      <c r="I3363" s="5" t="s">
        <v>187</v>
      </c>
      <c r="J3363" s="6">
        <v>42414</v>
      </c>
      <c r="K3363" s="7">
        <f t="shared" si="156"/>
        <v>420</v>
      </c>
      <c r="L3363" s="7">
        <f t="shared" si="157"/>
        <v>327.60000000000002</v>
      </c>
      <c r="M3363" s="4">
        <f>YEAR(Datos!$J3363)</f>
        <v>2016</v>
      </c>
      <c r="N3363" s="5" t="str">
        <f t="shared" si="158"/>
        <v>febrero</v>
      </c>
      <c r="O3363" s="5" t="str">
        <f>VLOOKUP(C3363,[2]!ProdManager[#Data],2,FALSE)</f>
        <v>Peter Stone</v>
      </c>
      <c r="P3363" s="5" t="e">
        <f>VLOOKUP(I3363,[1]!Countries[#Data],2,FALSE)</f>
        <v>#REF!</v>
      </c>
      <c r="Q3363" s="5" t="e">
        <f>VLOOKUP(I3363,[1]!Countries[#Data],3,FALSE)</f>
        <v>#REF!</v>
      </c>
    </row>
    <row r="3364" spans="1:17" x14ac:dyDescent="0.2">
      <c r="A3364" s="5">
        <v>10377</v>
      </c>
      <c r="B3364" s="5" t="s">
        <v>114</v>
      </c>
      <c r="C3364" s="5" t="s">
        <v>11</v>
      </c>
      <c r="D3364" s="5">
        <v>36.4</v>
      </c>
      <c r="E3364" s="5">
        <v>28.391999999999999</v>
      </c>
      <c r="F3364" s="5">
        <v>20</v>
      </c>
      <c r="G3364" s="5" t="s">
        <v>203</v>
      </c>
      <c r="H3364" s="5" t="s">
        <v>141</v>
      </c>
      <c r="I3364" s="5" t="s">
        <v>142</v>
      </c>
      <c r="J3364" s="6">
        <v>42553</v>
      </c>
      <c r="K3364" s="7">
        <f t="shared" si="156"/>
        <v>728</v>
      </c>
      <c r="L3364" s="7">
        <f t="shared" si="157"/>
        <v>567.84</v>
      </c>
      <c r="M3364" s="4">
        <f>YEAR(Datos!$J3364)</f>
        <v>2016</v>
      </c>
      <c r="N3364" s="5" t="str">
        <f t="shared" si="158"/>
        <v>julio</v>
      </c>
      <c r="O3364" s="5" t="str">
        <f>VLOOKUP(C3364,[2]!ProdManager[#Data],2,FALSE)</f>
        <v>Marc Caine</v>
      </c>
      <c r="P3364" s="5" t="e">
        <f>VLOOKUP(I3364,[1]!Countries[#Data],2,FALSE)</f>
        <v>#REF!</v>
      </c>
      <c r="Q3364" s="5" t="e">
        <f>VLOOKUP(I3364,[1]!Countries[#Data],3,FALSE)</f>
        <v>#REF!</v>
      </c>
    </row>
    <row r="3365" spans="1:17" x14ac:dyDescent="0.2">
      <c r="A3365" s="5">
        <v>10377</v>
      </c>
      <c r="B3365" s="5" t="s">
        <v>35</v>
      </c>
      <c r="C3365" s="5" t="s">
        <v>36</v>
      </c>
      <c r="D3365" s="5">
        <v>14.4</v>
      </c>
      <c r="E3365" s="5">
        <v>13.248000000000001</v>
      </c>
      <c r="F3365" s="5">
        <v>20</v>
      </c>
      <c r="G3365" s="5" t="s">
        <v>203</v>
      </c>
      <c r="H3365" s="5" t="s">
        <v>141</v>
      </c>
      <c r="I3365" s="5" t="s">
        <v>142</v>
      </c>
      <c r="J3365" s="6">
        <v>42409</v>
      </c>
      <c r="K3365" s="7">
        <f t="shared" si="156"/>
        <v>288</v>
      </c>
      <c r="L3365" s="7">
        <f t="shared" si="157"/>
        <v>264.96000000000004</v>
      </c>
      <c r="M3365" s="4">
        <f>YEAR(Datos!$J3365)</f>
        <v>2016</v>
      </c>
      <c r="N3365" s="5" t="str">
        <f t="shared" si="158"/>
        <v>febrero</v>
      </c>
      <c r="O3365" s="5" t="str">
        <f>VLOOKUP(C3365,[2]!ProdManager[#Data],2,FALSE)</f>
        <v>John Matter</v>
      </c>
      <c r="P3365" s="5" t="e">
        <f>VLOOKUP(I3365,[1]!Countries[#Data],2,FALSE)</f>
        <v>#REF!</v>
      </c>
      <c r="Q3365" s="5" t="e">
        <f>VLOOKUP(I3365,[1]!Countries[#Data],3,FALSE)</f>
        <v>#REF!</v>
      </c>
    </row>
    <row r="3366" spans="1:17" x14ac:dyDescent="0.2">
      <c r="A3366" s="5">
        <v>10378</v>
      </c>
      <c r="B3366" s="5" t="s">
        <v>106</v>
      </c>
      <c r="C3366" s="5" t="s">
        <v>8</v>
      </c>
      <c r="D3366" s="5">
        <v>17.2</v>
      </c>
      <c r="E3366" s="5">
        <v>13.932</v>
      </c>
      <c r="F3366" s="5">
        <v>6</v>
      </c>
      <c r="G3366" s="5" t="s">
        <v>81</v>
      </c>
      <c r="H3366" s="5" t="s">
        <v>82</v>
      </c>
      <c r="I3366" s="5" t="s">
        <v>83</v>
      </c>
      <c r="J3366" s="6">
        <v>42438</v>
      </c>
      <c r="K3366" s="7">
        <f t="shared" si="156"/>
        <v>103.19999999999999</v>
      </c>
      <c r="L3366" s="7">
        <f t="shared" si="157"/>
        <v>83.591999999999999</v>
      </c>
      <c r="M3366" s="4">
        <f>YEAR(Datos!$J3366)</f>
        <v>2016</v>
      </c>
      <c r="N3366" s="5" t="str">
        <f t="shared" si="158"/>
        <v>marzo</v>
      </c>
      <c r="O3366" s="5" t="str">
        <f>VLOOKUP(C3366,[2]!ProdManager[#Data],2,FALSE)</f>
        <v>Peter Stone</v>
      </c>
      <c r="P3366" s="5" t="e">
        <f>VLOOKUP(I3366,[1]!Countries[#Data],2,FALSE)</f>
        <v>#REF!</v>
      </c>
      <c r="Q3366" s="5" t="e">
        <f>VLOOKUP(I3366,[1]!Countries[#Data],3,FALSE)</f>
        <v>#REF!</v>
      </c>
    </row>
    <row r="3367" spans="1:17" x14ac:dyDescent="0.2">
      <c r="A3367" s="5">
        <v>10379</v>
      </c>
      <c r="B3367" s="5" t="s">
        <v>118</v>
      </c>
      <c r="C3367" s="5" t="s">
        <v>17</v>
      </c>
      <c r="D3367" s="5">
        <v>35.1</v>
      </c>
      <c r="E3367" s="5">
        <v>28.431000000000004</v>
      </c>
      <c r="F3367" s="5">
        <v>16</v>
      </c>
      <c r="G3367" s="5" t="s">
        <v>73</v>
      </c>
      <c r="H3367" s="5" t="s">
        <v>19</v>
      </c>
      <c r="I3367" s="5" t="s">
        <v>20</v>
      </c>
      <c r="J3367" s="6">
        <v>42570</v>
      </c>
      <c r="K3367" s="7">
        <f t="shared" si="156"/>
        <v>561.6</v>
      </c>
      <c r="L3367" s="7">
        <f t="shared" si="157"/>
        <v>454.89600000000007</v>
      </c>
      <c r="M3367" s="4">
        <f>YEAR(Datos!$J3367)</f>
        <v>2016</v>
      </c>
      <c r="N3367" s="5" t="str">
        <f t="shared" si="158"/>
        <v>julio</v>
      </c>
      <c r="O3367" s="5" t="str">
        <f>VLOOKUP(C3367,[2]!ProdManager[#Data],2,FALSE)</f>
        <v>Lydia Sinn</v>
      </c>
      <c r="P3367" s="5" t="e">
        <f>VLOOKUP(I3367,[1]!Countries[#Data],2,FALSE)</f>
        <v>#REF!</v>
      </c>
      <c r="Q3367" s="5" t="e">
        <f>VLOOKUP(I3367,[1]!Countries[#Data],3,FALSE)</f>
        <v>#REF!</v>
      </c>
    </row>
    <row r="3368" spans="1:17" x14ac:dyDescent="0.2">
      <c r="A3368" s="5">
        <v>10379</v>
      </c>
      <c r="B3368" s="5" t="s">
        <v>16</v>
      </c>
      <c r="C3368" s="5" t="s">
        <v>17</v>
      </c>
      <c r="D3368" s="5">
        <v>16.8</v>
      </c>
      <c r="E3368" s="5">
        <v>11.927999999999999</v>
      </c>
      <c r="F3368" s="5">
        <v>20</v>
      </c>
      <c r="G3368" s="5" t="s">
        <v>73</v>
      </c>
      <c r="H3368" s="5" t="s">
        <v>19</v>
      </c>
      <c r="I3368" s="5" t="s">
        <v>20</v>
      </c>
      <c r="J3368" s="6">
        <v>42670</v>
      </c>
      <c r="K3368" s="7">
        <f t="shared" si="156"/>
        <v>336</v>
      </c>
      <c r="L3368" s="7">
        <f t="shared" si="157"/>
        <v>238.55999999999997</v>
      </c>
      <c r="M3368" s="4">
        <f>YEAR(Datos!$J3368)</f>
        <v>2016</v>
      </c>
      <c r="N3368" s="5" t="str">
        <f t="shared" si="158"/>
        <v>octubre</v>
      </c>
      <c r="O3368" s="5" t="str">
        <f>VLOOKUP(C3368,[2]!ProdManager[#Data],2,FALSE)</f>
        <v>Lydia Sinn</v>
      </c>
      <c r="P3368" s="5" t="e">
        <f>VLOOKUP(I3368,[1]!Countries[#Data],2,FALSE)</f>
        <v>#REF!</v>
      </c>
      <c r="Q3368" s="5" t="e">
        <f>VLOOKUP(I3368,[1]!Countries[#Data],3,FALSE)</f>
        <v>#REF!</v>
      </c>
    </row>
    <row r="3369" spans="1:17" x14ac:dyDescent="0.2">
      <c r="A3369" s="5">
        <v>10379</v>
      </c>
      <c r="B3369" s="5" t="s">
        <v>21</v>
      </c>
      <c r="C3369" s="5" t="s">
        <v>22</v>
      </c>
      <c r="D3369" s="5">
        <v>7.7</v>
      </c>
      <c r="E3369" s="5">
        <v>6.0830000000000002</v>
      </c>
      <c r="F3369" s="5">
        <v>8</v>
      </c>
      <c r="G3369" s="5" t="s">
        <v>73</v>
      </c>
      <c r="H3369" s="5" t="s">
        <v>19</v>
      </c>
      <c r="I3369" s="5" t="s">
        <v>20</v>
      </c>
      <c r="J3369" s="6">
        <v>42565</v>
      </c>
      <c r="K3369" s="7">
        <f t="shared" si="156"/>
        <v>61.6</v>
      </c>
      <c r="L3369" s="7">
        <f t="shared" si="157"/>
        <v>48.664000000000001</v>
      </c>
      <c r="M3369" s="4">
        <f>YEAR(Datos!$J3369)</f>
        <v>2016</v>
      </c>
      <c r="N3369" s="5" t="str">
        <f t="shared" si="158"/>
        <v>julio</v>
      </c>
      <c r="O3369" s="5" t="str">
        <f>VLOOKUP(C3369,[2]!ProdManager[#Data],2,FALSE)</f>
        <v>Peter Stone</v>
      </c>
      <c r="P3369" s="5" t="e">
        <f>VLOOKUP(I3369,[1]!Countries[#Data],2,FALSE)</f>
        <v>#REF!</v>
      </c>
      <c r="Q3369" s="5" t="e">
        <f>VLOOKUP(I3369,[1]!Countries[#Data],3,FALSE)</f>
        <v>#REF!</v>
      </c>
    </row>
    <row r="3370" spans="1:17" x14ac:dyDescent="0.2">
      <c r="A3370" s="5">
        <v>10380</v>
      </c>
      <c r="B3370" s="5" t="s">
        <v>51</v>
      </c>
      <c r="C3370" s="5" t="s">
        <v>39</v>
      </c>
      <c r="D3370" s="5">
        <v>26.2</v>
      </c>
      <c r="E3370" s="5">
        <v>20.698</v>
      </c>
      <c r="F3370" s="5">
        <v>20</v>
      </c>
      <c r="G3370" s="5" t="s">
        <v>149</v>
      </c>
      <c r="H3370" s="5" t="s">
        <v>150</v>
      </c>
      <c r="I3370" s="5" t="s">
        <v>151</v>
      </c>
      <c r="J3370" s="6">
        <v>42630</v>
      </c>
      <c r="K3370" s="7">
        <f t="shared" si="156"/>
        <v>524</v>
      </c>
      <c r="L3370" s="7">
        <f t="shared" si="157"/>
        <v>413.96000000000004</v>
      </c>
      <c r="M3370" s="4">
        <f>YEAR(Datos!$J3370)</f>
        <v>2016</v>
      </c>
      <c r="N3370" s="5" t="str">
        <f t="shared" si="158"/>
        <v>septiembre</v>
      </c>
      <c r="O3370" s="5" t="str">
        <f>VLOOKUP(C3370,[2]!ProdManager[#Data],2,FALSE)</f>
        <v>John Matter</v>
      </c>
      <c r="P3370" s="5" t="e">
        <f>VLOOKUP(I3370,[1]!Countries[#Data],2,FALSE)</f>
        <v>#REF!</v>
      </c>
      <c r="Q3370" s="5" t="e">
        <f>VLOOKUP(I3370,[1]!Countries[#Data],3,FALSE)</f>
        <v>#REF!</v>
      </c>
    </row>
    <row r="3371" spans="1:17" x14ac:dyDescent="0.2">
      <c r="A3371" s="5">
        <v>10380</v>
      </c>
      <c r="B3371" s="5" t="s">
        <v>33</v>
      </c>
      <c r="C3371" s="5" t="s">
        <v>8</v>
      </c>
      <c r="D3371" s="5">
        <v>27.2</v>
      </c>
      <c r="E3371" s="5">
        <v>22.304000000000002</v>
      </c>
      <c r="F3371" s="5">
        <v>6</v>
      </c>
      <c r="G3371" s="5" t="s">
        <v>149</v>
      </c>
      <c r="H3371" s="5" t="s">
        <v>150</v>
      </c>
      <c r="I3371" s="5" t="s">
        <v>151</v>
      </c>
      <c r="J3371" s="6">
        <v>42522</v>
      </c>
      <c r="K3371" s="7">
        <f t="shared" si="156"/>
        <v>163.19999999999999</v>
      </c>
      <c r="L3371" s="7">
        <f t="shared" si="157"/>
        <v>133.82400000000001</v>
      </c>
      <c r="M3371" s="4">
        <f>YEAR(Datos!$J3371)</f>
        <v>2016</v>
      </c>
      <c r="N3371" s="5" t="str">
        <f t="shared" si="158"/>
        <v>junio</v>
      </c>
      <c r="O3371" s="5" t="str">
        <f>VLOOKUP(C3371,[2]!ProdManager[#Data],2,FALSE)</f>
        <v>Peter Stone</v>
      </c>
      <c r="P3371" s="5" t="e">
        <f>VLOOKUP(I3371,[1]!Countries[#Data],2,FALSE)</f>
        <v>#REF!</v>
      </c>
      <c r="Q3371" s="5" t="e">
        <f>VLOOKUP(I3371,[1]!Countries[#Data],3,FALSE)</f>
        <v>#REF!</v>
      </c>
    </row>
    <row r="3372" spans="1:17" x14ac:dyDescent="0.2">
      <c r="A3372" s="5">
        <v>10380</v>
      </c>
      <c r="B3372" s="5" t="s">
        <v>72</v>
      </c>
      <c r="C3372" s="5" t="s">
        <v>36</v>
      </c>
      <c r="D3372" s="5">
        <v>12</v>
      </c>
      <c r="E3372" s="5">
        <v>11.040000000000001</v>
      </c>
      <c r="F3372" s="5">
        <v>30</v>
      </c>
      <c r="G3372" s="5" t="s">
        <v>149</v>
      </c>
      <c r="H3372" s="5" t="s">
        <v>150</v>
      </c>
      <c r="I3372" s="5" t="s">
        <v>151</v>
      </c>
      <c r="J3372" s="6">
        <v>42421</v>
      </c>
      <c r="K3372" s="7">
        <f t="shared" si="156"/>
        <v>360</v>
      </c>
      <c r="L3372" s="7">
        <f t="shared" si="157"/>
        <v>331.20000000000005</v>
      </c>
      <c r="M3372" s="4">
        <f>YEAR(Datos!$J3372)</f>
        <v>2016</v>
      </c>
      <c r="N3372" s="5" t="str">
        <f t="shared" si="158"/>
        <v>febrero</v>
      </c>
      <c r="O3372" s="5" t="str">
        <f>VLOOKUP(C3372,[2]!ProdManager[#Data],2,FALSE)</f>
        <v>John Matter</v>
      </c>
      <c r="P3372" s="5" t="e">
        <f>VLOOKUP(I3372,[1]!Countries[#Data],2,FALSE)</f>
        <v>#REF!</v>
      </c>
      <c r="Q3372" s="5" t="e">
        <f>VLOOKUP(I3372,[1]!Countries[#Data],3,FALSE)</f>
        <v>#REF!</v>
      </c>
    </row>
    <row r="3373" spans="1:17" x14ac:dyDescent="0.2">
      <c r="A3373" s="5">
        <v>10380</v>
      </c>
      <c r="B3373" s="5" t="s">
        <v>80</v>
      </c>
      <c r="C3373" s="5" t="s">
        <v>22</v>
      </c>
      <c r="D3373" s="5">
        <v>20.7</v>
      </c>
      <c r="E3373" s="5">
        <v>15.318</v>
      </c>
      <c r="F3373" s="5">
        <v>18</v>
      </c>
      <c r="G3373" s="5" t="s">
        <v>149</v>
      </c>
      <c r="H3373" s="5" t="s">
        <v>150</v>
      </c>
      <c r="I3373" s="5" t="s">
        <v>151</v>
      </c>
      <c r="J3373" s="6">
        <v>42586</v>
      </c>
      <c r="K3373" s="7">
        <f t="shared" si="156"/>
        <v>372.59999999999997</v>
      </c>
      <c r="L3373" s="7">
        <f t="shared" si="157"/>
        <v>275.72399999999999</v>
      </c>
      <c r="M3373" s="4">
        <f>YEAR(Datos!$J3373)</f>
        <v>2016</v>
      </c>
      <c r="N3373" s="5" t="str">
        <f t="shared" si="158"/>
        <v>agosto</v>
      </c>
      <c r="O3373" s="5" t="str">
        <f>VLOOKUP(C3373,[2]!ProdManager[#Data],2,FALSE)</f>
        <v>Peter Stone</v>
      </c>
      <c r="P3373" s="5" t="e">
        <f>VLOOKUP(I3373,[1]!Countries[#Data],2,FALSE)</f>
        <v>#REF!</v>
      </c>
      <c r="Q3373" s="5" t="e">
        <f>VLOOKUP(I3373,[1]!Countries[#Data],3,FALSE)</f>
        <v>#REF!</v>
      </c>
    </row>
    <row r="3374" spans="1:17" x14ac:dyDescent="0.2">
      <c r="A3374" s="5">
        <v>10381</v>
      </c>
      <c r="B3374" s="5" t="s">
        <v>43</v>
      </c>
      <c r="C3374" s="5" t="s">
        <v>11</v>
      </c>
      <c r="D3374" s="5">
        <v>8</v>
      </c>
      <c r="E3374" s="5">
        <v>6.24</v>
      </c>
      <c r="F3374" s="5">
        <v>14</v>
      </c>
      <c r="G3374" s="5" t="s">
        <v>128</v>
      </c>
      <c r="H3374" s="5" t="s">
        <v>129</v>
      </c>
      <c r="I3374" s="5" t="s">
        <v>58</v>
      </c>
      <c r="J3374" s="6">
        <v>42416</v>
      </c>
      <c r="K3374" s="7">
        <f t="shared" si="156"/>
        <v>112</v>
      </c>
      <c r="L3374" s="7">
        <f t="shared" si="157"/>
        <v>87.36</v>
      </c>
      <c r="M3374" s="4">
        <f>YEAR(Datos!$J3374)</f>
        <v>2016</v>
      </c>
      <c r="N3374" s="5" t="str">
        <f t="shared" si="158"/>
        <v>febrero</v>
      </c>
      <c r="O3374" s="5" t="str">
        <f>VLOOKUP(C3374,[2]!ProdManager[#Data],2,FALSE)</f>
        <v>Marc Caine</v>
      </c>
      <c r="P3374" s="5" t="e">
        <f>VLOOKUP(I3374,[1]!Countries[#Data],2,FALSE)</f>
        <v>#REF!</v>
      </c>
      <c r="Q3374" s="5" t="e">
        <f>VLOOKUP(I3374,[1]!Countries[#Data],3,FALSE)</f>
        <v>#REF!</v>
      </c>
    </row>
    <row r="3375" spans="1:17" x14ac:dyDescent="0.2">
      <c r="A3375" s="5">
        <v>10382</v>
      </c>
      <c r="B3375" s="5" t="s">
        <v>95</v>
      </c>
      <c r="C3375" s="5" t="s">
        <v>39</v>
      </c>
      <c r="D3375" s="5">
        <v>99</v>
      </c>
      <c r="E3375" s="5">
        <v>79.2</v>
      </c>
      <c r="F3375" s="5">
        <v>14</v>
      </c>
      <c r="G3375" s="5" t="s">
        <v>59</v>
      </c>
      <c r="H3375" s="5" t="s">
        <v>60</v>
      </c>
      <c r="I3375" s="5" t="s">
        <v>61</v>
      </c>
      <c r="J3375" s="6">
        <v>42435</v>
      </c>
      <c r="K3375" s="7">
        <f t="shared" si="156"/>
        <v>1386</v>
      </c>
      <c r="L3375" s="7">
        <f t="shared" si="157"/>
        <v>1108.8</v>
      </c>
      <c r="M3375" s="4">
        <f>YEAR(Datos!$J3375)</f>
        <v>2016</v>
      </c>
      <c r="N3375" s="5" t="str">
        <f t="shared" si="158"/>
        <v>marzo</v>
      </c>
      <c r="O3375" s="5" t="str">
        <f>VLOOKUP(C3375,[2]!ProdManager[#Data],2,FALSE)</f>
        <v>John Matter</v>
      </c>
      <c r="P3375" s="5" t="e">
        <f>VLOOKUP(I3375,[1]!Countries[#Data],2,FALSE)</f>
        <v>#REF!</v>
      </c>
      <c r="Q3375" s="5" t="e">
        <f>VLOOKUP(I3375,[1]!Countries[#Data],3,FALSE)</f>
        <v>#REF!</v>
      </c>
    </row>
    <row r="3376" spans="1:17" x14ac:dyDescent="0.2">
      <c r="A3376" s="5">
        <v>10382</v>
      </c>
      <c r="B3376" s="5" t="s">
        <v>32</v>
      </c>
      <c r="C3376" s="5" t="s">
        <v>8</v>
      </c>
      <c r="D3376" s="5">
        <v>2</v>
      </c>
      <c r="E3376" s="5">
        <v>1.7</v>
      </c>
      <c r="F3376" s="5">
        <v>60</v>
      </c>
      <c r="G3376" s="5" t="s">
        <v>59</v>
      </c>
      <c r="H3376" s="5" t="s">
        <v>60</v>
      </c>
      <c r="I3376" s="5" t="s">
        <v>61</v>
      </c>
      <c r="J3376" s="6">
        <v>42489</v>
      </c>
      <c r="K3376" s="7">
        <f t="shared" si="156"/>
        <v>120</v>
      </c>
      <c r="L3376" s="7">
        <f t="shared" si="157"/>
        <v>102</v>
      </c>
      <c r="M3376" s="4">
        <f>YEAR(Datos!$J3376)</f>
        <v>2016</v>
      </c>
      <c r="N3376" s="5" t="str">
        <f t="shared" si="158"/>
        <v>abril</v>
      </c>
      <c r="O3376" s="5" t="str">
        <f>VLOOKUP(C3376,[2]!ProdManager[#Data],2,FALSE)</f>
        <v>Peter Stone</v>
      </c>
      <c r="P3376" s="5" t="e">
        <f>VLOOKUP(I3376,[1]!Countries[#Data],2,FALSE)</f>
        <v>#REF!</v>
      </c>
      <c r="Q3376" s="5" t="e">
        <f>VLOOKUP(I3376,[1]!Countries[#Data],3,FALSE)</f>
        <v>#REF!</v>
      </c>
    </row>
    <row r="3377" spans="1:17" x14ac:dyDescent="0.2">
      <c r="A3377" s="5">
        <v>10382</v>
      </c>
      <c r="B3377" s="5" t="s">
        <v>147</v>
      </c>
      <c r="C3377" s="5" t="s">
        <v>22</v>
      </c>
      <c r="D3377" s="5">
        <v>50</v>
      </c>
      <c r="E3377" s="5">
        <v>36</v>
      </c>
      <c r="F3377" s="5">
        <v>9</v>
      </c>
      <c r="G3377" s="5" t="s">
        <v>59</v>
      </c>
      <c r="H3377" s="5" t="s">
        <v>60</v>
      </c>
      <c r="I3377" s="5" t="s">
        <v>61</v>
      </c>
      <c r="J3377" s="6">
        <v>42403</v>
      </c>
      <c r="K3377" s="7">
        <f t="shared" si="156"/>
        <v>450</v>
      </c>
      <c r="L3377" s="7">
        <f t="shared" si="157"/>
        <v>324</v>
      </c>
      <c r="M3377" s="4">
        <f>YEAR(Datos!$J3377)</f>
        <v>2016</v>
      </c>
      <c r="N3377" s="5" t="str">
        <f t="shared" si="158"/>
        <v>febrero</v>
      </c>
      <c r="O3377" s="5" t="str">
        <f>VLOOKUP(C3377,[2]!ProdManager[#Data],2,FALSE)</f>
        <v>Peter Stone</v>
      </c>
      <c r="P3377" s="5" t="e">
        <f>VLOOKUP(I3377,[1]!Countries[#Data],2,FALSE)</f>
        <v>#REF!</v>
      </c>
      <c r="Q3377" s="5" t="e">
        <f>VLOOKUP(I3377,[1]!Countries[#Data],3,FALSE)</f>
        <v>#REF!</v>
      </c>
    </row>
    <row r="3378" spans="1:17" x14ac:dyDescent="0.2">
      <c r="A3378" s="5">
        <v>10382</v>
      </c>
      <c r="B3378" s="5" t="s">
        <v>62</v>
      </c>
      <c r="C3378" s="5" t="s">
        <v>17</v>
      </c>
      <c r="D3378" s="5">
        <v>17</v>
      </c>
      <c r="E3378" s="5">
        <v>13.09</v>
      </c>
      <c r="F3378" s="5">
        <v>32</v>
      </c>
      <c r="G3378" s="5" t="s">
        <v>59</v>
      </c>
      <c r="H3378" s="5" t="s">
        <v>60</v>
      </c>
      <c r="I3378" s="5" t="s">
        <v>61</v>
      </c>
      <c r="J3378" s="6">
        <v>42696</v>
      </c>
      <c r="K3378" s="7">
        <f t="shared" si="156"/>
        <v>544</v>
      </c>
      <c r="L3378" s="7">
        <f t="shared" si="157"/>
        <v>418.88</v>
      </c>
      <c r="M3378" s="4">
        <f>YEAR(Datos!$J3378)</f>
        <v>2016</v>
      </c>
      <c r="N3378" s="5" t="str">
        <f t="shared" si="158"/>
        <v>noviembre</v>
      </c>
      <c r="O3378" s="5" t="str">
        <f>VLOOKUP(C3378,[2]!ProdManager[#Data],2,FALSE)</f>
        <v>Lydia Sinn</v>
      </c>
      <c r="P3378" s="5" t="e">
        <f>VLOOKUP(I3378,[1]!Countries[#Data],2,FALSE)</f>
        <v>#REF!</v>
      </c>
      <c r="Q3378" s="5" t="e">
        <f>VLOOKUP(I3378,[1]!Countries[#Data],3,FALSE)</f>
        <v>#REF!</v>
      </c>
    </row>
    <row r="3379" spans="1:17" x14ac:dyDescent="0.2">
      <c r="A3379" s="5">
        <v>10382</v>
      </c>
      <c r="B3379" s="5" t="s">
        <v>43</v>
      </c>
      <c r="C3379" s="5" t="s">
        <v>11</v>
      </c>
      <c r="D3379" s="5">
        <v>8</v>
      </c>
      <c r="E3379" s="5">
        <v>6.24</v>
      </c>
      <c r="F3379" s="5">
        <v>50</v>
      </c>
      <c r="G3379" s="5" t="s">
        <v>59</v>
      </c>
      <c r="H3379" s="5" t="s">
        <v>60</v>
      </c>
      <c r="I3379" s="5" t="s">
        <v>61</v>
      </c>
      <c r="J3379" s="6">
        <v>42383</v>
      </c>
      <c r="K3379" s="7">
        <f t="shared" si="156"/>
        <v>400</v>
      </c>
      <c r="L3379" s="7">
        <f t="shared" si="157"/>
        <v>312</v>
      </c>
      <c r="M3379" s="4">
        <f>YEAR(Datos!$J3379)</f>
        <v>2016</v>
      </c>
      <c r="N3379" s="5" t="str">
        <f t="shared" si="158"/>
        <v>enero</v>
      </c>
      <c r="O3379" s="5" t="str">
        <f>VLOOKUP(C3379,[2]!ProdManager[#Data],2,FALSE)</f>
        <v>Marc Caine</v>
      </c>
      <c r="P3379" s="5" t="e">
        <f>VLOOKUP(I3379,[1]!Countries[#Data],2,FALSE)</f>
        <v>#REF!</v>
      </c>
      <c r="Q3379" s="5" t="e">
        <f>VLOOKUP(I3379,[1]!Countries[#Data],3,FALSE)</f>
        <v>#REF!</v>
      </c>
    </row>
    <row r="3380" spans="1:17" x14ac:dyDescent="0.2">
      <c r="A3380" s="5">
        <v>10383</v>
      </c>
      <c r="B3380" s="5" t="s">
        <v>111</v>
      </c>
      <c r="C3380" s="5" t="s">
        <v>22</v>
      </c>
      <c r="D3380" s="5">
        <v>4.8</v>
      </c>
      <c r="E3380" s="5">
        <v>3.36</v>
      </c>
      <c r="F3380" s="5">
        <v>20</v>
      </c>
      <c r="G3380" s="5" t="s">
        <v>201</v>
      </c>
      <c r="H3380" s="5" t="s">
        <v>202</v>
      </c>
      <c r="I3380" s="5" t="s">
        <v>142</v>
      </c>
      <c r="J3380" s="6">
        <v>42383</v>
      </c>
      <c r="K3380" s="7">
        <f t="shared" si="156"/>
        <v>96</v>
      </c>
      <c r="L3380" s="7">
        <f t="shared" si="157"/>
        <v>67.2</v>
      </c>
      <c r="M3380" s="4">
        <f>YEAR(Datos!$J3380)</f>
        <v>2016</v>
      </c>
      <c r="N3380" s="5" t="str">
        <f t="shared" si="158"/>
        <v>enero</v>
      </c>
      <c r="O3380" s="5" t="str">
        <f>VLOOKUP(C3380,[2]!ProdManager[#Data],2,FALSE)</f>
        <v>Peter Stone</v>
      </c>
      <c r="P3380" s="5" t="e">
        <f>VLOOKUP(I3380,[1]!Countries[#Data],2,FALSE)</f>
        <v>#REF!</v>
      </c>
      <c r="Q3380" s="5" t="e">
        <f>VLOOKUP(I3380,[1]!Countries[#Data],3,FALSE)</f>
        <v>#REF!</v>
      </c>
    </row>
    <row r="3381" spans="1:17" x14ac:dyDescent="0.2">
      <c r="A3381" s="5">
        <v>10383</v>
      </c>
      <c r="B3381" s="5" t="s">
        <v>196</v>
      </c>
      <c r="C3381" s="5" t="s">
        <v>28</v>
      </c>
      <c r="D3381" s="5">
        <v>13</v>
      </c>
      <c r="E3381" s="5">
        <v>8.84</v>
      </c>
      <c r="F3381" s="5">
        <v>15</v>
      </c>
      <c r="G3381" s="5" t="s">
        <v>201</v>
      </c>
      <c r="H3381" s="5" t="s">
        <v>202</v>
      </c>
      <c r="I3381" s="5" t="s">
        <v>142</v>
      </c>
      <c r="J3381" s="6">
        <v>42392</v>
      </c>
      <c r="K3381" s="7">
        <f t="shared" si="156"/>
        <v>195</v>
      </c>
      <c r="L3381" s="7">
        <f t="shared" si="157"/>
        <v>132.6</v>
      </c>
      <c r="M3381" s="4">
        <f>YEAR(Datos!$J3381)</f>
        <v>2016</v>
      </c>
      <c r="N3381" s="5" t="str">
        <f t="shared" si="158"/>
        <v>enero</v>
      </c>
      <c r="O3381" s="5" t="str">
        <f>VLOOKUP(C3381,[2]!ProdManager[#Data],2,FALSE)</f>
        <v>Lydia Sinn</v>
      </c>
      <c r="P3381" s="5" t="e">
        <f>VLOOKUP(I3381,[1]!Countries[#Data],2,FALSE)</f>
        <v>#REF!</v>
      </c>
      <c r="Q3381" s="5" t="e">
        <f>VLOOKUP(I3381,[1]!Countries[#Data],3,FALSE)</f>
        <v>#REF!</v>
      </c>
    </row>
    <row r="3382" spans="1:17" x14ac:dyDescent="0.2">
      <c r="A3382" s="5">
        <v>10383</v>
      </c>
      <c r="B3382" s="5" t="s">
        <v>79</v>
      </c>
      <c r="C3382" s="5" t="s">
        <v>3</v>
      </c>
      <c r="D3382" s="5">
        <v>30.4</v>
      </c>
      <c r="E3382" s="5">
        <v>23.712</v>
      </c>
      <c r="F3382" s="5">
        <v>20</v>
      </c>
      <c r="G3382" s="5" t="s">
        <v>201</v>
      </c>
      <c r="H3382" s="5" t="s">
        <v>202</v>
      </c>
      <c r="I3382" s="5" t="s">
        <v>142</v>
      </c>
      <c r="J3382" s="6">
        <v>42630</v>
      </c>
      <c r="K3382" s="7">
        <f t="shared" si="156"/>
        <v>608</v>
      </c>
      <c r="L3382" s="7">
        <f t="shared" si="157"/>
        <v>474.24</v>
      </c>
      <c r="M3382" s="4">
        <f>YEAR(Datos!$J3382)</f>
        <v>2016</v>
      </c>
      <c r="N3382" s="5" t="str">
        <f t="shared" si="158"/>
        <v>septiembre</v>
      </c>
      <c r="O3382" s="5" t="str">
        <f>VLOOKUP(C3382,[2]!ProdManager[#Data],2,FALSE)</f>
        <v>Marc Caine</v>
      </c>
      <c r="P3382" s="5" t="e">
        <f>VLOOKUP(I3382,[1]!Countries[#Data],2,FALSE)</f>
        <v>#REF!</v>
      </c>
      <c r="Q3382" s="5" t="e">
        <f>VLOOKUP(I3382,[1]!Countries[#Data],3,FALSE)</f>
        <v>#REF!</v>
      </c>
    </row>
    <row r="3383" spans="1:17" x14ac:dyDescent="0.2">
      <c r="A3383" s="5">
        <v>10384</v>
      </c>
      <c r="B3383" s="5" t="s">
        <v>27</v>
      </c>
      <c r="C3383" s="5" t="s">
        <v>28</v>
      </c>
      <c r="D3383" s="5">
        <v>64.8</v>
      </c>
      <c r="E3383" s="5">
        <v>43.415999999999997</v>
      </c>
      <c r="F3383" s="5">
        <v>28</v>
      </c>
      <c r="G3383" s="5" t="s">
        <v>116</v>
      </c>
      <c r="H3383" s="5" t="s">
        <v>117</v>
      </c>
      <c r="I3383" s="5" t="s">
        <v>83</v>
      </c>
      <c r="J3383" s="6">
        <v>42576</v>
      </c>
      <c r="K3383" s="7">
        <f t="shared" si="156"/>
        <v>1814.3999999999999</v>
      </c>
      <c r="L3383" s="7">
        <f t="shared" si="157"/>
        <v>1215.6479999999999</v>
      </c>
      <c r="M3383" s="4">
        <f>YEAR(Datos!$J3383)</f>
        <v>2016</v>
      </c>
      <c r="N3383" s="5" t="str">
        <f t="shared" si="158"/>
        <v>julio</v>
      </c>
      <c r="O3383" s="5" t="str">
        <f>VLOOKUP(C3383,[2]!ProdManager[#Data],2,FALSE)</f>
        <v>Lydia Sinn</v>
      </c>
      <c r="P3383" s="5" t="e">
        <f>VLOOKUP(I3383,[1]!Countries[#Data],2,FALSE)</f>
        <v>#REF!</v>
      </c>
      <c r="Q3383" s="5" t="e">
        <f>VLOOKUP(I3383,[1]!Countries[#Data],3,FALSE)</f>
        <v>#REF!</v>
      </c>
    </row>
    <row r="3384" spans="1:17" x14ac:dyDescent="0.2">
      <c r="A3384" s="5">
        <v>10384</v>
      </c>
      <c r="B3384" s="5" t="s">
        <v>33</v>
      </c>
      <c r="C3384" s="5" t="s">
        <v>8</v>
      </c>
      <c r="D3384" s="5">
        <v>27.2</v>
      </c>
      <c r="E3384" s="5">
        <v>22.304000000000002</v>
      </c>
      <c r="F3384" s="5">
        <v>15</v>
      </c>
      <c r="G3384" s="5" t="s">
        <v>116</v>
      </c>
      <c r="H3384" s="5" t="s">
        <v>117</v>
      </c>
      <c r="I3384" s="5" t="s">
        <v>83</v>
      </c>
      <c r="J3384" s="6">
        <v>42474</v>
      </c>
      <c r="K3384" s="7">
        <f t="shared" si="156"/>
        <v>408</v>
      </c>
      <c r="L3384" s="7">
        <f t="shared" si="157"/>
        <v>334.56000000000006</v>
      </c>
      <c r="M3384" s="4">
        <f>YEAR(Datos!$J3384)</f>
        <v>2016</v>
      </c>
      <c r="N3384" s="5" t="str">
        <f t="shared" si="158"/>
        <v>abril</v>
      </c>
      <c r="O3384" s="5" t="str">
        <f>VLOOKUP(C3384,[2]!ProdManager[#Data],2,FALSE)</f>
        <v>Peter Stone</v>
      </c>
      <c r="P3384" s="5" t="e">
        <f>VLOOKUP(I3384,[1]!Countries[#Data],2,FALSE)</f>
        <v>#REF!</v>
      </c>
      <c r="Q3384" s="5" t="e">
        <f>VLOOKUP(I3384,[1]!Countries[#Data],3,FALSE)</f>
        <v>#REF!</v>
      </c>
    </row>
    <row r="3385" spans="1:17" x14ac:dyDescent="0.2">
      <c r="A3385" s="5">
        <v>10385</v>
      </c>
      <c r="B3385" s="5" t="s">
        <v>78</v>
      </c>
      <c r="C3385" s="5" t="s">
        <v>11</v>
      </c>
      <c r="D3385" s="5">
        <v>24</v>
      </c>
      <c r="E3385" s="5">
        <v>18.240000000000002</v>
      </c>
      <c r="F3385" s="5">
        <v>10</v>
      </c>
      <c r="G3385" s="5" t="s">
        <v>101</v>
      </c>
      <c r="H3385" s="5" t="s">
        <v>102</v>
      </c>
      <c r="I3385" s="5" t="s">
        <v>77</v>
      </c>
      <c r="J3385" s="6">
        <v>42707</v>
      </c>
      <c r="K3385" s="7">
        <f t="shared" si="156"/>
        <v>240</v>
      </c>
      <c r="L3385" s="7">
        <f t="shared" si="157"/>
        <v>182.40000000000003</v>
      </c>
      <c r="M3385" s="4">
        <f>YEAR(Datos!$J3385)</f>
        <v>2016</v>
      </c>
      <c r="N3385" s="5" t="str">
        <f t="shared" si="158"/>
        <v>diciembre</v>
      </c>
      <c r="O3385" s="5" t="str">
        <f>VLOOKUP(C3385,[2]!ProdManager[#Data],2,FALSE)</f>
        <v>Marc Caine</v>
      </c>
      <c r="P3385" s="5" t="e">
        <f>VLOOKUP(I3385,[1]!Countries[#Data],2,FALSE)</f>
        <v>#REF!</v>
      </c>
      <c r="Q3385" s="5" t="e">
        <f>VLOOKUP(I3385,[1]!Countries[#Data],3,FALSE)</f>
        <v>#REF!</v>
      </c>
    </row>
    <row r="3386" spans="1:17" x14ac:dyDescent="0.2">
      <c r="A3386" s="5">
        <v>10385</v>
      </c>
      <c r="B3386" s="5" t="s">
        <v>33</v>
      </c>
      <c r="C3386" s="5" t="s">
        <v>8</v>
      </c>
      <c r="D3386" s="5">
        <v>27.2</v>
      </c>
      <c r="E3386" s="5">
        <v>22.304000000000002</v>
      </c>
      <c r="F3386" s="5">
        <v>20</v>
      </c>
      <c r="G3386" s="5" t="s">
        <v>101</v>
      </c>
      <c r="H3386" s="5" t="s">
        <v>102</v>
      </c>
      <c r="I3386" s="5" t="s">
        <v>77</v>
      </c>
      <c r="J3386" s="6">
        <v>42583</v>
      </c>
      <c r="K3386" s="7">
        <f t="shared" si="156"/>
        <v>544</v>
      </c>
      <c r="L3386" s="7">
        <f t="shared" si="157"/>
        <v>446.08000000000004</v>
      </c>
      <c r="M3386" s="4">
        <f>YEAR(Datos!$J3386)</f>
        <v>2016</v>
      </c>
      <c r="N3386" s="5" t="str">
        <f t="shared" si="158"/>
        <v>agosto</v>
      </c>
      <c r="O3386" s="5" t="str">
        <f>VLOOKUP(C3386,[2]!ProdManager[#Data],2,FALSE)</f>
        <v>Peter Stone</v>
      </c>
      <c r="P3386" s="5" t="e">
        <f>VLOOKUP(I3386,[1]!Countries[#Data],2,FALSE)</f>
        <v>#REF!</v>
      </c>
      <c r="Q3386" s="5" t="e">
        <f>VLOOKUP(I3386,[1]!Countries[#Data],3,FALSE)</f>
        <v>#REF!</v>
      </c>
    </row>
    <row r="3387" spans="1:17" x14ac:dyDescent="0.2">
      <c r="A3387" s="5">
        <v>10385</v>
      </c>
      <c r="B3387" s="5" t="s">
        <v>135</v>
      </c>
      <c r="C3387" s="5" t="s">
        <v>28</v>
      </c>
      <c r="D3387" s="5">
        <v>10</v>
      </c>
      <c r="E3387" s="5">
        <v>7</v>
      </c>
      <c r="F3387" s="5">
        <v>8</v>
      </c>
      <c r="G3387" s="5" t="s">
        <v>101</v>
      </c>
      <c r="H3387" s="5" t="s">
        <v>102</v>
      </c>
      <c r="I3387" s="5" t="s">
        <v>77</v>
      </c>
      <c r="J3387" s="6">
        <v>42505</v>
      </c>
      <c r="K3387" s="7">
        <f t="shared" si="156"/>
        <v>80</v>
      </c>
      <c r="L3387" s="7">
        <f t="shared" si="157"/>
        <v>56</v>
      </c>
      <c r="M3387" s="4">
        <f>YEAR(Datos!$J3387)</f>
        <v>2016</v>
      </c>
      <c r="N3387" s="5" t="str">
        <f t="shared" si="158"/>
        <v>mayo</v>
      </c>
      <c r="O3387" s="5" t="str">
        <f>VLOOKUP(C3387,[2]!ProdManager[#Data],2,FALSE)</f>
        <v>Lydia Sinn</v>
      </c>
      <c r="P3387" s="5" t="e">
        <f>VLOOKUP(I3387,[1]!Countries[#Data],2,FALSE)</f>
        <v>#REF!</v>
      </c>
      <c r="Q3387" s="5" t="e">
        <f>VLOOKUP(I3387,[1]!Countries[#Data],3,FALSE)</f>
        <v>#REF!</v>
      </c>
    </row>
    <row r="3388" spans="1:17" x14ac:dyDescent="0.2">
      <c r="A3388" s="5">
        <v>10386</v>
      </c>
      <c r="B3388" s="5" t="s">
        <v>44</v>
      </c>
      <c r="C3388" s="5" t="s">
        <v>36</v>
      </c>
      <c r="D3388" s="5">
        <v>3.6</v>
      </c>
      <c r="E3388" s="5">
        <v>3.2040000000000002</v>
      </c>
      <c r="F3388" s="5">
        <v>15</v>
      </c>
      <c r="G3388" s="5" t="s">
        <v>195</v>
      </c>
      <c r="H3388" s="5" t="s">
        <v>145</v>
      </c>
      <c r="I3388" s="5" t="s">
        <v>20</v>
      </c>
      <c r="J3388" s="6">
        <v>42544</v>
      </c>
      <c r="K3388" s="7">
        <f t="shared" si="156"/>
        <v>54</v>
      </c>
      <c r="L3388" s="7">
        <f t="shared" si="157"/>
        <v>48.06</v>
      </c>
      <c r="M3388" s="4">
        <f>YEAR(Datos!$J3388)</f>
        <v>2016</v>
      </c>
      <c r="N3388" s="5" t="str">
        <f t="shared" si="158"/>
        <v>junio</v>
      </c>
      <c r="O3388" s="5" t="str">
        <f>VLOOKUP(C3388,[2]!ProdManager[#Data],2,FALSE)</f>
        <v>John Matter</v>
      </c>
      <c r="P3388" s="5" t="e">
        <f>VLOOKUP(I3388,[1]!Countries[#Data],2,FALSE)</f>
        <v>#REF!</v>
      </c>
      <c r="Q3388" s="5" t="e">
        <f>VLOOKUP(I3388,[1]!Countries[#Data],3,FALSE)</f>
        <v>#REF!</v>
      </c>
    </row>
    <row r="3389" spans="1:17" x14ac:dyDescent="0.2">
      <c r="A3389" s="5">
        <v>10386</v>
      </c>
      <c r="B3389" s="5" t="s">
        <v>133</v>
      </c>
      <c r="C3389" s="5" t="s">
        <v>36</v>
      </c>
      <c r="D3389" s="5">
        <v>11.2</v>
      </c>
      <c r="E3389" s="5">
        <v>9.8559999999999999</v>
      </c>
      <c r="F3389" s="5">
        <v>10</v>
      </c>
      <c r="G3389" s="5" t="s">
        <v>195</v>
      </c>
      <c r="H3389" s="5" t="s">
        <v>145</v>
      </c>
      <c r="I3389" s="5" t="s">
        <v>20</v>
      </c>
      <c r="J3389" s="6">
        <v>42713</v>
      </c>
      <c r="K3389" s="7">
        <f t="shared" si="156"/>
        <v>112</v>
      </c>
      <c r="L3389" s="7">
        <f t="shared" si="157"/>
        <v>98.56</v>
      </c>
      <c r="M3389" s="4">
        <f>YEAR(Datos!$J3389)</f>
        <v>2016</v>
      </c>
      <c r="N3389" s="5" t="str">
        <f t="shared" si="158"/>
        <v>diciembre</v>
      </c>
      <c r="O3389" s="5" t="str">
        <f>VLOOKUP(C3389,[2]!ProdManager[#Data],2,FALSE)</f>
        <v>John Matter</v>
      </c>
      <c r="P3389" s="5" t="e">
        <f>VLOOKUP(I3389,[1]!Countries[#Data],2,FALSE)</f>
        <v>#REF!</v>
      </c>
      <c r="Q3389" s="5" t="e">
        <f>VLOOKUP(I3389,[1]!Countries[#Data],3,FALSE)</f>
        <v>#REF!</v>
      </c>
    </row>
    <row r="3390" spans="1:17" x14ac:dyDescent="0.2">
      <c r="A3390" s="5">
        <v>10387</v>
      </c>
      <c r="B3390" s="5" t="s">
        <v>44</v>
      </c>
      <c r="C3390" s="5" t="s">
        <v>36</v>
      </c>
      <c r="D3390" s="5">
        <v>3.6</v>
      </c>
      <c r="E3390" s="5">
        <v>3.3120000000000003</v>
      </c>
      <c r="F3390" s="5">
        <v>15</v>
      </c>
      <c r="G3390" s="5" t="s">
        <v>218</v>
      </c>
      <c r="H3390" s="5" t="s">
        <v>219</v>
      </c>
      <c r="I3390" s="5" t="s">
        <v>220</v>
      </c>
      <c r="J3390" s="6">
        <v>42711</v>
      </c>
      <c r="K3390" s="7">
        <f t="shared" si="156"/>
        <v>54</v>
      </c>
      <c r="L3390" s="7">
        <f t="shared" si="157"/>
        <v>49.680000000000007</v>
      </c>
      <c r="M3390" s="4">
        <f>YEAR(Datos!$J3390)</f>
        <v>2016</v>
      </c>
      <c r="N3390" s="5" t="str">
        <f t="shared" si="158"/>
        <v>diciembre</v>
      </c>
      <c r="O3390" s="5" t="str">
        <f>VLOOKUP(C3390,[2]!ProdManager[#Data],2,FALSE)</f>
        <v>John Matter</v>
      </c>
      <c r="P3390" s="5" t="e">
        <f>VLOOKUP(I3390,[1]!Countries[#Data],2,FALSE)</f>
        <v>#REF!</v>
      </c>
      <c r="Q3390" s="5" t="e">
        <f>VLOOKUP(I3390,[1]!Countries[#Data],3,FALSE)</f>
        <v>#REF!</v>
      </c>
    </row>
    <row r="3391" spans="1:17" x14ac:dyDescent="0.2">
      <c r="A3391" s="5">
        <v>10387</v>
      </c>
      <c r="B3391" s="5" t="s">
        <v>114</v>
      </c>
      <c r="C3391" s="5" t="s">
        <v>11</v>
      </c>
      <c r="D3391" s="5">
        <v>36.4</v>
      </c>
      <c r="E3391" s="5">
        <v>29.848000000000003</v>
      </c>
      <c r="F3391" s="5">
        <v>6</v>
      </c>
      <c r="G3391" s="5" t="s">
        <v>218</v>
      </c>
      <c r="H3391" s="5" t="s">
        <v>219</v>
      </c>
      <c r="I3391" s="5" t="s">
        <v>220</v>
      </c>
      <c r="J3391" s="6">
        <v>42545</v>
      </c>
      <c r="K3391" s="7">
        <f t="shared" si="156"/>
        <v>218.39999999999998</v>
      </c>
      <c r="L3391" s="7">
        <f t="shared" si="157"/>
        <v>179.08800000000002</v>
      </c>
      <c r="M3391" s="4">
        <f>YEAR(Datos!$J3391)</f>
        <v>2016</v>
      </c>
      <c r="N3391" s="5" t="str">
        <f t="shared" si="158"/>
        <v>junio</v>
      </c>
      <c r="O3391" s="5" t="str">
        <f>VLOOKUP(C3391,[2]!ProdManager[#Data],2,FALSE)</f>
        <v>Marc Caine</v>
      </c>
      <c r="P3391" s="5" t="e">
        <f>VLOOKUP(I3391,[1]!Countries[#Data],2,FALSE)</f>
        <v>#REF!</v>
      </c>
      <c r="Q3391" s="5" t="e">
        <f>VLOOKUP(I3391,[1]!Countries[#Data],3,FALSE)</f>
        <v>#REF!</v>
      </c>
    </row>
    <row r="3392" spans="1:17" x14ac:dyDescent="0.2">
      <c r="A3392" s="5">
        <v>10387</v>
      </c>
      <c r="B3392" s="5" t="s">
        <v>45</v>
      </c>
      <c r="C3392" s="5" t="s">
        <v>8</v>
      </c>
      <c r="D3392" s="5">
        <v>44</v>
      </c>
      <c r="E3392" s="5">
        <v>35.200000000000003</v>
      </c>
      <c r="F3392" s="5">
        <v>12</v>
      </c>
      <c r="G3392" s="5" t="s">
        <v>218</v>
      </c>
      <c r="H3392" s="5" t="s">
        <v>219</v>
      </c>
      <c r="I3392" s="5" t="s">
        <v>220</v>
      </c>
      <c r="J3392" s="6">
        <v>42555</v>
      </c>
      <c r="K3392" s="7">
        <f t="shared" si="156"/>
        <v>528</v>
      </c>
      <c r="L3392" s="7">
        <f t="shared" si="157"/>
        <v>422.40000000000003</v>
      </c>
      <c r="M3392" s="4">
        <f>YEAR(Datos!$J3392)</f>
        <v>2016</v>
      </c>
      <c r="N3392" s="5" t="str">
        <f t="shared" si="158"/>
        <v>julio</v>
      </c>
      <c r="O3392" s="5" t="str">
        <f>VLOOKUP(C3392,[2]!ProdManager[#Data],2,FALSE)</f>
        <v>Peter Stone</v>
      </c>
      <c r="P3392" s="5" t="e">
        <f>VLOOKUP(I3392,[1]!Countries[#Data],2,FALSE)</f>
        <v>#REF!</v>
      </c>
      <c r="Q3392" s="5" t="e">
        <f>VLOOKUP(I3392,[1]!Countries[#Data],3,FALSE)</f>
        <v>#REF!</v>
      </c>
    </row>
    <row r="3393" spans="1:17" x14ac:dyDescent="0.2">
      <c r="A3393" s="5">
        <v>10387</v>
      </c>
      <c r="B3393" s="5" t="s">
        <v>106</v>
      </c>
      <c r="C3393" s="5" t="s">
        <v>8</v>
      </c>
      <c r="D3393" s="5">
        <v>17.2</v>
      </c>
      <c r="E3393" s="5">
        <v>14.275999999999998</v>
      </c>
      <c r="F3393" s="5">
        <v>15</v>
      </c>
      <c r="G3393" s="5" t="s">
        <v>218</v>
      </c>
      <c r="H3393" s="5" t="s">
        <v>219</v>
      </c>
      <c r="I3393" s="5" t="s">
        <v>220</v>
      </c>
      <c r="J3393" s="6">
        <v>42728</v>
      </c>
      <c r="K3393" s="7">
        <f t="shared" si="156"/>
        <v>258</v>
      </c>
      <c r="L3393" s="7">
        <f t="shared" si="157"/>
        <v>214.13999999999996</v>
      </c>
      <c r="M3393" s="4">
        <f>YEAR(Datos!$J3393)</f>
        <v>2016</v>
      </c>
      <c r="N3393" s="5" t="str">
        <f t="shared" si="158"/>
        <v>diciembre</v>
      </c>
      <c r="O3393" s="5" t="str">
        <f>VLOOKUP(C3393,[2]!ProdManager[#Data],2,FALSE)</f>
        <v>Peter Stone</v>
      </c>
      <c r="P3393" s="5" t="e">
        <f>VLOOKUP(I3393,[1]!Countries[#Data],2,FALSE)</f>
        <v>#REF!</v>
      </c>
      <c r="Q3393" s="5" t="e">
        <f>VLOOKUP(I3393,[1]!Countries[#Data],3,FALSE)</f>
        <v>#REF!</v>
      </c>
    </row>
    <row r="3394" spans="1:17" x14ac:dyDescent="0.2">
      <c r="A3394" s="5">
        <v>10388</v>
      </c>
      <c r="B3394" s="5" t="s">
        <v>221</v>
      </c>
      <c r="C3394" s="5" t="s">
        <v>22</v>
      </c>
      <c r="D3394" s="5">
        <v>7.6</v>
      </c>
      <c r="E3394" s="5">
        <v>5.6999999999999993</v>
      </c>
      <c r="F3394" s="5">
        <v>15</v>
      </c>
      <c r="G3394" s="5" t="s">
        <v>203</v>
      </c>
      <c r="H3394" s="5" t="s">
        <v>141</v>
      </c>
      <c r="I3394" s="5" t="s">
        <v>142</v>
      </c>
      <c r="J3394" s="6">
        <v>42443</v>
      </c>
      <c r="K3394" s="7">
        <f t="shared" si="156"/>
        <v>114</v>
      </c>
      <c r="L3394" s="7">
        <f t="shared" si="157"/>
        <v>85.499999999999986</v>
      </c>
      <c r="M3394" s="4">
        <f>YEAR(Datos!$J3394)</f>
        <v>2016</v>
      </c>
      <c r="N3394" s="5" t="str">
        <f t="shared" si="158"/>
        <v>marzo</v>
      </c>
      <c r="O3394" s="5" t="str">
        <f>VLOOKUP(C3394,[2]!ProdManager[#Data],2,FALSE)</f>
        <v>Peter Stone</v>
      </c>
      <c r="P3394" s="5" t="e">
        <f>VLOOKUP(I3394,[1]!Countries[#Data],2,FALSE)</f>
        <v>#REF!</v>
      </c>
      <c r="Q3394" s="5" t="e">
        <f>VLOOKUP(I3394,[1]!Countries[#Data],3,FALSE)</f>
        <v>#REF!</v>
      </c>
    </row>
    <row r="3395" spans="1:17" x14ac:dyDescent="0.2">
      <c r="A3395" s="5">
        <v>10388</v>
      </c>
      <c r="B3395" s="5" t="s">
        <v>51</v>
      </c>
      <c r="C3395" s="5" t="s">
        <v>39</v>
      </c>
      <c r="D3395" s="5">
        <v>26.2</v>
      </c>
      <c r="E3395" s="5">
        <v>21.484000000000002</v>
      </c>
      <c r="F3395" s="5">
        <v>40</v>
      </c>
      <c r="G3395" s="5" t="s">
        <v>203</v>
      </c>
      <c r="H3395" s="5" t="s">
        <v>141</v>
      </c>
      <c r="I3395" s="5" t="s">
        <v>142</v>
      </c>
      <c r="J3395" s="6">
        <v>42608</v>
      </c>
      <c r="K3395" s="7">
        <f t="shared" ref="K3395:K3458" si="159">D3395*F3395</f>
        <v>1048</v>
      </c>
      <c r="L3395" s="7">
        <f t="shared" ref="L3395:L3458" si="160">E3395*F3395</f>
        <v>859.36000000000013</v>
      </c>
      <c r="M3395" s="4">
        <f>YEAR(Datos!$J3395)</f>
        <v>2016</v>
      </c>
      <c r="N3395" s="5" t="str">
        <f t="shared" ref="N3395:N3458" si="161">TEXT(J3395,"mmmm")</f>
        <v>agosto</v>
      </c>
      <c r="O3395" s="5" t="str">
        <f>VLOOKUP(C3395,[2]!ProdManager[#Data],2,FALSE)</f>
        <v>John Matter</v>
      </c>
      <c r="P3395" s="5" t="e">
        <f>VLOOKUP(I3395,[1]!Countries[#Data],2,FALSE)</f>
        <v>#REF!</v>
      </c>
      <c r="Q3395" s="5" t="e">
        <f>VLOOKUP(I3395,[1]!Countries[#Data],3,FALSE)</f>
        <v>#REF!</v>
      </c>
    </row>
    <row r="3396" spans="1:17" x14ac:dyDescent="0.2">
      <c r="A3396" s="5">
        <v>10388</v>
      </c>
      <c r="B3396" s="5" t="s">
        <v>170</v>
      </c>
      <c r="C3396" s="5" t="s">
        <v>3</v>
      </c>
      <c r="D3396" s="5">
        <v>5.6</v>
      </c>
      <c r="E3396" s="5">
        <v>4.6479999999999997</v>
      </c>
      <c r="F3396" s="5">
        <v>20</v>
      </c>
      <c r="G3396" s="5" t="s">
        <v>203</v>
      </c>
      <c r="H3396" s="5" t="s">
        <v>141</v>
      </c>
      <c r="I3396" s="5" t="s">
        <v>142</v>
      </c>
      <c r="J3396" s="6">
        <v>42372</v>
      </c>
      <c r="K3396" s="7">
        <f t="shared" si="159"/>
        <v>112</v>
      </c>
      <c r="L3396" s="7">
        <f t="shared" si="160"/>
        <v>92.96</v>
      </c>
      <c r="M3396" s="4">
        <f>YEAR(Datos!$J3396)</f>
        <v>2016</v>
      </c>
      <c r="N3396" s="5" t="str">
        <f t="shared" si="161"/>
        <v>enero</v>
      </c>
      <c r="O3396" s="5" t="str">
        <f>VLOOKUP(C3396,[2]!ProdManager[#Data],2,FALSE)</f>
        <v>Marc Caine</v>
      </c>
      <c r="P3396" s="5" t="e">
        <f>VLOOKUP(I3396,[1]!Countries[#Data],2,FALSE)</f>
        <v>#REF!</v>
      </c>
      <c r="Q3396" s="5" t="e">
        <f>VLOOKUP(I3396,[1]!Countries[#Data],3,FALSE)</f>
        <v>#REF!</v>
      </c>
    </row>
    <row r="3397" spans="1:17" x14ac:dyDescent="0.2">
      <c r="A3397" s="5">
        <v>10389</v>
      </c>
      <c r="B3397" s="5" t="s">
        <v>105</v>
      </c>
      <c r="C3397" s="5" t="s">
        <v>22</v>
      </c>
      <c r="D3397" s="5">
        <v>24.8</v>
      </c>
      <c r="E3397" s="5">
        <v>19.592000000000002</v>
      </c>
      <c r="F3397" s="5">
        <v>16</v>
      </c>
      <c r="G3397" s="5" t="s">
        <v>222</v>
      </c>
      <c r="H3397" s="5" t="s">
        <v>223</v>
      </c>
      <c r="I3397" s="5" t="s">
        <v>187</v>
      </c>
      <c r="J3397" s="6">
        <v>42378</v>
      </c>
      <c r="K3397" s="7">
        <f t="shared" si="159"/>
        <v>396.8</v>
      </c>
      <c r="L3397" s="7">
        <f t="shared" si="160"/>
        <v>313.47200000000004</v>
      </c>
      <c r="M3397" s="4">
        <f>YEAR(Datos!$J3397)</f>
        <v>2016</v>
      </c>
      <c r="N3397" s="5" t="str">
        <f t="shared" si="161"/>
        <v>enero</v>
      </c>
      <c r="O3397" s="5" t="str">
        <f>VLOOKUP(C3397,[2]!ProdManager[#Data],2,FALSE)</f>
        <v>Peter Stone</v>
      </c>
      <c r="P3397" s="5" t="e">
        <f>VLOOKUP(I3397,[1]!Countries[#Data],2,FALSE)</f>
        <v>#REF!</v>
      </c>
      <c r="Q3397" s="5" t="e">
        <f>VLOOKUP(I3397,[1]!Countries[#Data],3,FALSE)</f>
        <v>#REF!</v>
      </c>
    </row>
    <row r="3398" spans="1:17" x14ac:dyDescent="0.2">
      <c r="A3398" s="5">
        <v>10389</v>
      </c>
      <c r="B3398" s="5" t="s">
        <v>38</v>
      </c>
      <c r="C3398" s="5" t="s">
        <v>39</v>
      </c>
      <c r="D3398" s="5">
        <v>19.2</v>
      </c>
      <c r="E3398" s="5">
        <v>14.783999999999999</v>
      </c>
      <c r="F3398" s="5">
        <v>15</v>
      </c>
      <c r="G3398" s="5" t="s">
        <v>222</v>
      </c>
      <c r="H3398" s="5" t="s">
        <v>223</v>
      </c>
      <c r="I3398" s="5" t="s">
        <v>187</v>
      </c>
      <c r="J3398" s="6">
        <v>42715</v>
      </c>
      <c r="K3398" s="7">
        <f t="shared" si="159"/>
        <v>288</v>
      </c>
      <c r="L3398" s="7">
        <f t="shared" si="160"/>
        <v>221.76</v>
      </c>
      <c r="M3398" s="4">
        <f>YEAR(Datos!$J3398)</f>
        <v>2016</v>
      </c>
      <c r="N3398" s="5" t="str">
        <f t="shared" si="161"/>
        <v>diciembre</v>
      </c>
      <c r="O3398" s="5" t="str">
        <f>VLOOKUP(C3398,[2]!ProdManager[#Data],2,FALSE)</f>
        <v>John Matter</v>
      </c>
      <c r="P3398" s="5" t="e">
        <f>VLOOKUP(I3398,[1]!Countries[#Data],2,FALSE)</f>
        <v>#REF!</v>
      </c>
      <c r="Q3398" s="5" t="e">
        <f>VLOOKUP(I3398,[1]!Countries[#Data],3,FALSE)</f>
        <v>#REF!</v>
      </c>
    </row>
    <row r="3399" spans="1:17" x14ac:dyDescent="0.2">
      <c r="A3399" s="5">
        <v>10389</v>
      </c>
      <c r="B3399" s="5" t="s">
        <v>71</v>
      </c>
      <c r="C3399" s="5" t="s">
        <v>28</v>
      </c>
      <c r="D3399" s="5">
        <v>39.4</v>
      </c>
      <c r="E3399" s="5">
        <v>27.185999999999996</v>
      </c>
      <c r="F3399" s="5">
        <v>20</v>
      </c>
      <c r="G3399" s="5" t="s">
        <v>222</v>
      </c>
      <c r="H3399" s="5" t="s">
        <v>223</v>
      </c>
      <c r="I3399" s="5" t="s">
        <v>187</v>
      </c>
      <c r="J3399" s="6">
        <v>42569</v>
      </c>
      <c r="K3399" s="7">
        <f t="shared" si="159"/>
        <v>788</v>
      </c>
      <c r="L3399" s="7">
        <f t="shared" si="160"/>
        <v>543.71999999999991</v>
      </c>
      <c r="M3399" s="4">
        <f>YEAR(Datos!$J3399)</f>
        <v>2016</v>
      </c>
      <c r="N3399" s="5" t="str">
        <f t="shared" si="161"/>
        <v>julio</v>
      </c>
      <c r="O3399" s="5" t="str">
        <f>VLOOKUP(C3399,[2]!ProdManager[#Data],2,FALSE)</f>
        <v>Lydia Sinn</v>
      </c>
      <c r="P3399" s="5" t="e">
        <f>VLOOKUP(I3399,[1]!Countries[#Data],2,FALSE)</f>
        <v>#REF!</v>
      </c>
      <c r="Q3399" s="5" t="e">
        <f>VLOOKUP(I3399,[1]!Countries[#Data],3,FALSE)</f>
        <v>#REF!</v>
      </c>
    </row>
    <row r="3400" spans="1:17" x14ac:dyDescent="0.2">
      <c r="A3400" s="5">
        <v>10389</v>
      </c>
      <c r="B3400" s="5" t="s">
        <v>72</v>
      </c>
      <c r="C3400" s="5" t="s">
        <v>36</v>
      </c>
      <c r="D3400" s="5">
        <v>12</v>
      </c>
      <c r="E3400" s="5">
        <v>10.8</v>
      </c>
      <c r="F3400" s="5">
        <v>30</v>
      </c>
      <c r="G3400" s="5" t="s">
        <v>222</v>
      </c>
      <c r="H3400" s="5" t="s">
        <v>223</v>
      </c>
      <c r="I3400" s="5" t="s">
        <v>187</v>
      </c>
      <c r="J3400" s="6">
        <v>42620</v>
      </c>
      <c r="K3400" s="7">
        <f t="shared" si="159"/>
        <v>360</v>
      </c>
      <c r="L3400" s="7">
        <f t="shared" si="160"/>
        <v>324</v>
      </c>
      <c r="M3400" s="4">
        <f>YEAR(Datos!$J3400)</f>
        <v>2016</v>
      </c>
      <c r="N3400" s="5" t="str">
        <f t="shared" si="161"/>
        <v>septiembre</v>
      </c>
      <c r="O3400" s="5" t="str">
        <f>VLOOKUP(C3400,[2]!ProdManager[#Data],2,FALSE)</f>
        <v>John Matter</v>
      </c>
      <c r="P3400" s="5" t="e">
        <f>VLOOKUP(I3400,[1]!Countries[#Data],2,FALSE)</f>
        <v>#REF!</v>
      </c>
      <c r="Q3400" s="5" t="e">
        <f>VLOOKUP(I3400,[1]!Countries[#Data],3,FALSE)</f>
        <v>#REF!</v>
      </c>
    </row>
    <row r="3401" spans="1:17" x14ac:dyDescent="0.2">
      <c r="A3401" s="5">
        <v>10390</v>
      </c>
      <c r="B3401" s="5" t="s">
        <v>74</v>
      </c>
      <c r="C3401" s="5" t="s">
        <v>36</v>
      </c>
      <c r="D3401" s="5">
        <v>14.4</v>
      </c>
      <c r="E3401" s="5">
        <v>13.248000000000001</v>
      </c>
      <c r="F3401" s="5">
        <v>40</v>
      </c>
      <c r="G3401" s="5" t="s">
        <v>59</v>
      </c>
      <c r="H3401" s="5" t="s">
        <v>60</v>
      </c>
      <c r="I3401" s="5" t="s">
        <v>61</v>
      </c>
      <c r="J3401" s="6">
        <v>42376</v>
      </c>
      <c r="K3401" s="7">
        <f t="shared" si="159"/>
        <v>576</v>
      </c>
      <c r="L3401" s="7">
        <f t="shared" si="160"/>
        <v>529.92000000000007</v>
      </c>
      <c r="M3401" s="4">
        <f>YEAR(Datos!$J3401)</f>
        <v>2016</v>
      </c>
      <c r="N3401" s="5" t="str">
        <f t="shared" si="161"/>
        <v>enero</v>
      </c>
      <c r="O3401" s="5" t="str">
        <f>VLOOKUP(C3401,[2]!ProdManager[#Data],2,FALSE)</f>
        <v>John Matter</v>
      </c>
      <c r="P3401" s="5" t="e">
        <f>VLOOKUP(I3401,[1]!Countries[#Data],2,FALSE)</f>
        <v>#REF!</v>
      </c>
      <c r="Q3401" s="5" t="e">
        <f>VLOOKUP(I3401,[1]!Countries[#Data],3,FALSE)</f>
        <v>#REF!</v>
      </c>
    </row>
    <row r="3402" spans="1:17" x14ac:dyDescent="0.2">
      <c r="A3402" s="5">
        <v>10390</v>
      </c>
      <c r="B3402" s="5" t="s">
        <v>134</v>
      </c>
      <c r="C3402" s="5" t="s">
        <v>22</v>
      </c>
      <c r="D3402" s="5">
        <v>9.6</v>
      </c>
      <c r="E3402" s="5">
        <v>7.5839999999999996</v>
      </c>
      <c r="F3402" s="5">
        <v>45</v>
      </c>
      <c r="G3402" s="5" t="s">
        <v>59</v>
      </c>
      <c r="H3402" s="5" t="s">
        <v>60</v>
      </c>
      <c r="I3402" s="5" t="s">
        <v>61</v>
      </c>
      <c r="J3402" s="6">
        <v>42719</v>
      </c>
      <c r="K3402" s="7">
        <f t="shared" si="159"/>
        <v>432</v>
      </c>
      <c r="L3402" s="7">
        <f t="shared" si="160"/>
        <v>341.28</v>
      </c>
      <c r="M3402" s="4">
        <f>YEAR(Datos!$J3402)</f>
        <v>2016</v>
      </c>
      <c r="N3402" s="5" t="str">
        <f t="shared" si="161"/>
        <v>diciembre</v>
      </c>
      <c r="O3402" s="5" t="str">
        <f>VLOOKUP(C3402,[2]!ProdManager[#Data],2,FALSE)</f>
        <v>Peter Stone</v>
      </c>
      <c r="P3402" s="5" t="e">
        <f>VLOOKUP(I3402,[1]!Countries[#Data],2,FALSE)</f>
        <v>#REF!</v>
      </c>
      <c r="Q3402" s="5" t="e">
        <f>VLOOKUP(I3402,[1]!Countries[#Data],3,FALSE)</f>
        <v>#REF!</v>
      </c>
    </row>
    <row r="3403" spans="1:17" x14ac:dyDescent="0.2">
      <c r="A3403" s="5">
        <v>10390</v>
      </c>
      <c r="B3403" s="5" t="s">
        <v>37</v>
      </c>
      <c r="C3403" s="5" t="s">
        <v>8</v>
      </c>
      <c r="D3403" s="5">
        <v>10</v>
      </c>
      <c r="E3403" s="5">
        <v>8.2000000000000011</v>
      </c>
      <c r="F3403" s="5">
        <v>60</v>
      </c>
      <c r="G3403" s="5" t="s">
        <v>59</v>
      </c>
      <c r="H3403" s="5" t="s">
        <v>60</v>
      </c>
      <c r="I3403" s="5" t="s">
        <v>61</v>
      </c>
      <c r="J3403" s="6">
        <v>42520</v>
      </c>
      <c r="K3403" s="7">
        <f t="shared" si="159"/>
        <v>600</v>
      </c>
      <c r="L3403" s="7">
        <f t="shared" si="160"/>
        <v>492.00000000000006</v>
      </c>
      <c r="M3403" s="4">
        <f>YEAR(Datos!$J3403)</f>
        <v>2016</v>
      </c>
      <c r="N3403" s="5" t="str">
        <f t="shared" si="161"/>
        <v>mayo</v>
      </c>
      <c r="O3403" s="5" t="str">
        <f>VLOOKUP(C3403,[2]!ProdManager[#Data],2,FALSE)</f>
        <v>Peter Stone</v>
      </c>
      <c r="P3403" s="5" t="e">
        <f>VLOOKUP(I3403,[1]!Countries[#Data],2,FALSE)</f>
        <v>#REF!</v>
      </c>
      <c r="Q3403" s="5" t="e">
        <f>VLOOKUP(I3403,[1]!Countries[#Data],3,FALSE)</f>
        <v>#REF!</v>
      </c>
    </row>
    <row r="3404" spans="1:17" x14ac:dyDescent="0.2">
      <c r="A3404" s="5">
        <v>10390</v>
      </c>
      <c r="B3404" s="5" t="s">
        <v>7</v>
      </c>
      <c r="C3404" s="5" t="s">
        <v>8</v>
      </c>
      <c r="D3404" s="5">
        <v>27.8</v>
      </c>
      <c r="E3404" s="5">
        <v>22.796000000000003</v>
      </c>
      <c r="F3404" s="5">
        <v>24</v>
      </c>
      <c r="G3404" s="5" t="s">
        <v>59</v>
      </c>
      <c r="H3404" s="5" t="s">
        <v>60</v>
      </c>
      <c r="I3404" s="5" t="s">
        <v>61</v>
      </c>
      <c r="J3404" s="6">
        <v>42702</v>
      </c>
      <c r="K3404" s="7">
        <f t="shared" si="159"/>
        <v>667.2</v>
      </c>
      <c r="L3404" s="7">
        <f t="shared" si="160"/>
        <v>547.10400000000004</v>
      </c>
      <c r="M3404" s="4">
        <f>YEAR(Datos!$J3404)</f>
        <v>2016</v>
      </c>
      <c r="N3404" s="5" t="str">
        <f t="shared" si="161"/>
        <v>noviembre</v>
      </c>
      <c r="O3404" s="5" t="str">
        <f>VLOOKUP(C3404,[2]!ProdManager[#Data],2,FALSE)</f>
        <v>Peter Stone</v>
      </c>
      <c r="P3404" s="5" t="e">
        <f>VLOOKUP(I3404,[1]!Countries[#Data],2,FALSE)</f>
        <v>#REF!</v>
      </c>
      <c r="Q3404" s="5" t="e">
        <f>VLOOKUP(I3404,[1]!Countries[#Data],3,FALSE)</f>
        <v>#REF!</v>
      </c>
    </row>
    <row r="3405" spans="1:17" x14ac:dyDescent="0.2">
      <c r="A3405" s="5">
        <v>10391</v>
      </c>
      <c r="B3405" s="5" t="s">
        <v>111</v>
      </c>
      <c r="C3405" s="5" t="s">
        <v>22</v>
      </c>
      <c r="D3405" s="5">
        <v>4.8</v>
      </c>
      <c r="E3405" s="5">
        <v>3.504</v>
      </c>
      <c r="F3405" s="5">
        <v>18</v>
      </c>
      <c r="G3405" s="5" t="s">
        <v>204</v>
      </c>
      <c r="H3405" s="5" t="s">
        <v>205</v>
      </c>
      <c r="I3405" s="5" t="s">
        <v>14</v>
      </c>
      <c r="J3405" s="6">
        <v>42474</v>
      </c>
      <c r="K3405" s="7">
        <f t="shared" si="159"/>
        <v>86.399999999999991</v>
      </c>
      <c r="L3405" s="7">
        <f t="shared" si="160"/>
        <v>63.072000000000003</v>
      </c>
      <c r="M3405" s="4">
        <f>YEAR(Datos!$J3405)</f>
        <v>2016</v>
      </c>
      <c r="N3405" s="5" t="str">
        <f t="shared" si="161"/>
        <v>abril</v>
      </c>
      <c r="O3405" s="5" t="str">
        <f>VLOOKUP(C3405,[2]!ProdManager[#Data],2,FALSE)</f>
        <v>Peter Stone</v>
      </c>
      <c r="P3405" s="5" t="e">
        <f>VLOOKUP(I3405,[1]!Countries[#Data],2,FALSE)</f>
        <v>#REF!</v>
      </c>
      <c r="Q3405" s="5" t="e">
        <f>VLOOKUP(I3405,[1]!Countries[#Data],3,FALSE)</f>
        <v>#REF!</v>
      </c>
    </row>
    <row r="3406" spans="1:17" x14ac:dyDescent="0.2">
      <c r="A3406" s="5">
        <v>10392</v>
      </c>
      <c r="B3406" s="5" t="s">
        <v>148</v>
      </c>
      <c r="C3406" s="5" t="s">
        <v>8</v>
      </c>
      <c r="D3406" s="5">
        <v>28.8</v>
      </c>
      <c r="E3406" s="5">
        <v>23.904</v>
      </c>
      <c r="F3406" s="5">
        <v>50</v>
      </c>
      <c r="G3406" s="5" t="s">
        <v>199</v>
      </c>
      <c r="H3406" s="5" t="s">
        <v>200</v>
      </c>
      <c r="I3406" s="5" t="s">
        <v>61</v>
      </c>
      <c r="J3406" s="6">
        <v>42496</v>
      </c>
      <c r="K3406" s="7">
        <f t="shared" si="159"/>
        <v>1440</v>
      </c>
      <c r="L3406" s="7">
        <f t="shared" si="160"/>
        <v>1195.2</v>
      </c>
      <c r="M3406" s="4">
        <f>YEAR(Datos!$J3406)</f>
        <v>2016</v>
      </c>
      <c r="N3406" s="5" t="str">
        <f t="shared" si="161"/>
        <v>mayo</v>
      </c>
      <c r="O3406" s="5" t="str">
        <f>VLOOKUP(C3406,[2]!ProdManager[#Data],2,FALSE)</f>
        <v>Peter Stone</v>
      </c>
      <c r="P3406" s="5" t="e">
        <f>VLOOKUP(I3406,[1]!Countries[#Data],2,FALSE)</f>
        <v>#REF!</v>
      </c>
      <c r="Q3406" s="5" t="e">
        <f>VLOOKUP(I3406,[1]!Countries[#Data],3,FALSE)</f>
        <v>#REF!</v>
      </c>
    </row>
    <row r="3407" spans="1:17" x14ac:dyDescent="0.2">
      <c r="A3407" s="5">
        <v>10393</v>
      </c>
      <c r="B3407" s="5" t="s">
        <v>37</v>
      </c>
      <c r="C3407" s="5" t="s">
        <v>8</v>
      </c>
      <c r="D3407" s="5">
        <v>10</v>
      </c>
      <c r="E3407" s="5">
        <v>8</v>
      </c>
      <c r="F3407" s="5">
        <v>32</v>
      </c>
      <c r="G3407" s="5" t="s">
        <v>175</v>
      </c>
      <c r="H3407" s="5" t="s">
        <v>176</v>
      </c>
      <c r="I3407" s="5" t="s">
        <v>77</v>
      </c>
      <c r="J3407" s="6">
        <v>42429</v>
      </c>
      <c r="K3407" s="7">
        <f t="shared" si="159"/>
        <v>320</v>
      </c>
      <c r="L3407" s="7">
        <f t="shared" si="160"/>
        <v>256</v>
      </c>
      <c r="M3407" s="4">
        <f>YEAR(Datos!$J3407)</f>
        <v>2016</v>
      </c>
      <c r="N3407" s="5" t="str">
        <f t="shared" si="161"/>
        <v>febrero</v>
      </c>
      <c r="O3407" s="5" t="str">
        <f>VLOOKUP(C3407,[2]!ProdManager[#Data],2,FALSE)</f>
        <v>Peter Stone</v>
      </c>
      <c r="P3407" s="5" t="e">
        <f>VLOOKUP(I3407,[1]!Countries[#Data],2,FALSE)</f>
        <v>#REF!</v>
      </c>
      <c r="Q3407" s="5" t="e">
        <f>VLOOKUP(I3407,[1]!Countries[#Data],3,FALSE)</f>
        <v>#REF!</v>
      </c>
    </row>
    <row r="3408" spans="1:17" x14ac:dyDescent="0.2">
      <c r="A3408" s="5">
        <v>10393</v>
      </c>
      <c r="B3408" s="5" t="s">
        <v>48</v>
      </c>
      <c r="C3408" s="5" t="s">
        <v>36</v>
      </c>
      <c r="D3408" s="5">
        <v>15.2</v>
      </c>
      <c r="E3408" s="5">
        <v>13.527999999999999</v>
      </c>
      <c r="F3408" s="5">
        <v>25</v>
      </c>
      <c r="G3408" s="5" t="s">
        <v>175</v>
      </c>
      <c r="H3408" s="5" t="s">
        <v>176</v>
      </c>
      <c r="I3408" s="5" t="s">
        <v>77</v>
      </c>
      <c r="J3408" s="6">
        <v>42683</v>
      </c>
      <c r="K3408" s="7">
        <f t="shared" si="159"/>
        <v>380</v>
      </c>
      <c r="L3408" s="7">
        <f t="shared" si="160"/>
        <v>338.2</v>
      </c>
      <c r="M3408" s="4">
        <f>YEAR(Datos!$J3408)</f>
        <v>2016</v>
      </c>
      <c r="N3408" s="5" t="str">
        <f t="shared" si="161"/>
        <v>noviembre</v>
      </c>
      <c r="O3408" s="5" t="str">
        <f>VLOOKUP(C3408,[2]!ProdManager[#Data],2,FALSE)</f>
        <v>John Matter</v>
      </c>
      <c r="P3408" s="5" t="e">
        <f>VLOOKUP(I3408,[1]!Countries[#Data],2,FALSE)</f>
        <v>#REF!</v>
      </c>
      <c r="Q3408" s="5" t="e">
        <f>VLOOKUP(I3408,[1]!Countries[#Data],3,FALSE)</f>
        <v>#REF!</v>
      </c>
    </row>
    <row r="3409" spans="1:17" x14ac:dyDescent="0.2">
      <c r="A3409" s="5">
        <v>10393</v>
      </c>
      <c r="B3409" s="5" t="s">
        <v>10</v>
      </c>
      <c r="C3409" s="5" t="s">
        <v>11</v>
      </c>
      <c r="D3409" s="5">
        <v>18.600000000000001</v>
      </c>
      <c r="E3409" s="5">
        <v>14.322000000000001</v>
      </c>
      <c r="F3409" s="5">
        <v>42</v>
      </c>
      <c r="G3409" s="5" t="s">
        <v>175</v>
      </c>
      <c r="H3409" s="5" t="s">
        <v>176</v>
      </c>
      <c r="I3409" s="5" t="s">
        <v>77</v>
      </c>
      <c r="J3409" s="6">
        <v>42486</v>
      </c>
      <c r="K3409" s="7">
        <f t="shared" si="159"/>
        <v>781.2</v>
      </c>
      <c r="L3409" s="7">
        <f t="shared" si="160"/>
        <v>601.524</v>
      </c>
      <c r="M3409" s="4">
        <f>YEAR(Datos!$J3409)</f>
        <v>2016</v>
      </c>
      <c r="N3409" s="5" t="str">
        <f t="shared" si="161"/>
        <v>abril</v>
      </c>
      <c r="O3409" s="5" t="str">
        <f>VLOOKUP(C3409,[2]!ProdManager[#Data],2,FALSE)</f>
        <v>Marc Caine</v>
      </c>
      <c r="P3409" s="5" t="e">
        <f>VLOOKUP(I3409,[1]!Countries[#Data],2,FALSE)</f>
        <v>#REF!</v>
      </c>
      <c r="Q3409" s="5" t="e">
        <f>VLOOKUP(I3409,[1]!Countries[#Data],3,FALSE)</f>
        <v>#REF!</v>
      </c>
    </row>
    <row r="3410" spans="1:17" x14ac:dyDescent="0.2">
      <c r="A3410" s="5">
        <v>10393</v>
      </c>
      <c r="B3410" s="5" t="s">
        <v>174</v>
      </c>
      <c r="C3410" s="5" t="s">
        <v>28</v>
      </c>
      <c r="D3410" s="5">
        <v>11.2</v>
      </c>
      <c r="E3410" s="5">
        <v>7.5039999999999987</v>
      </c>
      <c r="F3410" s="5">
        <v>7</v>
      </c>
      <c r="G3410" s="5" t="s">
        <v>175</v>
      </c>
      <c r="H3410" s="5" t="s">
        <v>176</v>
      </c>
      <c r="I3410" s="5" t="s">
        <v>77</v>
      </c>
      <c r="J3410" s="6">
        <v>42657</v>
      </c>
      <c r="K3410" s="7">
        <f t="shared" si="159"/>
        <v>78.399999999999991</v>
      </c>
      <c r="L3410" s="7">
        <f t="shared" si="160"/>
        <v>52.527999999999992</v>
      </c>
      <c r="M3410" s="4">
        <f>YEAR(Datos!$J3410)</f>
        <v>2016</v>
      </c>
      <c r="N3410" s="5" t="str">
        <f t="shared" si="161"/>
        <v>octubre</v>
      </c>
      <c r="O3410" s="5" t="str">
        <f>VLOOKUP(C3410,[2]!ProdManager[#Data],2,FALSE)</f>
        <v>Lydia Sinn</v>
      </c>
      <c r="P3410" s="5" t="e">
        <f>VLOOKUP(I3410,[1]!Countries[#Data],2,FALSE)</f>
        <v>#REF!</v>
      </c>
      <c r="Q3410" s="5" t="e">
        <f>VLOOKUP(I3410,[1]!Countries[#Data],3,FALSE)</f>
        <v>#REF!</v>
      </c>
    </row>
    <row r="3411" spans="1:17" x14ac:dyDescent="0.2">
      <c r="A3411" s="5">
        <v>10393</v>
      </c>
      <c r="B3411" s="5" t="s">
        <v>182</v>
      </c>
      <c r="C3411" s="5" t="s">
        <v>28</v>
      </c>
      <c r="D3411" s="5">
        <v>24.9</v>
      </c>
      <c r="E3411" s="5">
        <v>16.184999999999999</v>
      </c>
      <c r="F3411" s="5">
        <v>70</v>
      </c>
      <c r="G3411" s="5" t="s">
        <v>175</v>
      </c>
      <c r="H3411" s="5" t="s">
        <v>176</v>
      </c>
      <c r="I3411" s="5" t="s">
        <v>77</v>
      </c>
      <c r="J3411" s="6">
        <v>42430</v>
      </c>
      <c r="K3411" s="7">
        <f t="shared" si="159"/>
        <v>1743</v>
      </c>
      <c r="L3411" s="7">
        <f t="shared" si="160"/>
        <v>1132.9499999999998</v>
      </c>
      <c r="M3411" s="4">
        <f>YEAR(Datos!$J3411)</f>
        <v>2016</v>
      </c>
      <c r="N3411" s="5" t="str">
        <f t="shared" si="161"/>
        <v>marzo</v>
      </c>
      <c r="O3411" s="5" t="str">
        <f>VLOOKUP(C3411,[2]!ProdManager[#Data],2,FALSE)</f>
        <v>Lydia Sinn</v>
      </c>
      <c r="P3411" s="5" t="e">
        <f>VLOOKUP(I3411,[1]!Countries[#Data],2,FALSE)</f>
        <v>#REF!</v>
      </c>
      <c r="Q3411" s="5" t="e">
        <f>VLOOKUP(I3411,[1]!Countries[#Data],3,FALSE)</f>
        <v>#REF!</v>
      </c>
    </row>
    <row r="3412" spans="1:17" x14ac:dyDescent="0.2">
      <c r="A3412" s="5">
        <v>10394</v>
      </c>
      <c r="B3412" s="5" t="s">
        <v>71</v>
      </c>
      <c r="C3412" s="5" t="s">
        <v>28</v>
      </c>
      <c r="D3412" s="5">
        <v>39.4</v>
      </c>
      <c r="E3412" s="5">
        <v>27.58</v>
      </c>
      <c r="F3412" s="5">
        <v>10</v>
      </c>
      <c r="G3412" s="5" t="s">
        <v>216</v>
      </c>
      <c r="H3412" s="5" t="s">
        <v>217</v>
      </c>
      <c r="I3412" s="5" t="s">
        <v>77</v>
      </c>
      <c r="J3412" s="6">
        <v>42629</v>
      </c>
      <c r="K3412" s="7">
        <f t="shared" si="159"/>
        <v>394</v>
      </c>
      <c r="L3412" s="7">
        <f t="shared" si="160"/>
        <v>275.79999999999995</v>
      </c>
      <c r="M3412" s="4">
        <f>YEAR(Datos!$J3412)</f>
        <v>2016</v>
      </c>
      <c r="N3412" s="5" t="str">
        <f t="shared" si="161"/>
        <v>septiembre</v>
      </c>
      <c r="O3412" s="5" t="str">
        <f>VLOOKUP(C3412,[2]!ProdManager[#Data],2,FALSE)</f>
        <v>Lydia Sinn</v>
      </c>
      <c r="P3412" s="5" t="e">
        <f>VLOOKUP(I3412,[1]!Countries[#Data],2,FALSE)</f>
        <v>#REF!</v>
      </c>
      <c r="Q3412" s="5" t="e">
        <f>VLOOKUP(I3412,[1]!Countries[#Data],3,FALSE)</f>
        <v>#REF!</v>
      </c>
    </row>
    <row r="3413" spans="1:17" x14ac:dyDescent="0.2">
      <c r="A3413" s="5">
        <v>10394</v>
      </c>
      <c r="B3413" s="5" t="s">
        <v>111</v>
      </c>
      <c r="C3413" s="5" t="s">
        <v>22</v>
      </c>
      <c r="D3413" s="5">
        <v>4.8</v>
      </c>
      <c r="E3413" s="5">
        <v>3.6959999999999997</v>
      </c>
      <c r="F3413" s="5">
        <v>10</v>
      </c>
      <c r="G3413" s="5" t="s">
        <v>216</v>
      </c>
      <c r="H3413" s="5" t="s">
        <v>217</v>
      </c>
      <c r="I3413" s="5" t="s">
        <v>77</v>
      </c>
      <c r="J3413" s="6">
        <v>42621</v>
      </c>
      <c r="K3413" s="7">
        <f t="shared" si="159"/>
        <v>48</v>
      </c>
      <c r="L3413" s="7">
        <f t="shared" si="160"/>
        <v>36.959999999999994</v>
      </c>
      <c r="M3413" s="4">
        <f>YEAR(Datos!$J3413)</f>
        <v>2016</v>
      </c>
      <c r="N3413" s="5" t="str">
        <f t="shared" si="161"/>
        <v>septiembre</v>
      </c>
      <c r="O3413" s="5" t="str">
        <f>VLOOKUP(C3413,[2]!ProdManager[#Data],2,FALSE)</f>
        <v>Peter Stone</v>
      </c>
      <c r="P3413" s="5" t="e">
        <f>VLOOKUP(I3413,[1]!Countries[#Data],2,FALSE)</f>
        <v>#REF!</v>
      </c>
      <c r="Q3413" s="5" t="e">
        <f>VLOOKUP(I3413,[1]!Countries[#Data],3,FALSE)</f>
        <v>#REF!</v>
      </c>
    </row>
    <row r="3414" spans="1:17" x14ac:dyDescent="0.2">
      <c r="A3414" s="5">
        <v>10395</v>
      </c>
      <c r="B3414" s="5" t="s">
        <v>134</v>
      </c>
      <c r="C3414" s="5" t="s">
        <v>22</v>
      </c>
      <c r="D3414" s="5">
        <v>9.6</v>
      </c>
      <c r="E3414" s="5">
        <v>6.8159999999999998</v>
      </c>
      <c r="F3414" s="5">
        <v>28</v>
      </c>
      <c r="G3414" s="5" t="s">
        <v>56</v>
      </c>
      <c r="H3414" s="5" t="s">
        <v>57</v>
      </c>
      <c r="I3414" s="5" t="s">
        <v>58</v>
      </c>
      <c r="J3414" s="6">
        <v>42508</v>
      </c>
      <c r="K3414" s="7">
        <f t="shared" si="159"/>
        <v>268.8</v>
      </c>
      <c r="L3414" s="7">
        <f t="shared" si="160"/>
        <v>190.84799999999998</v>
      </c>
      <c r="M3414" s="4">
        <f>YEAR(Datos!$J3414)</f>
        <v>2016</v>
      </c>
      <c r="N3414" s="5" t="str">
        <f t="shared" si="161"/>
        <v>mayo</v>
      </c>
      <c r="O3414" s="5" t="str">
        <f>VLOOKUP(C3414,[2]!ProdManager[#Data],2,FALSE)</f>
        <v>Peter Stone</v>
      </c>
      <c r="P3414" s="5" t="e">
        <f>VLOOKUP(I3414,[1]!Countries[#Data],2,FALSE)</f>
        <v>#REF!</v>
      </c>
      <c r="Q3414" s="5" t="e">
        <f>VLOOKUP(I3414,[1]!Countries[#Data],3,FALSE)</f>
        <v>#REF!</v>
      </c>
    </row>
    <row r="3415" spans="1:17" x14ac:dyDescent="0.2">
      <c r="A3415" s="5">
        <v>10395</v>
      </c>
      <c r="B3415" s="5" t="s">
        <v>51</v>
      </c>
      <c r="C3415" s="5" t="s">
        <v>39</v>
      </c>
      <c r="D3415" s="5">
        <v>26.2</v>
      </c>
      <c r="E3415" s="5">
        <v>20.173999999999999</v>
      </c>
      <c r="F3415" s="5">
        <v>70</v>
      </c>
      <c r="G3415" s="5" t="s">
        <v>56</v>
      </c>
      <c r="H3415" s="5" t="s">
        <v>57</v>
      </c>
      <c r="I3415" s="5" t="s">
        <v>58</v>
      </c>
      <c r="J3415" s="6">
        <v>42451</v>
      </c>
      <c r="K3415" s="7">
        <f t="shared" si="159"/>
        <v>1834</v>
      </c>
      <c r="L3415" s="7">
        <f t="shared" si="160"/>
        <v>1412.18</v>
      </c>
      <c r="M3415" s="4">
        <f>YEAR(Datos!$J3415)</f>
        <v>2016</v>
      </c>
      <c r="N3415" s="5" t="str">
        <f t="shared" si="161"/>
        <v>marzo</v>
      </c>
      <c r="O3415" s="5" t="str">
        <f>VLOOKUP(C3415,[2]!ProdManager[#Data],2,FALSE)</f>
        <v>John Matter</v>
      </c>
      <c r="P3415" s="5" t="e">
        <f>VLOOKUP(I3415,[1]!Countries[#Data],2,FALSE)</f>
        <v>#REF!</v>
      </c>
      <c r="Q3415" s="5" t="e">
        <f>VLOOKUP(I3415,[1]!Countries[#Data],3,FALSE)</f>
        <v>#REF!</v>
      </c>
    </row>
    <row r="3416" spans="1:17" x14ac:dyDescent="0.2">
      <c r="A3416" s="5">
        <v>10395</v>
      </c>
      <c r="B3416" s="5" t="s">
        <v>148</v>
      </c>
      <c r="C3416" s="5" t="s">
        <v>8</v>
      </c>
      <c r="D3416" s="5">
        <v>28.8</v>
      </c>
      <c r="E3416" s="5">
        <v>23.040000000000003</v>
      </c>
      <c r="F3416" s="5">
        <v>8</v>
      </c>
      <c r="G3416" s="5" t="s">
        <v>56</v>
      </c>
      <c r="H3416" s="5" t="s">
        <v>57</v>
      </c>
      <c r="I3416" s="5" t="s">
        <v>58</v>
      </c>
      <c r="J3416" s="6">
        <v>42499</v>
      </c>
      <c r="K3416" s="7">
        <f t="shared" si="159"/>
        <v>230.4</v>
      </c>
      <c r="L3416" s="7">
        <f t="shared" si="160"/>
        <v>184.32000000000002</v>
      </c>
      <c r="M3416" s="4">
        <f>YEAR(Datos!$J3416)</f>
        <v>2016</v>
      </c>
      <c r="N3416" s="5" t="str">
        <f t="shared" si="161"/>
        <v>mayo</v>
      </c>
      <c r="O3416" s="5" t="str">
        <f>VLOOKUP(C3416,[2]!ProdManager[#Data],2,FALSE)</f>
        <v>Peter Stone</v>
      </c>
      <c r="P3416" s="5" t="e">
        <f>VLOOKUP(I3416,[1]!Countries[#Data],2,FALSE)</f>
        <v>#REF!</v>
      </c>
      <c r="Q3416" s="5" t="e">
        <f>VLOOKUP(I3416,[1]!Countries[#Data],3,FALSE)</f>
        <v>#REF!</v>
      </c>
    </row>
    <row r="3417" spans="1:17" x14ac:dyDescent="0.2">
      <c r="A3417" s="5">
        <v>10396</v>
      </c>
      <c r="B3417" s="5" t="s">
        <v>7</v>
      </c>
      <c r="C3417" s="5" t="s">
        <v>8</v>
      </c>
      <c r="D3417" s="5">
        <v>27.8</v>
      </c>
      <c r="E3417" s="5">
        <v>23.073999999999998</v>
      </c>
      <c r="F3417" s="5">
        <v>21</v>
      </c>
      <c r="G3417" s="5" t="s">
        <v>92</v>
      </c>
      <c r="H3417" s="5" t="s">
        <v>93</v>
      </c>
      <c r="I3417" s="5" t="s">
        <v>14</v>
      </c>
      <c r="J3417" s="6">
        <v>42535</v>
      </c>
      <c r="K3417" s="7">
        <f t="shared" si="159"/>
        <v>583.80000000000007</v>
      </c>
      <c r="L3417" s="7">
        <f t="shared" si="160"/>
        <v>484.55399999999997</v>
      </c>
      <c r="M3417" s="4">
        <f>YEAR(Datos!$J3417)</f>
        <v>2016</v>
      </c>
      <c r="N3417" s="5" t="str">
        <f t="shared" si="161"/>
        <v>junio</v>
      </c>
      <c r="O3417" s="5" t="str">
        <f>VLOOKUP(C3417,[2]!ProdManager[#Data],2,FALSE)</f>
        <v>Peter Stone</v>
      </c>
      <c r="P3417" s="5" t="e">
        <f>VLOOKUP(I3417,[1]!Countries[#Data],2,FALSE)</f>
        <v>#REF!</v>
      </c>
      <c r="Q3417" s="5" t="e">
        <f>VLOOKUP(I3417,[1]!Countries[#Data],3,FALSE)</f>
        <v>#REF!</v>
      </c>
    </row>
    <row r="3418" spans="1:17" x14ac:dyDescent="0.2">
      <c r="A3418" s="5">
        <v>10396</v>
      </c>
      <c r="B3418" s="5" t="s">
        <v>190</v>
      </c>
      <c r="C3418" s="5" t="s">
        <v>3</v>
      </c>
      <c r="D3418" s="5">
        <v>7.2</v>
      </c>
      <c r="E3418" s="5">
        <v>5.8320000000000007</v>
      </c>
      <c r="F3418" s="5">
        <v>40</v>
      </c>
      <c r="G3418" s="5" t="s">
        <v>92</v>
      </c>
      <c r="H3418" s="5" t="s">
        <v>93</v>
      </c>
      <c r="I3418" s="5" t="s">
        <v>14</v>
      </c>
      <c r="J3418" s="6">
        <v>42726</v>
      </c>
      <c r="K3418" s="7">
        <f t="shared" si="159"/>
        <v>288</v>
      </c>
      <c r="L3418" s="7">
        <f t="shared" si="160"/>
        <v>233.28000000000003</v>
      </c>
      <c r="M3418" s="4">
        <f>YEAR(Datos!$J3418)</f>
        <v>2016</v>
      </c>
      <c r="N3418" s="5" t="str">
        <f t="shared" si="161"/>
        <v>diciembre</v>
      </c>
      <c r="O3418" s="5" t="str">
        <f>VLOOKUP(C3418,[2]!ProdManager[#Data],2,FALSE)</f>
        <v>Marc Caine</v>
      </c>
      <c r="P3418" s="5" t="e">
        <f>VLOOKUP(I3418,[1]!Countries[#Data],2,FALSE)</f>
        <v>#REF!</v>
      </c>
      <c r="Q3418" s="5" t="e">
        <f>VLOOKUP(I3418,[1]!Countries[#Data],3,FALSE)</f>
        <v>#REF!</v>
      </c>
    </row>
    <row r="3419" spans="1:17" x14ac:dyDescent="0.2">
      <c r="A3419" s="5">
        <v>10396</v>
      </c>
      <c r="B3419" s="5" t="s">
        <v>106</v>
      </c>
      <c r="C3419" s="5" t="s">
        <v>8</v>
      </c>
      <c r="D3419" s="5">
        <v>17.2</v>
      </c>
      <c r="E3419" s="5">
        <v>14.104000000000001</v>
      </c>
      <c r="F3419" s="5">
        <v>60</v>
      </c>
      <c r="G3419" s="5" t="s">
        <v>92</v>
      </c>
      <c r="H3419" s="5" t="s">
        <v>93</v>
      </c>
      <c r="I3419" s="5" t="s">
        <v>14</v>
      </c>
      <c r="J3419" s="6">
        <v>42512</v>
      </c>
      <c r="K3419" s="7">
        <f t="shared" si="159"/>
        <v>1032</v>
      </c>
      <c r="L3419" s="7">
        <f t="shared" si="160"/>
        <v>846.24</v>
      </c>
      <c r="M3419" s="4">
        <f>YEAR(Datos!$J3419)</f>
        <v>2016</v>
      </c>
      <c r="N3419" s="5" t="str">
        <f t="shared" si="161"/>
        <v>mayo</v>
      </c>
      <c r="O3419" s="5" t="str">
        <f>VLOOKUP(C3419,[2]!ProdManager[#Data],2,FALSE)</f>
        <v>Peter Stone</v>
      </c>
      <c r="P3419" s="5" t="e">
        <f>VLOOKUP(I3419,[1]!Countries[#Data],2,FALSE)</f>
        <v>#REF!</v>
      </c>
      <c r="Q3419" s="5" t="e">
        <f>VLOOKUP(I3419,[1]!Countries[#Data],3,FALSE)</f>
        <v>#REF!</v>
      </c>
    </row>
    <row r="3420" spans="1:17" x14ac:dyDescent="0.2">
      <c r="A3420" s="5">
        <v>10397</v>
      </c>
      <c r="B3420" s="5" t="s">
        <v>64</v>
      </c>
      <c r="C3420" s="5" t="s">
        <v>28</v>
      </c>
      <c r="D3420" s="5">
        <v>8</v>
      </c>
      <c r="E3420" s="5">
        <v>5.52</v>
      </c>
      <c r="F3420" s="5">
        <v>10</v>
      </c>
      <c r="G3420" s="5" t="s">
        <v>189</v>
      </c>
      <c r="H3420" s="5" t="s">
        <v>179</v>
      </c>
      <c r="I3420" s="5" t="s">
        <v>180</v>
      </c>
      <c r="J3420" s="6">
        <v>42659</v>
      </c>
      <c r="K3420" s="7">
        <f t="shared" si="159"/>
        <v>80</v>
      </c>
      <c r="L3420" s="7">
        <f t="shared" si="160"/>
        <v>55.199999999999996</v>
      </c>
      <c r="M3420" s="4">
        <f>YEAR(Datos!$J3420)</f>
        <v>2016</v>
      </c>
      <c r="N3420" s="5" t="str">
        <f t="shared" si="161"/>
        <v>octubre</v>
      </c>
      <c r="O3420" s="5" t="str">
        <f>VLOOKUP(C3420,[2]!ProdManager[#Data],2,FALSE)</f>
        <v>Lydia Sinn</v>
      </c>
      <c r="P3420" s="5" t="e">
        <f>VLOOKUP(I3420,[1]!Countries[#Data],2,FALSE)</f>
        <v>#REF!</v>
      </c>
      <c r="Q3420" s="5" t="e">
        <f>VLOOKUP(I3420,[1]!Countries[#Data],3,FALSE)</f>
        <v>#REF!</v>
      </c>
    </row>
    <row r="3421" spans="1:17" x14ac:dyDescent="0.2">
      <c r="A3421" s="5">
        <v>10397</v>
      </c>
      <c r="B3421" s="5" t="s">
        <v>15</v>
      </c>
      <c r="C3421" s="5" t="s">
        <v>11</v>
      </c>
      <c r="D3421" s="5">
        <v>42.4</v>
      </c>
      <c r="E3421" s="5">
        <v>33.92</v>
      </c>
      <c r="F3421" s="5">
        <v>18</v>
      </c>
      <c r="G3421" s="5" t="s">
        <v>189</v>
      </c>
      <c r="H3421" s="5" t="s">
        <v>179</v>
      </c>
      <c r="I3421" s="5" t="s">
        <v>180</v>
      </c>
      <c r="J3421" s="6">
        <v>42581</v>
      </c>
      <c r="K3421" s="7">
        <f t="shared" si="159"/>
        <v>763.19999999999993</v>
      </c>
      <c r="L3421" s="7">
        <f t="shared" si="160"/>
        <v>610.56000000000006</v>
      </c>
      <c r="M3421" s="4">
        <f>YEAR(Datos!$J3421)</f>
        <v>2016</v>
      </c>
      <c r="N3421" s="5" t="str">
        <f t="shared" si="161"/>
        <v>julio</v>
      </c>
      <c r="O3421" s="5" t="str">
        <f>VLOOKUP(C3421,[2]!ProdManager[#Data],2,FALSE)</f>
        <v>Marc Caine</v>
      </c>
      <c r="P3421" s="5" t="e">
        <f>VLOOKUP(I3421,[1]!Countries[#Data],2,FALSE)</f>
        <v>#REF!</v>
      </c>
      <c r="Q3421" s="5" t="e">
        <f>VLOOKUP(I3421,[1]!Countries[#Data],3,FALSE)</f>
        <v>#REF!</v>
      </c>
    </row>
    <row r="3422" spans="1:17" x14ac:dyDescent="0.2">
      <c r="A3422" s="5">
        <v>10398</v>
      </c>
      <c r="B3422" s="5" t="s">
        <v>74</v>
      </c>
      <c r="C3422" s="5" t="s">
        <v>36</v>
      </c>
      <c r="D3422" s="5">
        <v>14.4</v>
      </c>
      <c r="E3422" s="5">
        <v>13.104000000000001</v>
      </c>
      <c r="F3422" s="5">
        <v>30</v>
      </c>
      <c r="G3422" s="5" t="s">
        <v>175</v>
      </c>
      <c r="H3422" s="5" t="s">
        <v>176</v>
      </c>
      <c r="I3422" s="5" t="s">
        <v>77</v>
      </c>
      <c r="J3422" s="6">
        <v>42610</v>
      </c>
      <c r="K3422" s="7">
        <f t="shared" si="159"/>
        <v>432</v>
      </c>
      <c r="L3422" s="7">
        <f t="shared" si="160"/>
        <v>393.12</v>
      </c>
      <c r="M3422" s="4">
        <f>YEAR(Datos!$J3422)</f>
        <v>2016</v>
      </c>
      <c r="N3422" s="5" t="str">
        <f t="shared" si="161"/>
        <v>agosto</v>
      </c>
      <c r="O3422" s="5" t="str">
        <f>VLOOKUP(C3422,[2]!ProdManager[#Data],2,FALSE)</f>
        <v>John Matter</v>
      </c>
      <c r="P3422" s="5" t="e">
        <f>VLOOKUP(I3422,[1]!Countries[#Data],2,FALSE)</f>
        <v>#REF!</v>
      </c>
      <c r="Q3422" s="5" t="e">
        <f>VLOOKUP(I3422,[1]!Countries[#Data],3,FALSE)</f>
        <v>#REF!</v>
      </c>
    </row>
    <row r="3423" spans="1:17" x14ac:dyDescent="0.2">
      <c r="A3423" s="5">
        <v>10398</v>
      </c>
      <c r="B3423" s="5" t="s">
        <v>38</v>
      </c>
      <c r="C3423" s="5" t="s">
        <v>39</v>
      </c>
      <c r="D3423" s="5">
        <v>19.2</v>
      </c>
      <c r="E3423" s="5">
        <v>14.591999999999999</v>
      </c>
      <c r="F3423" s="5">
        <v>120</v>
      </c>
      <c r="G3423" s="5" t="s">
        <v>175</v>
      </c>
      <c r="H3423" s="5" t="s">
        <v>176</v>
      </c>
      <c r="I3423" s="5" t="s">
        <v>77</v>
      </c>
      <c r="J3423" s="6">
        <v>42466</v>
      </c>
      <c r="K3423" s="7">
        <f t="shared" si="159"/>
        <v>2304</v>
      </c>
      <c r="L3423" s="7">
        <f t="shared" si="160"/>
        <v>1751.04</v>
      </c>
      <c r="M3423" s="4">
        <f>YEAR(Datos!$J3423)</f>
        <v>2016</v>
      </c>
      <c r="N3423" s="5" t="str">
        <f t="shared" si="161"/>
        <v>abril</v>
      </c>
      <c r="O3423" s="5" t="str">
        <f>VLOOKUP(C3423,[2]!ProdManager[#Data],2,FALSE)</f>
        <v>John Matter</v>
      </c>
      <c r="P3423" s="5" t="e">
        <f>VLOOKUP(I3423,[1]!Countries[#Data],2,FALSE)</f>
        <v>#REF!</v>
      </c>
      <c r="Q3423" s="5" t="e">
        <f>VLOOKUP(I3423,[1]!Countries[#Data],3,FALSE)</f>
        <v>#REF!</v>
      </c>
    </row>
    <row r="3424" spans="1:17" x14ac:dyDescent="0.2">
      <c r="A3424" s="5">
        <v>10399</v>
      </c>
      <c r="B3424" s="5" t="s">
        <v>54</v>
      </c>
      <c r="C3424" s="5" t="s">
        <v>17</v>
      </c>
      <c r="D3424" s="5">
        <v>10.4</v>
      </c>
      <c r="E3424" s="5">
        <v>8.1120000000000001</v>
      </c>
      <c r="F3424" s="5">
        <v>14</v>
      </c>
      <c r="G3424" s="5" t="s">
        <v>210</v>
      </c>
      <c r="H3424" s="5" t="s">
        <v>211</v>
      </c>
      <c r="I3424" s="5" t="s">
        <v>193</v>
      </c>
      <c r="J3424" s="6">
        <v>42700</v>
      </c>
      <c r="K3424" s="7">
        <f t="shared" si="159"/>
        <v>145.6</v>
      </c>
      <c r="L3424" s="7">
        <f t="shared" si="160"/>
        <v>113.568</v>
      </c>
      <c r="M3424" s="4">
        <f>YEAR(Datos!$J3424)</f>
        <v>2016</v>
      </c>
      <c r="N3424" s="5" t="str">
        <f t="shared" si="161"/>
        <v>noviembre</v>
      </c>
      <c r="O3424" s="5" t="str">
        <f>VLOOKUP(C3424,[2]!ProdManager[#Data],2,FALSE)</f>
        <v>Lydia Sinn</v>
      </c>
      <c r="P3424" s="5" t="e">
        <f>VLOOKUP(I3424,[1]!Countries[#Data],2,FALSE)</f>
        <v>#REF!</v>
      </c>
      <c r="Q3424" s="5" t="e">
        <f>VLOOKUP(I3424,[1]!Countries[#Data],3,FALSE)</f>
        <v>#REF!</v>
      </c>
    </row>
    <row r="3425" spans="1:17" x14ac:dyDescent="0.2">
      <c r="A3425" s="5">
        <v>10399</v>
      </c>
      <c r="B3425" s="5" t="s">
        <v>135</v>
      </c>
      <c r="C3425" s="5" t="s">
        <v>28</v>
      </c>
      <c r="D3425" s="5">
        <v>10</v>
      </c>
      <c r="E3425" s="5">
        <v>6.6999999999999993</v>
      </c>
      <c r="F3425" s="5">
        <v>60</v>
      </c>
      <c r="G3425" s="5" t="s">
        <v>210</v>
      </c>
      <c r="H3425" s="5" t="s">
        <v>211</v>
      </c>
      <c r="I3425" s="5" t="s">
        <v>193</v>
      </c>
      <c r="J3425" s="6">
        <v>42448</v>
      </c>
      <c r="K3425" s="7">
        <f t="shared" si="159"/>
        <v>600</v>
      </c>
      <c r="L3425" s="7">
        <f t="shared" si="160"/>
        <v>401.99999999999994</v>
      </c>
      <c r="M3425" s="4">
        <f>YEAR(Datos!$J3425)</f>
        <v>2016</v>
      </c>
      <c r="N3425" s="5" t="str">
        <f t="shared" si="161"/>
        <v>marzo</v>
      </c>
      <c r="O3425" s="5" t="str">
        <f>VLOOKUP(C3425,[2]!ProdManager[#Data],2,FALSE)</f>
        <v>Lydia Sinn</v>
      </c>
      <c r="P3425" s="5" t="e">
        <f>VLOOKUP(I3425,[1]!Countries[#Data],2,FALSE)</f>
        <v>#REF!</v>
      </c>
      <c r="Q3425" s="5" t="e">
        <f>VLOOKUP(I3425,[1]!Countries[#Data],3,FALSE)</f>
        <v>#REF!</v>
      </c>
    </row>
    <row r="3426" spans="1:17" x14ac:dyDescent="0.2">
      <c r="A3426" s="5">
        <v>10399</v>
      </c>
      <c r="B3426" s="5" t="s">
        <v>106</v>
      </c>
      <c r="C3426" s="5" t="s">
        <v>8</v>
      </c>
      <c r="D3426" s="5">
        <v>17.2</v>
      </c>
      <c r="E3426" s="5">
        <v>13.244</v>
      </c>
      <c r="F3426" s="5">
        <v>30</v>
      </c>
      <c r="G3426" s="5" t="s">
        <v>210</v>
      </c>
      <c r="H3426" s="5" t="s">
        <v>211</v>
      </c>
      <c r="I3426" s="5" t="s">
        <v>193</v>
      </c>
      <c r="J3426" s="6">
        <v>42561</v>
      </c>
      <c r="K3426" s="7">
        <f t="shared" si="159"/>
        <v>516</v>
      </c>
      <c r="L3426" s="7">
        <f t="shared" si="160"/>
        <v>397.32</v>
      </c>
      <c r="M3426" s="4">
        <f>YEAR(Datos!$J3426)</f>
        <v>2016</v>
      </c>
      <c r="N3426" s="5" t="str">
        <f t="shared" si="161"/>
        <v>julio</v>
      </c>
      <c r="O3426" s="5" t="str">
        <f>VLOOKUP(C3426,[2]!ProdManager[#Data],2,FALSE)</f>
        <v>Peter Stone</v>
      </c>
      <c r="P3426" s="5" t="e">
        <f>VLOOKUP(I3426,[1]!Countries[#Data],2,FALSE)</f>
        <v>#REF!</v>
      </c>
      <c r="Q3426" s="5" t="e">
        <f>VLOOKUP(I3426,[1]!Countries[#Data],3,FALSE)</f>
        <v>#REF!</v>
      </c>
    </row>
    <row r="3427" spans="1:17" x14ac:dyDescent="0.2">
      <c r="A3427" s="5">
        <v>10399</v>
      </c>
      <c r="B3427" s="5" t="s">
        <v>94</v>
      </c>
      <c r="C3427" s="5" t="s">
        <v>36</v>
      </c>
      <c r="D3427" s="5">
        <v>14.4</v>
      </c>
      <c r="E3427" s="5">
        <v>12.96</v>
      </c>
      <c r="F3427" s="5">
        <v>35</v>
      </c>
      <c r="G3427" s="5" t="s">
        <v>210</v>
      </c>
      <c r="H3427" s="5" t="s">
        <v>211</v>
      </c>
      <c r="I3427" s="5" t="s">
        <v>193</v>
      </c>
      <c r="J3427" s="6">
        <v>42716</v>
      </c>
      <c r="K3427" s="7">
        <f t="shared" si="159"/>
        <v>504</v>
      </c>
      <c r="L3427" s="7">
        <f t="shared" si="160"/>
        <v>453.6</v>
      </c>
      <c r="M3427" s="4">
        <f>YEAR(Datos!$J3427)</f>
        <v>2016</v>
      </c>
      <c r="N3427" s="5" t="str">
        <f t="shared" si="161"/>
        <v>diciembre</v>
      </c>
      <c r="O3427" s="5" t="str">
        <f>VLOOKUP(C3427,[2]!ProdManager[#Data],2,FALSE)</f>
        <v>John Matter</v>
      </c>
      <c r="P3427" s="5" t="e">
        <f>VLOOKUP(I3427,[1]!Countries[#Data],2,FALSE)</f>
        <v>#REF!</v>
      </c>
      <c r="Q3427" s="5" t="e">
        <f>VLOOKUP(I3427,[1]!Countries[#Data],3,FALSE)</f>
        <v>#REF!</v>
      </c>
    </row>
    <row r="3428" spans="1:17" x14ac:dyDescent="0.2">
      <c r="A3428" s="5">
        <v>10400</v>
      </c>
      <c r="B3428" s="5" t="s">
        <v>34</v>
      </c>
      <c r="C3428" s="5" t="s">
        <v>28</v>
      </c>
      <c r="D3428" s="5">
        <v>16</v>
      </c>
      <c r="E3428" s="5">
        <v>11.2</v>
      </c>
      <c r="F3428" s="5">
        <v>30</v>
      </c>
      <c r="G3428" s="5" t="s">
        <v>206</v>
      </c>
      <c r="H3428" s="5" t="s">
        <v>141</v>
      </c>
      <c r="I3428" s="5" t="s">
        <v>142</v>
      </c>
      <c r="J3428" s="6">
        <v>42617</v>
      </c>
      <c r="K3428" s="7">
        <f t="shared" si="159"/>
        <v>480</v>
      </c>
      <c r="L3428" s="7">
        <f t="shared" si="160"/>
        <v>336</v>
      </c>
      <c r="M3428" s="4">
        <f>YEAR(Datos!$J3428)</f>
        <v>2016</v>
      </c>
      <c r="N3428" s="5" t="str">
        <f t="shared" si="161"/>
        <v>septiembre</v>
      </c>
      <c r="O3428" s="5" t="str">
        <f>VLOOKUP(C3428,[2]!ProdManager[#Data],2,FALSE)</f>
        <v>Lydia Sinn</v>
      </c>
      <c r="P3428" s="5" t="e">
        <f>VLOOKUP(I3428,[1]!Countries[#Data],2,FALSE)</f>
        <v>#REF!</v>
      </c>
      <c r="Q3428" s="5" t="e">
        <f>VLOOKUP(I3428,[1]!Countries[#Data],3,FALSE)</f>
        <v>#REF!</v>
      </c>
    </row>
    <row r="3429" spans="1:17" x14ac:dyDescent="0.2">
      <c r="A3429" s="5">
        <v>10400</v>
      </c>
      <c r="B3429" s="5" t="s">
        <v>74</v>
      </c>
      <c r="C3429" s="5" t="s">
        <v>36</v>
      </c>
      <c r="D3429" s="5">
        <v>14.4</v>
      </c>
      <c r="E3429" s="5">
        <v>13.104000000000001</v>
      </c>
      <c r="F3429" s="5">
        <v>35</v>
      </c>
      <c r="G3429" s="5" t="s">
        <v>206</v>
      </c>
      <c r="H3429" s="5" t="s">
        <v>141</v>
      </c>
      <c r="I3429" s="5" t="s">
        <v>142</v>
      </c>
      <c r="J3429" s="6">
        <v>42379</v>
      </c>
      <c r="K3429" s="7">
        <f t="shared" si="159"/>
        <v>504</v>
      </c>
      <c r="L3429" s="7">
        <f t="shared" si="160"/>
        <v>458.64000000000004</v>
      </c>
      <c r="M3429" s="4">
        <f>YEAR(Datos!$J3429)</f>
        <v>2016</v>
      </c>
      <c r="N3429" s="5" t="str">
        <f t="shared" si="161"/>
        <v>enero</v>
      </c>
      <c r="O3429" s="5" t="str">
        <f>VLOOKUP(C3429,[2]!ProdManager[#Data],2,FALSE)</f>
        <v>John Matter</v>
      </c>
      <c r="P3429" s="5" t="e">
        <f>VLOOKUP(I3429,[1]!Countries[#Data],2,FALSE)</f>
        <v>#REF!</v>
      </c>
      <c r="Q3429" s="5" t="e">
        <f>VLOOKUP(I3429,[1]!Countries[#Data],3,FALSE)</f>
        <v>#REF!</v>
      </c>
    </row>
    <row r="3430" spans="1:17" x14ac:dyDescent="0.2">
      <c r="A3430" s="5">
        <v>10400</v>
      </c>
      <c r="B3430" s="5" t="s">
        <v>95</v>
      </c>
      <c r="C3430" s="5" t="s">
        <v>39</v>
      </c>
      <c r="D3430" s="5">
        <v>99</v>
      </c>
      <c r="E3430" s="5">
        <v>77.22</v>
      </c>
      <c r="F3430" s="5">
        <v>21</v>
      </c>
      <c r="G3430" s="5" t="s">
        <v>206</v>
      </c>
      <c r="H3430" s="5" t="s">
        <v>141</v>
      </c>
      <c r="I3430" s="5" t="s">
        <v>142</v>
      </c>
      <c r="J3430" s="6">
        <v>42429</v>
      </c>
      <c r="K3430" s="7">
        <f t="shared" si="159"/>
        <v>2079</v>
      </c>
      <c r="L3430" s="7">
        <f t="shared" si="160"/>
        <v>1621.62</v>
      </c>
      <c r="M3430" s="4">
        <f>YEAR(Datos!$J3430)</f>
        <v>2016</v>
      </c>
      <c r="N3430" s="5" t="str">
        <f t="shared" si="161"/>
        <v>febrero</v>
      </c>
      <c r="O3430" s="5" t="str">
        <f>VLOOKUP(C3430,[2]!ProdManager[#Data],2,FALSE)</f>
        <v>John Matter</v>
      </c>
      <c r="P3430" s="5" t="e">
        <f>VLOOKUP(I3430,[1]!Countries[#Data],2,FALSE)</f>
        <v>#REF!</v>
      </c>
      <c r="Q3430" s="5" t="e">
        <f>VLOOKUP(I3430,[1]!Countries[#Data],3,FALSE)</f>
        <v>#REF!</v>
      </c>
    </row>
    <row r="3431" spans="1:17" x14ac:dyDescent="0.2">
      <c r="A3431" s="5">
        <v>10401</v>
      </c>
      <c r="B3431" s="5" t="s">
        <v>80</v>
      </c>
      <c r="C3431" s="5" t="s">
        <v>22</v>
      </c>
      <c r="D3431" s="5">
        <v>20.7</v>
      </c>
      <c r="E3431" s="5">
        <v>16.559999999999999</v>
      </c>
      <c r="F3431" s="5">
        <v>18</v>
      </c>
      <c r="G3431" s="5" t="s">
        <v>75</v>
      </c>
      <c r="H3431" s="5" t="s">
        <v>76</v>
      </c>
      <c r="I3431" s="5" t="s">
        <v>77</v>
      </c>
      <c r="J3431" s="6">
        <v>42603</v>
      </c>
      <c r="K3431" s="7">
        <f t="shared" si="159"/>
        <v>372.59999999999997</v>
      </c>
      <c r="L3431" s="7">
        <f t="shared" si="160"/>
        <v>298.08</v>
      </c>
      <c r="M3431" s="4">
        <f>YEAR(Datos!$J3431)</f>
        <v>2016</v>
      </c>
      <c r="N3431" s="5" t="str">
        <f t="shared" si="161"/>
        <v>agosto</v>
      </c>
      <c r="O3431" s="5" t="str">
        <f>VLOOKUP(C3431,[2]!ProdManager[#Data],2,FALSE)</f>
        <v>Peter Stone</v>
      </c>
      <c r="P3431" s="5" t="e">
        <f>VLOOKUP(I3431,[1]!Countries[#Data],2,FALSE)</f>
        <v>#REF!</v>
      </c>
      <c r="Q3431" s="5" t="e">
        <f>VLOOKUP(I3431,[1]!Countries[#Data],3,FALSE)</f>
        <v>#REF!</v>
      </c>
    </row>
    <row r="3432" spans="1:17" x14ac:dyDescent="0.2">
      <c r="A3432" s="5">
        <v>10401</v>
      </c>
      <c r="B3432" s="5" t="s">
        <v>79</v>
      </c>
      <c r="C3432" s="5" t="s">
        <v>3</v>
      </c>
      <c r="D3432" s="5">
        <v>30.4</v>
      </c>
      <c r="E3432" s="5">
        <v>25.535999999999998</v>
      </c>
      <c r="F3432" s="5">
        <v>70</v>
      </c>
      <c r="G3432" s="5" t="s">
        <v>75</v>
      </c>
      <c r="H3432" s="5" t="s">
        <v>76</v>
      </c>
      <c r="I3432" s="5" t="s">
        <v>77</v>
      </c>
      <c r="J3432" s="6">
        <v>42535</v>
      </c>
      <c r="K3432" s="7">
        <f t="shared" si="159"/>
        <v>2128</v>
      </c>
      <c r="L3432" s="7">
        <f t="shared" si="160"/>
        <v>1787.5199999999998</v>
      </c>
      <c r="M3432" s="4">
        <f>YEAR(Datos!$J3432)</f>
        <v>2016</v>
      </c>
      <c r="N3432" s="5" t="str">
        <f t="shared" si="161"/>
        <v>junio</v>
      </c>
      <c r="O3432" s="5" t="str">
        <f>VLOOKUP(C3432,[2]!ProdManager[#Data],2,FALSE)</f>
        <v>Marc Caine</v>
      </c>
      <c r="P3432" s="5" t="e">
        <f>VLOOKUP(I3432,[1]!Countries[#Data],2,FALSE)</f>
        <v>#REF!</v>
      </c>
      <c r="Q3432" s="5" t="e">
        <f>VLOOKUP(I3432,[1]!Countries[#Data],3,FALSE)</f>
        <v>#REF!</v>
      </c>
    </row>
    <row r="3433" spans="1:17" x14ac:dyDescent="0.2">
      <c r="A3433" s="5">
        <v>10401</v>
      </c>
      <c r="B3433" s="5" t="s">
        <v>16</v>
      </c>
      <c r="C3433" s="5" t="s">
        <v>17</v>
      </c>
      <c r="D3433" s="5">
        <v>16.8</v>
      </c>
      <c r="E3433" s="5">
        <v>12.936000000000002</v>
      </c>
      <c r="F3433" s="5">
        <v>20</v>
      </c>
      <c r="G3433" s="5" t="s">
        <v>75</v>
      </c>
      <c r="H3433" s="5" t="s">
        <v>76</v>
      </c>
      <c r="I3433" s="5" t="s">
        <v>77</v>
      </c>
      <c r="J3433" s="6">
        <v>42399</v>
      </c>
      <c r="K3433" s="7">
        <f t="shared" si="159"/>
        <v>336</v>
      </c>
      <c r="L3433" s="7">
        <f t="shared" si="160"/>
        <v>258.72000000000003</v>
      </c>
      <c r="M3433" s="4">
        <f>YEAR(Datos!$J3433)</f>
        <v>2016</v>
      </c>
      <c r="N3433" s="5" t="str">
        <f t="shared" si="161"/>
        <v>enero</v>
      </c>
      <c r="O3433" s="5" t="str">
        <f>VLOOKUP(C3433,[2]!ProdManager[#Data],2,FALSE)</f>
        <v>Lydia Sinn</v>
      </c>
      <c r="P3433" s="5" t="e">
        <f>VLOOKUP(I3433,[1]!Countries[#Data],2,FALSE)</f>
        <v>#REF!</v>
      </c>
      <c r="Q3433" s="5" t="e">
        <f>VLOOKUP(I3433,[1]!Countries[#Data],3,FALSE)</f>
        <v>#REF!</v>
      </c>
    </row>
    <row r="3434" spans="1:17" x14ac:dyDescent="0.2">
      <c r="A3434" s="5">
        <v>10401</v>
      </c>
      <c r="B3434" s="5" t="s">
        <v>106</v>
      </c>
      <c r="C3434" s="5" t="s">
        <v>8</v>
      </c>
      <c r="D3434" s="5">
        <v>17.2</v>
      </c>
      <c r="E3434" s="5">
        <v>13.932</v>
      </c>
      <c r="F3434" s="5">
        <v>60</v>
      </c>
      <c r="G3434" s="5" t="s">
        <v>75</v>
      </c>
      <c r="H3434" s="5" t="s">
        <v>76</v>
      </c>
      <c r="I3434" s="5" t="s">
        <v>77</v>
      </c>
      <c r="J3434" s="6">
        <v>42704</v>
      </c>
      <c r="K3434" s="7">
        <f t="shared" si="159"/>
        <v>1032</v>
      </c>
      <c r="L3434" s="7">
        <f t="shared" si="160"/>
        <v>835.92000000000007</v>
      </c>
      <c r="M3434" s="4">
        <f>YEAR(Datos!$J3434)</f>
        <v>2016</v>
      </c>
      <c r="N3434" s="5" t="str">
        <f t="shared" si="161"/>
        <v>noviembre</v>
      </c>
      <c r="O3434" s="5" t="str">
        <f>VLOOKUP(C3434,[2]!ProdManager[#Data],2,FALSE)</f>
        <v>Peter Stone</v>
      </c>
      <c r="P3434" s="5" t="e">
        <f>VLOOKUP(I3434,[1]!Countries[#Data],2,FALSE)</f>
        <v>#REF!</v>
      </c>
      <c r="Q3434" s="5" t="e">
        <f>VLOOKUP(I3434,[1]!Countries[#Data],3,FALSE)</f>
        <v>#REF!</v>
      </c>
    </row>
    <row r="3435" spans="1:17" x14ac:dyDescent="0.2">
      <c r="A3435" s="5">
        <v>10402</v>
      </c>
      <c r="B3435" s="5" t="s">
        <v>118</v>
      </c>
      <c r="C3435" s="5" t="s">
        <v>17</v>
      </c>
      <c r="D3435" s="5">
        <v>35.1</v>
      </c>
      <c r="E3435" s="5">
        <v>28.080000000000002</v>
      </c>
      <c r="F3435" s="5">
        <v>65</v>
      </c>
      <c r="G3435" s="5" t="s">
        <v>59</v>
      </c>
      <c r="H3435" s="5" t="s">
        <v>60</v>
      </c>
      <c r="I3435" s="5" t="s">
        <v>61</v>
      </c>
      <c r="J3435" s="6">
        <v>42497</v>
      </c>
      <c r="K3435" s="7">
        <f t="shared" si="159"/>
        <v>2281.5</v>
      </c>
      <c r="L3435" s="7">
        <f t="shared" si="160"/>
        <v>1825.2</v>
      </c>
      <c r="M3435" s="4">
        <f>YEAR(Datos!$J3435)</f>
        <v>2016</v>
      </c>
      <c r="N3435" s="5" t="str">
        <f t="shared" si="161"/>
        <v>mayo</v>
      </c>
      <c r="O3435" s="5" t="str">
        <f>VLOOKUP(C3435,[2]!ProdManager[#Data],2,FALSE)</f>
        <v>Lydia Sinn</v>
      </c>
      <c r="P3435" s="5" t="e">
        <f>VLOOKUP(I3435,[1]!Countries[#Data],2,FALSE)</f>
        <v>#REF!</v>
      </c>
      <c r="Q3435" s="5" t="e">
        <f>VLOOKUP(I3435,[1]!Countries[#Data],3,FALSE)</f>
        <v>#REF!</v>
      </c>
    </row>
    <row r="3436" spans="1:17" x14ac:dyDescent="0.2">
      <c r="A3436" s="5">
        <v>10402</v>
      </c>
      <c r="B3436" s="5" t="s">
        <v>190</v>
      </c>
      <c r="C3436" s="5" t="s">
        <v>3</v>
      </c>
      <c r="D3436" s="5">
        <v>7.2</v>
      </c>
      <c r="E3436" s="5">
        <v>5.4</v>
      </c>
      <c r="F3436" s="5">
        <v>60</v>
      </c>
      <c r="G3436" s="5" t="s">
        <v>59</v>
      </c>
      <c r="H3436" s="5" t="s">
        <v>60</v>
      </c>
      <c r="I3436" s="5" t="s">
        <v>61</v>
      </c>
      <c r="J3436" s="6">
        <v>42383</v>
      </c>
      <c r="K3436" s="7">
        <f t="shared" si="159"/>
        <v>432</v>
      </c>
      <c r="L3436" s="7">
        <f t="shared" si="160"/>
        <v>324</v>
      </c>
      <c r="M3436" s="4">
        <f>YEAR(Datos!$J3436)</f>
        <v>2016</v>
      </c>
      <c r="N3436" s="5" t="str">
        <f t="shared" si="161"/>
        <v>enero</v>
      </c>
      <c r="O3436" s="5" t="str">
        <f>VLOOKUP(C3436,[2]!ProdManager[#Data],2,FALSE)</f>
        <v>Marc Caine</v>
      </c>
      <c r="P3436" s="5" t="e">
        <f>VLOOKUP(I3436,[1]!Countries[#Data],2,FALSE)</f>
        <v>#REF!</v>
      </c>
      <c r="Q3436" s="5" t="e">
        <f>VLOOKUP(I3436,[1]!Countries[#Data],3,FALSE)</f>
        <v>#REF!</v>
      </c>
    </row>
    <row r="3437" spans="1:17" x14ac:dyDescent="0.2">
      <c r="A3437" s="5">
        <v>10403</v>
      </c>
      <c r="B3437" s="5" t="s">
        <v>49</v>
      </c>
      <c r="C3437" s="5" t="s">
        <v>28</v>
      </c>
      <c r="D3437" s="5">
        <v>13.9</v>
      </c>
      <c r="E3437" s="5">
        <v>9.1739999999999995</v>
      </c>
      <c r="F3437" s="5">
        <v>21</v>
      </c>
      <c r="G3437" s="5" t="s">
        <v>59</v>
      </c>
      <c r="H3437" s="5" t="s">
        <v>60</v>
      </c>
      <c r="I3437" s="5" t="s">
        <v>61</v>
      </c>
      <c r="J3437" s="6">
        <v>42520</v>
      </c>
      <c r="K3437" s="7">
        <f t="shared" si="159"/>
        <v>291.90000000000003</v>
      </c>
      <c r="L3437" s="7">
        <f t="shared" si="160"/>
        <v>192.654</v>
      </c>
      <c r="M3437" s="4">
        <f>YEAR(Datos!$J3437)</f>
        <v>2016</v>
      </c>
      <c r="N3437" s="5" t="str">
        <f t="shared" si="161"/>
        <v>mayo</v>
      </c>
      <c r="O3437" s="5" t="str">
        <f>VLOOKUP(C3437,[2]!ProdManager[#Data],2,FALSE)</f>
        <v>Lydia Sinn</v>
      </c>
      <c r="P3437" s="5" t="e">
        <f>VLOOKUP(I3437,[1]!Countries[#Data],2,FALSE)</f>
        <v>#REF!</v>
      </c>
      <c r="Q3437" s="5" t="e">
        <f>VLOOKUP(I3437,[1]!Countries[#Data],3,FALSE)</f>
        <v>#REF!</v>
      </c>
    </row>
    <row r="3438" spans="1:17" x14ac:dyDescent="0.2">
      <c r="A3438" s="5">
        <v>10403</v>
      </c>
      <c r="B3438" s="5" t="s">
        <v>224</v>
      </c>
      <c r="C3438" s="5" t="s">
        <v>28</v>
      </c>
      <c r="D3438" s="5">
        <v>10.199999999999999</v>
      </c>
      <c r="E3438" s="5">
        <v>7.1399999999999988</v>
      </c>
      <c r="F3438" s="5">
        <v>70</v>
      </c>
      <c r="G3438" s="5" t="s">
        <v>59</v>
      </c>
      <c r="H3438" s="5" t="s">
        <v>60</v>
      </c>
      <c r="I3438" s="5" t="s">
        <v>61</v>
      </c>
      <c r="J3438" s="6">
        <v>42730</v>
      </c>
      <c r="K3438" s="7">
        <f t="shared" si="159"/>
        <v>714</v>
      </c>
      <c r="L3438" s="7">
        <f t="shared" si="160"/>
        <v>499.7999999999999</v>
      </c>
      <c r="M3438" s="4">
        <f>YEAR(Datos!$J3438)</f>
        <v>2016</v>
      </c>
      <c r="N3438" s="5" t="str">
        <f t="shared" si="161"/>
        <v>diciembre</v>
      </c>
      <c r="O3438" s="5" t="str">
        <f>VLOOKUP(C3438,[2]!ProdManager[#Data],2,FALSE)</f>
        <v>Lydia Sinn</v>
      </c>
      <c r="P3438" s="5" t="e">
        <f>VLOOKUP(I3438,[1]!Countries[#Data],2,FALSE)</f>
        <v>#REF!</v>
      </c>
      <c r="Q3438" s="5" t="e">
        <f>VLOOKUP(I3438,[1]!Countries[#Data],3,FALSE)</f>
        <v>#REF!</v>
      </c>
    </row>
    <row r="3439" spans="1:17" x14ac:dyDescent="0.2">
      <c r="A3439" s="5">
        <v>10404</v>
      </c>
      <c r="B3439" s="5" t="s">
        <v>182</v>
      </c>
      <c r="C3439" s="5" t="s">
        <v>28</v>
      </c>
      <c r="D3439" s="5">
        <v>24.9</v>
      </c>
      <c r="E3439" s="5">
        <v>17.180999999999997</v>
      </c>
      <c r="F3439" s="5">
        <v>30</v>
      </c>
      <c r="G3439" s="5" t="s">
        <v>107</v>
      </c>
      <c r="H3439" s="5" t="s">
        <v>108</v>
      </c>
      <c r="I3439" s="5" t="s">
        <v>109</v>
      </c>
      <c r="J3439" s="6">
        <v>42617</v>
      </c>
      <c r="K3439" s="7">
        <f t="shared" si="159"/>
        <v>747</v>
      </c>
      <c r="L3439" s="7">
        <f t="shared" si="160"/>
        <v>515.42999999999995</v>
      </c>
      <c r="M3439" s="4">
        <f>YEAR(Datos!$J3439)</f>
        <v>2016</v>
      </c>
      <c r="N3439" s="5" t="str">
        <f t="shared" si="161"/>
        <v>septiembre</v>
      </c>
      <c r="O3439" s="5" t="str">
        <f>VLOOKUP(C3439,[2]!ProdManager[#Data],2,FALSE)</f>
        <v>Lydia Sinn</v>
      </c>
      <c r="P3439" s="5" t="e">
        <f>VLOOKUP(I3439,[1]!Countries[#Data],2,FALSE)</f>
        <v>#REF!</v>
      </c>
      <c r="Q3439" s="5" t="e">
        <f>VLOOKUP(I3439,[1]!Countries[#Data],3,FALSE)</f>
        <v>#REF!</v>
      </c>
    </row>
    <row r="3440" spans="1:17" x14ac:dyDescent="0.2">
      <c r="A3440" s="5">
        <v>10404</v>
      </c>
      <c r="B3440" s="5" t="s">
        <v>2</v>
      </c>
      <c r="C3440" s="5" t="s">
        <v>3</v>
      </c>
      <c r="D3440" s="5">
        <v>11.2</v>
      </c>
      <c r="E3440" s="5">
        <v>9.4079999999999995</v>
      </c>
      <c r="F3440" s="5">
        <v>40</v>
      </c>
      <c r="G3440" s="5" t="s">
        <v>107</v>
      </c>
      <c r="H3440" s="5" t="s">
        <v>108</v>
      </c>
      <c r="I3440" s="5" t="s">
        <v>109</v>
      </c>
      <c r="J3440" s="6">
        <v>42426</v>
      </c>
      <c r="K3440" s="7">
        <f t="shared" si="159"/>
        <v>448</v>
      </c>
      <c r="L3440" s="7">
        <f t="shared" si="160"/>
        <v>376.32</v>
      </c>
      <c r="M3440" s="4">
        <f>YEAR(Datos!$J3440)</f>
        <v>2016</v>
      </c>
      <c r="N3440" s="5" t="str">
        <f t="shared" si="161"/>
        <v>febrero</v>
      </c>
      <c r="O3440" s="5" t="str">
        <f>VLOOKUP(C3440,[2]!ProdManager[#Data],2,FALSE)</f>
        <v>Marc Caine</v>
      </c>
      <c r="P3440" s="5" t="e">
        <f>VLOOKUP(I3440,[1]!Countries[#Data],2,FALSE)</f>
        <v>#REF!</v>
      </c>
      <c r="Q3440" s="5" t="e">
        <f>VLOOKUP(I3440,[1]!Countries[#Data],3,FALSE)</f>
        <v>#REF!</v>
      </c>
    </row>
    <row r="3441" spans="1:17" x14ac:dyDescent="0.2">
      <c r="A3441" s="5">
        <v>10404</v>
      </c>
      <c r="B3441" s="5" t="s">
        <v>34</v>
      </c>
      <c r="C3441" s="5" t="s">
        <v>28</v>
      </c>
      <c r="D3441" s="5">
        <v>16</v>
      </c>
      <c r="E3441" s="5">
        <v>10.719999999999999</v>
      </c>
      <c r="F3441" s="5">
        <v>30</v>
      </c>
      <c r="G3441" s="5" t="s">
        <v>107</v>
      </c>
      <c r="H3441" s="5" t="s">
        <v>108</v>
      </c>
      <c r="I3441" s="5" t="s">
        <v>109</v>
      </c>
      <c r="J3441" s="6">
        <v>42720</v>
      </c>
      <c r="K3441" s="7">
        <f t="shared" si="159"/>
        <v>480</v>
      </c>
      <c r="L3441" s="7">
        <f t="shared" si="160"/>
        <v>321.59999999999997</v>
      </c>
      <c r="M3441" s="4">
        <f>YEAR(Datos!$J3441)</f>
        <v>2016</v>
      </c>
      <c r="N3441" s="5" t="str">
        <f t="shared" si="161"/>
        <v>diciembre</v>
      </c>
      <c r="O3441" s="5" t="str">
        <f>VLOOKUP(C3441,[2]!ProdManager[#Data],2,FALSE)</f>
        <v>Lydia Sinn</v>
      </c>
      <c r="P3441" s="5" t="e">
        <f>VLOOKUP(I3441,[1]!Countries[#Data],2,FALSE)</f>
        <v>#REF!</v>
      </c>
      <c r="Q3441" s="5" t="e">
        <f>VLOOKUP(I3441,[1]!Countries[#Data],3,FALSE)</f>
        <v>#REF!</v>
      </c>
    </row>
    <row r="3442" spans="1:17" x14ac:dyDescent="0.2">
      <c r="A3442" s="5">
        <v>10405</v>
      </c>
      <c r="B3442" s="5" t="s">
        <v>139</v>
      </c>
      <c r="C3442" s="5" t="s">
        <v>17</v>
      </c>
      <c r="D3442" s="5">
        <v>8</v>
      </c>
      <c r="E3442" s="5">
        <v>6.4</v>
      </c>
      <c r="F3442" s="5">
        <v>50</v>
      </c>
      <c r="G3442" s="5" t="s">
        <v>225</v>
      </c>
      <c r="H3442" s="5" t="s">
        <v>226</v>
      </c>
      <c r="I3442" s="5" t="s">
        <v>58</v>
      </c>
      <c r="J3442" s="6">
        <v>42689</v>
      </c>
      <c r="K3442" s="7">
        <f t="shared" si="159"/>
        <v>400</v>
      </c>
      <c r="L3442" s="7">
        <f t="shared" si="160"/>
        <v>320</v>
      </c>
      <c r="M3442" s="4">
        <f>YEAR(Datos!$J3442)</f>
        <v>2016</v>
      </c>
      <c r="N3442" s="5" t="str">
        <f t="shared" si="161"/>
        <v>noviembre</v>
      </c>
      <c r="O3442" s="5" t="str">
        <f>VLOOKUP(C3442,[2]!ProdManager[#Data],2,FALSE)</f>
        <v>Lydia Sinn</v>
      </c>
      <c r="P3442" s="5" t="e">
        <f>VLOOKUP(I3442,[1]!Countries[#Data],2,FALSE)</f>
        <v>#REF!</v>
      </c>
      <c r="Q3442" s="5" t="e">
        <f>VLOOKUP(I3442,[1]!Countries[#Data],3,FALSE)</f>
        <v>#REF!</v>
      </c>
    </row>
    <row r="3443" spans="1:17" x14ac:dyDescent="0.2">
      <c r="A3443" s="5">
        <v>10406</v>
      </c>
      <c r="B3443" s="5" t="s">
        <v>50</v>
      </c>
      <c r="C3443" s="5" t="s">
        <v>22</v>
      </c>
      <c r="D3443" s="5">
        <v>15.2</v>
      </c>
      <c r="E3443" s="5">
        <v>10.639999999999999</v>
      </c>
      <c r="F3443" s="5">
        <v>5</v>
      </c>
      <c r="G3443" s="5" t="s">
        <v>212</v>
      </c>
      <c r="H3443" s="5" t="s">
        <v>145</v>
      </c>
      <c r="I3443" s="5" t="s">
        <v>20</v>
      </c>
      <c r="J3443" s="6">
        <v>42450</v>
      </c>
      <c r="K3443" s="7">
        <f t="shared" si="159"/>
        <v>76</v>
      </c>
      <c r="L3443" s="7">
        <f t="shared" si="160"/>
        <v>53.199999999999996</v>
      </c>
      <c r="M3443" s="4">
        <f>YEAR(Datos!$J3443)</f>
        <v>2016</v>
      </c>
      <c r="N3443" s="5" t="str">
        <f t="shared" si="161"/>
        <v>marzo</v>
      </c>
      <c r="O3443" s="5" t="str">
        <f>VLOOKUP(C3443,[2]!ProdManager[#Data],2,FALSE)</f>
        <v>Peter Stone</v>
      </c>
      <c r="P3443" s="5" t="e">
        <f>VLOOKUP(I3443,[1]!Countries[#Data],2,FALSE)</f>
        <v>#REF!</v>
      </c>
      <c r="Q3443" s="5" t="e">
        <f>VLOOKUP(I3443,[1]!Countries[#Data],3,FALSE)</f>
        <v>#REF!</v>
      </c>
    </row>
    <row r="3444" spans="1:17" x14ac:dyDescent="0.2">
      <c r="A3444" s="5">
        <v>10406</v>
      </c>
      <c r="B3444" s="5" t="s">
        <v>114</v>
      </c>
      <c r="C3444" s="5" t="s">
        <v>11</v>
      </c>
      <c r="D3444" s="5">
        <v>36.4</v>
      </c>
      <c r="E3444" s="5">
        <v>28.027999999999999</v>
      </c>
      <c r="F3444" s="5">
        <v>42</v>
      </c>
      <c r="G3444" s="5" t="s">
        <v>212</v>
      </c>
      <c r="H3444" s="5" t="s">
        <v>145</v>
      </c>
      <c r="I3444" s="5" t="s">
        <v>20</v>
      </c>
      <c r="J3444" s="6">
        <v>42636</v>
      </c>
      <c r="K3444" s="7">
        <f t="shared" si="159"/>
        <v>1528.8</v>
      </c>
      <c r="L3444" s="7">
        <f t="shared" si="160"/>
        <v>1177.1759999999999</v>
      </c>
      <c r="M3444" s="4">
        <f>YEAR(Datos!$J3444)</f>
        <v>2016</v>
      </c>
      <c r="N3444" s="5" t="str">
        <f t="shared" si="161"/>
        <v>septiembre</v>
      </c>
      <c r="O3444" s="5" t="str">
        <f>VLOOKUP(C3444,[2]!ProdManager[#Data],2,FALSE)</f>
        <v>Marc Caine</v>
      </c>
      <c r="P3444" s="5" t="e">
        <f>VLOOKUP(I3444,[1]!Countries[#Data],2,FALSE)</f>
        <v>#REF!</v>
      </c>
      <c r="Q3444" s="5" t="e">
        <f>VLOOKUP(I3444,[1]!Countries[#Data],3,FALSE)</f>
        <v>#REF!</v>
      </c>
    </row>
    <row r="3445" spans="1:17" x14ac:dyDescent="0.2">
      <c r="A3445" s="5">
        <v>10406</v>
      </c>
      <c r="B3445" s="5" t="s">
        <v>64</v>
      </c>
      <c r="C3445" s="5" t="s">
        <v>28</v>
      </c>
      <c r="D3445" s="5">
        <v>8</v>
      </c>
      <c r="E3445" s="5">
        <v>5.2799999999999994</v>
      </c>
      <c r="F3445" s="5">
        <v>30</v>
      </c>
      <c r="G3445" s="5" t="s">
        <v>212</v>
      </c>
      <c r="H3445" s="5" t="s">
        <v>145</v>
      </c>
      <c r="I3445" s="5" t="s">
        <v>20</v>
      </c>
      <c r="J3445" s="6">
        <v>42729</v>
      </c>
      <c r="K3445" s="7">
        <f t="shared" si="159"/>
        <v>240</v>
      </c>
      <c r="L3445" s="7">
        <f t="shared" si="160"/>
        <v>158.39999999999998</v>
      </c>
      <c r="M3445" s="4">
        <f>YEAR(Datos!$J3445)</f>
        <v>2016</v>
      </c>
      <c r="N3445" s="5" t="str">
        <f t="shared" si="161"/>
        <v>diciembre</v>
      </c>
      <c r="O3445" s="5" t="str">
        <f>VLOOKUP(C3445,[2]!ProdManager[#Data],2,FALSE)</f>
        <v>Lydia Sinn</v>
      </c>
      <c r="P3445" s="5" t="e">
        <f>VLOOKUP(I3445,[1]!Countries[#Data],2,FALSE)</f>
        <v>#REF!</v>
      </c>
      <c r="Q3445" s="5" t="e">
        <f>VLOOKUP(I3445,[1]!Countries[#Data],3,FALSE)</f>
        <v>#REF!</v>
      </c>
    </row>
    <row r="3446" spans="1:17" x14ac:dyDescent="0.2">
      <c r="A3446" s="5">
        <v>10406</v>
      </c>
      <c r="B3446" s="5" t="s">
        <v>131</v>
      </c>
      <c r="C3446" s="5" t="s">
        <v>36</v>
      </c>
      <c r="D3446" s="5">
        <v>14.4</v>
      </c>
      <c r="E3446" s="5">
        <v>12.816000000000001</v>
      </c>
      <c r="F3446" s="5">
        <v>10</v>
      </c>
      <c r="G3446" s="5" t="s">
        <v>212</v>
      </c>
      <c r="H3446" s="5" t="s">
        <v>145</v>
      </c>
      <c r="I3446" s="5" t="s">
        <v>20</v>
      </c>
      <c r="J3446" s="6">
        <v>42653</v>
      </c>
      <c r="K3446" s="7">
        <f t="shared" si="159"/>
        <v>144</v>
      </c>
      <c r="L3446" s="7">
        <f t="shared" si="160"/>
        <v>128.16</v>
      </c>
      <c r="M3446" s="4">
        <f>YEAR(Datos!$J3446)</f>
        <v>2016</v>
      </c>
      <c r="N3446" s="5" t="str">
        <f t="shared" si="161"/>
        <v>octubre</v>
      </c>
      <c r="O3446" s="5" t="str">
        <f>VLOOKUP(C3446,[2]!ProdManager[#Data],2,FALSE)</f>
        <v>John Matter</v>
      </c>
      <c r="P3446" s="5" t="e">
        <f>VLOOKUP(I3446,[1]!Countries[#Data],2,FALSE)</f>
        <v>#REF!</v>
      </c>
      <c r="Q3446" s="5" t="e">
        <f>VLOOKUP(I3446,[1]!Countries[#Data],3,FALSE)</f>
        <v>#REF!</v>
      </c>
    </row>
    <row r="3447" spans="1:17" x14ac:dyDescent="0.2">
      <c r="A3447" s="5">
        <v>10406</v>
      </c>
      <c r="B3447" s="5" t="s">
        <v>91</v>
      </c>
      <c r="C3447" s="5" t="s">
        <v>22</v>
      </c>
      <c r="D3447" s="5">
        <v>14.7</v>
      </c>
      <c r="E3447" s="5">
        <v>11.318999999999999</v>
      </c>
      <c r="F3447" s="5">
        <v>2</v>
      </c>
      <c r="G3447" s="5" t="s">
        <v>212</v>
      </c>
      <c r="H3447" s="5" t="s">
        <v>145</v>
      </c>
      <c r="I3447" s="5" t="s">
        <v>20</v>
      </c>
      <c r="J3447" s="6">
        <v>42432</v>
      </c>
      <c r="K3447" s="7">
        <f t="shared" si="159"/>
        <v>29.4</v>
      </c>
      <c r="L3447" s="7">
        <f t="shared" si="160"/>
        <v>22.637999999999998</v>
      </c>
      <c r="M3447" s="4">
        <f>YEAR(Datos!$J3447)</f>
        <v>2016</v>
      </c>
      <c r="N3447" s="5" t="str">
        <f t="shared" si="161"/>
        <v>marzo</v>
      </c>
      <c r="O3447" s="5" t="str">
        <f>VLOOKUP(C3447,[2]!ProdManager[#Data],2,FALSE)</f>
        <v>Peter Stone</v>
      </c>
      <c r="P3447" s="5" t="e">
        <f>VLOOKUP(I3447,[1]!Countries[#Data],2,FALSE)</f>
        <v>#REF!</v>
      </c>
      <c r="Q3447" s="5" t="e">
        <f>VLOOKUP(I3447,[1]!Countries[#Data],3,FALSE)</f>
        <v>#REF!</v>
      </c>
    </row>
    <row r="3448" spans="1:17" x14ac:dyDescent="0.2">
      <c r="A3448" s="5">
        <v>10407</v>
      </c>
      <c r="B3448" s="5" t="s">
        <v>9</v>
      </c>
      <c r="C3448" s="5" t="s">
        <v>8</v>
      </c>
      <c r="D3448" s="5">
        <v>16.8</v>
      </c>
      <c r="E3448" s="5">
        <v>12.600000000000001</v>
      </c>
      <c r="F3448" s="5">
        <v>30</v>
      </c>
      <c r="G3448" s="5" t="s">
        <v>69</v>
      </c>
      <c r="H3448" s="5" t="s">
        <v>70</v>
      </c>
      <c r="I3448" s="5" t="s">
        <v>14</v>
      </c>
      <c r="J3448" s="6">
        <v>42725</v>
      </c>
      <c r="K3448" s="7">
        <f t="shared" si="159"/>
        <v>504</v>
      </c>
      <c r="L3448" s="7">
        <f t="shared" si="160"/>
        <v>378.00000000000006</v>
      </c>
      <c r="M3448" s="4">
        <f>YEAR(Datos!$J3448)</f>
        <v>2016</v>
      </c>
      <c r="N3448" s="5" t="str">
        <f t="shared" si="161"/>
        <v>diciembre</v>
      </c>
      <c r="O3448" s="5" t="str">
        <f>VLOOKUP(C3448,[2]!ProdManager[#Data],2,FALSE)</f>
        <v>Peter Stone</v>
      </c>
      <c r="P3448" s="5" t="e">
        <f>VLOOKUP(I3448,[1]!Countries[#Data],2,FALSE)</f>
        <v>#REF!</v>
      </c>
      <c r="Q3448" s="5" t="e">
        <f>VLOOKUP(I3448,[1]!Countries[#Data],3,FALSE)</f>
        <v>#REF!</v>
      </c>
    </row>
    <row r="3449" spans="1:17" x14ac:dyDescent="0.2">
      <c r="A3449" s="5">
        <v>10407</v>
      </c>
      <c r="B3449" s="5" t="s">
        <v>148</v>
      </c>
      <c r="C3449" s="5" t="s">
        <v>8</v>
      </c>
      <c r="D3449" s="5">
        <v>28.8</v>
      </c>
      <c r="E3449" s="5">
        <v>23.040000000000003</v>
      </c>
      <c r="F3449" s="5">
        <v>15</v>
      </c>
      <c r="G3449" s="5" t="s">
        <v>69</v>
      </c>
      <c r="H3449" s="5" t="s">
        <v>70</v>
      </c>
      <c r="I3449" s="5" t="s">
        <v>14</v>
      </c>
      <c r="J3449" s="6">
        <v>42459</v>
      </c>
      <c r="K3449" s="7">
        <f t="shared" si="159"/>
        <v>432</v>
      </c>
      <c r="L3449" s="7">
        <f t="shared" si="160"/>
        <v>345.6</v>
      </c>
      <c r="M3449" s="4">
        <f>YEAR(Datos!$J3449)</f>
        <v>2016</v>
      </c>
      <c r="N3449" s="5" t="str">
        <f t="shared" si="161"/>
        <v>marzo</v>
      </c>
      <c r="O3449" s="5" t="str">
        <f>VLOOKUP(C3449,[2]!ProdManager[#Data],2,FALSE)</f>
        <v>Peter Stone</v>
      </c>
      <c r="P3449" s="5" t="e">
        <f>VLOOKUP(I3449,[1]!Countries[#Data],2,FALSE)</f>
        <v>#REF!</v>
      </c>
      <c r="Q3449" s="5" t="e">
        <f>VLOOKUP(I3449,[1]!Countries[#Data],3,FALSE)</f>
        <v>#REF!</v>
      </c>
    </row>
    <row r="3450" spans="1:17" x14ac:dyDescent="0.2">
      <c r="A3450" s="5">
        <v>10407</v>
      </c>
      <c r="B3450" s="5" t="s">
        <v>106</v>
      </c>
      <c r="C3450" s="5" t="s">
        <v>8</v>
      </c>
      <c r="D3450" s="5">
        <v>17.2</v>
      </c>
      <c r="E3450" s="5">
        <v>13.071999999999999</v>
      </c>
      <c r="F3450" s="5">
        <v>15</v>
      </c>
      <c r="G3450" s="5" t="s">
        <v>69</v>
      </c>
      <c r="H3450" s="5" t="s">
        <v>70</v>
      </c>
      <c r="I3450" s="5" t="s">
        <v>14</v>
      </c>
      <c r="J3450" s="6">
        <v>42680</v>
      </c>
      <c r="K3450" s="7">
        <f t="shared" si="159"/>
        <v>258</v>
      </c>
      <c r="L3450" s="7">
        <f t="shared" si="160"/>
        <v>196.07999999999998</v>
      </c>
      <c r="M3450" s="4">
        <f>YEAR(Datos!$J3450)</f>
        <v>2016</v>
      </c>
      <c r="N3450" s="5" t="str">
        <f t="shared" si="161"/>
        <v>noviembre</v>
      </c>
      <c r="O3450" s="5" t="str">
        <f>VLOOKUP(C3450,[2]!ProdManager[#Data],2,FALSE)</f>
        <v>Peter Stone</v>
      </c>
      <c r="P3450" s="5" t="e">
        <f>VLOOKUP(I3450,[1]!Countries[#Data],2,FALSE)</f>
        <v>#REF!</v>
      </c>
      <c r="Q3450" s="5" t="e">
        <f>VLOOKUP(I3450,[1]!Countries[#Data],3,FALSE)</f>
        <v>#REF!</v>
      </c>
    </row>
    <row r="3451" spans="1:17" x14ac:dyDescent="0.2">
      <c r="A3451" s="5">
        <v>10408</v>
      </c>
      <c r="B3451" s="5" t="s">
        <v>71</v>
      </c>
      <c r="C3451" s="5" t="s">
        <v>28</v>
      </c>
      <c r="D3451" s="5">
        <v>39.4</v>
      </c>
      <c r="E3451" s="5">
        <v>26.791999999999998</v>
      </c>
      <c r="F3451" s="5">
        <v>35</v>
      </c>
      <c r="G3451" s="5" t="s">
        <v>227</v>
      </c>
      <c r="H3451" s="5" t="s">
        <v>228</v>
      </c>
      <c r="I3451" s="5" t="s">
        <v>6</v>
      </c>
      <c r="J3451" s="6">
        <v>42724</v>
      </c>
      <c r="K3451" s="7">
        <f t="shared" si="159"/>
        <v>1379</v>
      </c>
      <c r="L3451" s="7">
        <f t="shared" si="160"/>
        <v>937.71999999999991</v>
      </c>
      <c r="M3451" s="4">
        <f>YEAR(Datos!$J3451)</f>
        <v>2016</v>
      </c>
      <c r="N3451" s="5" t="str">
        <f t="shared" si="161"/>
        <v>diciembre</v>
      </c>
      <c r="O3451" s="5" t="str">
        <f>VLOOKUP(C3451,[2]!ProdManager[#Data],2,FALSE)</f>
        <v>Lydia Sinn</v>
      </c>
      <c r="P3451" s="5" t="e">
        <f>VLOOKUP(I3451,[1]!Countries[#Data],2,FALSE)</f>
        <v>#REF!</v>
      </c>
      <c r="Q3451" s="5" t="e">
        <f>VLOOKUP(I3451,[1]!Countries[#Data],3,FALSE)</f>
        <v>#REF!</v>
      </c>
    </row>
    <row r="3452" spans="1:17" x14ac:dyDescent="0.2">
      <c r="A3452" s="5">
        <v>10408</v>
      </c>
      <c r="B3452" s="5" t="s">
        <v>68</v>
      </c>
      <c r="C3452" s="5" t="s">
        <v>22</v>
      </c>
      <c r="D3452" s="5">
        <v>20.8</v>
      </c>
      <c r="E3452" s="5">
        <v>16.224</v>
      </c>
      <c r="F3452" s="5">
        <v>10</v>
      </c>
      <c r="G3452" s="5" t="s">
        <v>227</v>
      </c>
      <c r="H3452" s="5" t="s">
        <v>228</v>
      </c>
      <c r="I3452" s="5" t="s">
        <v>6</v>
      </c>
      <c r="J3452" s="6">
        <v>42637</v>
      </c>
      <c r="K3452" s="7">
        <f t="shared" si="159"/>
        <v>208</v>
      </c>
      <c r="L3452" s="7">
        <f t="shared" si="160"/>
        <v>162.24</v>
      </c>
      <c r="M3452" s="4">
        <f>YEAR(Datos!$J3452)</f>
        <v>2016</v>
      </c>
      <c r="N3452" s="5" t="str">
        <f t="shared" si="161"/>
        <v>septiembre</v>
      </c>
      <c r="O3452" s="5" t="str">
        <f>VLOOKUP(C3452,[2]!ProdManager[#Data],2,FALSE)</f>
        <v>Peter Stone</v>
      </c>
      <c r="P3452" s="5" t="e">
        <f>VLOOKUP(I3452,[1]!Countries[#Data],2,FALSE)</f>
        <v>#REF!</v>
      </c>
      <c r="Q3452" s="5" t="e">
        <f>VLOOKUP(I3452,[1]!Countries[#Data],3,FALSE)</f>
        <v>#REF!</v>
      </c>
    </row>
    <row r="3453" spans="1:17" x14ac:dyDescent="0.2">
      <c r="A3453" s="5">
        <v>10408</v>
      </c>
      <c r="B3453" s="5" t="s">
        <v>138</v>
      </c>
      <c r="C3453" s="5" t="s">
        <v>39</v>
      </c>
      <c r="D3453" s="5">
        <v>5.9</v>
      </c>
      <c r="E3453" s="5">
        <v>4.484</v>
      </c>
      <c r="F3453" s="5">
        <v>6</v>
      </c>
      <c r="G3453" s="5" t="s">
        <v>227</v>
      </c>
      <c r="H3453" s="5" t="s">
        <v>228</v>
      </c>
      <c r="I3453" s="5" t="s">
        <v>6</v>
      </c>
      <c r="J3453" s="6">
        <v>42523</v>
      </c>
      <c r="K3453" s="7">
        <f t="shared" si="159"/>
        <v>35.400000000000006</v>
      </c>
      <c r="L3453" s="7">
        <f t="shared" si="160"/>
        <v>26.904</v>
      </c>
      <c r="M3453" s="4">
        <f>YEAR(Datos!$J3453)</f>
        <v>2016</v>
      </c>
      <c r="N3453" s="5" t="str">
        <f t="shared" si="161"/>
        <v>junio</v>
      </c>
      <c r="O3453" s="5" t="str">
        <f>VLOOKUP(C3453,[2]!ProdManager[#Data],2,FALSE)</f>
        <v>John Matter</v>
      </c>
      <c r="P3453" s="5" t="e">
        <f>VLOOKUP(I3453,[1]!Countries[#Data],2,FALSE)</f>
        <v>#REF!</v>
      </c>
      <c r="Q3453" s="5" t="e">
        <f>VLOOKUP(I3453,[1]!Countries[#Data],3,FALSE)</f>
        <v>#REF!</v>
      </c>
    </row>
    <row r="3454" spans="1:17" x14ac:dyDescent="0.2">
      <c r="A3454" s="5">
        <v>10409</v>
      </c>
      <c r="B3454" s="5" t="s">
        <v>10</v>
      </c>
      <c r="C3454" s="5" t="s">
        <v>11</v>
      </c>
      <c r="D3454" s="5">
        <v>18.600000000000001</v>
      </c>
      <c r="E3454" s="5">
        <v>14.136000000000001</v>
      </c>
      <c r="F3454" s="5">
        <v>12</v>
      </c>
      <c r="G3454" s="5" t="s">
        <v>229</v>
      </c>
      <c r="H3454" s="5" t="s">
        <v>230</v>
      </c>
      <c r="I3454" s="5" t="s">
        <v>231</v>
      </c>
      <c r="J3454" s="6">
        <v>42444</v>
      </c>
      <c r="K3454" s="7">
        <f t="shared" si="159"/>
        <v>223.20000000000002</v>
      </c>
      <c r="L3454" s="7">
        <f t="shared" si="160"/>
        <v>169.63200000000001</v>
      </c>
      <c r="M3454" s="4">
        <f>YEAR(Datos!$J3454)</f>
        <v>2016</v>
      </c>
      <c r="N3454" s="5" t="str">
        <f t="shared" si="161"/>
        <v>marzo</v>
      </c>
      <c r="O3454" s="5" t="str">
        <f>VLOOKUP(C3454,[2]!ProdManager[#Data],2,FALSE)</f>
        <v>Marc Caine</v>
      </c>
      <c r="P3454" s="5" t="e">
        <f>VLOOKUP(I3454,[1]!Countries[#Data],2,FALSE)</f>
        <v>#REF!</v>
      </c>
      <c r="Q3454" s="5" t="e">
        <f>VLOOKUP(I3454,[1]!Countries[#Data],3,FALSE)</f>
        <v>#REF!</v>
      </c>
    </row>
    <row r="3455" spans="1:17" x14ac:dyDescent="0.2">
      <c r="A3455" s="5">
        <v>10409</v>
      </c>
      <c r="B3455" s="5" t="s">
        <v>64</v>
      </c>
      <c r="C3455" s="5" t="s">
        <v>28</v>
      </c>
      <c r="D3455" s="5">
        <v>8</v>
      </c>
      <c r="E3455" s="5">
        <v>5.3599999999999994</v>
      </c>
      <c r="F3455" s="5">
        <v>12</v>
      </c>
      <c r="G3455" s="5" t="s">
        <v>229</v>
      </c>
      <c r="H3455" s="5" t="s">
        <v>230</v>
      </c>
      <c r="I3455" s="5" t="s">
        <v>231</v>
      </c>
      <c r="J3455" s="6">
        <v>42646</v>
      </c>
      <c r="K3455" s="7">
        <f t="shared" si="159"/>
        <v>96</v>
      </c>
      <c r="L3455" s="7">
        <f t="shared" si="160"/>
        <v>64.319999999999993</v>
      </c>
      <c r="M3455" s="4">
        <f>YEAR(Datos!$J3455)</f>
        <v>2016</v>
      </c>
      <c r="N3455" s="5" t="str">
        <f t="shared" si="161"/>
        <v>octubre</v>
      </c>
      <c r="O3455" s="5" t="str">
        <f>VLOOKUP(C3455,[2]!ProdManager[#Data],2,FALSE)</f>
        <v>Lydia Sinn</v>
      </c>
      <c r="P3455" s="5" t="e">
        <f>VLOOKUP(I3455,[1]!Countries[#Data],2,FALSE)</f>
        <v>#REF!</v>
      </c>
      <c r="Q3455" s="5" t="e">
        <f>VLOOKUP(I3455,[1]!Countries[#Data],3,FALSE)</f>
        <v>#REF!</v>
      </c>
    </row>
    <row r="3456" spans="1:17" x14ac:dyDescent="0.2">
      <c r="A3456" s="5">
        <v>10410</v>
      </c>
      <c r="B3456" s="5" t="s">
        <v>32</v>
      </c>
      <c r="C3456" s="5" t="s">
        <v>8</v>
      </c>
      <c r="D3456" s="5">
        <v>2</v>
      </c>
      <c r="E3456" s="5">
        <v>1.56</v>
      </c>
      <c r="F3456" s="5">
        <v>49</v>
      </c>
      <c r="G3456" s="5" t="s">
        <v>222</v>
      </c>
      <c r="H3456" s="5" t="s">
        <v>223</v>
      </c>
      <c r="I3456" s="5" t="s">
        <v>187</v>
      </c>
      <c r="J3456" s="6">
        <v>42447</v>
      </c>
      <c r="K3456" s="7">
        <f t="shared" si="159"/>
        <v>98</v>
      </c>
      <c r="L3456" s="7">
        <f t="shared" si="160"/>
        <v>76.44</v>
      </c>
      <c r="M3456" s="4">
        <f>YEAR(Datos!$J3456)</f>
        <v>2016</v>
      </c>
      <c r="N3456" s="5" t="str">
        <f t="shared" si="161"/>
        <v>marzo</v>
      </c>
      <c r="O3456" s="5" t="str">
        <f>VLOOKUP(C3456,[2]!ProdManager[#Data],2,FALSE)</f>
        <v>Peter Stone</v>
      </c>
      <c r="P3456" s="5" t="e">
        <f>VLOOKUP(I3456,[1]!Countries[#Data],2,FALSE)</f>
        <v>#REF!</v>
      </c>
      <c r="Q3456" s="5" t="e">
        <f>VLOOKUP(I3456,[1]!Countries[#Data],3,FALSE)</f>
        <v>#REF!</v>
      </c>
    </row>
    <row r="3457" spans="1:17" x14ac:dyDescent="0.2">
      <c r="A3457" s="5">
        <v>10410</v>
      </c>
      <c r="B3457" s="5" t="s">
        <v>45</v>
      </c>
      <c r="C3457" s="5" t="s">
        <v>8</v>
      </c>
      <c r="D3457" s="5">
        <v>44</v>
      </c>
      <c r="E3457" s="5">
        <v>36.519999999999996</v>
      </c>
      <c r="F3457" s="5">
        <v>16</v>
      </c>
      <c r="G3457" s="5" t="s">
        <v>222</v>
      </c>
      <c r="H3457" s="5" t="s">
        <v>223</v>
      </c>
      <c r="I3457" s="5" t="s">
        <v>187</v>
      </c>
      <c r="J3457" s="6">
        <v>42603</v>
      </c>
      <c r="K3457" s="7">
        <f t="shared" si="159"/>
        <v>704</v>
      </c>
      <c r="L3457" s="7">
        <f t="shared" si="160"/>
        <v>584.31999999999994</v>
      </c>
      <c r="M3457" s="4">
        <f>YEAR(Datos!$J3457)</f>
        <v>2016</v>
      </c>
      <c r="N3457" s="5" t="str">
        <f t="shared" si="161"/>
        <v>agosto</v>
      </c>
      <c r="O3457" s="5" t="str">
        <f>VLOOKUP(C3457,[2]!ProdManager[#Data],2,FALSE)</f>
        <v>Peter Stone</v>
      </c>
      <c r="P3457" s="5" t="e">
        <f>VLOOKUP(I3457,[1]!Countries[#Data],2,FALSE)</f>
        <v>#REF!</v>
      </c>
      <c r="Q3457" s="5" t="e">
        <f>VLOOKUP(I3457,[1]!Countries[#Data],3,FALSE)</f>
        <v>#REF!</v>
      </c>
    </row>
    <row r="3458" spans="1:17" x14ac:dyDescent="0.2">
      <c r="A3458" s="5">
        <v>10411</v>
      </c>
      <c r="B3458" s="5" t="s">
        <v>21</v>
      </c>
      <c r="C3458" s="5" t="s">
        <v>22</v>
      </c>
      <c r="D3458" s="5">
        <v>7.7</v>
      </c>
      <c r="E3458" s="5">
        <v>5.6980000000000004</v>
      </c>
      <c r="F3458" s="5">
        <v>25</v>
      </c>
      <c r="G3458" s="5" t="s">
        <v>222</v>
      </c>
      <c r="H3458" s="5" t="s">
        <v>223</v>
      </c>
      <c r="I3458" s="5" t="s">
        <v>187</v>
      </c>
      <c r="J3458" s="6">
        <v>42409</v>
      </c>
      <c r="K3458" s="7">
        <f t="shared" si="159"/>
        <v>192.5</v>
      </c>
      <c r="L3458" s="7">
        <f t="shared" si="160"/>
        <v>142.45000000000002</v>
      </c>
      <c r="M3458" s="4">
        <f>YEAR(Datos!$J3458)</f>
        <v>2016</v>
      </c>
      <c r="N3458" s="5" t="str">
        <f t="shared" si="161"/>
        <v>febrero</v>
      </c>
      <c r="O3458" s="5" t="str">
        <f>VLOOKUP(C3458,[2]!ProdManager[#Data],2,FALSE)</f>
        <v>Peter Stone</v>
      </c>
      <c r="P3458" s="5" t="e">
        <f>VLOOKUP(I3458,[1]!Countries[#Data],2,FALSE)</f>
        <v>#REF!</v>
      </c>
      <c r="Q3458" s="5" t="e">
        <f>VLOOKUP(I3458,[1]!Countries[#Data],3,FALSE)</f>
        <v>#REF!</v>
      </c>
    </row>
    <row r="3459" spans="1:17" x14ac:dyDescent="0.2">
      <c r="A3459" s="5">
        <v>10411</v>
      </c>
      <c r="B3459" s="5" t="s">
        <v>115</v>
      </c>
      <c r="C3459" s="5" t="s">
        <v>17</v>
      </c>
      <c r="D3459" s="5">
        <v>15.5</v>
      </c>
      <c r="E3459" s="5">
        <v>11.47</v>
      </c>
      <c r="F3459" s="5">
        <v>40</v>
      </c>
      <c r="G3459" s="5" t="s">
        <v>222</v>
      </c>
      <c r="H3459" s="5" t="s">
        <v>223</v>
      </c>
      <c r="I3459" s="5" t="s">
        <v>187</v>
      </c>
      <c r="J3459" s="6">
        <v>42561</v>
      </c>
      <c r="K3459" s="7">
        <f t="shared" ref="K3459:K3522" si="162">D3459*F3459</f>
        <v>620</v>
      </c>
      <c r="L3459" s="7">
        <f t="shared" ref="L3459:L3522" si="163">E3459*F3459</f>
        <v>458.8</v>
      </c>
      <c r="M3459" s="4">
        <f>YEAR(Datos!$J3459)</f>
        <v>2016</v>
      </c>
      <c r="N3459" s="5" t="str">
        <f t="shared" ref="N3459:N3522" si="164">TEXT(J3459,"mmmm")</f>
        <v>julio</v>
      </c>
      <c r="O3459" s="5" t="str">
        <f>VLOOKUP(C3459,[2]!ProdManager[#Data],2,FALSE)</f>
        <v>Lydia Sinn</v>
      </c>
      <c r="P3459" s="5" t="e">
        <f>VLOOKUP(I3459,[1]!Countries[#Data],2,FALSE)</f>
        <v>#REF!</v>
      </c>
      <c r="Q3459" s="5" t="e">
        <f>VLOOKUP(I3459,[1]!Countries[#Data],3,FALSE)</f>
        <v>#REF!</v>
      </c>
    </row>
    <row r="3460" spans="1:17" x14ac:dyDescent="0.2">
      <c r="A3460" s="5">
        <v>10411</v>
      </c>
      <c r="B3460" s="5" t="s">
        <v>45</v>
      </c>
      <c r="C3460" s="5" t="s">
        <v>8</v>
      </c>
      <c r="D3460" s="5">
        <v>44</v>
      </c>
      <c r="E3460" s="5">
        <v>34.32</v>
      </c>
      <c r="F3460" s="5">
        <v>9</v>
      </c>
      <c r="G3460" s="5" t="s">
        <v>222</v>
      </c>
      <c r="H3460" s="5" t="s">
        <v>223</v>
      </c>
      <c r="I3460" s="5" t="s">
        <v>187</v>
      </c>
      <c r="J3460" s="6">
        <v>42472</v>
      </c>
      <c r="K3460" s="7">
        <f t="shared" si="162"/>
        <v>396</v>
      </c>
      <c r="L3460" s="7">
        <f t="shared" si="163"/>
        <v>308.88</v>
      </c>
      <c r="M3460" s="4">
        <f>YEAR(Datos!$J3460)</f>
        <v>2016</v>
      </c>
      <c r="N3460" s="5" t="str">
        <f t="shared" si="164"/>
        <v>abril</v>
      </c>
      <c r="O3460" s="5" t="str">
        <f>VLOOKUP(C3460,[2]!ProdManager[#Data],2,FALSE)</f>
        <v>Peter Stone</v>
      </c>
      <c r="P3460" s="5" t="e">
        <f>VLOOKUP(I3460,[1]!Countries[#Data],2,FALSE)</f>
        <v>#REF!</v>
      </c>
      <c r="Q3460" s="5" t="e">
        <f>VLOOKUP(I3460,[1]!Countries[#Data],3,FALSE)</f>
        <v>#REF!</v>
      </c>
    </row>
    <row r="3461" spans="1:17" x14ac:dyDescent="0.2">
      <c r="A3461" s="5">
        <v>10412</v>
      </c>
      <c r="B3461" s="5" t="s">
        <v>10</v>
      </c>
      <c r="C3461" s="5" t="s">
        <v>11</v>
      </c>
      <c r="D3461" s="5">
        <v>18.600000000000001</v>
      </c>
      <c r="E3461" s="5">
        <v>14.694000000000003</v>
      </c>
      <c r="F3461" s="5">
        <v>20</v>
      </c>
      <c r="G3461" s="5" t="s">
        <v>88</v>
      </c>
      <c r="H3461" s="5" t="s">
        <v>89</v>
      </c>
      <c r="I3461" s="5" t="s">
        <v>90</v>
      </c>
      <c r="J3461" s="6">
        <v>42695</v>
      </c>
      <c r="K3461" s="7">
        <f t="shared" si="162"/>
        <v>372</v>
      </c>
      <c r="L3461" s="7">
        <f t="shared" si="163"/>
        <v>293.88000000000005</v>
      </c>
      <c r="M3461" s="4">
        <f>YEAR(Datos!$J3461)</f>
        <v>2016</v>
      </c>
      <c r="N3461" s="5" t="str">
        <f t="shared" si="164"/>
        <v>noviembre</v>
      </c>
      <c r="O3461" s="5" t="str">
        <f>VLOOKUP(C3461,[2]!ProdManager[#Data],2,FALSE)</f>
        <v>Marc Caine</v>
      </c>
      <c r="P3461" s="5" t="e">
        <f>VLOOKUP(I3461,[1]!Countries[#Data],2,FALSE)</f>
        <v>#REF!</v>
      </c>
      <c r="Q3461" s="5" t="e">
        <f>VLOOKUP(I3461,[1]!Countries[#Data],3,FALSE)</f>
        <v>#REF!</v>
      </c>
    </row>
    <row r="3462" spans="1:17" x14ac:dyDescent="0.2">
      <c r="A3462" s="5">
        <v>10413</v>
      </c>
      <c r="B3462" s="5" t="s">
        <v>94</v>
      </c>
      <c r="C3462" s="5" t="s">
        <v>36</v>
      </c>
      <c r="D3462" s="5">
        <v>14.4</v>
      </c>
      <c r="E3462" s="5">
        <v>13.104000000000001</v>
      </c>
      <c r="F3462" s="5">
        <v>14</v>
      </c>
      <c r="G3462" s="5" t="s">
        <v>197</v>
      </c>
      <c r="H3462" s="5" t="s">
        <v>198</v>
      </c>
      <c r="I3462" s="5" t="s">
        <v>6</v>
      </c>
      <c r="J3462" s="6">
        <v>42647</v>
      </c>
      <c r="K3462" s="7">
        <f t="shared" si="162"/>
        <v>201.6</v>
      </c>
      <c r="L3462" s="7">
        <f t="shared" si="163"/>
        <v>183.45600000000002</v>
      </c>
      <c r="M3462" s="4">
        <f>YEAR(Datos!$J3462)</f>
        <v>2016</v>
      </c>
      <c r="N3462" s="5" t="str">
        <f t="shared" si="164"/>
        <v>octubre</v>
      </c>
      <c r="O3462" s="5" t="str">
        <f>VLOOKUP(C3462,[2]!ProdManager[#Data],2,FALSE)</f>
        <v>John Matter</v>
      </c>
      <c r="P3462" s="5" t="e">
        <f>VLOOKUP(I3462,[1]!Countries[#Data],2,FALSE)</f>
        <v>#REF!</v>
      </c>
      <c r="Q3462" s="5" t="e">
        <f>VLOOKUP(I3462,[1]!Countries[#Data],3,FALSE)</f>
        <v>#REF!</v>
      </c>
    </row>
    <row r="3463" spans="1:17" x14ac:dyDescent="0.2">
      <c r="A3463" s="5">
        <v>10413</v>
      </c>
      <c r="B3463" s="5" t="s">
        <v>71</v>
      </c>
      <c r="C3463" s="5" t="s">
        <v>28</v>
      </c>
      <c r="D3463" s="5">
        <v>39.4</v>
      </c>
      <c r="E3463" s="5">
        <v>26.397999999999996</v>
      </c>
      <c r="F3463" s="5">
        <v>40</v>
      </c>
      <c r="G3463" s="5" t="s">
        <v>197</v>
      </c>
      <c r="H3463" s="5" t="s">
        <v>198</v>
      </c>
      <c r="I3463" s="5" t="s">
        <v>6</v>
      </c>
      <c r="J3463" s="6">
        <v>42561</v>
      </c>
      <c r="K3463" s="7">
        <f t="shared" si="162"/>
        <v>1576</v>
      </c>
      <c r="L3463" s="7">
        <f t="shared" si="163"/>
        <v>1055.9199999999998</v>
      </c>
      <c r="M3463" s="4">
        <f>YEAR(Datos!$J3463)</f>
        <v>2016</v>
      </c>
      <c r="N3463" s="5" t="str">
        <f t="shared" si="164"/>
        <v>julio</v>
      </c>
      <c r="O3463" s="5" t="str">
        <f>VLOOKUP(C3463,[2]!ProdManager[#Data],2,FALSE)</f>
        <v>Lydia Sinn</v>
      </c>
      <c r="P3463" s="5" t="e">
        <f>VLOOKUP(I3463,[1]!Countries[#Data],2,FALSE)</f>
        <v>#REF!</v>
      </c>
      <c r="Q3463" s="5" t="e">
        <f>VLOOKUP(I3463,[1]!Countries[#Data],3,FALSE)</f>
        <v>#REF!</v>
      </c>
    </row>
    <row r="3464" spans="1:17" x14ac:dyDescent="0.2">
      <c r="A3464" s="5">
        <v>10413</v>
      </c>
      <c r="B3464" s="5" t="s">
        <v>131</v>
      </c>
      <c r="C3464" s="5" t="s">
        <v>36</v>
      </c>
      <c r="D3464" s="5">
        <v>14.4</v>
      </c>
      <c r="E3464" s="5">
        <v>13.104000000000001</v>
      </c>
      <c r="F3464" s="5">
        <v>24</v>
      </c>
      <c r="G3464" s="5" t="s">
        <v>197</v>
      </c>
      <c r="H3464" s="5" t="s">
        <v>198</v>
      </c>
      <c r="I3464" s="5" t="s">
        <v>6</v>
      </c>
      <c r="J3464" s="6">
        <v>42558</v>
      </c>
      <c r="K3464" s="7">
        <f t="shared" si="162"/>
        <v>345.6</v>
      </c>
      <c r="L3464" s="7">
        <f t="shared" si="163"/>
        <v>314.49600000000004</v>
      </c>
      <c r="M3464" s="4">
        <f>YEAR(Datos!$J3464)</f>
        <v>2016</v>
      </c>
      <c r="N3464" s="5" t="str">
        <f t="shared" si="164"/>
        <v>julio</v>
      </c>
      <c r="O3464" s="5" t="str">
        <f>VLOOKUP(C3464,[2]!ProdManager[#Data],2,FALSE)</f>
        <v>John Matter</v>
      </c>
      <c r="P3464" s="5" t="e">
        <f>VLOOKUP(I3464,[1]!Countries[#Data],2,FALSE)</f>
        <v>#REF!</v>
      </c>
      <c r="Q3464" s="5" t="e">
        <f>VLOOKUP(I3464,[1]!Countries[#Data],3,FALSE)</f>
        <v>#REF!</v>
      </c>
    </row>
    <row r="3465" spans="1:17" x14ac:dyDescent="0.2">
      <c r="A3465" s="5">
        <v>10414</v>
      </c>
      <c r="B3465" s="5" t="s">
        <v>123</v>
      </c>
      <c r="C3465" s="5" t="s">
        <v>28</v>
      </c>
      <c r="D3465" s="5">
        <v>7.3</v>
      </c>
      <c r="E3465" s="5">
        <v>4.8179999999999996</v>
      </c>
      <c r="F3465" s="5">
        <v>18</v>
      </c>
      <c r="G3465" s="5" t="s">
        <v>195</v>
      </c>
      <c r="H3465" s="5" t="s">
        <v>145</v>
      </c>
      <c r="I3465" s="5" t="s">
        <v>20</v>
      </c>
      <c r="J3465" s="6">
        <v>42485</v>
      </c>
      <c r="K3465" s="7">
        <f t="shared" si="162"/>
        <v>131.4</v>
      </c>
      <c r="L3465" s="7">
        <f t="shared" si="163"/>
        <v>86.72399999999999</v>
      </c>
      <c r="M3465" s="4">
        <f>YEAR(Datos!$J3465)</f>
        <v>2016</v>
      </c>
      <c r="N3465" s="5" t="str">
        <f t="shared" si="164"/>
        <v>abril</v>
      </c>
      <c r="O3465" s="5" t="str">
        <f>VLOOKUP(C3465,[2]!ProdManager[#Data],2,FALSE)</f>
        <v>Lydia Sinn</v>
      </c>
      <c r="P3465" s="5" t="e">
        <f>VLOOKUP(I3465,[1]!Countries[#Data],2,FALSE)</f>
        <v>#REF!</v>
      </c>
      <c r="Q3465" s="5" t="e">
        <f>VLOOKUP(I3465,[1]!Countries[#Data],3,FALSE)</f>
        <v>#REF!</v>
      </c>
    </row>
    <row r="3466" spans="1:17" x14ac:dyDescent="0.2">
      <c r="A3466" s="5">
        <v>10414</v>
      </c>
      <c r="B3466" s="5" t="s">
        <v>32</v>
      </c>
      <c r="C3466" s="5" t="s">
        <v>8</v>
      </c>
      <c r="D3466" s="5">
        <v>2</v>
      </c>
      <c r="E3466" s="5">
        <v>1.58</v>
      </c>
      <c r="F3466" s="5">
        <v>50</v>
      </c>
      <c r="G3466" s="5" t="s">
        <v>195</v>
      </c>
      <c r="H3466" s="5" t="s">
        <v>145</v>
      </c>
      <c r="I3466" s="5" t="s">
        <v>20</v>
      </c>
      <c r="J3466" s="6">
        <v>42431</v>
      </c>
      <c r="K3466" s="7">
        <f t="shared" si="162"/>
        <v>100</v>
      </c>
      <c r="L3466" s="7">
        <f t="shared" si="163"/>
        <v>79</v>
      </c>
      <c r="M3466" s="4">
        <f>YEAR(Datos!$J3466)</f>
        <v>2016</v>
      </c>
      <c r="N3466" s="5" t="str">
        <f t="shared" si="164"/>
        <v>marzo</v>
      </c>
      <c r="O3466" s="5" t="str">
        <f>VLOOKUP(C3466,[2]!ProdManager[#Data],2,FALSE)</f>
        <v>Peter Stone</v>
      </c>
      <c r="P3466" s="5" t="e">
        <f>VLOOKUP(I3466,[1]!Countries[#Data],2,FALSE)</f>
        <v>#REF!</v>
      </c>
      <c r="Q3466" s="5" t="e">
        <f>VLOOKUP(I3466,[1]!Countries[#Data],3,FALSE)</f>
        <v>#REF!</v>
      </c>
    </row>
    <row r="3467" spans="1:17" x14ac:dyDescent="0.2">
      <c r="A3467" s="5">
        <v>10415</v>
      </c>
      <c r="B3467" s="5" t="s">
        <v>84</v>
      </c>
      <c r="C3467" s="5" t="s">
        <v>39</v>
      </c>
      <c r="D3467" s="5">
        <v>31.2</v>
      </c>
      <c r="E3467" s="5">
        <v>23.712</v>
      </c>
      <c r="F3467" s="5">
        <v>2</v>
      </c>
      <c r="G3467" s="5" t="s">
        <v>216</v>
      </c>
      <c r="H3467" s="5" t="s">
        <v>217</v>
      </c>
      <c r="I3467" s="5" t="s">
        <v>77</v>
      </c>
      <c r="J3467" s="6">
        <v>42522</v>
      </c>
      <c r="K3467" s="7">
        <f t="shared" si="162"/>
        <v>62.4</v>
      </c>
      <c r="L3467" s="7">
        <f t="shared" si="163"/>
        <v>47.423999999999999</v>
      </c>
      <c r="M3467" s="4">
        <f>YEAR(Datos!$J3467)</f>
        <v>2016</v>
      </c>
      <c r="N3467" s="5" t="str">
        <f t="shared" si="164"/>
        <v>junio</v>
      </c>
      <c r="O3467" s="5" t="str">
        <f>VLOOKUP(C3467,[2]!ProdManager[#Data],2,FALSE)</f>
        <v>John Matter</v>
      </c>
      <c r="P3467" s="5" t="e">
        <f>VLOOKUP(I3467,[1]!Countries[#Data],2,FALSE)</f>
        <v>#REF!</v>
      </c>
      <c r="Q3467" s="5" t="e">
        <f>VLOOKUP(I3467,[1]!Countries[#Data],3,FALSE)</f>
        <v>#REF!</v>
      </c>
    </row>
    <row r="3468" spans="1:17" x14ac:dyDescent="0.2">
      <c r="A3468" s="5">
        <v>10415</v>
      </c>
      <c r="B3468" s="5" t="s">
        <v>32</v>
      </c>
      <c r="C3468" s="5" t="s">
        <v>8</v>
      </c>
      <c r="D3468" s="5">
        <v>2</v>
      </c>
      <c r="E3468" s="5">
        <v>1.52</v>
      </c>
      <c r="F3468" s="5">
        <v>20</v>
      </c>
      <c r="G3468" s="5" t="s">
        <v>216</v>
      </c>
      <c r="H3468" s="5" t="s">
        <v>217</v>
      </c>
      <c r="I3468" s="5" t="s">
        <v>77</v>
      </c>
      <c r="J3468" s="6">
        <v>42701</v>
      </c>
      <c r="K3468" s="7">
        <f t="shared" si="162"/>
        <v>40</v>
      </c>
      <c r="L3468" s="7">
        <f t="shared" si="163"/>
        <v>30.4</v>
      </c>
      <c r="M3468" s="4">
        <f>YEAR(Datos!$J3468)</f>
        <v>2016</v>
      </c>
      <c r="N3468" s="5" t="str">
        <f t="shared" si="164"/>
        <v>noviembre</v>
      </c>
      <c r="O3468" s="5" t="str">
        <f>VLOOKUP(C3468,[2]!ProdManager[#Data],2,FALSE)</f>
        <v>Peter Stone</v>
      </c>
      <c r="P3468" s="5" t="e">
        <f>VLOOKUP(I3468,[1]!Countries[#Data],2,FALSE)</f>
        <v>#REF!</v>
      </c>
      <c r="Q3468" s="5" t="e">
        <f>VLOOKUP(I3468,[1]!Countries[#Data],3,FALSE)</f>
        <v>#REF!</v>
      </c>
    </row>
    <row r="3469" spans="1:17" x14ac:dyDescent="0.2">
      <c r="A3469" s="5">
        <v>10416</v>
      </c>
      <c r="B3469" s="5" t="s">
        <v>123</v>
      </c>
      <c r="C3469" s="5" t="s">
        <v>28</v>
      </c>
      <c r="D3469" s="5">
        <v>7.3</v>
      </c>
      <c r="E3469" s="5">
        <v>4.7450000000000001</v>
      </c>
      <c r="F3469" s="5">
        <v>20</v>
      </c>
      <c r="G3469" s="5" t="s">
        <v>88</v>
      </c>
      <c r="H3469" s="5" t="s">
        <v>89</v>
      </c>
      <c r="I3469" s="5" t="s">
        <v>90</v>
      </c>
      <c r="J3469" s="6">
        <v>42624</v>
      </c>
      <c r="K3469" s="7">
        <f t="shared" si="162"/>
        <v>146</v>
      </c>
      <c r="L3469" s="7">
        <f t="shared" si="163"/>
        <v>94.9</v>
      </c>
      <c r="M3469" s="4">
        <f>YEAR(Datos!$J3469)</f>
        <v>2016</v>
      </c>
      <c r="N3469" s="5" t="str">
        <f t="shared" si="164"/>
        <v>septiembre</v>
      </c>
      <c r="O3469" s="5" t="str">
        <f>VLOOKUP(C3469,[2]!ProdManager[#Data],2,FALSE)</f>
        <v>Lydia Sinn</v>
      </c>
      <c r="P3469" s="5" t="e">
        <f>VLOOKUP(I3469,[1]!Countries[#Data],2,FALSE)</f>
        <v>#REF!</v>
      </c>
      <c r="Q3469" s="5" t="e">
        <f>VLOOKUP(I3469,[1]!Countries[#Data],3,FALSE)</f>
        <v>#REF!</v>
      </c>
    </row>
    <row r="3470" spans="1:17" x14ac:dyDescent="0.2">
      <c r="A3470" s="5">
        <v>10416</v>
      </c>
      <c r="B3470" s="5" t="s">
        <v>51</v>
      </c>
      <c r="C3470" s="5" t="s">
        <v>39</v>
      </c>
      <c r="D3470" s="5">
        <v>26.2</v>
      </c>
      <c r="E3470" s="5">
        <v>20.96</v>
      </c>
      <c r="F3470" s="5">
        <v>10</v>
      </c>
      <c r="G3470" s="5" t="s">
        <v>88</v>
      </c>
      <c r="H3470" s="5" t="s">
        <v>89</v>
      </c>
      <c r="I3470" s="5" t="s">
        <v>90</v>
      </c>
      <c r="J3470" s="6">
        <v>42654</v>
      </c>
      <c r="K3470" s="7">
        <f t="shared" si="162"/>
        <v>262</v>
      </c>
      <c r="L3470" s="7">
        <f t="shared" si="163"/>
        <v>209.60000000000002</v>
      </c>
      <c r="M3470" s="4">
        <f>YEAR(Datos!$J3470)</f>
        <v>2016</v>
      </c>
      <c r="N3470" s="5" t="str">
        <f t="shared" si="164"/>
        <v>octubre</v>
      </c>
      <c r="O3470" s="5" t="str">
        <f>VLOOKUP(C3470,[2]!ProdManager[#Data],2,FALSE)</f>
        <v>John Matter</v>
      </c>
      <c r="P3470" s="5" t="e">
        <f>VLOOKUP(I3470,[1]!Countries[#Data],2,FALSE)</f>
        <v>#REF!</v>
      </c>
      <c r="Q3470" s="5" t="e">
        <f>VLOOKUP(I3470,[1]!Countries[#Data],3,FALSE)</f>
        <v>#REF!</v>
      </c>
    </row>
    <row r="3471" spans="1:17" x14ac:dyDescent="0.2">
      <c r="A3471" s="5">
        <v>10416</v>
      </c>
      <c r="B3471" s="5" t="s">
        <v>26</v>
      </c>
      <c r="C3471" s="5" t="s">
        <v>3</v>
      </c>
      <c r="D3471" s="5">
        <v>15.6</v>
      </c>
      <c r="E3471" s="5">
        <v>12.167999999999999</v>
      </c>
      <c r="F3471" s="5">
        <v>20</v>
      </c>
      <c r="G3471" s="5" t="s">
        <v>88</v>
      </c>
      <c r="H3471" s="5" t="s">
        <v>89</v>
      </c>
      <c r="I3471" s="5" t="s">
        <v>90</v>
      </c>
      <c r="J3471" s="6">
        <v>42406</v>
      </c>
      <c r="K3471" s="7">
        <f t="shared" si="162"/>
        <v>312</v>
      </c>
      <c r="L3471" s="7">
        <f t="shared" si="163"/>
        <v>243.35999999999999</v>
      </c>
      <c r="M3471" s="4">
        <f>YEAR(Datos!$J3471)</f>
        <v>2016</v>
      </c>
      <c r="N3471" s="5" t="str">
        <f t="shared" si="164"/>
        <v>febrero</v>
      </c>
      <c r="O3471" s="5" t="str">
        <f>VLOOKUP(C3471,[2]!ProdManager[#Data],2,FALSE)</f>
        <v>Marc Caine</v>
      </c>
      <c r="P3471" s="5" t="e">
        <f>VLOOKUP(I3471,[1]!Countries[#Data],2,FALSE)</f>
        <v>#REF!</v>
      </c>
      <c r="Q3471" s="5" t="e">
        <f>VLOOKUP(I3471,[1]!Countries[#Data],3,FALSE)</f>
        <v>#REF!</v>
      </c>
    </row>
    <row r="3472" spans="1:17" x14ac:dyDescent="0.2">
      <c r="A3472" s="5">
        <v>10417</v>
      </c>
      <c r="B3472" s="5" t="s">
        <v>181</v>
      </c>
      <c r="C3472" s="5" t="s">
        <v>36</v>
      </c>
      <c r="D3472" s="5">
        <v>210.8</v>
      </c>
      <c r="E3472" s="5">
        <v>187.61200000000002</v>
      </c>
      <c r="F3472" s="5">
        <v>50</v>
      </c>
      <c r="G3472" s="5" t="s">
        <v>191</v>
      </c>
      <c r="H3472" s="5" t="s">
        <v>192</v>
      </c>
      <c r="I3472" s="5" t="s">
        <v>193</v>
      </c>
      <c r="J3472" s="6">
        <v>42508</v>
      </c>
      <c r="K3472" s="7">
        <f t="shared" si="162"/>
        <v>10540</v>
      </c>
      <c r="L3472" s="7">
        <f t="shared" si="163"/>
        <v>9380.6</v>
      </c>
      <c r="M3472" s="4">
        <f>YEAR(Datos!$J3472)</f>
        <v>2016</v>
      </c>
      <c r="N3472" s="5" t="str">
        <f t="shared" si="164"/>
        <v>mayo</v>
      </c>
      <c r="O3472" s="5" t="str">
        <f>VLOOKUP(C3472,[2]!ProdManager[#Data],2,FALSE)</f>
        <v>John Matter</v>
      </c>
      <c r="P3472" s="5" t="e">
        <f>VLOOKUP(I3472,[1]!Countries[#Data],2,FALSE)</f>
        <v>#REF!</v>
      </c>
      <c r="Q3472" s="5" t="e">
        <f>VLOOKUP(I3472,[1]!Countries[#Data],3,FALSE)</f>
        <v>#REF!</v>
      </c>
    </row>
    <row r="3473" spans="1:17" x14ac:dyDescent="0.2">
      <c r="A3473" s="5">
        <v>10417</v>
      </c>
      <c r="B3473" s="5" t="s">
        <v>134</v>
      </c>
      <c r="C3473" s="5" t="s">
        <v>22</v>
      </c>
      <c r="D3473" s="5">
        <v>9.6</v>
      </c>
      <c r="E3473" s="5">
        <v>7.4879999999999995</v>
      </c>
      <c r="F3473" s="5">
        <v>2</v>
      </c>
      <c r="G3473" s="5" t="s">
        <v>191</v>
      </c>
      <c r="H3473" s="5" t="s">
        <v>192</v>
      </c>
      <c r="I3473" s="5" t="s">
        <v>193</v>
      </c>
      <c r="J3473" s="6">
        <v>42624</v>
      </c>
      <c r="K3473" s="7">
        <f t="shared" si="162"/>
        <v>19.2</v>
      </c>
      <c r="L3473" s="7">
        <f t="shared" si="163"/>
        <v>14.975999999999999</v>
      </c>
      <c r="M3473" s="4">
        <f>YEAR(Datos!$J3473)</f>
        <v>2016</v>
      </c>
      <c r="N3473" s="5" t="str">
        <f t="shared" si="164"/>
        <v>septiembre</v>
      </c>
      <c r="O3473" s="5" t="str">
        <f>VLOOKUP(C3473,[2]!ProdManager[#Data],2,FALSE)</f>
        <v>Peter Stone</v>
      </c>
      <c r="P3473" s="5" t="e">
        <f>VLOOKUP(I3473,[1]!Countries[#Data],2,FALSE)</f>
        <v>#REF!</v>
      </c>
      <c r="Q3473" s="5" t="e">
        <f>VLOOKUP(I3473,[1]!Countries[#Data],3,FALSE)</f>
        <v>#REF!</v>
      </c>
    </row>
    <row r="3474" spans="1:17" x14ac:dyDescent="0.2">
      <c r="A3474" s="5">
        <v>10417</v>
      </c>
      <c r="B3474" s="5" t="s">
        <v>135</v>
      </c>
      <c r="C3474" s="5" t="s">
        <v>28</v>
      </c>
      <c r="D3474" s="5">
        <v>10</v>
      </c>
      <c r="E3474" s="5">
        <v>7</v>
      </c>
      <c r="F3474" s="5">
        <v>36</v>
      </c>
      <c r="G3474" s="5" t="s">
        <v>191</v>
      </c>
      <c r="H3474" s="5" t="s">
        <v>192</v>
      </c>
      <c r="I3474" s="5" t="s">
        <v>193</v>
      </c>
      <c r="J3474" s="6">
        <v>42688</v>
      </c>
      <c r="K3474" s="7">
        <f t="shared" si="162"/>
        <v>360</v>
      </c>
      <c r="L3474" s="7">
        <f t="shared" si="163"/>
        <v>252</v>
      </c>
      <c r="M3474" s="4">
        <f>YEAR(Datos!$J3474)</f>
        <v>2016</v>
      </c>
      <c r="N3474" s="5" t="str">
        <f t="shared" si="164"/>
        <v>noviembre</v>
      </c>
      <c r="O3474" s="5" t="str">
        <f>VLOOKUP(C3474,[2]!ProdManager[#Data],2,FALSE)</f>
        <v>Lydia Sinn</v>
      </c>
      <c r="P3474" s="5" t="e">
        <f>VLOOKUP(I3474,[1]!Countries[#Data],2,FALSE)</f>
        <v>#REF!</v>
      </c>
      <c r="Q3474" s="5" t="e">
        <f>VLOOKUP(I3474,[1]!Countries[#Data],3,FALSE)</f>
        <v>#REF!</v>
      </c>
    </row>
    <row r="3475" spans="1:17" x14ac:dyDescent="0.2">
      <c r="A3475" s="5">
        <v>10417</v>
      </c>
      <c r="B3475" s="5" t="s">
        <v>54</v>
      </c>
      <c r="C3475" s="5" t="s">
        <v>17</v>
      </c>
      <c r="D3475" s="5">
        <v>10.4</v>
      </c>
      <c r="E3475" s="5">
        <v>8.5280000000000005</v>
      </c>
      <c r="F3475" s="5">
        <v>35</v>
      </c>
      <c r="G3475" s="5" t="s">
        <v>191</v>
      </c>
      <c r="H3475" s="5" t="s">
        <v>192</v>
      </c>
      <c r="I3475" s="5" t="s">
        <v>193</v>
      </c>
      <c r="J3475" s="6">
        <v>42487</v>
      </c>
      <c r="K3475" s="7">
        <f t="shared" si="162"/>
        <v>364</v>
      </c>
      <c r="L3475" s="7">
        <f t="shared" si="163"/>
        <v>298.48</v>
      </c>
      <c r="M3475" s="4">
        <f>YEAR(Datos!$J3475)</f>
        <v>2016</v>
      </c>
      <c r="N3475" s="5" t="str">
        <f t="shared" si="164"/>
        <v>abril</v>
      </c>
      <c r="O3475" s="5" t="str">
        <f>VLOOKUP(C3475,[2]!ProdManager[#Data],2,FALSE)</f>
        <v>Lydia Sinn</v>
      </c>
      <c r="P3475" s="5" t="e">
        <f>VLOOKUP(I3475,[1]!Countries[#Data],2,FALSE)</f>
        <v>#REF!</v>
      </c>
      <c r="Q3475" s="5" t="e">
        <f>VLOOKUP(I3475,[1]!Countries[#Data],3,FALSE)</f>
        <v>#REF!</v>
      </c>
    </row>
    <row r="3476" spans="1:17" x14ac:dyDescent="0.2">
      <c r="A3476" s="5">
        <v>10418</v>
      </c>
      <c r="B3476" s="5" t="s">
        <v>232</v>
      </c>
      <c r="C3476" s="5" t="s">
        <v>17</v>
      </c>
      <c r="D3476" s="5">
        <v>22.8</v>
      </c>
      <c r="E3476" s="5">
        <v>17.556000000000001</v>
      </c>
      <c r="F3476" s="5">
        <v>16</v>
      </c>
      <c r="G3476" s="5" t="s">
        <v>103</v>
      </c>
      <c r="H3476" s="5" t="s">
        <v>104</v>
      </c>
      <c r="I3476" s="5" t="s">
        <v>14</v>
      </c>
      <c r="J3476" s="6">
        <v>42557</v>
      </c>
      <c r="K3476" s="7">
        <f t="shared" si="162"/>
        <v>364.8</v>
      </c>
      <c r="L3476" s="7">
        <f t="shared" si="163"/>
        <v>280.89600000000002</v>
      </c>
      <c r="M3476" s="4">
        <f>YEAR(Datos!$J3476)</f>
        <v>2016</v>
      </c>
      <c r="N3476" s="5" t="str">
        <f t="shared" si="164"/>
        <v>julio</v>
      </c>
      <c r="O3476" s="5" t="str">
        <f>VLOOKUP(C3476,[2]!ProdManager[#Data],2,FALSE)</f>
        <v>Lydia Sinn</v>
      </c>
      <c r="P3476" s="5" t="e">
        <f>VLOOKUP(I3476,[1]!Countries[#Data],2,FALSE)</f>
        <v>#REF!</v>
      </c>
      <c r="Q3476" s="5" t="e">
        <f>VLOOKUP(I3476,[1]!Countries[#Data],3,FALSE)</f>
        <v>#REF!</v>
      </c>
    </row>
    <row r="3477" spans="1:17" x14ac:dyDescent="0.2">
      <c r="A3477" s="5">
        <v>10418</v>
      </c>
      <c r="B3477" s="5" t="s">
        <v>43</v>
      </c>
      <c r="C3477" s="5" t="s">
        <v>11</v>
      </c>
      <c r="D3477" s="5">
        <v>8</v>
      </c>
      <c r="E3477" s="5">
        <v>6.5600000000000005</v>
      </c>
      <c r="F3477" s="5">
        <v>15</v>
      </c>
      <c r="G3477" s="5" t="s">
        <v>103</v>
      </c>
      <c r="H3477" s="5" t="s">
        <v>104</v>
      </c>
      <c r="I3477" s="5" t="s">
        <v>14</v>
      </c>
      <c r="J3477" s="6">
        <v>42468</v>
      </c>
      <c r="K3477" s="7">
        <f t="shared" si="162"/>
        <v>120</v>
      </c>
      <c r="L3477" s="7">
        <f t="shared" si="163"/>
        <v>98.4</v>
      </c>
      <c r="M3477" s="4">
        <f>YEAR(Datos!$J3477)</f>
        <v>2016</v>
      </c>
      <c r="N3477" s="5" t="str">
        <f t="shared" si="164"/>
        <v>abril</v>
      </c>
      <c r="O3477" s="5" t="str">
        <f>VLOOKUP(C3477,[2]!ProdManager[#Data],2,FALSE)</f>
        <v>Marc Caine</v>
      </c>
      <c r="P3477" s="5" t="e">
        <f>VLOOKUP(I3477,[1]!Countries[#Data],2,FALSE)</f>
        <v>#REF!</v>
      </c>
      <c r="Q3477" s="5" t="e">
        <f>VLOOKUP(I3477,[1]!Countries[#Data],3,FALSE)</f>
        <v>#REF!</v>
      </c>
    </row>
    <row r="3478" spans="1:17" x14ac:dyDescent="0.2">
      <c r="A3478" s="5">
        <v>10418</v>
      </c>
      <c r="B3478" s="5" t="s">
        <v>48</v>
      </c>
      <c r="C3478" s="5" t="s">
        <v>36</v>
      </c>
      <c r="D3478" s="5">
        <v>15.2</v>
      </c>
      <c r="E3478" s="5">
        <v>13.984</v>
      </c>
      <c r="F3478" s="5">
        <v>60</v>
      </c>
      <c r="G3478" s="5" t="s">
        <v>103</v>
      </c>
      <c r="H3478" s="5" t="s">
        <v>104</v>
      </c>
      <c r="I3478" s="5" t="s">
        <v>14</v>
      </c>
      <c r="J3478" s="6">
        <v>42711</v>
      </c>
      <c r="K3478" s="7">
        <f t="shared" si="162"/>
        <v>912</v>
      </c>
      <c r="L3478" s="7">
        <f t="shared" si="163"/>
        <v>839.04</v>
      </c>
      <c r="M3478" s="4">
        <f>YEAR(Datos!$J3478)</f>
        <v>2016</v>
      </c>
      <c r="N3478" s="5" t="str">
        <f t="shared" si="164"/>
        <v>diciembre</v>
      </c>
      <c r="O3478" s="5" t="str">
        <f>VLOOKUP(C3478,[2]!ProdManager[#Data],2,FALSE)</f>
        <v>John Matter</v>
      </c>
      <c r="P3478" s="5" t="e">
        <f>VLOOKUP(I3478,[1]!Countries[#Data],2,FALSE)</f>
        <v>#REF!</v>
      </c>
      <c r="Q3478" s="5" t="e">
        <f>VLOOKUP(I3478,[1]!Countries[#Data],3,FALSE)</f>
        <v>#REF!</v>
      </c>
    </row>
    <row r="3479" spans="1:17" x14ac:dyDescent="0.2">
      <c r="A3479" s="5">
        <v>10418</v>
      </c>
      <c r="B3479" s="5" t="s">
        <v>188</v>
      </c>
      <c r="C3479" s="5" t="s">
        <v>28</v>
      </c>
      <c r="D3479" s="5">
        <v>7.6</v>
      </c>
      <c r="E3479" s="5">
        <v>4.9399999999999995</v>
      </c>
      <c r="F3479" s="5">
        <v>55</v>
      </c>
      <c r="G3479" s="5" t="s">
        <v>103</v>
      </c>
      <c r="H3479" s="5" t="s">
        <v>104</v>
      </c>
      <c r="I3479" s="5" t="s">
        <v>14</v>
      </c>
      <c r="J3479" s="6">
        <v>42385</v>
      </c>
      <c r="K3479" s="7">
        <f t="shared" si="162"/>
        <v>418</v>
      </c>
      <c r="L3479" s="7">
        <f t="shared" si="163"/>
        <v>271.7</v>
      </c>
      <c r="M3479" s="4">
        <f>YEAR(Datos!$J3479)</f>
        <v>2016</v>
      </c>
      <c r="N3479" s="5" t="str">
        <f t="shared" si="164"/>
        <v>enero</v>
      </c>
      <c r="O3479" s="5" t="str">
        <f>VLOOKUP(C3479,[2]!ProdManager[#Data],2,FALSE)</f>
        <v>Lydia Sinn</v>
      </c>
      <c r="P3479" s="5" t="e">
        <f>VLOOKUP(I3479,[1]!Countries[#Data],2,FALSE)</f>
        <v>#REF!</v>
      </c>
      <c r="Q3479" s="5" t="e">
        <f>VLOOKUP(I3479,[1]!Countries[#Data],3,FALSE)</f>
        <v>#REF!</v>
      </c>
    </row>
    <row r="3480" spans="1:17" x14ac:dyDescent="0.2">
      <c r="A3480" s="5">
        <v>10419</v>
      </c>
      <c r="B3480" s="5" t="s">
        <v>148</v>
      </c>
      <c r="C3480" s="5" t="s">
        <v>8</v>
      </c>
      <c r="D3480" s="5">
        <v>28.8</v>
      </c>
      <c r="E3480" s="5">
        <v>22.752000000000002</v>
      </c>
      <c r="F3480" s="5">
        <v>20</v>
      </c>
      <c r="G3480" s="5" t="s">
        <v>46</v>
      </c>
      <c r="H3480" s="5" t="s">
        <v>47</v>
      </c>
      <c r="I3480" s="5" t="s">
        <v>42</v>
      </c>
      <c r="J3480" s="6">
        <v>42493</v>
      </c>
      <c r="K3480" s="7">
        <f t="shared" si="162"/>
        <v>576</v>
      </c>
      <c r="L3480" s="7">
        <f t="shared" si="163"/>
        <v>455.04000000000008</v>
      </c>
      <c r="M3480" s="4">
        <f>YEAR(Datos!$J3480)</f>
        <v>2016</v>
      </c>
      <c r="N3480" s="5" t="str">
        <f t="shared" si="164"/>
        <v>mayo</v>
      </c>
      <c r="O3480" s="5" t="str">
        <f>VLOOKUP(C3480,[2]!ProdManager[#Data],2,FALSE)</f>
        <v>Peter Stone</v>
      </c>
      <c r="P3480" s="5" t="e">
        <f>VLOOKUP(I3480,[1]!Countries[#Data],2,FALSE)</f>
        <v>#REF!</v>
      </c>
      <c r="Q3480" s="5" t="e">
        <f>VLOOKUP(I3480,[1]!Countries[#Data],3,FALSE)</f>
        <v>#REF!</v>
      </c>
    </row>
    <row r="3481" spans="1:17" x14ac:dyDescent="0.2">
      <c r="A3481" s="5">
        <v>10419</v>
      </c>
      <c r="B3481" s="5" t="s">
        <v>33</v>
      </c>
      <c r="C3481" s="5" t="s">
        <v>8</v>
      </c>
      <c r="D3481" s="5">
        <v>27.2</v>
      </c>
      <c r="E3481" s="5">
        <v>20.399999999999999</v>
      </c>
      <c r="F3481" s="5">
        <v>60</v>
      </c>
      <c r="G3481" s="5" t="s">
        <v>46</v>
      </c>
      <c r="H3481" s="5" t="s">
        <v>47</v>
      </c>
      <c r="I3481" s="5" t="s">
        <v>42</v>
      </c>
      <c r="J3481" s="6">
        <v>42599</v>
      </c>
      <c r="K3481" s="7">
        <f t="shared" si="162"/>
        <v>1632</v>
      </c>
      <c r="L3481" s="7">
        <f t="shared" si="163"/>
        <v>1224</v>
      </c>
      <c r="M3481" s="4">
        <f>YEAR(Datos!$J3481)</f>
        <v>2016</v>
      </c>
      <c r="N3481" s="5" t="str">
        <f t="shared" si="164"/>
        <v>agosto</v>
      </c>
      <c r="O3481" s="5" t="str">
        <f>VLOOKUP(C3481,[2]!ProdManager[#Data],2,FALSE)</f>
        <v>Peter Stone</v>
      </c>
      <c r="P3481" s="5" t="e">
        <f>VLOOKUP(I3481,[1]!Countries[#Data],2,FALSE)</f>
        <v>#REF!</v>
      </c>
      <c r="Q3481" s="5" t="e">
        <f>VLOOKUP(I3481,[1]!Countries[#Data],3,FALSE)</f>
        <v>#REF!</v>
      </c>
    </row>
    <row r="3482" spans="1:17" x14ac:dyDescent="0.2">
      <c r="A3482" s="5">
        <v>10420</v>
      </c>
      <c r="B3482" s="5" t="s">
        <v>233</v>
      </c>
      <c r="C3482" s="5" t="s">
        <v>39</v>
      </c>
      <c r="D3482" s="5">
        <v>77.599999999999994</v>
      </c>
      <c r="E3482" s="5">
        <v>60.527999999999999</v>
      </c>
      <c r="F3482" s="5">
        <v>20</v>
      </c>
      <c r="G3482" s="5" t="s">
        <v>52</v>
      </c>
      <c r="H3482" s="5" t="s">
        <v>53</v>
      </c>
      <c r="I3482" s="5" t="s">
        <v>20</v>
      </c>
      <c r="J3482" s="6">
        <v>42573</v>
      </c>
      <c r="K3482" s="7">
        <f t="shared" si="162"/>
        <v>1552</v>
      </c>
      <c r="L3482" s="7">
        <f t="shared" si="163"/>
        <v>1210.56</v>
      </c>
      <c r="M3482" s="4">
        <f>YEAR(Datos!$J3482)</f>
        <v>2016</v>
      </c>
      <c r="N3482" s="5" t="str">
        <f t="shared" si="164"/>
        <v>julio</v>
      </c>
      <c r="O3482" s="5" t="str">
        <f>VLOOKUP(C3482,[2]!ProdManager[#Data],2,FALSE)</f>
        <v>John Matter</v>
      </c>
      <c r="P3482" s="5" t="e">
        <f>VLOOKUP(I3482,[1]!Countries[#Data],2,FALSE)</f>
        <v>#REF!</v>
      </c>
      <c r="Q3482" s="5" t="e">
        <f>VLOOKUP(I3482,[1]!Countries[#Data],3,FALSE)</f>
        <v>#REF!</v>
      </c>
    </row>
    <row r="3483" spans="1:17" x14ac:dyDescent="0.2">
      <c r="A3483" s="5">
        <v>10420</v>
      </c>
      <c r="B3483" s="5" t="s">
        <v>111</v>
      </c>
      <c r="C3483" s="5" t="s">
        <v>22</v>
      </c>
      <c r="D3483" s="5">
        <v>4.8</v>
      </c>
      <c r="E3483" s="5">
        <v>3.504</v>
      </c>
      <c r="F3483" s="5">
        <v>2</v>
      </c>
      <c r="G3483" s="5" t="s">
        <v>52</v>
      </c>
      <c r="H3483" s="5" t="s">
        <v>53</v>
      </c>
      <c r="I3483" s="5" t="s">
        <v>20</v>
      </c>
      <c r="J3483" s="6">
        <v>42407</v>
      </c>
      <c r="K3483" s="7">
        <f t="shared" si="162"/>
        <v>9.6</v>
      </c>
      <c r="L3483" s="7">
        <f t="shared" si="163"/>
        <v>7.008</v>
      </c>
      <c r="M3483" s="4">
        <f>YEAR(Datos!$J3483)</f>
        <v>2016</v>
      </c>
      <c r="N3483" s="5" t="str">
        <f t="shared" si="164"/>
        <v>febrero</v>
      </c>
      <c r="O3483" s="5" t="str">
        <f>VLOOKUP(C3483,[2]!ProdManager[#Data],2,FALSE)</f>
        <v>Peter Stone</v>
      </c>
      <c r="P3483" s="5" t="e">
        <f>VLOOKUP(I3483,[1]!Countries[#Data],2,FALSE)</f>
        <v>#REF!</v>
      </c>
      <c r="Q3483" s="5" t="e">
        <f>VLOOKUP(I3483,[1]!Countries[#Data],3,FALSE)</f>
        <v>#REF!</v>
      </c>
    </row>
    <row r="3484" spans="1:17" x14ac:dyDescent="0.2">
      <c r="A3484" s="5">
        <v>10420</v>
      </c>
      <c r="B3484" s="5" t="s">
        <v>72</v>
      </c>
      <c r="C3484" s="5" t="s">
        <v>36</v>
      </c>
      <c r="D3484" s="5">
        <v>12</v>
      </c>
      <c r="E3484" s="5">
        <v>10.8</v>
      </c>
      <c r="F3484" s="5">
        <v>8</v>
      </c>
      <c r="G3484" s="5" t="s">
        <v>52</v>
      </c>
      <c r="H3484" s="5" t="s">
        <v>53</v>
      </c>
      <c r="I3484" s="5" t="s">
        <v>20</v>
      </c>
      <c r="J3484" s="6">
        <v>42407</v>
      </c>
      <c r="K3484" s="7">
        <f t="shared" si="162"/>
        <v>96</v>
      </c>
      <c r="L3484" s="7">
        <f t="shared" si="163"/>
        <v>86.4</v>
      </c>
      <c r="M3484" s="4">
        <f>YEAR(Datos!$J3484)</f>
        <v>2016</v>
      </c>
      <c r="N3484" s="5" t="str">
        <f t="shared" si="164"/>
        <v>febrero</v>
      </c>
      <c r="O3484" s="5" t="str">
        <f>VLOOKUP(C3484,[2]!ProdManager[#Data],2,FALSE)</f>
        <v>John Matter</v>
      </c>
      <c r="P3484" s="5" t="e">
        <f>VLOOKUP(I3484,[1]!Countries[#Data],2,FALSE)</f>
        <v>#REF!</v>
      </c>
      <c r="Q3484" s="5" t="e">
        <f>VLOOKUP(I3484,[1]!Countries[#Data],3,FALSE)</f>
        <v>#REF!</v>
      </c>
    </row>
    <row r="3485" spans="1:17" x14ac:dyDescent="0.2">
      <c r="A3485" s="5">
        <v>10420</v>
      </c>
      <c r="B3485" s="5" t="s">
        <v>119</v>
      </c>
      <c r="C3485" s="5" t="s">
        <v>22</v>
      </c>
      <c r="D3485" s="5">
        <v>12</v>
      </c>
      <c r="E3485" s="5">
        <v>8.76</v>
      </c>
      <c r="F3485" s="5">
        <v>20</v>
      </c>
      <c r="G3485" s="5" t="s">
        <v>52</v>
      </c>
      <c r="H3485" s="5" t="s">
        <v>53</v>
      </c>
      <c r="I3485" s="5" t="s">
        <v>20</v>
      </c>
      <c r="J3485" s="6">
        <v>42549</v>
      </c>
      <c r="K3485" s="7">
        <f t="shared" si="162"/>
        <v>240</v>
      </c>
      <c r="L3485" s="7">
        <f t="shared" si="163"/>
        <v>175.2</v>
      </c>
      <c r="M3485" s="4">
        <f>YEAR(Datos!$J3485)</f>
        <v>2016</v>
      </c>
      <c r="N3485" s="5" t="str">
        <f t="shared" si="164"/>
        <v>junio</v>
      </c>
      <c r="O3485" s="5" t="str">
        <f>VLOOKUP(C3485,[2]!ProdManager[#Data],2,FALSE)</f>
        <v>Peter Stone</v>
      </c>
      <c r="P3485" s="5" t="e">
        <f>VLOOKUP(I3485,[1]!Countries[#Data],2,FALSE)</f>
        <v>#REF!</v>
      </c>
      <c r="Q3485" s="5" t="e">
        <f>VLOOKUP(I3485,[1]!Countries[#Data],3,FALSE)</f>
        <v>#REF!</v>
      </c>
    </row>
    <row r="3486" spans="1:17" x14ac:dyDescent="0.2">
      <c r="A3486" s="5">
        <v>10421</v>
      </c>
      <c r="B3486" s="5" t="s">
        <v>123</v>
      </c>
      <c r="C3486" s="5" t="s">
        <v>28</v>
      </c>
      <c r="D3486" s="5">
        <v>7.3</v>
      </c>
      <c r="E3486" s="5">
        <v>5.0369999999999999</v>
      </c>
      <c r="F3486" s="5">
        <v>4</v>
      </c>
      <c r="G3486" s="5" t="s">
        <v>73</v>
      </c>
      <c r="H3486" s="5" t="s">
        <v>19</v>
      </c>
      <c r="I3486" s="5" t="s">
        <v>20</v>
      </c>
      <c r="J3486" s="6">
        <v>42690</v>
      </c>
      <c r="K3486" s="7">
        <f t="shared" si="162"/>
        <v>29.2</v>
      </c>
      <c r="L3486" s="7">
        <f t="shared" si="163"/>
        <v>20.148</v>
      </c>
      <c r="M3486" s="4">
        <f>YEAR(Datos!$J3486)</f>
        <v>2016</v>
      </c>
      <c r="N3486" s="5" t="str">
        <f t="shared" si="164"/>
        <v>noviembre</v>
      </c>
      <c r="O3486" s="5" t="str">
        <f>VLOOKUP(C3486,[2]!ProdManager[#Data],2,FALSE)</f>
        <v>Lydia Sinn</v>
      </c>
      <c r="P3486" s="5" t="e">
        <f>VLOOKUP(I3486,[1]!Countries[#Data],2,FALSE)</f>
        <v>#REF!</v>
      </c>
      <c r="Q3486" s="5" t="e">
        <f>VLOOKUP(I3486,[1]!Countries[#Data],3,FALSE)</f>
        <v>#REF!</v>
      </c>
    </row>
    <row r="3487" spans="1:17" x14ac:dyDescent="0.2">
      <c r="A3487" s="5">
        <v>10421</v>
      </c>
      <c r="B3487" s="5" t="s">
        <v>54</v>
      </c>
      <c r="C3487" s="5" t="s">
        <v>17</v>
      </c>
      <c r="D3487" s="5">
        <v>10.4</v>
      </c>
      <c r="E3487" s="5">
        <v>8.32</v>
      </c>
      <c r="F3487" s="5">
        <v>10</v>
      </c>
      <c r="G3487" s="5" t="s">
        <v>73</v>
      </c>
      <c r="H3487" s="5" t="s">
        <v>19</v>
      </c>
      <c r="I3487" s="5" t="s">
        <v>20</v>
      </c>
      <c r="J3487" s="6">
        <v>42554</v>
      </c>
      <c r="K3487" s="7">
        <f t="shared" si="162"/>
        <v>104</v>
      </c>
      <c r="L3487" s="7">
        <f t="shared" si="163"/>
        <v>83.2</v>
      </c>
      <c r="M3487" s="4">
        <f>YEAR(Datos!$J3487)</f>
        <v>2016</v>
      </c>
      <c r="N3487" s="5" t="str">
        <f t="shared" si="164"/>
        <v>julio</v>
      </c>
      <c r="O3487" s="5" t="str">
        <f>VLOOKUP(C3487,[2]!ProdManager[#Data],2,FALSE)</f>
        <v>Lydia Sinn</v>
      </c>
      <c r="P3487" s="5" t="e">
        <f>VLOOKUP(I3487,[1]!Countries[#Data],2,FALSE)</f>
        <v>#REF!</v>
      </c>
      <c r="Q3487" s="5" t="e">
        <f>VLOOKUP(I3487,[1]!Countries[#Data],3,FALSE)</f>
        <v>#REF!</v>
      </c>
    </row>
    <row r="3488" spans="1:17" x14ac:dyDescent="0.2">
      <c r="A3488" s="5">
        <v>10421</v>
      </c>
      <c r="B3488" s="5" t="s">
        <v>182</v>
      </c>
      <c r="C3488" s="5" t="s">
        <v>28</v>
      </c>
      <c r="D3488" s="5">
        <v>24.9</v>
      </c>
      <c r="E3488" s="5">
        <v>16.682999999999996</v>
      </c>
      <c r="F3488" s="5">
        <v>30</v>
      </c>
      <c r="G3488" s="5" t="s">
        <v>73</v>
      </c>
      <c r="H3488" s="5" t="s">
        <v>19</v>
      </c>
      <c r="I3488" s="5" t="s">
        <v>20</v>
      </c>
      <c r="J3488" s="6">
        <v>42401</v>
      </c>
      <c r="K3488" s="7">
        <f t="shared" si="162"/>
        <v>747</v>
      </c>
      <c r="L3488" s="7">
        <f t="shared" si="163"/>
        <v>500.4899999999999</v>
      </c>
      <c r="M3488" s="4">
        <f>YEAR(Datos!$J3488)</f>
        <v>2016</v>
      </c>
      <c r="N3488" s="5" t="str">
        <f t="shared" si="164"/>
        <v>febrero</v>
      </c>
      <c r="O3488" s="5" t="str">
        <f>VLOOKUP(C3488,[2]!ProdManager[#Data],2,FALSE)</f>
        <v>Lydia Sinn</v>
      </c>
      <c r="P3488" s="5" t="e">
        <f>VLOOKUP(I3488,[1]!Countries[#Data],2,FALSE)</f>
        <v>#REF!</v>
      </c>
      <c r="Q3488" s="5" t="e">
        <f>VLOOKUP(I3488,[1]!Countries[#Data],3,FALSE)</f>
        <v>#REF!</v>
      </c>
    </row>
    <row r="3489" spans="1:17" x14ac:dyDescent="0.2">
      <c r="A3489" s="5">
        <v>10421</v>
      </c>
      <c r="B3489" s="5" t="s">
        <v>51</v>
      </c>
      <c r="C3489" s="5" t="s">
        <v>39</v>
      </c>
      <c r="D3489" s="5">
        <v>26.2</v>
      </c>
      <c r="E3489" s="5">
        <v>21.484000000000002</v>
      </c>
      <c r="F3489" s="5">
        <v>15</v>
      </c>
      <c r="G3489" s="5" t="s">
        <v>73</v>
      </c>
      <c r="H3489" s="5" t="s">
        <v>19</v>
      </c>
      <c r="I3489" s="5" t="s">
        <v>20</v>
      </c>
      <c r="J3489" s="6">
        <v>42558</v>
      </c>
      <c r="K3489" s="7">
        <f t="shared" si="162"/>
        <v>393</v>
      </c>
      <c r="L3489" s="7">
        <f t="shared" si="163"/>
        <v>322.26000000000005</v>
      </c>
      <c r="M3489" s="4">
        <f>YEAR(Datos!$J3489)</f>
        <v>2016</v>
      </c>
      <c r="N3489" s="5" t="str">
        <f t="shared" si="164"/>
        <v>julio</v>
      </c>
      <c r="O3489" s="5" t="str">
        <f>VLOOKUP(C3489,[2]!ProdManager[#Data],2,FALSE)</f>
        <v>John Matter</v>
      </c>
      <c r="P3489" s="5" t="e">
        <f>VLOOKUP(I3489,[1]!Countries[#Data],2,FALSE)</f>
        <v>#REF!</v>
      </c>
      <c r="Q3489" s="5" t="e">
        <f>VLOOKUP(I3489,[1]!Countries[#Data],3,FALSE)</f>
        <v>#REF!</v>
      </c>
    </row>
    <row r="3490" spans="1:17" x14ac:dyDescent="0.2">
      <c r="A3490" s="5">
        <v>10422</v>
      </c>
      <c r="B3490" s="5" t="s">
        <v>182</v>
      </c>
      <c r="C3490" s="5" t="s">
        <v>28</v>
      </c>
      <c r="D3490" s="5">
        <v>24.9</v>
      </c>
      <c r="E3490" s="5">
        <v>17.429999999999996</v>
      </c>
      <c r="F3490" s="5">
        <v>2</v>
      </c>
      <c r="G3490" s="5" t="s">
        <v>234</v>
      </c>
      <c r="H3490" s="5" t="s">
        <v>235</v>
      </c>
      <c r="I3490" s="5" t="s">
        <v>109</v>
      </c>
      <c r="J3490" s="6">
        <v>42411</v>
      </c>
      <c r="K3490" s="7">
        <f t="shared" si="162"/>
        <v>49.8</v>
      </c>
      <c r="L3490" s="7">
        <f t="shared" si="163"/>
        <v>34.859999999999992</v>
      </c>
      <c r="M3490" s="4">
        <f>YEAR(Datos!$J3490)</f>
        <v>2016</v>
      </c>
      <c r="N3490" s="5" t="str">
        <f t="shared" si="164"/>
        <v>febrero</v>
      </c>
      <c r="O3490" s="5" t="str">
        <f>VLOOKUP(C3490,[2]!ProdManager[#Data],2,FALSE)</f>
        <v>Lydia Sinn</v>
      </c>
      <c r="P3490" s="5" t="e">
        <f>VLOOKUP(I3490,[1]!Countries[#Data],2,FALSE)</f>
        <v>#REF!</v>
      </c>
      <c r="Q3490" s="5" t="e">
        <f>VLOOKUP(I3490,[1]!Countries[#Data],3,FALSE)</f>
        <v>#REF!</v>
      </c>
    </row>
    <row r="3491" spans="1:17" x14ac:dyDescent="0.2">
      <c r="A3491" s="5">
        <v>10423</v>
      </c>
      <c r="B3491" s="5" t="s">
        <v>37</v>
      </c>
      <c r="C3491" s="5" t="s">
        <v>8</v>
      </c>
      <c r="D3491" s="5">
        <v>10</v>
      </c>
      <c r="E3491" s="5">
        <v>7.5</v>
      </c>
      <c r="F3491" s="5">
        <v>14</v>
      </c>
      <c r="G3491" s="5" t="s">
        <v>236</v>
      </c>
      <c r="H3491" s="5" t="s">
        <v>237</v>
      </c>
      <c r="I3491" s="5" t="s">
        <v>20</v>
      </c>
      <c r="J3491" s="6">
        <v>42485</v>
      </c>
      <c r="K3491" s="7">
        <f t="shared" si="162"/>
        <v>140</v>
      </c>
      <c r="L3491" s="7">
        <f t="shared" si="163"/>
        <v>105</v>
      </c>
      <c r="M3491" s="4">
        <f>YEAR(Datos!$J3491)</f>
        <v>2016</v>
      </c>
      <c r="N3491" s="5" t="str">
        <f t="shared" si="164"/>
        <v>abril</v>
      </c>
      <c r="O3491" s="5" t="str">
        <f>VLOOKUP(C3491,[2]!ProdManager[#Data],2,FALSE)</f>
        <v>Peter Stone</v>
      </c>
      <c r="P3491" s="5" t="e">
        <f>VLOOKUP(I3491,[1]!Countries[#Data],2,FALSE)</f>
        <v>#REF!</v>
      </c>
      <c r="Q3491" s="5" t="e">
        <f>VLOOKUP(I3491,[1]!Countries[#Data],3,FALSE)</f>
        <v>#REF!</v>
      </c>
    </row>
    <row r="3492" spans="1:17" x14ac:dyDescent="0.2">
      <c r="A3492" s="5">
        <v>10423</v>
      </c>
      <c r="B3492" s="5" t="s">
        <v>45</v>
      </c>
      <c r="C3492" s="5" t="s">
        <v>8</v>
      </c>
      <c r="D3492" s="5">
        <v>44</v>
      </c>
      <c r="E3492" s="5">
        <v>35.200000000000003</v>
      </c>
      <c r="F3492" s="5">
        <v>20</v>
      </c>
      <c r="G3492" s="5" t="s">
        <v>236</v>
      </c>
      <c r="H3492" s="5" t="s">
        <v>237</v>
      </c>
      <c r="I3492" s="5" t="s">
        <v>20</v>
      </c>
      <c r="J3492" s="6">
        <v>42712</v>
      </c>
      <c r="K3492" s="7">
        <f t="shared" si="162"/>
        <v>880</v>
      </c>
      <c r="L3492" s="7">
        <f t="shared" si="163"/>
        <v>704</v>
      </c>
      <c r="M3492" s="4">
        <f>YEAR(Datos!$J3492)</f>
        <v>2016</v>
      </c>
      <c r="N3492" s="5" t="str">
        <f t="shared" si="164"/>
        <v>diciembre</v>
      </c>
      <c r="O3492" s="5" t="str">
        <f>VLOOKUP(C3492,[2]!ProdManager[#Data],2,FALSE)</f>
        <v>Peter Stone</v>
      </c>
      <c r="P3492" s="5" t="e">
        <f>VLOOKUP(I3492,[1]!Countries[#Data],2,FALSE)</f>
        <v>#REF!</v>
      </c>
      <c r="Q3492" s="5" t="e">
        <f>VLOOKUP(I3492,[1]!Countries[#Data],3,FALSE)</f>
        <v>#REF!</v>
      </c>
    </row>
    <row r="3493" spans="1:17" x14ac:dyDescent="0.2">
      <c r="A3493" s="5">
        <v>10424</v>
      </c>
      <c r="B3493" s="5" t="s">
        <v>135</v>
      </c>
      <c r="C3493" s="5" t="s">
        <v>28</v>
      </c>
      <c r="D3493" s="5">
        <v>10</v>
      </c>
      <c r="E3493" s="5">
        <v>6.7999999999999989</v>
      </c>
      <c r="F3493" s="5">
        <v>30</v>
      </c>
      <c r="G3493" s="5" t="s">
        <v>185</v>
      </c>
      <c r="H3493" s="5" t="s">
        <v>186</v>
      </c>
      <c r="I3493" s="5" t="s">
        <v>187</v>
      </c>
      <c r="J3493" s="6">
        <v>42652</v>
      </c>
      <c r="K3493" s="7">
        <f t="shared" si="162"/>
        <v>300</v>
      </c>
      <c r="L3493" s="7">
        <f t="shared" si="163"/>
        <v>203.99999999999997</v>
      </c>
      <c r="M3493" s="4">
        <f>YEAR(Datos!$J3493)</f>
        <v>2016</v>
      </c>
      <c r="N3493" s="5" t="str">
        <f t="shared" si="164"/>
        <v>octubre</v>
      </c>
      <c r="O3493" s="5" t="str">
        <f>VLOOKUP(C3493,[2]!ProdManager[#Data],2,FALSE)</f>
        <v>Lydia Sinn</v>
      </c>
      <c r="P3493" s="5" t="e">
        <f>VLOOKUP(I3493,[1]!Countries[#Data],2,FALSE)</f>
        <v>#REF!</v>
      </c>
      <c r="Q3493" s="5" t="e">
        <f>VLOOKUP(I3493,[1]!Countries[#Data],3,FALSE)</f>
        <v>#REF!</v>
      </c>
    </row>
    <row r="3494" spans="1:17" x14ac:dyDescent="0.2">
      <c r="A3494" s="5">
        <v>10424</v>
      </c>
      <c r="B3494" s="5" t="s">
        <v>74</v>
      </c>
      <c r="C3494" s="5" t="s">
        <v>36</v>
      </c>
      <c r="D3494" s="5">
        <v>14.4</v>
      </c>
      <c r="E3494" s="5">
        <v>12.672000000000001</v>
      </c>
      <c r="F3494" s="5">
        <v>60</v>
      </c>
      <c r="G3494" s="5" t="s">
        <v>185</v>
      </c>
      <c r="H3494" s="5" t="s">
        <v>186</v>
      </c>
      <c r="I3494" s="5" t="s">
        <v>187</v>
      </c>
      <c r="J3494" s="6">
        <v>42409</v>
      </c>
      <c r="K3494" s="7">
        <f t="shared" si="162"/>
        <v>864</v>
      </c>
      <c r="L3494" s="7">
        <f t="shared" si="163"/>
        <v>760.32</v>
      </c>
      <c r="M3494" s="4">
        <f>YEAR(Datos!$J3494)</f>
        <v>2016</v>
      </c>
      <c r="N3494" s="5" t="str">
        <f t="shared" si="164"/>
        <v>febrero</v>
      </c>
      <c r="O3494" s="5" t="str">
        <f>VLOOKUP(C3494,[2]!ProdManager[#Data],2,FALSE)</f>
        <v>John Matter</v>
      </c>
      <c r="P3494" s="5" t="e">
        <f>VLOOKUP(I3494,[1]!Countries[#Data],2,FALSE)</f>
        <v>#REF!</v>
      </c>
      <c r="Q3494" s="5" t="e">
        <f>VLOOKUP(I3494,[1]!Countries[#Data],3,FALSE)</f>
        <v>#REF!</v>
      </c>
    </row>
    <row r="3495" spans="1:17" x14ac:dyDescent="0.2">
      <c r="A3495" s="5">
        <v>10424</v>
      </c>
      <c r="B3495" s="5" t="s">
        <v>181</v>
      </c>
      <c r="C3495" s="5" t="s">
        <v>36</v>
      </c>
      <c r="D3495" s="5">
        <v>210.8</v>
      </c>
      <c r="E3495" s="5">
        <v>191.828</v>
      </c>
      <c r="F3495" s="5">
        <v>49</v>
      </c>
      <c r="G3495" s="5" t="s">
        <v>185</v>
      </c>
      <c r="H3495" s="5" t="s">
        <v>186</v>
      </c>
      <c r="I3495" s="5" t="s">
        <v>187</v>
      </c>
      <c r="J3495" s="6">
        <v>42686</v>
      </c>
      <c r="K3495" s="7">
        <f t="shared" si="162"/>
        <v>10329.200000000001</v>
      </c>
      <c r="L3495" s="7">
        <f t="shared" si="163"/>
        <v>9399.5720000000001</v>
      </c>
      <c r="M3495" s="4">
        <f>YEAR(Datos!$J3495)</f>
        <v>2016</v>
      </c>
      <c r="N3495" s="5" t="str">
        <f t="shared" si="164"/>
        <v>noviembre</v>
      </c>
      <c r="O3495" s="5" t="str">
        <f>VLOOKUP(C3495,[2]!ProdManager[#Data],2,FALSE)</f>
        <v>John Matter</v>
      </c>
      <c r="P3495" s="5" t="e">
        <f>VLOOKUP(I3495,[1]!Countries[#Data],2,FALSE)</f>
        <v>#REF!</v>
      </c>
      <c r="Q3495" s="5" t="e">
        <f>VLOOKUP(I3495,[1]!Countries[#Data],3,FALSE)</f>
        <v>#REF!</v>
      </c>
    </row>
    <row r="3496" spans="1:17" x14ac:dyDescent="0.2">
      <c r="A3496" s="5">
        <v>10425</v>
      </c>
      <c r="B3496" s="5" t="s">
        <v>94</v>
      </c>
      <c r="C3496" s="5" t="s">
        <v>36</v>
      </c>
      <c r="D3496" s="5">
        <v>14.4</v>
      </c>
      <c r="E3496" s="5">
        <v>12.96</v>
      </c>
      <c r="F3496" s="5">
        <v>20</v>
      </c>
      <c r="G3496" s="5" t="s">
        <v>197</v>
      </c>
      <c r="H3496" s="5" t="s">
        <v>198</v>
      </c>
      <c r="I3496" s="5" t="s">
        <v>6</v>
      </c>
      <c r="J3496" s="6">
        <v>42483</v>
      </c>
      <c r="K3496" s="7">
        <f t="shared" si="162"/>
        <v>288</v>
      </c>
      <c r="L3496" s="7">
        <f t="shared" si="163"/>
        <v>259.20000000000005</v>
      </c>
      <c r="M3496" s="4">
        <f>YEAR(Datos!$J3496)</f>
        <v>2016</v>
      </c>
      <c r="N3496" s="5" t="str">
        <f t="shared" si="164"/>
        <v>abril</v>
      </c>
      <c r="O3496" s="5" t="str">
        <f>VLOOKUP(C3496,[2]!ProdManager[#Data],2,FALSE)</f>
        <v>John Matter</v>
      </c>
      <c r="P3496" s="5" t="e">
        <f>VLOOKUP(I3496,[1]!Countries[#Data],2,FALSE)</f>
        <v>#REF!</v>
      </c>
      <c r="Q3496" s="5" t="e">
        <f>VLOOKUP(I3496,[1]!Countries[#Data],3,FALSE)</f>
        <v>#REF!</v>
      </c>
    </row>
    <row r="3497" spans="1:17" x14ac:dyDescent="0.2">
      <c r="A3497" s="5">
        <v>10425</v>
      </c>
      <c r="B3497" s="5" t="s">
        <v>38</v>
      </c>
      <c r="C3497" s="5" t="s">
        <v>39</v>
      </c>
      <c r="D3497" s="5">
        <v>19.2</v>
      </c>
      <c r="E3497" s="5">
        <v>15.744</v>
      </c>
      <c r="F3497" s="5">
        <v>10</v>
      </c>
      <c r="G3497" s="5" t="s">
        <v>197</v>
      </c>
      <c r="H3497" s="5" t="s">
        <v>198</v>
      </c>
      <c r="I3497" s="5" t="s">
        <v>6</v>
      </c>
      <c r="J3497" s="6">
        <v>42670</v>
      </c>
      <c r="K3497" s="7">
        <f t="shared" si="162"/>
        <v>192</v>
      </c>
      <c r="L3497" s="7">
        <f t="shared" si="163"/>
        <v>157.44</v>
      </c>
      <c r="M3497" s="4">
        <f>YEAR(Datos!$J3497)</f>
        <v>2016</v>
      </c>
      <c r="N3497" s="5" t="str">
        <f t="shared" si="164"/>
        <v>octubre</v>
      </c>
      <c r="O3497" s="5" t="str">
        <f>VLOOKUP(C3497,[2]!ProdManager[#Data],2,FALSE)</f>
        <v>John Matter</v>
      </c>
      <c r="P3497" s="5" t="e">
        <f>VLOOKUP(I3497,[1]!Countries[#Data],2,FALSE)</f>
        <v>#REF!</v>
      </c>
      <c r="Q3497" s="5" t="e">
        <f>VLOOKUP(I3497,[1]!Countries[#Data],3,FALSE)</f>
        <v>#REF!</v>
      </c>
    </row>
    <row r="3498" spans="1:17" x14ac:dyDescent="0.2">
      <c r="A3498" s="5">
        <v>10426</v>
      </c>
      <c r="B3498" s="5" t="s">
        <v>79</v>
      </c>
      <c r="C3498" s="5" t="s">
        <v>3</v>
      </c>
      <c r="D3498" s="5">
        <v>30.4</v>
      </c>
      <c r="E3498" s="5">
        <v>23.712</v>
      </c>
      <c r="F3498" s="5">
        <v>5</v>
      </c>
      <c r="G3498" s="5" t="s">
        <v>208</v>
      </c>
      <c r="H3498" s="5" t="s">
        <v>209</v>
      </c>
      <c r="I3498" s="5" t="s">
        <v>126</v>
      </c>
      <c r="J3498" s="6">
        <v>42393</v>
      </c>
      <c r="K3498" s="7">
        <f t="shared" si="162"/>
        <v>152</v>
      </c>
      <c r="L3498" s="7">
        <f t="shared" si="163"/>
        <v>118.56</v>
      </c>
      <c r="M3498" s="4">
        <f>YEAR(Datos!$J3498)</f>
        <v>2016</v>
      </c>
      <c r="N3498" s="5" t="str">
        <f t="shared" si="164"/>
        <v>enero</v>
      </c>
      <c r="O3498" s="5" t="str">
        <f>VLOOKUP(C3498,[2]!ProdManager[#Data],2,FALSE)</f>
        <v>Marc Caine</v>
      </c>
      <c r="P3498" s="5" t="e">
        <f>VLOOKUP(I3498,[1]!Countries[#Data],2,FALSE)</f>
        <v>#REF!</v>
      </c>
      <c r="Q3498" s="5" t="e">
        <f>VLOOKUP(I3498,[1]!Countries[#Data],3,FALSE)</f>
        <v>#REF!</v>
      </c>
    </row>
    <row r="3499" spans="1:17" x14ac:dyDescent="0.2">
      <c r="A3499" s="5">
        <v>10426</v>
      </c>
      <c r="B3499" s="5" t="s">
        <v>143</v>
      </c>
      <c r="C3499" s="5" t="s">
        <v>3</v>
      </c>
      <c r="D3499" s="5">
        <v>26.6</v>
      </c>
      <c r="E3499" s="5">
        <v>22.344000000000001</v>
      </c>
      <c r="F3499" s="5">
        <v>7</v>
      </c>
      <c r="G3499" s="5" t="s">
        <v>208</v>
      </c>
      <c r="H3499" s="5" t="s">
        <v>209</v>
      </c>
      <c r="I3499" s="5" t="s">
        <v>126</v>
      </c>
      <c r="J3499" s="6">
        <v>42624</v>
      </c>
      <c r="K3499" s="7">
        <f t="shared" si="162"/>
        <v>186.20000000000002</v>
      </c>
      <c r="L3499" s="7">
        <f t="shared" si="163"/>
        <v>156.40800000000002</v>
      </c>
      <c r="M3499" s="4">
        <f>YEAR(Datos!$J3499)</f>
        <v>2016</v>
      </c>
      <c r="N3499" s="5" t="str">
        <f t="shared" si="164"/>
        <v>septiembre</v>
      </c>
      <c r="O3499" s="5" t="str">
        <f>VLOOKUP(C3499,[2]!ProdManager[#Data],2,FALSE)</f>
        <v>Marc Caine</v>
      </c>
      <c r="P3499" s="5" t="e">
        <f>VLOOKUP(I3499,[1]!Countries[#Data],2,FALSE)</f>
        <v>#REF!</v>
      </c>
      <c r="Q3499" s="5" t="e">
        <f>VLOOKUP(I3499,[1]!Countries[#Data],3,FALSE)</f>
        <v>#REF!</v>
      </c>
    </row>
    <row r="3500" spans="1:17" x14ac:dyDescent="0.2">
      <c r="A3500" s="5">
        <v>10427</v>
      </c>
      <c r="B3500" s="5" t="s">
        <v>10</v>
      </c>
      <c r="C3500" s="5" t="s">
        <v>11</v>
      </c>
      <c r="D3500" s="5">
        <v>18.600000000000001</v>
      </c>
      <c r="E3500" s="5">
        <v>14.136000000000001</v>
      </c>
      <c r="F3500" s="5">
        <v>35</v>
      </c>
      <c r="G3500" s="5" t="s">
        <v>199</v>
      </c>
      <c r="H3500" s="5" t="s">
        <v>200</v>
      </c>
      <c r="I3500" s="5" t="s">
        <v>61</v>
      </c>
      <c r="J3500" s="6">
        <v>42472</v>
      </c>
      <c r="K3500" s="7">
        <f t="shared" si="162"/>
        <v>651</v>
      </c>
      <c r="L3500" s="7">
        <f t="shared" si="163"/>
        <v>494.76000000000005</v>
      </c>
      <c r="M3500" s="4">
        <f>YEAR(Datos!$J3500)</f>
        <v>2016</v>
      </c>
      <c r="N3500" s="5" t="str">
        <f t="shared" si="164"/>
        <v>abril</v>
      </c>
      <c r="O3500" s="5" t="str">
        <f>VLOOKUP(C3500,[2]!ProdManager[#Data],2,FALSE)</f>
        <v>Marc Caine</v>
      </c>
      <c r="P3500" s="5" t="e">
        <f>VLOOKUP(I3500,[1]!Countries[#Data],2,FALSE)</f>
        <v>#REF!</v>
      </c>
      <c r="Q3500" s="5" t="e">
        <f>VLOOKUP(I3500,[1]!Countries[#Data],3,FALSE)</f>
        <v>#REF!</v>
      </c>
    </row>
    <row r="3501" spans="1:17" x14ac:dyDescent="0.2">
      <c r="A3501" s="5">
        <v>10428</v>
      </c>
      <c r="B3501" s="5" t="s">
        <v>134</v>
      </c>
      <c r="C3501" s="5" t="s">
        <v>22</v>
      </c>
      <c r="D3501" s="5">
        <v>9.6</v>
      </c>
      <c r="E3501" s="5">
        <v>7.5839999999999996</v>
      </c>
      <c r="F3501" s="5">
        <v>20</v>
      </c>
      <c r="G3501" s="5" t="s">
        <v>136</v>
      </c>
      <c r="H3501" s="5" t="s">
        <v>137</v>
      </c>
      <c r="I3501" s="5" t="s">
        <v>109</v>
      </c>
      <c r="J3501" s="6">
        <v>42589</v>
      </c>
      <c r="K3501" s="7">
        <f t="shared" si="162"/>
        <v>192</v>
      </c>
      <c r="L3501" s="7">
        <f t="shared" si="163"/>
        <v>151.68</v>
      </c>
      <c r="M3501" s="4">
        <f>YEAR(Datos!$J3501)</f>
        <v>2016</v>
      </c>
      <c r="N3501" s="5" t="str">
        <f t="shared" si="164"/>
        <v>agosto</v>
      </c>
      <c r="O3501" s="5" t="str">
        <f>VLOOKUP(C3501,[2]!ProdManager[#Data],2,FALSE)</f>
        <v>Peter Stone</v>
      </c>
      <c r="P3501" s="5" t="e">
        <f>VLOOKUP(I3501,[1]!Countries[#Data],2,FALSE)</f>
        <v>#REF!</v>
      </c>
      <c r="Q3501" s="5" t="e">
        <f>VLOOKUP(I3501,[1]!Countries[#Data],3,FALSE)</f>
        <v>#REF!</v>
      </c>
    </row>
    <row r="3502" spans="1:17" x14ac:dyDescent="0.2">
      <c r="A3502" s="5">
        <v>10429</v>
      </c>
      <c r="B3502" s="5" t="s">
        <v>118</v>
      </c>
      <c r="C3502" s="5" t="s">
        <v>17</v>
      </c>
      <c r="D3502" s="5">
        <v>35.1</v>
      </c>
      <c r="E3502" s="5">
        <v>27.378000000000004</v>
      </c>
      <c r="F3502" s="5">
        <v>35</v>
      </c>
      <c r="G3502" s="5" t="s">
        <v>149</v>
      </c>
      <c r="H3502" s="5" t="s">
        <v>150</v>
      </c>
      <c r="I3502" s="5" t="s">
        <v>151</v>
      </c>
      <c r="J3502" s="6">
        <v>42439</v>
      </c>
      <c r="K3502" s="7">
        <f t="shared" si="162"/>
        <v>1228.5</v>
      </c>
      <c r="L3502" s="7">
        <f t="shared" si="163"/>
        <v>958.23000000000013</v>
      </c>
      <c r="M3502" s="4">
        <f>YEAR(Datos!$J3502)</f>
        <v>2016</v>
      </c>
      <c r="N3502" s="5" t="str">
        <f t="shared" si="164"/>
        <v>marzo</v>
      </c>
      <c r="O3502" s="5" t="str">
        <f>VLOOKUP(C3502,[2]!ProdManager[#Data],2,FALSE)</f>
        <v>Lydia Sinn</v>
      </c>
      <c r="P3502" s="5" t="e">
        <f>VLOOKUP(I3502,[1]!Countries[#Data],2,FALSE)</f>
        <v>#REF!</v>
      </c>
      <c r="Q3502" s="5" t="e">
        <f>VLOOKUP(I3502,[1]!Countries[#Data],3,FALSE)</f>
        <v>#REF!</v>
      </c>
    </row>
    <row r="3503" spans="1:17" x14ac:dyDescent="0.2">
      <c r="A3503" s="5">
        <v>10429</v>
      </c>
      <c r="B3503" s="5" t="s">
        <v>196</v>
      </c>
      <c r="C3503" s="5" t="s">
        <v>28</v>
      </c>
      <c r="D3503" s="5">
        <v>13</v>
      </c>
      <c r="E3503" s="5">
        <v>8.5799999999999983</v>
      </c>
      <c r="F3503" s="5">
        <v>40</v>
      </c>
      <c r="G3503" s="5" t="s">
        <v>149</v>
      </c>
      <c r="H3503" s="5" t="s">
        <v>150</v>
      </c>
      <c r="I3503" s="5" t="s">
        <v>151</v>
      </c>
      <c r="J3503" s="6">
        <v>42661</v>
      </c>
      <c r="K3503" s="7">
        <f t="shared" si="162"/>
        <v>520</v>
      </c>
      <c r="L3503" s="7">
        <f t="shared" si="163"/>
        <v>343.19999999999993</v>
      </c>
      <c r="M3503" s="4">
        <f>YEAR(Datos!$J3503)</f>
        <v>2016</v>
      </c>
      <c r="N3503" s="5" t="str">
        <f t="shared" si="164"/>
        <v>octubre</v>
      </c>
      <c r="O3503" s="5" t="str">
        <f>VLOOKUP(C3503,[2]!ProdManager[#Data],2,FALSE)</f>
        <v>Lydia Sinn</v>
      </c>
      <c r="P3503" s="5" t="e">
        <f>VLOOKUP(I3503,[1]!Countries[#Data],2,FALSE)</f>
        <v>#REF!</v>
      </c>
      <c r="Q3503" s="5" t="e">
        <f>VLOOKUP(I3503,[1]!Countries[#Data],3,FALSE)</f>
        <v>#REF!</v>
      </c>
    </row>
    <row r="3504" spans="1:17" x14ac:dyDescent="0.2">
      <c r="A3504" s="5">
        <v>10430</v>
      </c>
      <c r="B3504" s="5" t="s">
        <v>45</v>
      </c>
      <c r="C3504" s="5" t="s">
        <v>8</v>
      </c>
      <c r="D3504" s="5">
        <v>44</v>
      </c>
      <c r="E3504" s="5">
        <v>36.96</v>
      </c>
      <c r="F3504" s="5">
        <v>70</v>
      </c>
      <c r="G3504" s="5" t="s">
        <v>59</v>
      </c>
      <c r="H3504" s="5" t="s">
        <v>60</v>
      </c>
      <c r="I3504" s="5" t="s">
        <v>61</v>
      </c>
      <c r="J3504" s="6">
        <v>42540</v>
      </c>
      <c r="K3504" s="7">
        <f t="shared" si="162"/>
        <v>3080</v>
      </c>
      <c r="L3504" s="7">
        <f t="shared" si="163"/>
        <v>2587.2000000000003</v>
      </c>
      <c r="M3504" s="4">
        <f>YEAR(Datos!$J3504)</f>
        <v>2016</v>
      </c>
      <c r="N3504" s="5" t="str">
        <f t="shared" si="164"/>
        <v>junio</v>
      </c>
      <c r="O3504" s="5" t="str">
        <f>VLOOKUP(C3504,[2]!ProdManager[#Data],2,FALSE)</f>
        <v>Peter Stone</v>
      </c>
      <c r="P3504" s="5" t="e">
        <f>VLOOKUP(I3504,[1]!Countries[#Data],2,FALSE)</f>
        <v>#REF!</v>
      </c>
      <c r="Q3504" s="5" t="e">
        <f>VLOOKUP(I3504,[1]!Countries[#Data],3,FALSE)</f>
        <v>#REF!</v>
      </c>
    </row>
    <row r="3505" spans="1:17" x14ac:dyDescent="0.2">
      <c r="A3505" s="5">
        <v>10430</v>
      </c>
      <c r="B3505" s="5" t="s">
        <v>79</v>
      </c>
      <c r="C3505" s="5" t="s">
        <v>3</v>
      </c>
      <c r="D3505" s="5">
        <v>30.4</v>
      </c>
      <c r="E3505" s="5">
        <v>23.103999999999999</v>
      </c>
      <c r="F3505" s="5">
        <v>30</v>
      </c>
      <c r="G3505" s="5" t="s">
        <v>59</v>
      </c>
      <c r="H3505" s="5" t="s">
        <v>60</v>
      </c>
      <c r="I3505" s="5" t="s">
        <v>61</v>
      </c>
      <c r="J3505" s="6">
        <v>42409</v>
      </c>
      <c r="K3505" s="7">
        <f t="shared" si="162"/>
        <v>912</v>
      </c>
      <c r="L3505" s="7">
        <f t="shared" si="163"/>
        <v>693.12</v>
      </c>
      <c r="M3505" s="4">
        <f>YEAR(Datos!$J3505)</f>
        <v>2016</v>
      </c>
      <c r="N3505" s="5" t="str">
        <f t="shared" si="164"/>
        <v>febrero</v>
      </c>
      <c r="O3505" s="5" t="str">
        <f>VLOOKUP(C3505,[2]!ProdManager[#Data],2,FALSE)</f>
        <v>Marc Caine</v>
      </c>
      <c r="P3505" s="5" t="e">
        <f>VLOOKUP(I3505,[1]!Countries[#Data],2,FALSE)</f>
        <v>#REF!</v>
      </c>
      <c r="Q3505" s="5" t="e">
        <f>VLOOKUP(I3505,[1]!Countries[#Data],3,FALSE)</f>
        <v>#REF!</v>
      </c>
    </row>
    <row r="3506" spans="1:17" x14ac:dyDescent="0.2">
      <c r="A3506" s="5">
        <v>10430</v>
      </c>
      <c r="B3506" s="5" t="s">
        <v>84</v>
      </c>
      <c r="C3506" s="5" t="s">
        <v>39</v>
      </c>
      <c r="D3506" s="5">
        <v>31.2</v>
      </c>
      <c r="E3506" s="5">
        <v>24.96</v>
      </c>
      <c r="F3506" s="5">
        <v>45</v>
      </c>
      <c r="G3506" s="5" t="s">
        <v>59</v>
      </c>
      <c r="H3506" s="5" t="s">
        <v>60</v>
      </c>
      <c r="I3506" s="5" t="s">
        <v>61</v>
      </c>
      <c r="J3506" s="6">
        <v>42445</v>
      </c>
      <c r="K3506" s="7">
        <f t="shared" si="162"/>
        <v>1404</v>
      </c>
      <c r="L3506" s="7">
        <f t="shared" si="163"/>
        <v>1123.2</v>
      </c>
      <c r="M3506" s="4">
        <f>YEAR(Datos!$J3506)</f>
        <v>2016</v>
      </c>
      <c r="N3506" s="5" t="str">
        <f t="shared" si="164"/>
        <v>marzo</v>
      </c>
      <c r="O3506" s="5" t="str">
        <f>VLOOKUP(C3506,[2]!ProdManager[#Data],2,FALSE)</f>
        <v>John Matter</v>
      </c>
      <c r="P3506" s="5" t="e">
        <f>VLOOKUP(I3506,[1]!Countries[#Data],2,FALSE)</f>
        <v>#REF!</v>
      </c>
      <c r="Q3506" s="5" t="e">
        <f>VLOOKUP(I3506,[1]!Countries[#Data],3,FALSE)</f>
        <v>#REF!</v>
      </c>
    </row>
    <row r="3507" spans="1:17" x14ac:dyDescent="0.2">
      <c r="A3507" s="5">
        <v>10430</v>
      </c>
      <c r="B3507" s="5" t="s">
        <v>64</v>
      </c>
      <c r="C3507" s="5" t="s">
        <v>28</v>
      </c>
      <c r="D3507" s="5">
        <v>8</v>
      </c>
      <c r="E3507" s="5">
        <v>5.2799999999999994</v>
      </c>
      <c r="F3507" s="5">
        <v>50</v>
      </c>
      <c r="G3507" s="5" t="s">
        <v>59</v>
      </c>
      <c r="H3507" s="5" t="s">
        <v>60</v>
      </c>
      <c r="I3507" s="5" t="s">
        <v>61</v>
      </c>
      <c r="J3507" s="6">
        <v>42532</v>
      </c>
      <c r="K3507" s="7">
        <f t="shared" si="162"/>
        <v>400</v>
      </c>
      <c r="L3507" s="7">
        <f t="shared" si="163"/>
        <v>263.99999999999994</v>
      </c>
      <c r="M3507" s="4">
        <f>YEAR(Datos!$J3507)</f>
        <v>2016</v>
      </c>
      <c r="N3507" s="5" t="str">
        <f t="shared" si="164"/>
        <v>junio</v>
      </c>
      <c r="O3507" s="5" t="str">
        <f>VLOOKUP(C3507,[2]!ProdManager[#Data],2,FALSE)</f>
        <v>Lydia Sinn</v>
      </c>
      <c r="P3507" s="5" t="e">
        <f>VLOOKUP(I3507,[1]!Countries[#Data],2,FALSE)</f>
        <v>#REF!</v>
      </c>
      <c r="Q3507" s="5" t="e">
        <f>VLOOKUP(I3507,[1]!Countries[#Data],3,FALSE)</f>
        <v>#REF!</v>
      </c>
    </row>
    <row r="3508" spans="1:17" x14ac:dyDescent="0.2">
      <c r="A3508" s="5">
        <v>10431</v>
      </c>
      <c r="B3508" s="5" t="s">
        <v>84</v>
      </c>
      <c r="C3508" s="5" t="s">
        <v>39</v>
      </c>
      <c r="D3508" s="5">
        <v>31.2</v>
      </c>
      <c r="E3508" s="5">
        <v>24.335999999999999</v>
      </c>
      <c r="F3508" s="5">
        <v>50</v>
      </c>
      <c r="G3508" s="5" t="s">
        <v>222</v>
      </c>
      <c r="H3508" s="5" t="s">
        <v>223</v>
      </c>
      <c r="I3508" s="5" t="s">
        <v>187</v>
      </c>
      <c r="J3508" s="6">
        <v>42482</v>
      </c>
      <c r="K3508" s="7">
        <f t="shared" si="162"/>
        <v>1560</v>
      </c>
      <c r="L3508" s="7">
        <f t="shared" si="163"/>
        <v>1216.8</v>
      </c>
      <c r="M3508" s="4">
        <f>YEAR(Datos!$J3508)</f>
        <v>2016</v>
      </c>
      <c r="N3508" s="5" t="str">
        <f t="shared" si="164"/>
        <v>abril</v>
      </c>
      <c r="O3508" s="5" t="str">
        <f>VLOOKUP(C3508,[2]!ProdManager[#Data],2,FALSE)</f>
        <v>John Matter</v>
      </c>
      <c r="P3508" s="5" t="e">
        <f>VLOOKUP(I3508,[1]!Countries[#Data],2,FALSE)</f>
        <v>#REF!</v>
      </c>
      <c r="Q3508" s="5" t="e">
        <f>VLOOKUP(I3508,[1]!Countries[#Data],3,FALSE)</f>
        <v>#REF!</v>
      </c>
    </row>
    <row r="3509" spans="1:17" x14ac:dyDescent="0.2">
      <c r="A3509" s="5">
        <v>10431</v>
      </c>
      <c r="B3509" s="5" t="s">
        <v>91</v>
      </c>
      <c r="C3509" s="5" t="s">
        <v>22</v>
      </c>
      <c r="D3509" s="5">
        <v>14.7</v>
      </c>
      <c r="E3509" s="5">
        <v>10.731</v>
      </c>
      <c r="F3509" s="5">
        <v>50</v>
      </c>
      <c r="G3509" s="5" t="s">
        <v>222</v>
      </c>
      <c r="H3509" s="5" t="s">
        <v>223</v>
      </c>
      <c r="I3509" s="5" t="s">
        <v>187</v>
      </c>
      <c r="J3509" s="6">
        <v>42545</v>
      </c>
      <c r="K3509" s="7">
        <f t="shared" si="162"/>
        <v>735</v>
      </c>
      <c r="L3509" s="7">
        <f t="shared" si="163"/>
        <v>536.54999999999995</v>
      </c>
      <c r="M3509" s="4">
        <f>YEAR(Datos!$J3509)</f>
        <v>2016</v>
      </c>
      <c r="N3509" s="5" t="str">
        <f t="shared" si="164"/>
        <v>junio</v>
      </c>
      <c r="O3509" s="5" t="str">
        <f>VLOOKUP(C3509,[2]!ProdManager[#Data],2,FALSE)</f>
        <v>Peter Stone</v>
      </c>
      <c r="P3509" s="5" t="e">
        <f>VLOOKUP(I3509,[1]!Countries[#Data],2,FALSE)</f>
        <v>#REF!</v>
      </c>
      <c r="Q3509" s="5" t="e">
        <f>VLOOKUP(I3509,[1]!Countries[#Data],3,FALSE)</f>
        <v>#REF!</v>
      </c>
    </row>
    <row r="3510" spans="1:17" x14ac:dyDescent="0.2">
      <c r="A3510" s="5">
        <v>10431</v>
      </c>
      <c r="B3510" s="5" t="s">
        <v>188</v>
      </c>
      <c r="C3510" s="5" t="s">
        <v>28</v>
      </c>
      <c r="D3510" s="5">
        <v>7.6</v>
      </c>
      <c r="E3510" s="5">
        <v>5.0159999999999991</v>
      </c>
      <c r="F3510" s="5">
        <v>30</v>
      </c>
      <c r="G3510" s="5" t="s">
        <v>222</v>
      </c>
      <c r="H3510" s="5" t="s">
        <v>223</v>
      </c>
      <c r="I3510" s="5" t="s">
        <v>187</v>
      </c>
      <c r="J3510" s="6">
        <v>42502</v>
      </c>
      <c r="K3510" s="7">
        <f t="shared" si="162"/>
        <v>228</v>
      </c>
      <c r="L3510" s="7">
        <f t="shared" si="163"/>
        <v>150.47999999999996</v>
      </c>
      <c r="M3510" s="4">
        <f>YEAR(Datos!$J3510)</f>
        <v>2016</v>
      </c>
      <c r="N3510" s="5" t="str">
        <f t="shared" si="164"/>
        <v>mayo</v>
      </c>
      <c r="O3510" s="5" t="str">
        <f>VLOOKUP(C3510,[2]!ProdManager[#Data],2,FALSE)</f>
        <v>Lydia Sinn</v>
      </c>
      <c r="P3510" s="5" t="e">
        <f>VLOOKUP(I3510,[1]!Countries[#Data],2,FALSE)</f>
        <v>#REF!</v>
      </c>
      <c r="Q3510" s="5" t="e">
        <f>VLOOKUP(I3510,[1]!Countries[#Data],3,FALSE)</f>
        <v>#REF!</v>
      </c>
    </row>
    <row r="3511" spans="1:17" x14ac:dyDescent="0.2">
      <c r="A3511" s="5">
        <v>10432</v>
      </c>
      <c r="B3511" s="5" t="s">
        <v>182</v>
      </c>
      <c r="C3511" s="5" t="s">
        <v>28</v>
      </c>
      <c r="D3511" s="5">
        <v>24.9</v>
      </c>
      <c r="E3511" s="5">
        <v>17.180999999999997</v>
      </c>
      <c r="F3511" s="5">
        <v>10</v>
      </c>
      <c r="G3511" s="5" t="s">
        <v>101</v>
      </c>
      <c r="H3511" s="5" t="s">
        <v>102</v>
      </c>
      <c r="I3511" s="5" t="s">
        <v>77</v>
      </c>
      <c r="J3511" s="6">
        <v>42536</v>
      </c>
      <c r="K3511" s="7">
        <f t="shared" si="162"/>
        <v>249</v>
      </c>
      <c r="L3511" s="7">
        <f t="shared" si="163"/>
        <v>171.80999999999997</v>
      </c>
      <c r="M3511" s="4">
        <f>YEAR(Datos!$J3511)</f>
        <v>2016</v>
      </c>
      <c r="N3511" s="5" t="str">
        <f t="shared" si="164"/>
        <v>junio</v>
      </c>
      <c r="O3511" s="5" t="str">
        <f>VLOOKUP(C3511,[2]!ProdManager[#Data],2,FALSE)</f>
        <v>Lydia Sinn</v>
      </c>
      <c r="P3511" s="5" t="e">
        <f>VLOOKUP(I3511,[1]!Countries[#Data],2,FALSE)</f>
        <v>#REF!</v>
      </c>
      <c r="Q3511" s="5" t="e">
        <f>VLOOKUP(I3511,[1]!Countries[#Data],3,FALSE)</f>
        <v>#REF!</v>
      </c>
    </row>
    <row r="3512" spans="1:17" x14ac:dyDescent="0.2">
      <c r="A3512" s="5">
        <v>10432</v>
      </c>
      <c r="B3512" s="5" t="s">
        <v>138</v>
      </c>
      <c r="C3512" s="5" t="s">
        <v>39</v>
      </c>
      <c r="D3512" s="5">
        <v>5.9</v>
      </c>
      <c r="E3512" s="5">
        <v>4.7200000000000006</v>
      </c>
      <c r="F3512" s="5">
        <v>40</v>
      </c>
      <c r="G3512" s="5" t="s">
        <v>101</v>
      </c>
      <c r="H3512" s="5" t="s">
        <v>102</v>
      </c>
      <c r="I3512" s="5" t="s">
        <v>77</v>
      </c>
      <c r="J3512" s="6">
        <v>42449</v>
      </c>
      <c r="K3512" s="7">
        <f t="shared" si="162"/>
        <v>236</v>
      </c>
      <c r="L3512" s="7">
        <f t="shared" si="163"/>
        <v>188.8</v>
      </c>
      <c r="M3512" s="4">
        <f>YEAR(Datos!$J3512)</f>
        <v>2016</v>
      </c>
      <c r="N3512" s="5" t="str">
        <f t="shared" si="164"/>
        <v>marzo</v>
      </c>
      <c r="O3512" s="5" t="str">
        <f>VLOOKUP(C3512,[2]!ProdManager[#Data],2,FALSE)</f>
        <v>John Matter</v>
      </c>
      <c r="P3512" s="5" t="e">
        <f>VLOOKUP(I3512,[1]!Countries[#Data],2,FALSE)</f>
        <v>#REF!</v>
      </c>
      <c r="Q3512" s="5" t="e">
        <f>VLOOKUP(I3512,[1]!Countries[#Data],3,FALSE)</f>
        <v>#REF!</v>
      </c>
    </row>
    <row r="3513" spans="1:17" x14ac:dyDescent="0.2">
      <c r="A3513" s="5">
        <v>10433</v>
      </c>
      <c r="B3513" s="5" t="s">
        <v>79</v>
      </c>
      <c r="C3513" s="5" t="s">
        <v>3</v>
      </c>
      <c r="D3513" s="5">
        <v>30.4</v>
      </c>
      <c r="E3513" s="5">
        <v>24.015999999999998</v>
      </c>
      <c r="F3513" s="5">
        <v>28</v>
      </c>
      <c r="G3513" s="5" t="s">
        <v>189</v>
      </c>
      <c r="H3513" s="5" t="s">
        <v>179</v>
      </c>
      <c r="I3513" s="5" t="s">
        <v>180</v>
      </c>
      <c r="J3513" s="6">
        <v>42404</v>
      </c>
      <c r="K3513" s="7">
        <f t="shared" si="162"/>
        <v>851.19999999999993</v>
      </c>
      <c r="L3513" s="7">
        <f t="shared" si="163"/>
        <v>672.44799999999998</v>
      </c>
      <c r="M3513" s="4">
        <f>YEAR(Datos!$J3513)</f>
        <v>2016</v>
      </c>
      <c r="N3513" s="5" t="str">
        <f t="shared" si="164"/>
        <v>febrero</v>
      </c>
      <c r="O3513" s="5" t="str">
        <f>VLOOKUP(C3513,[2]!ProdManager[#Data],2,FALSE)</f>
        <v>Marc Caine</v>
      </c>
      <c r="P3513" s="5" t="e">
        <f>VLOOKUP(I3513,[1]!Countries[#Data],2,FALSE)</f>
        <v>#REF!</v>
      </c>
      <c r="Q3513" s="5" t="e">
        <f>VLOOKUP(I3513,[1]!Countries[#Data],3,FALSE)</f>
        <v>#REF!</v>
      </c>
    </row>
    <row r="3514" spans="1:17" x14ac:dyDescent="0.2">
      <c r="A3514" s="5">
        <v>10434</v>
      </c>
      <c r="B3514" s="5" t="s">
        <v>9</v>
      </c>
      <c r="C3514" s="5" t="s">
        <v>8</v>
      </c>
      <c r="D3514" s="5">
        <v>16.8</v>
      </c>
      <c r="E3514" s="5">
        <v>14.112</v>
      </c>
      <c r="F3514" s="5">
        <v>6</v>
      </c>
      <c r="G3514" s="5" t="s">
        <v>81</v>
      </c>
      <c r="H3514" s="5" t="s">
        <v>82</v>
      </c>
      <c r="I3514" s="5" t="s">
        <v>83</v>
      </c>
      <c r="J3514" s="6">
        <v>42548</v>
      </c>
      <c r="K3514" s="7">
        <f t="shared" si="162"/>
        <v>100.80000000000001</v>
      </c>
      <c r="L3514" s="7">
        <f t="shared" si="163"/>
        <v>84.671999999999997</v>
      </c>
      <c r="M3514" s="4">
        <f>YEAR(Datos!$J3514)</f>
        <v>2016</v>
      </c>
      <c r="N3514" s="5" t="str">
        <f t="shared" si="164"/>
        <v>junio</v>
      </c>
      <c r="O3514" s="5" t="str">
        <f>VLOOKUP(C3514,[2]!ProdManager[#Data],2,FALSE)</f>
        <v>Peter Stone</v>
      </c>
      <c r="P3514" s="5" t="e">
        <f>VLOOKUP(I3514,[1]!Countries[#Data],2,FALSE)</f>
        <v>#REF!</v>
      </c>
      <c r="Q3514" s="5" t="e">
        <f>VLOOKUP(I3514,[1]!Countries[#Data],3,FALSE)</f>
        <v>#REF!</v>
      </c>
    </row>
    <row r="3515" spans="1:17" x14ac:dyDescent="0.2">
      <c r="A3515" s="5">
        <v>10434</v>
      </c>
      <c r="B3515" s="5" t="s">
        <v>94</v>
      </c>
      <c r="C3515" s="5" t="s">
        <v>36</v>
      </c>
      <c r="D3515" s="5">
        <v>14.4</v>
      </c>
      <c r="E3515" s="5">
        <v>12.816000000000001</v>
      </c>
      <c r="F3515" s="5">
        <v>18</v>
      </c>
      <c r="G3515" s="5" t="s">
        <v>81</v>
      </c>
      <c r="H3515" s="5" t="s">
        <v>82</v>
      </c>
      <c r="I3515" s="5" t="s">
        <v>83</v>
      </c>
      <c r="J3515" s="6">
        <v>42643</v>
      </c>
      <c r="K3515" s="7">
        <f t="shared" si="162"/>
        <v>259.2</v>
      </c>
      <c r="L3515" s="7">
        <f t="shared" si="163"/>
        <v>230.68800000000002</v>
      </c>
      <c r="M3515" s="4">
        <f>YEAR(Datos!$J3515)</f>
        <v>2016</v>
      </c>
      <c r="N3515" s="5" t="str">
        <f t="shared" si="164"/>
        <v>septiembre</v>
      </c>
      <c r="O3515" s="5" t="str">
        <f>VLOOKUP(C3515,[2]!ProdManager[#Data],2,FALSE)</f>
        <v>John Matter</v>
      </c>
      <c r="P3515" s="5" t="e">
        <f>VLOOKUP(I3515,[1]!Countries[#Data],2,FALSE)</f>
        <v>#REF!</v>
      </c>
      <c r="Q3515" s="5" t="e">
        <f>VLOOKUP(I3515,[1]!Countries[#Data],3,FALSE)</f>
        <v>#REF!</v>
      </c>
    </row>
    <row r="3516" spans="1:17" x14ac:dyDescent="0.2">
      <c r="A3516" s="5">
        <v>10435</v>
      </c>
      <c r="B3516" s="5" t="s">
        <v>48</v>
      </c>
      <c r="C3516" s="5" t="s">
        <v>36</v>
      </c>
      <c r="D3516" s="5">
        <v>15.2</v>
      </c>
      <c r="E3516" s="5">
        <v>13.984</v>
      </c>
      <c r="F3516" s="5">
        <v>10</v>
      </c>
      <c r="G3516" s="5" t="s">
        <v>238</v>
      </c>
      <c r="H3516" s="5" t="s">
        <v>141</v>
      </c>
      <c r="I3516" s="5" t="s">
        <v>142</v>
      </c>
      <c r="J3516" s="6">
        <v>42640</v>
      </c>
      <c r="K3516" s="7">
        <f t="shared" si="162"/>
        <v>152</v>
      </c>
      <c r="L3516" s="7">
        <f t="shared" si="163"/>
        <v>139.84</v>
      </c>
      <c r="M3516" s="4">
        <f>YEAR(Datos!$J3516)</f>
        <v>2016</v>
      </c>
      <c r="N3516" s="5" t="str">
        <f t="shared" si="164"/>
        <v>septiembre</v>
      </c>
      <c r="O3516" s="5" t="str">
        <f>VLOOKUP(C3516,[2]!ProdManager[#Data],2,FALSE)</f>
        <v>John Matter</v>
      </c>
      <c r="P3516" s="5" t="e">
        <f>VLOOKUP(I3516,[1]!Countries[#Data],2,FALSE)</f>
        <v>#REF!</v>
      </c>
      <c r="Q3516" s="5" t="e">
        <f>VLOOKUP(I3516,[1]!Countries[#Data],3,FALSE)</f>
        <v>#REF!</v>
      </c>
    </row>
    <row r="3517" spans="1:17" x14ac:dyDescent="0.2">
      <c r="A3517" s="5">
        <v>10435</v>
      </c>
      <c r="B3517" s="5" t="s">
        <v>25</v>
      </c>
      <c r="C3517" s="5" t="s">
        <v>3</v>
      </c>
      <c r="D3517" s="5">
        <v>16.8</v>
      </c>
      <c r="E3517" s="5">
        <v>12.936000000000002</v>
      </c>
      <c r="F3517" s="5">
        <v>12</v>
      </c>
      <c r="G3517" s="5" t="s">
        <v>238</v>
      </c>
      <c r="H3517" s="5" t="s">
        <v>141</v>
      </c>
      <c r="I3517" s="5" t="s">
        <v>142</v>
      </c>
      <c r="J3517" s="6">
        <v>42590</v>
      </c>
      <c r="K3517" s="7">
        <f t="shared" si="162"/>
        <v>201.60000000000002</v>
      </c>
      <c r="L3517" s="7">
        <f t="shared" si="163"/>
        <v>155.23200000000003</v>
      </c>
      <c r="M3517" s="4">
        <f>YEAR(Datos!$J3517)</f>
        <v>2016</v>
      </c>
      <c r="N3517" s="5" t="str">
        <f t="shared" si="164"/>
        <v>agosto</v>
      </c>
      <c r="O3517" s="5" t="str">
        <f>VLOOKUP(C3517,[2]!ProdManager[#Data],2,FALSE)</f>
        <v>Marc Caine</v>
      </c>
      <c r="P3517" s="5" t="e">
        <f>VLOOKUP(I3517,[1]!Countries[#Data],2,FALSE)</f>
        <v>#REF!</v>
      </c>
      <c r="Q3517" s="5" t="e">
        <f>VLOOKUP(I3517,[1]!Countries[#Data],3,FALSE)</f>
        <v>#REF!</v>
      </c>
    </row>
    <row r="3518" spans="1:17" x14ac:dyDescent="0.2">
      <c r="A3518" s="5">
        <v>10435</v>
      </c>
      <c r="B3518" s="5" t="s">
        <v>7</v>
      </c>
      <c r="C3518" s="5" t="s">
        <v>8</v>
      </c>
      <c r="D3518" s="5">
        <v>27.8</v>
      </c>
      <c r="E3518" s="5">
        <v>20.85</v>
      </c>
      <c r="F3518" s="5">
        <v>10</v>
      </c>
      <c r="G3518" s="5" t="s">
        <v>238</v>
      </c>
      <c r="H3518" s="5" t="s">
        <v>141</v>
      </c>
      <c r="I3518" s="5" t="s">
        <v>142</v>
      </c>
      <c r="J3518" s="6">
        <v>42555</v>
      </c>
      <c r="K3518" s="7">
        <f t="shared" si="162"/>
        <v>278</v>
      </c>
      <c r="L3518" s="7">
        <f t="shared" si="163"/>
        <v>208.5</v>
      </c>
      <c r="M3518" s="4">
        <f>YEAR(Datos!$J3518)</f>
        <v>2016</v>
      </c>
      <c r="N3518" s="5" t="str">
        <f t="shared" si="164"/>
        <v>julio</v>
      </c>
      <c r="O3518" s="5" t="str">
        <f>VLOOKUP(C3518,[2]!ProdManager[#Data],2,FALSE)</f>
        <v>Peter Stone</v>
      </c>
      <c r="P3518" s="5" t="e">
        <f>VLOOKUP(I3518,[1]!Countries[#Data],2,FALSE)</f>
        <v>#REF!</v>
      </c>
      <c r="Q3518" s="5" t="e">
        <f>VLOOKUP(I3518,[1]!Countries[#Data],3,FALSE)</f>
        <v>#REF!</v>
      </c>
    </row>
    <row r="3519" spans="1:17" x14ac:dyDescent="0.2">
      <c r="A3519" s="5">
        <v>10436</v>
      </c>
      <c r="B3519" s="5" t="s">
        <v>134</v>
      </c>
      <c r="C3519" s="5" t="s">
        <v>22</v>
      </c>
      <c r="D3519" s="5">
        <v>9.6</v>
      </c>
      <c r="E3519" s="5">
        <v>6.8159999999999998</v>
      </c>
      <c r="F3519" s="5">
        <v>5</v>
      </c>
      <c r="G3519" s="5" t="s">
        <v>85</v>
      </c>
      <c r="H3519" s="5" t="s">
        <v>86</v>
      </c>
      <c r="I3519" s="5" t="s">
        <v>6</v>
      </c>
      <c r="J3519" s="6">
        <v>42593</v>
      </c>
      <c r="K3519" s="7">
        <f t="shared" si="162"/>
        <v>48</v>
      </c>
      <c r="L3519" s="7">
        <f t="shared" si="163"/>
        <v>34.08</v>
      </c>
      <c r="M3519" s="4">
        <f>YEAR(Datos!$J3519)</f>
        <v>2016</v>
      </c>
      <c r="N3519" s="5" t="str">
        <f t="shared" si="164"/>
        <v>agosto</v>
      </c>
      <c r="O3519" s="5" t="str">
        <f>VLOOKUP(C3519,[2]!ProdManager[#Data],2,FALSE)</f>
        <v>Peter Stone</v>
      </c>
      <c r="P3519" s="5" t="e">
        <f>VLOOKUP(I3519,[1]!Countries[#Data],2,FALSE)</f>
        <v>#REF!</v>
      </c>
      <c r="Q3519" s="5" t="e">
        <f>VLOOKUP(I3519,[1]!Countries[#Data],3,FALSE)</f>
        <v>#REF!</v>
      </c>
    </row>
    <row r="3520" spans="1:17" x14ac:dyDescent="0.2">
      <c r="A3520" s="5">
        <v>10436</v>
      </c>
      <c r="B3520" s="5" t="s">
        <v>122</v>
      </c>
      <c r="C3520" s="5" t="s">
        <v>36</v>
      </c>
      <c r="D3520" s="5">
        <v>6.2</v>
      </c>
      <c r="E3520" s="5">
        <v>5.58</v>
      </c>
      <c r="F3520" s="5">
        <v>24</v>
      </c>
      <c r="G3520" s="5" t="s">
        <v>85</v>
      </c>
      <c r="H3520" s="5" t="s">
        <v>86</v>
      </c>
      <c r="I3520" s="5" t="s">
        <v>6</v>
      </c>
      <c r="J3520" s="6">
        <v>42711</v>
      </c>
      <c r="K3520" s="7">
        <f t="shared" si="162"/>
        <v>148.80000000000001</v>
      </c>
      <c r="L3520" s="7">
        <f t="shared" si="163"/>
        <v>133.92000000000002</v>
      </c>
      <c r="M3520" s="4">
        <f>YEAR(Datos!$J3520)</f>
        <v>2016</v>
      </c>
      <c r="N3520" s="5" t="str">
        <f t="shared" si="164"/>
        <v>diciembre</v>
      </c>
      <c r="O3520" s="5" t="str">
        <f>VLOOKUP(C3520,[2]!ProdManager[#Data],2,FALSE)</f>
        <v>John Matter</v>
      </c>
      <c r="P3520" s="5" t="e">
        <f>VLOOKUP(I3520,[1]!Countries[#Data],2,FALSE)</f>
        <v>#REF!</v>
      </c>
      <c r="Q3520" s="5" t="e">
        <f>VLOOKUP(I3520,[1]!Countries[#Data],3,FALSE)</f>
        <v>#REF!</v>
      </c>
    </row>
    <row r="3521" spans="1:17" x14ac:dyDescent="0.2">
      <c r="A3521" s="5">
        <v>10436</v>
      </c>
      <c r="B3521" s="5" t="s">
        <v>79</v>
      </c>
      <c r="C3521" s="5" t="s">
        <v>3</v>
      </c>
      <c r="D3521" s="5">
        <v>30.4</v>
      </c>
      <c r="E3521" s="5">
        <v>22.799999999999997</v>
      </c>
      <c r="F3521" s="5">
        <v>40</v>
      </c>
      <c r="G3521" s="5" t="s">
        <v>85</v>
      </c>
      <c r="H3521" s="5" t="s">
        <v>86</v>
      </c>
      <c r="I3521" s="5" t="s">
        <v>6</v>
      </c>
      <c r="J3521" s="6">
        <v>42547</v>
      </c>
      <c r="K3521" s="7">
        <f t="shared" si="162"/>
        <v>1216</v>
      </c>
      <c r="L3521" s="7">
        <f t="shared" si="163"/>
        <v>911.99999999999989</v>
      </c>
      <c r="M3521" s="4">
        <f>YEAR(Datos!$J3521)</f>
        <v>2016</v>
      </c>
      <c r="N3521" s="5" t="str">
        <f t="shared" si="164"/>
        <v>junio</v>
      </c>
      <c r="O3521" s="5" t="str">
        <f>VLOOKUP(C3521,[2]!ProdManager[#Data],2,FALSE)</f>
        <v>Marc Caine</v>
      </c>
      <c r="P3521" s="5" t="e">
        <f>VLOOKUP(I3521,[1]!Countries[#Data],2,FALSE)</f>
        <v>#REF!</v>
      </c>
      <c r="Q3521" s="5" t="e">
        <f>VLOOKUP(I3521,[1]!Countries[#Data],3,FALSE)</f>
        <v>#REF!</v>
      </c>
    </row>
    <row r="3522" spans="1:17" x14ac:dyDescent="0.2">
      <c r="A3522" s="5">
        <v>10436</v>
      </c>
      <c r="B3522" s="5" t="s">
        <v>143</v>
      </c>
      <c r="C3522" s="5" t="s">
        <v>3</v>
      </c>
      <c r="D3522" s="5">
        <v>26.6</v>
      </c>
      <c r="E3522" s="5">
        <v>20.216000000000001</v>
      </c>
      <c r="F3522" s="5">
        <v>30</v>
      </c>
      <c r="G3522" s="5" t="s">
        <v>85</v>
      </c>
      <c r="H3522" s="5" t="s">
        <v>86</v>
      </c>
      <c r="I3522" s="5" t="s">
        <v>6</v>
      </c>
      <c r="J3522" s="6">
        <v>42586</v>
      </c>
      <c r="K3522" s="7">
        <f t="shared" si="162"/>
        <v>798</v>
      </c>
      <c r="L3522" s="7">
        <f t="shared" si="163"/>
        <v>606.48</v>
      </c>
      <c r="M3522" s="4">
        <f>YEAR(Datos!$J3522)</f>
        <v>2016</v>
      </c>
      <c r="N3522" s="5" t="str">
        <f t="shared" si="164"/>
        <v>agosto</v>
      </c>
      <c r="O3522" s="5" t="str">
        <f>VLOOKUP(C3522,[2]!ProdManager[#Data],2,FALSE)</f>
        <v>Marc Caine</v>
      </c>
      <c r="P3522" s="5" t="e">
        <f>VLOOKUP(I3522,[1]!Countries[#Data],2,FALSE)</f>
        <v>#REF!</v>
      </c>
      <c r="Q3522" s="5" t="e">
        <f>VLOOKUP(I3522,[1]!Countries[#Data],3,FALSE)</f>
        <v>#REF!</v>
      </c>
    </row>
    <row r="3523" spans="1:17" x14ac:dyDescent="0.2">
      <c r="A3523" s="5">
        <v>10437</v>
      </c>
      <c r="B3523" s="5" t="s">
        <v>51</v>
      </c>
      <c r="C3523" s="5" t="s">
        <v>39</v>
      </c>
      <c r="D3523" s="5">
        <v>26.2</v>
      </c>
      <c r="E3523" s="5">
        <v>20.173999999999999</v>
      </c>
      <c r="F3523" s="5">
        <v>15</v>
      </c>
      <c r="G3523" s="5" t="s">
        <v>88</v>
      </c>
      <c r="H3523" s="5" t="s">
        <v>89</v>
      </c>
      <c r="I3523" s="5" t="s">
        <v>90</v>
      </c>
      <c r="J3523" s="6">
        <v>42726</v>
      </c>
      <c r="K3523" s="7">
        <f t="shared" ref="K3523:K3586" si="165">D3523*F3523</f>
        <v>393</v>
      </c>
      <c r="L3523" s="7">
        <f t="shared" ref="L3523:L3586" si="166">E3523*F3523</f>
        <v>302.61</v>
      </c>
      <c r="M3523" s="4">
        <f>YEAR(Datos!$J3523)</f>
        <v>2016</v>
      </c>
      <c r="N3523" s="5" t="str">
        <f t="shared" ref="N3523:N3586" si="167">TEXT(J3523,"mmmm")</f>
        <v>diciembre</v>
      </c>
      <c r="O3523" s="5" t="str">
        <f>VLOOKUP(C3523,[2]!ProdManager[#Data],2,FALSE)</f>
        <v>John Matter</v>
      </c>
      <c r="P3523" s="5" t="e">
        <f>VLOOKUP(I3523,[1]!Countries[#Data],2,FALSE)</f>
        <v>#REF!</v>
      </c>
      <c r="Q3523" s="5" t="e">
        <f>VLOOKUP(I3523,[1]!Countries[#Data],3,FALSE)</f>
        <v>#REF!</v>
      </c>
    </row>
    <row r="3524" spans="1:17" x14ac:dyDescent="0.2">
      <c r="A3524" s="5">
        <v>10438</v>
      </c>
      <c r="B3524" s="5" t="s">
        <v>123</v>
      </c>
      <c r="C3524" s="5" t="s">
        <v>28</v>
      </c>
      <c r="D3524" s="5">
        <v>7.3</v>
      </c>
      <c r="E3524" s="5">
        <v>5.1099999999999994</v>
      </c>
      <c r="F3524" s="5">
        <v>15</v>
      </c>
      <c r="G3524" s="5" t="s">
        <v>12</v>
      </c>
      <c r="H3524" s="5" t="s">
        <v>13</v>
      </c>
      <c r="I3524" s="5" t="s">
        <v>14</v>
      </c>
      <c r="J3524" s="6">
        <v>42726</v>
      </c>
      <c r="K3524" s="7">
        <f t="shared" si="165"/>
        <v>109.5</v>
      </c>
      <c r="L3524" s="7">
        <f t="shared" si="166"/>
        <v>76.649999999999991</v>
      </c>
      <c r="M3524" s="4">
        <f>YEAR(Datos!$J3524)</f>
        <v>2016</v>
      </c>
      <c r="N3524" s="5" t="str">
        <f t="shared" si="167"/>
        <v>diciembre</v>
      </c>
      <c r="O3524" s="5" t="str">
        <f>VLOOKUP(C3524,[2]!ProdManager[#Data],2,FALSE)</f>
        <v>Lydia Sinn</v>
      </c>
      <c r="P3524" s="5" t="e">
        <f>VLOOKUP(I3524,[1]!Countries[#Data],2,FALSE)</f>
        <v>#REF!</v>
      </c>
      <c r="Q3524" s="5" t="e">
        <f>VLOOKUP(I3524,[1]!Countries[#Data],3,FALSE)</f>
        <v>#REF!</v>
      </c>
    </row>
    <row r="3525" spans="1:17" x14ac:dyDescent="0.2">
      <c r="A3525" s="5">
        <v>10438</v>
      </c>
      <c r="B3525" s="5" t="s">
        <v>133</v>
      </c>
      <c r="C3525" s="5" t="s">
        <v>36</v>
      </c>
      <c r="D3525" s="5">
        <v>11.2</v>
      </c>
      <c r="E3525" s="5">
        <v>10.192</v>
      </c>
      <c r="F3525" s="5">
        <v>20</v>
      </c>
      <c r="G3525" s="5" t="s">
        <v>12</v>
      </c>
      <c r="H3525" s="5" t="s">
        <v>13</v>
      </c>
      <c r="I3525" s="5" t="s">
        <v>14</v>
      </c>
      <c r="J3525" s="6">
        <v>42604</v>
      </c>
      <c r="K3525" s="7">
        <f t="shared" si="165"/>
        <v>224</v>
      </c>
      <c r="L3525" s="7">
        <f t="shared" si="166"/>
        <v>203.84</v>
      </c>
      <c r="M3525" s="4">
        <f>YEAR(Datos!$J3525)</f>
        <v>2016</v>
      </c>
      <c r="N3525" s="5" t="str">
        <f t="shared" si="167"/>
        <v>agosto</v>
      </c>
      <c r="O3525" s="5" t="str">
        <f>VLOOKUP(C3525,[2]!ProdManager[#Data],2,FALSE)</f>
        <v>John Matter</v>
      </c>
      <c r="P3525" s="5" t="e">
        <f>VLOOKUP(I3525,[1]!Countries[#Data],2,FALSE)</f>
        <v>#REF!</v>
      </c>
      <c r="Q3525" s="5" t="e">
        <f>VLOOKUP(I3525,[1]!Countries[#Data],3,FALSE)</f>
        <v>#REF!</v>
      </c>
    </row>
    <row r="3526" spans="1:17" x14ac:dyDescent="0.2">
      <c r="A3526" s="5">
        <v>10438</v>
      </c>
      <c r="B3526" s="5" t="s">
        <v>26</v>
      </c>
      <c r="C3526" s="5" t="s">
        <v>3</v>
      </c>
      <c r="D3526" s="5">
        <v>15.6</v>
      </c>
      <c r="E3526" s="5">
        <v>13.103999999999999</v>
      </c>
      <c r="F3526" s="5">
        <v>15</v>
      </c>
      <c r="G3526" s="5" t="s">
        <v>12</v>
      </c>
      <c r="H3526" s="5" t="s">
        <v>13</v>
      </c>
      <c r="I3526" s="5" t="s">
        <v>14</v>
      </c>
      <c r="J3526" s="6">
        <v>42549</v>
      </c>
      <c r="K3526" s="7">
        <f t="shared" si="165"/>
        <v>234</v>
      </c>
      <c r="L3526" s="7">
        <f t="shared" si="166"/>
        <v>196.56</v>
      </c>
      <c r="M3526" s="4">
        <f>YEAR(Datos!$J3526)</f>
        <v>2016</v>
      </c>
      <c r="N3526" s="5" t="str">
        <f t="shared" si="167"/>
        <v>junio</v>
      </c>
      <c r="O3526" s="5" t="str">
        <f>VLOOKUP(C3526,[2]!ProdManager[#Data],2,FALSE)</f>
        <v>Marc Caine</v>
      </c>
      <c r="P3526" s="5" t="e">
        <f>VLOOKUP(I3526,[1]!Countries[#Data],2,FALSE)</f>
        <v>#REF!</v>
      </c>
      <c r="Q3526" s="5" t="e">
        <f>VLOOKUP(I3526,[1]!Countries[#Data],3,FALSE)</f>
        <v>#REF!</v>
      </c>
    </row>
    <row r="3527" spans="1:17" x14ac:dyDescent="0.2">
      <c r="A3527" s="5">
        <v>10439</v>
      </c>
      <c r="B3527" s="5" t="s">
        <v>49</v>
      </c>
      <c r="C3527" s="5" t="s">
        <v>28</v>
      </c>
      <c r="D3527" s="5">
        <v>13.9</v>
      </c>
      <c r="E3527" s="5">
        <v>9.0350000000000001</v>
      </c>
      <c r="F3527" s="5">
        <v>16</v>
      </c>
      <c r="G3527" s="5" t="s">
        <v>185</v>
      </c>
      <c r="H3527" s="5" t="s">
        <v>186</v>
      </c>
      <c r="I3527" s="5" t="s">
        <v>187</v>
      </c>
      <c r="J3527" s="6">
        <v>42615</v>
      </c>
      <c r="K3527" s="7">
        <f t="shared" si="165"/>
        <v>222.4</v>
      </c>
      <c r="L3527" s="7">
        <f t="shared" si="166"/>
        <v>144.56</v>
      </c>
      <c r="M3527" s="4">
        <f>YEAR(Datos!$J3527)</f>
        <v>2016</v>
      </c>
      <c r="N3527" s="5" t="str">
        <f t="shared" si="167"/>
        <v>septiembre</v>
      </c>
      <c r="O3527" s="5" t="str">
        <f>VLOOKUP(C3527,[2]!ProdManager[#Data],2,FALSE)</f>
        <v>Lydia Sinn</v>
      </c>
      <c r="P3527" s="5" t="e">
        <f>VLOOKUP(I3527,[1]!Countries[#Data],2,FALSE)</f>
        <v>#REF!</v>
      </c>
      <c r="Q3527" s="5" t="e">
        <f>VLOOKUP(I3527,[1]!Countries[#Data],3,FALSE)</f>
        <v>#REF!</v>
      </c>
    </row>
    <row r="3528" spans="1:17" x14ac:dyDescent="0.2">
      <c r="A3528" s="5">
        <v>10439</v>
      </c>
      <c r="B3528" s="5" t="s">
        <v>143</v>
      </c>
      <c r="C3528" s="5" t="s">
        <v>3</v>
      </c>
      <c r="D3528" s="5">
        <v>26.6</v>
      </c>
      <c r="E3528" s="5">
        <v>22.344000000000001</v>
      </c>
      <c r="F3528" s="5">
        <v>6</v>
      </c>
      <c r="G3528" s="5" t="s">
        <v>185</v>
      </c>
      <c r="H3528" s="5" t="s">
        <v>186</v>
      </c>
      <c r="I3528" s="5" t="s">
        <v>187</v>
      </c>
      <c r="J3528" s="6">
        <v>42687</v>
      </c>
      <c r="K3528" s="7">
        <f t="shared" si="165"/>
        <v>159.60000000000002</v>
      </c>
      <c r="L3528" s="7">
        <f t="shared" si="166"/>
        <v>134.06400000000002</v>
      </c>
      <c r="M3528" s="4">
        <f>YEAR(Datos!$J3528)</f>
        <v>2016</v>
      </c>
      <c r="N3528" s="5" t="str">
        <f t="shared" si="167"/>
        <v>noviembre</v>
      </c>
      <c r="O3528" s="5" t="str">
        <f>VLOOKUP(C3528,[2]!ProdManager[#Data],2,FALSE)</f>
        <v>Marc Caine</v>
      </c>
      <c r="P3528" s="5" t="e">
        <f>VLOOKUP(I3528,[1]!Countries[#Data],2,FALSE)</f>
        <v>#REF!</v>
      </c>
      <c r="Q3528" s="5" t="e">
        <f>VLOOKUP(I3528,[1]!Countries[#Data],3,FALSE)</f>
        <v>#REF!</v>
      </c>
    </row>
    <row r="3529" spans="1:17" x14ac:dyDescent="0.2">
      <c r="A3529" s="5">
        <v>10439</v>
      </c>
      <c r="B3529" s="5" t="s">
        <v>43</v>
      </c>
      <c r="C3529" s="5" t="s">
        <v>11</v>
      </c>
      <c r="D3529" s="5">
        <v>8</v>
      </c>
      <c r="E3529" s="5">
        <v>6.24</v>
      </c>
      <c r="F3529" s="5">
        <v>30</v>
      </c>
      <c r="G3529" s="5" t="s">
        <v>185</v>
      </c>
      <c r="H3529" s="5" t="s">
        <v>186</v>
      </c>
      <c r="I3529" s="5" t="s">
        <v>187</v>
      </c>
      <c r="J3529" s="6">
        <v>42647</v>
      </c>
      <c r="K3529" s="7">
        <f t="shared" si="165"/>
        <v>240</v>
      </c>
      <c r="L3529" s="7">
        <f t="shared" si="166"/>
        <v>187.20000000000002</v>
      </c>
      <c r="M3529" s="4">
        <f>YEAR(Datos!$J3529)</f>
        <v>2016</v>
      </c>
      <c r="N3529" s="5" t="str">
        <f t="shared" si="167"/>
        <v>octubre</v>
      </c>
      <c r="O3529" s="5" t="str">
        <f>VLOOKUP(C3529,[2]!ProdManager[#Data],2,FALSE)</f>
        <v>Marc Caine</v>
      </c>
      <c r="P3529" s="5" t="e">
        <f>VLOOKUP(I3529,[1]!Countries[#Data],2,FALSE)</f>
        <v>#REF!</v>
      </c>
      <c r="Q3529" s="5" t="e">
        <f>VLOOKUP(I3529,[1]!Countries[#Data],3,FALSE)</f>
        <v>#REF!</v>
      </c>
    </row>
    <row r="3530" spans="1:17" x14ac:dyDescent="0.2">
      <c r="A3530" s="5">
        <v>10439</v>
      </c>
      <c r="B3530" s="5" t="s">
        <v>87</v>
      </c>
      <c r="C3530" s="5" t="s">
        <v>8</v>
      </c>
      <c r="D3530" s="5">
        <v>30.4</v>
      </c>
      <c r="E3530" s="5">
        <v>24.32</v>
      </c>
      <c r="F3530" s="5">
        <v>15</v>
      </c>
      <c r="G3530" s="5" t="s">
        <v>185</v>
      </c>
      <c r="H3530" s="5" t="s">
        <v>186</v>
      </c>
      <c r="I3530" s="5" t="s">
        <v>187</v>
      </c>
      <c r="J3530" s="6">
        <v>42415</v>
      </c>
      <c r="K3530" s="7">
        <f t="shared" si="165"/>
        <v>456</v>
      </c>
      <c r="L3530" s="7">
        <f t="shared" si="166"/>
        <v>364.8</v>
      </c>
      <c r="M3530" s="4">
        <f>YEAR(Datos!$J3530)</f>
        <v>2016</v>
      </c>
      <c r="N3530" s="5" t="str">
        <f t="shared" si="167"/>
        <v>febrero</v>
      </c>
      <c r="O3530" s="5" t="str">
        <f>VLOOKUP(C3530,[2]!ProdManager[#Data],2,FALSE)</f>
        <v>Peter Stone</v>
      </c>
      <c r="P3530" s="5" t="e">
        <f>VLOOKUP(I3530,[1]!Countries[#Data],2,FALSE)</f>
        <v>#REF!</v>
      </c>
      <c r="Q3530" s="5" t="e">
        <f>VLOOKUP(I3530,[1]!Countries[#Data],3,FALSE)</f>
        <v>#REF!</v>
      </c>
    </row>
    <row r="3531" spans="1:17" x14ac:dyDescent="0.2">
      <c r="A3531" s="5">
        <v>10440</v>
      </c>
      <c r="B3531" s="5" t="s">
        <v>48</v>
      </c>
      <c r="C3531" s="5" t="s">
        <v>36</v>
      </c>
      <c r="D3531" s="5">
        <v>15.2</v>
      </c>
      <c r="E3531" s="5">
        <v>13.527999999999999</v>
      </c>
      <c r="F3531" s="5">
        <v>45</v>
      </c>
      <c r="G3531" s="5" t="s">
        <v>175</v>
      </c>
      <c r="H3531" s="5" t="s">
        <v>176</v>
      </c>
      <c r="I3531" s="5" t="s">
        <v>77</v>
      </c>
      <c r="J3531" s="6">
        <v>42503</v>
      </c>
      <c r="K3531" s="7">
        <f t="shared" si="165"/>
        <v>684</v>
      </c>
      <c r="L3531" s="7">
        <f t="shared" si="166"/>
        <v>608.76</v>
      </c>
      <c r="M3531" s="4">
        <f>YEAR(Datos!$J3531)</f>
        <v>2016</v>
      </c>
      <c r="N3531" s="5" t="str">
        <f t="shared" si="167"/>
        <v>mayo</v>
      </c>
      <c r="O3531" s="5" t="str">
        <f>VLOOKUP(C3531,[2]!ProdManager[#Data],2,FALSE)</f>
        <v>John Matter</v>
      </c>
      <c r="P3531" s="5" t="e">
        <f>VLOOKUP(I3531,[1]!Countries[#Data],2,FALSE)</f>
        <v>#REF!</v>
      </c>
      <c r="Q3531" s="5" t="e">
        <f>VLOOKUP(I3531,[1]!Countries[#Data],3,FALSE)</f>
        <v>#REF!</v>
      </c>
    </row>
    <row r="3532" spans="1:17" x14ac:dyDescent="0.2">
      <c r="A3532" s="5">
        <v>10440</v>
      </c>
      <c r="B3532" s="5" t="s">
        <v>49</v>
      </c>
      <c r="C3532" s="5" t="s">
        <v>28</v>
      </c>
      <c r="D3532" s="5">
        <v>13.9</v>
      </c>
      <c r="E3532" s="5">
        <v>9.3129999999999988</v>
      </c>
      <c r="F3532" s="5">
        <v>49</v>
      </c>
      <c r="G3532" s="5" t="s">
        <v>175</v>
      </c>
      <c r="H3532" s="5" t="s">
        <v>176</v>
      </c>
      <c r="I3532" s="5" t="s">
        <v>77</v>
      </c>
      <c r="J3532" s="6">
        <v>42505</v>
      </c>
      <c r="K3532" s="7">
        <f t="shared" si="165"/>
        <v>681.1</v>
      </c>
      <c r="L3532" s="7">
        <f t="shared" si="166"/>
        <v>456.33699999999993</v>
      </c>
      <c r="M3532" s="4">
        <f>YEAR(Datos!$J3532)</f>
        <v>2016</v>
      </c>
      <c r="N3532" s="5" t="str">
        <f t="shared" si="167"/>
        <v>mayo</v>
      </c>
      <c r="O3532" s="5" t="str">
        <f>VLOOKUP(C3532,[2]!ProdManager[#Data],2,FALSE)</f>
        <v>Lydia Sinn</v>
      </c>
      <c r="P3532" s="5" t="e">
        <f>VLOOKUP(I3532,[1]!Countries[#Data],2,FALSE)</f>
        <v>#REF!</v>
      </c>
      <c r="Q3532" s="5" t="e">
        <f>VLOOKUP(I3532,[1]!Countries[#Data],3,FALSE)</f>
        <v>#REF!</v>
      </c>
    </row>
    <row r="3533" spans="1:17" x14ac:dyDescent="0.2">
      <c r="A3533" s="5">
        <v>10440</v>
      </c>
      <c r="B3533" s="5" t="s">
        <v>95</v>
      </c>
      <c r="C3533" s="5" t="s">
        <v>39</v>
      </c>
      <c r="D3533" s="5">
        <v>99</v>
      </c>
      <c r="E3533" s="5">
        <v>77.22</v>
      </c>
      <c r="F3533" s="5">
        <v>24</v>
      </c>
      <c r="G3533" s="5" t="s">
        <v>175</v>
      </c>
      <c r="H3533" s="5" t="s">
        <v>176</v>
      </c>
      <c r="I3533" s="5" t="s">
        <v>77</v>
      </c>
      <c r="J3533" s="6">
        <v>42496</v>
      </c>
      <c r="K3533" s="7">
        <f t="shared" si="165"/>
        <v>2376</v>
      </c>
      <c r="L3533" s="7">
        <f t="shared" si="166"/>
        <v>1853.28</v>
      </c>
      <c r="M3533" s="4">
        <f>YEAR(Datos!$J3533)</f>
        <v>2016</v>
      </c>
      <c r="N3533" s="5" t="str">
        <f t="shared" si="167"/>
        <v>mayo</v>
      </c>
      <c r="O3533" s="5" t="str">
        <f>VLOOKUP(C3533,[2]!ProdManager[#Data],2,FALSE)</f>
        <v>John Matter</v>
      </c>
      <c r="P3533" s="5" t="e">
        <f>VLOOKUP(I3533,[1]!Countries[#Data],2,FALSE)</f>
        <v>#REF!</v>
      </c>
      <c r="Q3533" s="5" t="e">
        <f>VLOOKUP(I3533,[1]!Countries[#Data],3,FALSE)</f>
        <v>#REF!</v>
      </c>
    </row>
    <row r="3534" spans="1:17" x14ac:dyDescent="0.2">
      <c r="A3534" s="5">
        <v>10440</v>
      </c>
      <c r="B3534" s="5" t="s">
        <v>232</v>
      </c>
      <c r="C3534" s="5" t="s">
        <v>17</v>
      </c>
      <c r="D3534" s="5">
        <v>22.8</v>
      </c>
      <c r="E3534" s="5">
        <v>18.468000000000004</v>
      </c>
      <c r="F3534" s="5">
        <v>90</v>
      </c>
      <c r="G3534" s="5" t="s">
        <v>175</v>
      </c>
      <c r="H3534" s="5" t="s">
        <v>176</v>
      </c>
      <c r="I3534" s="5" t="s">
        <v>77</v>
      </c>
      <c r="J3534" s="6">
        <v>42402</v>
      </c>
      <c r="K3534" s="7">
        <f t="shared" si="165"/>
        <v>2052</v>
      </c>
      <c r="L3534" s="7">
        <f t="shared" si="166"/>
        <v>1662.1200000000003</v>
      </c>
      <c r="M3534" s="4">
        <f>YEAR(Datos!$J3534)</f>
        <v>2016</v>
      </c>
      <c r="N3534" s="5" t="str">
        <f t="shared" si="167"/>
        <v>febrero</v>
      </c>
      <c r="O3534" s="5" t="str">
        <f>VLOOKUP(C3534,[2]!ProdManager[#Data],2,FALSE)</f>
        <v>Lydia Sinn</v>
      </c>
      <c r="P3534" s="5" t="e">
        <f>VLOOKUP(I3534,[1]!Countries[#Data],2,FALSE)</f>
        <v>#REF!</v>
      </c>
      <c r="Q3534" s="5" t="e">
        <f>VLOOKUP(I3534,[1]!Countries[#Data],3,FALSE)</f>
        <v>#REF!</v>
      </c>
    </row>
    <row r="3535" spans="1:17" x14ac:dyDescent="0.2">
      <c r="A3535" s="5">
        <v>10441</v>
      </c>
      <c r="B3535" s="5" t="s">
        <v>55</v>
      </c>
      <c r="C3535" s="5" t="s">
        <v>28</v>
      </c>
      <c r="D3535" s="5">
        <v>35.1</v>
      </c>
      <c r="E3535" s="5">
        <v>24.218999999999998</v>
      </c>
      <c r="F3535" s="5">
        <v>50</v>
      </c>
      <c r="G3535" s="5" t="s">
        <v>157</v>
      </c>
      <c r="H3535" s="5" t="s">
        <v>158</v>
      </c>
      <c r="I3535" s="5" t="s">
        <v>77</v>
      </c>
      <c r="J3535" s="6">
        <v>42473</v>
      </c>
      <c r="K3535" s="7">
        <f t="shared" si="165"/>
        <v>1755</v>
      </c>
      <c r="L3535" s="7">
        <f t="shared" si="166"/>
        <v>1210.9499999999998</v>
      </c>
      <c r="M3535" s="4">
        <f>YEAR(Datos!$J3535)</f>
        <v>2016</v>
      </c>
      <c r="N3535" s="5" t="str">
        <f t="shared" si="167"/>
        <v>abril</v>
      </c>
      <c r="O3535" s="5" t="str">
        <f>VLOOKUP(C3535,[2]!ProdManager[#Data],2,FALSE)</f>
        <v>Lydia Sinn</v>
      </c>
      <c r="P3535" s="5" t="e">
        <f>VLOOKUP(I3535,[1]!Countries[#Data],2,FALSE)</f>
        <v>#REF!</v>
      </c>
      <c r="Q3535" s="5" t="e">
        <f>VLOOKUP(I3535,[1]!Countries[#Data],3,FALSE)</f>
        <v>#REF!</v>
      </c>
    </row>
    <row r="3536" spans="1:17" x14ac:dyDescent="0.2">
      <c r="A3536" s="5">
        <v>10442</v>
      </c>
      <c r="B3536" s="5" t="s">
        <v>9</v>
      </c>
      <c r="C3536" s="5" t="s">
        <v>8</v>
      </c>
      <c r="D3536" s="5">
        <v>16.8</v>
      </c>
      <c r="E3536" s="5">
        <v>14.112</v>
      </c>
      <c r="F3536" s="5">
        <v>30</v>
      </c>
      <c r="G3536" s="5" t="s">
        <v>59</v>
      </c>
      <c r="H3536" s="5" t="s">
        <v>60</v>
      </c>
      <c r="I3536" s="5" t="s">
        <v>61</v>
      </c>
      <c r="J3536" s="6">
        <v>42376</v>
      </c>
      <c r="K3536" s="7">
        <f t="shared" si="165"/>
        <v>504</v>
      </c>
      <c r="L3536" s="7">
        <f t="shared" si="166"/>
        <v>423.36</v>
      </c>
      <c r="M3536" s="4">
        <f>YEAR(Datos!$J3536)</f>
        <v>2016</v>
      </c>
      <c r="N3536" s="5" t="str">
        <f t="shared" si="167"/>
        <v>enero</v>
      </c>
      <c r="O3536" s="5" t="str">
        <f>VLOOKUP(C3536,[2]!ProdManager[#Data],2,FALSE)</f>
        <v>Peter Stone</v>
      </c>
      <c r="P3536" s="5" t="e">
        <f>VLOOKUP(I3536,[1]!Countries[#Data],2,FALSE)</f>
        <v>#REF!</v>
      </c>
      <c r="Q3536" s="5" t="e">
        <f>VLOOKUP(I3536,[1]!Countries[#Data],3,FALSE)</f>
        <v>#REF!</v>
      </c>
    </row>
    <row r="3537" spans="1:17" x14ac:dyDescent="0.2">
      <c r="A3537" s="5">
        <v>10442</v>
      </c>
      <c r="B3537" s="5" t="s">
        <v>138</v>
      </c>
      <c r="C3537" s="5" t="s">
        <v>39</v>
      </c>
      <c r="D3537" s="5">
        <v>5.9</v>
      </c>
      <c r="E3537" s="5">
        <v>4.6610000000000005</v>
      </c>
      <c r="F3537" s="5">
        <v>80</v>
      </c>
      <c r="G3537" s="5" t="s">
        <v>59</v>
      </c>
      <c r="H3537" s="5" t="s">
        <v>60</v>
      </c>
      <c r="I3537" s="5" t="s">
        <v>61</v>
      </c>
      <c r="J3537" s="6">
        <v>42468</v>
      </c>
      <c r="K3537" s="7">
        <f t="shared" si="165"/>
        <v>472</v>
      </c>
      <c r="L3537" s="7">
        <f t="shared" si="166"/>
        <v>372.88000000000005</v>
      </c>
      <c r="M3537" s="4">
        <f>YEAR(Datos!$J3537)</f>
        <v>2016</v>
      </c>
      <c r="N3537" s="5" t="str">
        <f t="shared" si="167"/>
        <v>abril</v>
      </c>
      <c r="O3537" s="5" t="str">
        <f>VLOOKUP(C3537,[2]!ProdManager[#Data],2,FALSE)</f>
        <v>John Matter</v>
      </c>
      <c r="P3537" s="5" t="e">
        <f>VLOOKUP(I3537,[1]!Countries[#Data],2,FALSE)</f>
        <v>#REF!</v>
      </c>
      <c r="Q3537" s="5" t="e">
        <f>VLOOKUP(I3537,[1]!Countries[#Data],3,FALSE)</f>
        <v>#REF!</v>
      </c>
    </row>
    <row r="3538" spans="1:17" x14ac:dyDescent="0.2">
      <c r="A3538" s="5">
        <v>10442</v>
      </c>
      <c r="B3538" s="5" t="s">
        <v>152</v>
      </c>
      <c r="C3538" s="5" t="s">
        <v>17</v>
      </c>
      <c r="D3538" s="5">
        <v>13.6</v>
      </c>
      <c r="E3538" s="5">
        <v>10.608000000000001</v>
      </c>
      <c r="F3538" s="5">
        <v>60</v>
      </c>
      <c r="G3538" s="5" t="s">
        <v>59</v>
      </c>
      <c r="H3538" s="5" t="s">
        <v>60</v>
      </c>
      <c r="I3538" s="5" t="s">
        <v>61</v>
      </c>
      <c r="J3538" s="6">
        <v>42684</v>
      </c>
      <c r="K3538" s="7">
        <f t="shared" si="165"/>
        <v>816</v>
      </c>
      <c r="L3538" s="7">
        <f t="shared" si="166"/>
        <v>636.48</v>
      </c>
      <c r="M3538" s="4">
        <f>YEAR(Datos!$J3538)</f>
        <v>2016</v>
      </c>
      <c r="N3538" s="5" t="str">
        <f t="shared" si="167"/>
        <v>noviembre</v>
      </c>
      <c r="O3538" s="5" t="str">
        <f>VLOOKUP(C3538,[2]!ProdManager[#Data],2,FALSE)</f>
        <v>Lydia Sinn</v>
      </c>
      <c r="P3538" s="5" t="e">
        <f>VLOOKUP(I3538,[1]!Countries[#Data],2,FALSE)</f>
        <v>#REF!</v>
      </c>
      <c r="Q3538" s="5" t="e">
        <f>VLOOKUP(I3538,[1]!Countries[#Data],3,FALSE)</f>
        <v>#REF!</v>
      </c>
    </row>
    <row r="3539" spans="1:17" x14ac:dyDescent="0.2">
      <c r="A3539" s="5">
        <v>10443</v>
      </c>
      <c r="B3539" s="5" t="s">
        <v>9</v>
      </c>
      <c r="C3539" s="5" t="s">
        <v>8</v>
      </c>
      <c r="D3539" s="5">
        <v>16.8</v>
      </c>
      <c r="E3539" s="5">
        <v>12.600000000000001</v>
      </c>
      <c r="F3539" s="5">
        <v>6</v>
      </c>
      <c r="G3539" s="5" t="s">
        <v>136</v>
      </c>
      <c r="H3539" s="5" t="s">
        <v>137</v>
      </c>
      <c r="I3539" s="5" t="s">
        <v>109</v>
      </c>
      <c r="J3539" s="6">
        <v>42510</v>
      </c>
      <c r="K3539" s="7">
        <f t="shared" si="165"/>
        <v>100.80000000000001</v>
      </c>
      <c r="L3539" s="7">
        <f t="shared" si="166"/>
        <v>75.600000000000009</v>
      </c>
      <c r="M3539" s="4">
        <f>YEAR(Datos!$J3539)</f>
        <v>2016</v>
      </c>
      <c r="N3539" s="5" t="str">
        <f t="shared" si="167"/>
        <v>mayo</v>
      </c>
      <c r="O3539" s="5" t="str">
        <f>VLOOKUP(C3539,[2]!ProdManager[#Data],2,FALSE)</f>
        <v>Peter Stone</v>
      </c>
      <c r="P3539" s="5" t="e">
        <f>VLOOKUP(I3539,[1]!Countries[#Data],2,FALSE)</f>
        <v>#REF!</v>
      </c>
      <c r="Q3539" s="5" t="e">
        <f>VLOOKUP(I3539,[1]!Countries[#Data],3,FALSE)</f>
        <v>#REF!</v>
      </c>
    </row>
    <row r="3540" spans="1:17" x14ac:dyDescent="0.2">
      <c r="A3540" s="5">
        <v>10443</v>
      </c>
      <c r="B3540" s="5" t="s">
        <v>114</v>
      </c>
      <c r="C3540" s="5" t="s">
        <v>11</v>
      </c>
      <c r="D3540" s="5">
        <v>36.4</v>
      </c>
      <c r="E3540" s="5">
        <v>28.027999999999999</v>
      </c>
      <c r="F3540" s="5">
        <v>12</v>
      </c>
      <c r="G3540" s="5" t="s">
        <v>136</v>
      </c>
      <c r="H3540" s="5" t="s">
        <v>137</v>
      </c>
      <c r="I3540" s="5" t="s">
        <v>109</v>
      </c>
      <c r="J3540" s="6">
        <v>42591</v>
      </c>
      <c r="K3540" s="7">
        <f t="shared" si="165"/>
        <v>436.79999999999995</v>
      </c>
      <c r="L3540" s="7">
        <f t="shared" si="166"/>
        <v>336.33600000000001</v>
      </c>
      <c r="M3540" s="4">
        <f>YEAR(Datos!$J3540)</f>
        <v>2016</v>
      </c>
      <c r="N3540" s="5" t="str">
        <f t="shared" si="167"/>
        <v>agosto</v>
      </c>
      <c r="O3540" s="5" t="str">
        <f>VLOOKUP(C3540,[2]!ProdManager[#Data],2,FALSE)</f>
        <v>Marc Caine</v>
      </c>
      <c r="P3540" s="5" t="e">
        <f>VLOOKUP(I3540,[1]!Countries[#Data],2,FALSE)</f>
        <v>#REF!</v>
      </c>
      <c r="Q3540" s="5" t="e">
        <f>VLOOKUP(I3540,[1]!Countries[#Data],3,FALSE)</f>
        <v>#REF!</v>
      </c>
    </row>
    <row r="3541" spans="1:17" x14ac:dyDescent="0.2">
      <c r="A3541" s="5">
        <v>10444</v>
      </c>
      <c r="B3541" s="5" t="s">
        <v>84</v>
      </c>
      <c r="C3541" s="5" t="s">
        <v>39</v>
      </c>
      <c r="D3541" s="5">
        <v>31.2</v>
      </c>
      <c r="E3541" s="5">
        <v>23.712</v>
      </c>
      <c r="F3541" s="5">
        <v>10</v>
      </c>
      <c r="G3541" s="5" t="s">
        <v>116</v>
      </c>
      <c r="H3541" s="5" t="s">
        <v>117</v>
      </c>
      <c r="I3541" s="5" t="s">
        <v>83</v>
      </c>
      <c r="J3541" s="6">
        <v>42511</v>
      </c>
      <c r="K3541" s="7">
        <f t="shared" si="165"/>
        <v>312</v>
      </c>
      <c r="L3541" s="7">
        <f t="shared" si="166"/>
        <v>237.12</v>
      </c>
      <c r="M3541" s="4">
        <f>YEAR(Datos!$J3541)</f>
        <v>2016</v>
      </c>
      <c r="N3541" s="5" t="str">
        <f t="shared" si="167"/>
        <v>mayo</v>
      </c>
      <c r="O3541" s="5" t="str">
        <f>VLOOKUP(C3541,[2]!ProdManager[#Data],2,FALSE)</f>
        <v>John Matter</v>
      </c>
      <c r="P3541" s="5" t="e">
        <f>VLOOKUP(I3541,[1]!Countries[#Data],2,FALSE)</f>
        <v>#REF!</v>
      </c>
      <c r="Q3541" s="5" t="e">
        <f>VLOOKUP(I3541,[1]!Countries[#Data],3,FALSE)</f>
        <v>#REF!</v>
      </c>
    </row>
    <row r="3542" spans="1:17" x14ac:dyDescent="0.2">
      <c r="A3542" s="5">
        <v>10444</v>
      </c>
      <c r="B3542" s="5" t="s">
        <v>182</v>
      </c>
      <c r="C3542" s="5" t="s">
        <v>28</v>
      </c>
      <c r="D3542" s="5">
        <v>24.9</v>
      </c>
      <c r="E3542" s="5">
        <v>16.433999999999997</v>
      </c>
      <c r="F3542" s="5">
        <v>15</v>
      </c>
      <c r="G3542" s="5" t="s">
        <v>116</v>
      </c>
      <c r="H3542" s="5" t="s">
        <v>117</v>
      </c>
      <c r="I3542" s="5" t="s">
        <v>83</v>
      </c>
      <c r="J3542" s="6">
        <v>42532</v>
      </c>
      <c r="K3542" s="7">
        <f t="shared" si="165"/>
        <v>373.5</v>
      </c>
      <c r="L3542" s="7">
        <f t="shared" si="166"/>
        <v>246.50999999999996</v>
      </c>
      <c r="M3542" s="4">
        <f>YEAR(Datos!$J3542)</f>
        <v>2016</v>
      </c>
      <c r="N3542" s="5" t="str">
        <f t="shared" si="167"/>
        <v>junio</v>
      </c>
      <c r="O3542" s="5" t="str">
        <f>VLOOKUP(C3542,[2]!ProdManager[#Data],2,FALSE)</f>
        <v>Lydia Sinn</v>
      </c>
      <c r="P3542" s="5" t="e">
        <f>VLOOKUP(I3542,[1]!Countries[#Data],2,FALSE)</f>
        <v>#REF!</v>
      </c>
      <c r="Q3542" s="5" t="e">
        <f>VLOOKUP(I3542,[1]!Countries[#Data],3,FALSE)</f>
        <v>#REF!</v>
      </c>
    </row>
    <row r="3543" spans="1:17" x14ac:dyDescent="0.2">
      <c r="A3543" s="5">
        <v>10444</v>
      </c>
      <c r="B3543" s="5" t="s">
        <v>74</v>
      </c>
      <c r="C3543" s="5" t="s">
        <v>36</v>
      </c>
      <c r="D3543" s="5">
        <v>14.4</v>
      </c>
      <c r="E3543" s="5">
        <v>13.248000000000001</v>
      </c>
      <c r="F3543" s="5">
        <v>8</v>
      </c>
      <c r="G3543" s="5" t="s">
        <v>116</v>
      </c>
      <c r="H3543" s="5" t="s">
        <v>117</v>
      </c>
      <c r="I3543" s="5" t="s">
        <v>83</v>
      </c>
      <c r="J3543" s="6">
        <v>42580</v>
      </c>
      <c r="K3543" s="7">
        <f t="shared" si="165"/>
        <v>115.2</v>
      </c>
      <c r="L3543" s="7">
        <f t="shared" si="166"/>
        <v>105.98400000000001</v>
      </c>
      <c r="M3543" s="4">
        <f>YEAR(Datos!$J3543)</f>
        <v>2016</v>
      </c>
      <c r="N3543" s="5" t="str">
        <f t="shared" si="167"/>
        <v>julio</v>
      </c>
      <c r="O3543" s="5" t="str">
        <f>VLOOKUP(C3543,[2]!ProdManager[#Data],2,FALSE)</f>
        <v>John Matter</v>
      </c>
      <c r="P3543" s="5" t="e">
        <f>VLOOKUP(I3543,[1]!Countries[#Data],2,FALSE)</f>
        <v>#REF!</v>
      </c>
      <c r="Q3543" s="5" t="e">
        <f>VLOOKUP(I3543,[1]!Countries[#Data],3,FALSE)</f>
        <v>#REF!</v>
      </c>
    </row>
    <row r="3544" spans="1:17" x14ac:dyDescent="0.2">
      <c r="A3544" s="5">
        <v>10444</v>
      </c>
      <c r="B3544" s="5" t="s">
        <v>21</v>
      </c>
      <c r="C3544" s="5" t="s">
        <v>22</v>
      </c>
      <c r="D3544" s="5">
        <v>7.7</v>
      </c>
      <c r="E3544" s="5">
        <v>5.6980000000000004</v>
      </c>
      <c r="F3544" s="5">
        <v>30</v>
      </c>
      <c r="G3544" s="5" t="s">
        <v>116</v>
      </c>
      <c r="H3544" s="5" t="s">
        <v>117</v>
      </c>
      <c r="I3544" s="5" t="s">
        <v>83</v>
      </c>
      <c r="J3544" s="6">
        <v>42495</v>
      </c>
      <c r="K3544" s="7">
        <f t="shared" si="165"/>
        <v>231</v>
      </c>
      <c r="L3544" s="7">
        <f t="shared" si="166"/>
        <v>170.94</v>
      </c>
      <c r="M3544" s="4">
        <f>YEAR(Datos!$J3544)</f>
        <v>2016</v>
      </c>
      <c r="N3544" s="5" t="str">
        <f t="shared" si="167"/>
        <v>mayo</v>
      </c>
      <c r="O3544" s="5" t="str">
        <f>VLOOKUP(C3544,[2]!ProdManager[#Data],2,FALSE)</f>
        <v>Peter Stone</v>
      </c>
      <c r="P3544" s="5" t="e">
        <f>VLOOKUP(I3544,[1]!Countries[#Data],2,FALSE)</f>
        <v>#REF!</v>
      </c>
      <c r="Q3544" s="5" t="e">
        <f>VLOOKUP(I3544,[1]!Countries[#Data],3,FALSE)</f>
        <v>#REF!</v>
      </c>
    </row>
    <row r="3545" spans="1:17" x14ac:dyDescent="0.2">
      <c r="A3545" s="5">
        <v>10445</v>
      </c>
      <c r="B3545" s="5" t="s">
        <v>35</v>
      </c>
      <c r="C3545" s="5" t="s">
        <v>36</v>
      </c>
      <c r="D3545" s="5">
        <v>14.4</v>
      </c>
      <c r="E3545" s="5">
        <v>12.96</v>
      </c>
      <c r="F3545" s="5">
        <v>6</v>
      </c>
      <c r="G3545" s="5" t="s">
        <v>116</v>
      </c>
      <c r="H3545" s="5" t="s">
        <v>117</v>
      </c>
      <c r="I3545" s="5" t="s">
        <v>83</v>
      </c>
      <c r="J3545" s="6">
        <v>42583</v>
      </c>
      <c r="K3545" s="7">
        <f t="shared" si="165"/>
        <v>86.4</v>
      </c>
      <c r="L3545" s="7">
        <f t="shared" si="166"/>
        <v>77.760000000000005</v>
      </c>
      <c r="M3545" s="4">
        <f>YEAR(Datos!$J3545)</f>
        <v>2016</v>
      </c>
      <c r="N3545" s="5" t="str">
        <f t="shared" si="167"/>
        <v>agosto</v>
      </c>
      <c r="O3545" s="5" t="str">
        <f>VLOOKUP(C3545,[2]!ProdManager[#Data],2,FALSE)</f>
        <v>John Matter</v>
      </c>
      <c r="P3545" s="5" t="e">
        <f>VLOOKUP(I3545,[1]!Countries[#Data],2,FALSE)</f>
        <v>#REF!</v>
      </c>
      <c r="Q3545" s="5" t="e">
        <f>VLOOKUP(I3545,[1]!Countries[#Data],3,FALSE)</f>
        <v>#REF!</v>
      </c>
    </row>
    <row r="3546" spans="1:17" x14ac:dyDescent="0.2">
      <c r="A3546" s="5">
        <v>10445</v>
      </c>
      <c r="B3546" s="5" t="s">
        <v>138</v>
      </c>
      <c r="C3546" s="5" t="s">
        <v>39</v>
      </c>
      <c r="D3546" s="5">
        <v>5.9</v>
      </c>
      <c r="E3546" s="5">
        <v>4.6610000000000005</v>
      </c>
      <c r="F3546" s="5">
        <v>15</v>
      </c>
      <c r="G3546" s="5" t="s">
        <v>116</v>
      </c>
      <c r="H3546" s="5" t="s">
        <v>117</v>
      </c>
      <c r="I3546" s="5" t="s">
        <v>83</v>
      </c>
      <c r="J3546" s="6">
        <v>42583</v>
      </c>
      <c r="K3546" s="7">
        <f t="shared" si="165"/>
        <v>88.5</v>
      </c>
      <c r="L3546" s="7">
        <f t="shared" si="166"/>
        <v>69.915000000000006</v>
      </c>
      <c r="M3546" s="4">
        <f>YEAR(Datos!$J3546)</f>
        <v>2016</v>
      </c>
      <c r="N3546" s="5" t="str">
        <f t="shared" si="167"/>
        <v>agosto</v>
      </c>
      <c r="O3546" s="5" t="str">
        <f>VLOOKUP(C3546,[2]!ProdManager[#Data],2,FALSE)</f>
        <v>John Matter</v>
      </c>
      <c r="P3546" s="5" t="e">
        <f>VLOOKUP(I3546,[1]!Countries[#Data],2,FALSE)</f>
        <v>#REF!</v>
      </c>
      <c r="Q3546" s="5" t="e">
        <f>VLOOKUP(I3546,[1]!Countries[#Data],3,FALSE)</f>
        <v>#REF!</v>
      </c>
    </row>
    <row r="3547" spans="1:17" x14ac:dyDescent="0.2">
      <c r="A3547" s="5">
        <v>10446</v>
      </c>
      <c r="B3547" s="5" t="s">
        <v>123</v>
      </c>
      <c r="C3547" s="5" t="s">
        <v>28</v>
      </c>
      <c r="D3547" s="5">
        <v>7.3</v>
      </c>
      <c r="E3547" s="5">
        <v>5.1099999999999994</v>
      </c>
      <c r="F3547" s="5">
        <v>12</v>
      </c>
      <c r="G3547" s="5" t="s">
        <v>12</v>
      </c>
      <c r="H3547" s="5" t="s">
        <v>13</v>
      </c>
      <c r="I3547" s="5" t="s">
        <v>14</v>
      </c>
      <c r="J3547" s="6">
        <v>42719</v>
      </c>
      <c r="K3547" s="7">
        <f t="shared" si="165"/>
        <v>87.6</v>
      </c>
      <c r="L3547" s="7">
        <f t="shared" si="166"/>
        <v>61.319999999999993</v>
      </c>
      <c r="M3547" s="4">
        <f>YEAR(Datos!$J3547)</f>
        <v>2016</v>
      </c>
      <c r="N3547" s="5" t="str">
        <f t="shared" si="167"/>
        <v>diciembre</v>
      </c>
      <c r="O3547" s="5" t="str">
        <f>VLOOKUP(C3547,[2]!ProdManager[#Data],2,FALSE)</f>
        <v>Lydia Sinn</v>
      </c>
      <c r="P3547" s="5" t="e">
        <f>VLOOKUP(I3547,[1]!Countries[#Data],2,FALSE)</f>
        <v>#REF!</v>
      </c>
      <c r="Q3547" s="5" t="e">
        <f>VLOOKUP(I3547,[1]!Countries[#Data],3,FALSE)</f>
        <v>#REF!</v>
      </c>
    </row>
    <row r="3548" spans="1:17" x14ac:dyDescent="0.2">
      <c r="A3548" s="5">
        <v>10446</v>
      </c>
      <c r="B3548" s="5" t="s">
        <v>44</v>
      </c>
      <c r="C3548" s="5" t="s">
        <v>36</v>
      </c>
      <c r="D3548" s="5">
        <v>3.6</v>
      </c>
      <c r="E3548" s="5">
        <v>3.1680000000000001</v>
      </c>
      <c r="F3548" s="5">
        <v>20</v>
      </c>
      <c r="G3548" s="5" t="s">
        <v>12</v>
      </c>
      <c r="H3548" s="5" t="s">
        <v>13</v>
      </c>
      <c r="I3548" s="5" t="s">
        <v>14</v>
      </c>
      <c r="J3548" s="6">
        <v>42411</v>
      </c>
      <c r="K3548" s="7">
        <f t="shared" si="165"/>
        <v>72</v>
      </c>
      <c r="L3548" s="7">
        <f t="shared" si="166"/>
        <v>63.36</v>
      </c>
      <c r="M3548" s="4">
        <f>YEAR(Datos!$J3548)</f>
        <v>2016</v>
      </c>
      <c r="N3548" s="5" t="str">
        <f t="shared" si="167"/>
        <v>febrero</v>
      </c>
      <c r="O3548" s="5" t="str">
        <f>VLOOKUP(C3548,[2]!ProdManager[#Data],2,FALSE)</f>
        <v>John Matter</v>
      </c>
      <c r="P3548" s="5" t="e">
        <f>VLOOKUP(I3548,[1]!Countries[#Data],2,FALSE)</f>
        <v>#REF!</v>
      </c>
      <c r="Q3548" s="5" t="e">
        <f>VLOOKUP(I3548,[1]!Countries[#Data],3,FALSE)</f>
        <v>#REF!</v>
      </c>
    </row>
    <row r="3549" spans="1:17" x14ac:dyDescent="0.2">
      <c r="A3549" s="5">
        <v>10446</v>
      </c>
      <c r="B3549" s="5" t="s">
        <v>37</v>
      </c>
      <c r="C3549" s="5" t="s">
        <v>8</v>
      </c>
      <c r="D3549" s="5">
        <v>10</v>
      </c>
      <c r="E3549" s="5">
        <v>8.2000000000000011</v>
      </c>
      <c r="F3549" s="5">
        <v>3</v>
      </c>
      <c r="G3549" s="5" t="s">
        <v>12</v>
      </c>
      <c r="H3549" s="5" t="s">
        <v>13</v>
      </c>
      <c r="I3549" s="5" t="s">
        <v>14</v>
      </c>
      <c r="J3549" s="6">
        <v>42573</v>
      </c>
      <c r="K3549" s="7">
        <f t="shared" si="165"/>
        <v>30</v>
      </c>
      <c r="L3549" s="7">
        <f t="shared" si="166"/>
        <v>24.6</v>
      </c>
      <c r="M3549" s="4">
        <f>YEAR(Datos!$J3549)</f>
        <v>2016</v>
      </c>
      <c r="N3549" s="5" t="str">
        <f t="shared" si="167"/>
        <v>julio</v>
      </c>
      <c r="O3549" s="5" t="str">
        <f>VLOOKUP(C3549,[2]!ProdManager[#Data],2,FALSE)</f>
        <v>Peter Stone</v>
      </c>
      <c r="P3549" s="5" t="e">
        <f>VLOOKUP(I3549,[1]!Countries[#Data],2,FALSE)</f>
        <v>#REF!</v>
      </c>
      <c r="Q3549" s="5" t="e">
        <f>VLOOKUP(I3549,[1]!Countries[#Data],3,FALSE)</f>
        <v>#REF!</v>
      </c>
    </row>
    <row r="3550" spans="1:17" x14ac:dyDescent="0.2">
      <c r="A3550" s="5">
        <v>10248</v>
      </c>
      <c r="B3550" s="5" t="s">
        <v>2</v>
      </c>
      <c r="C3550" s="5" t="s">
        <v>3</v>
      </c>
      <c r="D3550" s="5">
        <v>9.8000000000000007</v>
      </c>
      <c r="E3550" s="5">
        <v>7.7420000000000009</v>
      </c>
      <c r="F3550" s="5">
        <v>10</v>
      </c>
      <c r="G3550" s="5" t="s">
        <v>4</v>
      </c>
      <c r="H3550" s="5" t="s">
        <v>5</v>
      </c>
      <c r="I3550" s="5" t="s">
        <v>6</v>
      </c>
      <c r="J3550" s="6">
        <v>42377</v>
      </c>
      <c r="K3550" s="7">
        <f t="shared" si="165"/>
        <v>98</v>
      </c>
      <c r="L3550" s="7">
        <f t="shared" si="166"/>
        <v>77.420000000000016</v>
      </c>
      <c r="M3550" s="4">
        <f>YEAR(Datos!$J3550)</f>
        <v>2016</v>
      </c>
      <c r="N3550" s="5" t="str">
        <f t="shared" si="167"/>
        <v>enero</v>
      </c>
      <c r="O3550" s="5" t="str">
        <f>VLOOKUP(C3550,[2]!ProdManager[#Data],2,FALSE)</f>
        <v>Marc Caine</v>
      </c>
      <c r="P3550" s="5" t="e">
        <f>VLOOKUP(I3550,[1]!Countries[#Data],2,FALSE)</f>
        <v>#REF!</v>
      </c>
      <c r="Q3550" s="5" t="e">
        <f>VLOOKUP(I3550,[1]!Countries[#Data],3,FALSE)</f>
        <v>#REF!</v>
      </c>
    </row>
    <row r="3551" spans="1:17" x14ac:dyDescent="0.2">
      <c r="A3551" s="5">
        <v>10248</v>
      </c>
      <c r="B3551" s="5" t="s">
        <v>7</v>
      </c>
      <c r="C3551" s="5" t="s">
        <v>8</v>
      </c>
      <c r="D3551" s="5">
        <v>34.799999999999997</v>
      </c>
      <c r="E3551" s="5">
        <v>28.883999999999997</v>
      </c>
      <c r="F3551" s="5">
        <v>50</v>
      </c>
      <c r="G3551" s="5" t="s">
        <v>4</v>
      </c>
      <c r="H3551" s="5" t="s">
        <v>5</v>
      </c>
      <c r="I3551" s="5" t="s">
        <v>6</v>
      </c>
      <c r="J3551" s="6">
        <v>42607</v>
      </c>
      <c r="K3551" s="7">
        <f t="shared" si="165"/>
        <v>1739.9999999999998</v>
      </c>
      <c r="L3551" s="7">
        <f t="shared" si="166"/>
        <v>1444.1999999999998</v>
      </c>
      <c r="M3551" s="4">
        <f>YEAR(Datos!$J3551)</f>
        <v>2016</v>
      </c>
      <c r="N3551" s="5" t="str">
        <f t="shared" si="167"/>
        <v>agosto</v>
      </c>
      <c r="O3551" s="5" t="str">
        <f>VLOOKUP(C3551,[2]!ProdManager[#Data],2,FALSE)</f>
        <v>Peter Stone</v>
      </c>
      <c r="P3551" s="5" t="e">
        <f>VLOOKUP(I3551,[1]!Countries[#Data],2,FALSE)</f>
        <v>#REF!</v>
      </c>
      <c r="Q3551" s="5" t="e">
        <f>VLOOKUP(I3551,[1]!Countries[#Data],3,FALSE)</f>
        <v>#REF!</v>
      </c>
    </row>
    <row r="3552" spans="1:17" x14ac:dyDescent="0.2">
      <c r="A3552" s="5">
        <v>10248</v>
      </c>
      <c r="B3552" s="5" t="s">
        <v>9</v>
      </c>
      <c r="C3552" s="5" t="s">
        <v>8</v>
      </c>
      <c r="D3552" s="5">
        <v>14</v>
      </c>
      <c r="E3552" s="5">
        <v>11.62</v>
      </c>
      <c r="F3552" s="5">
        <v>12</v>
      </c>
      <c r="G3552" s="5" t="s">
        <v>4</v>
      </c>
      <c r="H3552" s="5" t="s">
        <v>5</v>
      </c>
      <c r="I3552" s="5" t="s">
        <v>6</v>
      </c>
      <c r="J3552" s="6">
        <v>42397</v>
      </c>
      <c r="K3552" s="7">
        <f t="shared" si="165"/>
        <v>168</v>
      </c>
      <c r="L3552" s="7">
        <f t="shared" si="166"/>
        <v>139.44</v>
      </c>
      <c r="M3552" s="4">
        <f>YEAR(Datos!$J3552)</f>
        <v>2016</v>
      </c>
      <c r="N3552" s="5" t="str">
        <f t="shared" si="167"/>
        <v>enero</v>
      </c>
      <c r="O3552" s="5" t="str">
        <f>VLOOKUP(C3552,[2]!ProdManager[#Data],2,FALSE)</f>
        <v>Peter Stone</v>
      </c>
      <c r="P3552" s="5" t="e">
        <f>VLOOKUP(I3552,[1]!Countries[#Data],2,FALSE)</f>
        <v>#REF!</v>
      </c>
      <c r="Q3552" s="5" t="e">
        <f>VLOOKUP(I3552,[1]!Countries[#Data],3,FALSE)</f>
        <v>#REF!</v>
      </c>
    </row>
    <row r="3553" spans="1:17" x14ac:dyDescent="0.2">
      <c r="A3553" s="5">
        <v>10249</v>
      </c>
      <c r="B3553" s="5" t="s">
        <v>10</v>
      </c>
      <c r="C3553" s="5" t="s">
        <v>11</v>
      </c>
      <c r="D3553" s="5">
        <v>18.600000000000001</v>
      </c>
      <c r="E3553" s="5">
        <v>14.694000000000003</v>
      </c>
      <c r="F3553" s="5">
        <v>90</v>
      </c>
      <c r="G3553" s="5" t="s">
        <v>12</v>
      </c>
      <c r="H3553" s="5" t="s">
        <v>13</v>
      </c>
      <c r="I3553" s="5" t="s">
        <v>14</v>
      </c>
      <c r="J3553" s="6">
        <v>42525</v>
      </c>
      <c r="K3553" s="7">
        <f t="shared" si="165"/>
        <v>1674.0000000000002</v>
      </c>
      <c r="L3553" s="7">
        <f t="shared" si="166"/>
        <v>1322.4600000000003</v>
      </c>
      <c r="M3553" s="4">
        <f>YEAR(Datos!$J3553)</f>
        <v>2016</v>
      </c>
      <c r="N3553" s="5" t="str">
        <f t="shared" si="167"/>
        <v>junio</v>
      </c>
      <c r="O3553" s="5" t="str">
        <f>VLOOKUP(C3553,[2]!ProdManager[#Data],2,FALSE)</f>
        <v>Marc Caine</v>
      </c>
      <c r="P3553" s="5" t="e">
        <f>VLOOKUP(I3553,[1]!Countries[#Data],2,FALSE)</f>
        <v>#REF!</v>
      </c>
      <c r="Q3553" s="5" t="e">
        <f>VLOOKUP(I3553,[1]!Countries[#Data],3,FALSE)</f>
        <v>#REF!</v>
      </c>
    </row>
    <row r="3554" spans="1:17" x14ac:dyDescent="0.2">
      <c r="A3554" s="5">
        <v>10249</v>
      </c>
      <c r="B3554" s="5" t="s">
        <v>15</v>
      </c>
      <c r="C3554" s="5" t="s">
        <v>11</v>
      </c>
      <c r="D3554" s="5">
        <v>42.4</v>
      </c>
      <c r="E3554" s="5">
        <v>34.768000000000001</v>
      </c>
      <c r="F3554" s="5">
        <v>40</v>
      </c>
      <c r="G3554" s="5" t="s">
        <v>12</v>
      </c>
      <c r="H3554" s="5" t="s">
        <v>13</v>
      </c>
      <c r="I3554" s="5" t="s">
        <v>14</v>
      </c>
      <c r="J3554" s="6">
        <v>42729</v>
      </c>
      <c r="K3554" s="7">
        <f t="shared" si="165"/>
        <v>1696</v>
      </c>
      <c r="L3554" s="7">
        <f t="shared" si="166"/>
        <v>1390.72</v>
      </c>
      <c r="M3554" s="4">
        <f>YEAR(Datos!$J3554)</f>
        <v>2016</v>
      </c>
      <c r="N3554" s="5" t="str">
        <f t="shared" si="167"/>
        <v>diciembre</v>
      </c>
      <c r="O3554" s="5" t="str">
        <f>VLOOKUP(C3554,[2]!ProdManager[#Data],2,FALSE)</f>
        <v>Marc Caine</v>
      </c>
      <c r="P3554" s="5" t="e">
        <f>VLOOKUP(I3554,[1]!Countries[#Data],2,FALSE)</f>
        <v>#REF!</v>
      </c>
      <c r="Q3554" s="5" t="e">
        <f>VLOOKUP(I3554,[1]!Countries[#Data],3,FALSE)</f>
        <v>#REF!</v>
      </c>
    </row>
    <row r="3555" spans="1:17" x14ac:dyDescent="0.2">
      <c r="A3555" s="5">
        <v>10250</v>
      </c>
      <c r="B3555" s="5" t="s">
        <v>16</v>
      </c>
      <c r="C3555" s="5" t="s">
        <v>17</v>
      </c>
      <c r="D3555" s="5">
        <v>16.8</v>
      </c>
      <c r="E3555" s="5">
        <v>12.600000000000001</v>
      </c>
      <c r="F3555" s="5">
        <v>15</v>
      </c>
      <c r="G3555" s="5" t="s">
        <v>18</v>
      </c>
      <c r="H3555" s="5" t="s">
        <v>19</v>
      </c>
      <c r="I3555" s="5" t="s">
        <v>20</v>
      </c>
      <c r="J3555" s="6">
        <v>42608</v>
      </c>
      <c r="K3555" s="7">
        <f t="shared" si="165"/>
        <v>252</v>
      </c>
      <c r="L3555" s="7">
        <f t="shared" si="166"/>
        <v>189.00000000000003</v>
      </c>
      <c r="M3555" s="4">
        <f>YEAR(Datos!$J3555)</f>
        <v>2016</v>
      </c>
      <c r="N3555" s="5" t="str">
        <f t="shared" si="167"/>
        <v>agosto</v>
      </c>
      <c r="O3555" s="5" t="str">
        <f>VLOOKUP(C3555,[2]!ProdManager[#Data],2,FALSE)</f>
        <v>Lydia Sinn</v>
      </c>
      <c r="P3555" s="5" t="e">
        <f>VLOOKUP(I3555,[1]!Countries[#Data],2,FALSE)</f>
        <v>#REF!</v>
      </c>
      <c r="Q3555" s="5" t="e">
        <f>VLOOKUP(I3555,[1]!Countries[#Data],3,FALSE)</f>
        <v>#REF!</v>
      </c>
    </row>
    <row r="3556" spans="1:17" x14ac:dyDescent="0.2">
      <c r="A3556" s="5">
        <v>10250</v>
      </c>
      <c r="B3556" s="5" t="s">
        <v>21</v>
      </c>
      <c r="C3556" s="5" t="s">
        <v>22</v>
      </c>
      <c r="D3556" s="5">
        <v>7.7</v>
      </c>
      <c r="E3556" s="5">
        <v>5.4669999999999996</v>
      </c>
      <c r="F3556" s="5">
        <v>10</v>
      </c>
      <c r="G3556" s="5" t="s">
        <v>18</v>
      </c>
      <c r="H3556" s="5" t="s">
        <v>19</v>
      </c>
      <c r="I3556" s="5" t="s">
        <v>20</v>
      </c>
      <c r="J3556" s="6">
        <v>42541</v>
      </c>
      <c r="K3556" s="7">
        <f t="shared" si="165"/>
        <v>77</v>
      </c>
      <c r="L3556" s="7">
        <f t="shared" si="166"/>
        <v>54.669999999999995</v>
      </c>
      <c r="M3556" s="4">
        <f>YEAR(Datos!$J3556)</f>
        <v>2016</v>
      </c>
      <c r="N3556" s="5" t="str">
        <f t="shared" si="167"/>
        <v>junio</v>
      </c>
      <c r="O3556" s="5" t="str">
        <f>VLOOKUP(C3556,[2]!ProdManager[#Data],2,FALSE)</f>
        <v>Peter Stone</v>
      </c>
      <c r="P3556" s="5" t="e">
        <f>VLOOKUP(I3556,[1]!Countries[#Data],2,FALSE)</f>
        <v>#REF!</v>
      </c>
      <c r="Q3556" s="5" t="e">
        <f>VLOOKUP(I3556,[1]!Countries[#Data],3,FALSE)</f>
        <v>#REF!</v>
      </c>
    </row>
    <row r="3557" spans="1:17" x14ac:dyDescent="0.2">
      <c r="A3557" s="5">
        <v>10250</v>
      </c>
      <c r="B3557" s="5" t="s">
        <v>15</v>
      </c>
      <c r="C3557" s="5" t="s">
        <v>11</v>
      </c>
      <c r="D3557" s="5">
        <v>42.4</v>
      </c>
      <c r="E3557" s="5">
        <v>33.92</v>
      </c>
      <c r="F3557" s="5">
        <v>35</v>
      </c>
      <c r="G3557" s="5" t="s">
        <v>18</v>
      </c>
      <c r="H3557" s="5" t="s">
        <v>19</v>
      </c>
      <c r="I3557" s="5" t="s">
        <v>20</v>
      </c>
      <c r="J3557" s="6">
        <v>42581</v>
      </c>
      <c r="K3557" s="7">
        <f t="shared" si="165"/>
        <v>1484</v>
      </c>
      <c r="L3557" s="7">
        <f t="shared" si="166"/>
        <v>1187.2</v>
      </c>
      <c r="M3557" s="4">
        <f>YEAR(Datos!$J3557)</f>
        <v>2016</v>
      </c>
      <c r="N3557" s="5" t="str">
        <f t="shared" si="167"/>
        <v>julio</v>
      </c>
      <c r="O3557" s="5" t="str">
        <f>VLOOKUP(C3557,[2]!ProdManager[#Data],2,FALSE)</f>
        <v>Marc Caine</v>
      </c>
      <c r="P3557" s="5" t="e">
        <f>VLOOKUP(I3557,[1]!Countries[#Data],2,FALSE)</f>
        <v>#REF!</v>
      </c>
      <c r="Q3557" s="5" t="e">
        <f>VLOOKUP(I3557,[1]!Countries[#Data],3,FALSE)</f>
        <v>#REF!</v>
      </c>
    </row>
    <row r="3558" spans="1:17" x14ac:dyDescent="0.2">
      <c r="A3558" s="5">
        <v>10251</v>
      </c>
      <c r="B3558" s="5" t="s">
        <v>16</v>
      </c>
      <c r="C3558" s="5" t="s">
        <v>17</v>
      </c>
      <c r="D3558" s="5">
        <v>16.8</v>
      </c>
      <c r="E3558" s="5">
        <v>12.432</v>
      </c>
      <c r="F3558" s="5">
        <v>20</v>
      </c>
      <c r="G3558" s="5" t="s">
        <v>23</v>
      </c>
      <c r="H3558" s="5" t="s">
        <v>24</v>
      </c>
      <c r="I3558" s="5" t="s">
        <v>6</v>
      </c>
      <c r="J3558" s="6">
        <v>42443</v>
      </c>
      <c r="K3558" s="7">
        <f t="shared" si="165"/>
        <v>336</v>
      </c>
      <c r="L3558" s="7">
        <f t="shared" si="166"/>
        <v>248.64000000000001</v>
      </c>
      <c r="M3558" s="4">
        <f>YEAR(Datos!$J3558)</f>
        <v>2016</v>
      </c>
      <c r="N3558" s="5" t="str">
        <f t="shared" si="167"/>
        <v>marzo</v>
      </c>
      <c r="O3558" s="5" t="str">
        <f>VLOOKUP(C3558,[2]!ProdManager[#Data],2,FALSE)</f>
        <v>Lydia Sinn</v>
      </c>
      <c r="P3558" s="5" t="e">
        <f>VLOOKUP(I3558,[1]!Countries[#Data],2,FALSE)</f>
        <v>#REF!</v>
      </c>
      <c r="Q3558" s="5" t="e">
        <f>VLOOKUP(I3558,[1]!Countries[#Data],3,FALSE)</f>
        <v>#REF!</v>
      </c>
    </row>
    <row r="3559" spans="1:17" x14ac:dyDescent="0.2">
      <c r="A3559" s="5">
        <v>10251</v>
      </c>
      <c r="B3559" s="5" t="s">
        <v>25</v>
      </c>
      <c r="C3559" s="5" t="s">
        <v>3</v>
      </c>
      <c r="D3559" s="5">
        <v>16.8</v>
      </c>
      <c r="E3559" s="5">
        <v>13.943999999999999</v>
      </c>
      <c r="F3559" s="5">
        <v>60</v>
      </c>
      <c r="G3559" s="5" t="s">
        <v>23</v>
      </c>
      <c r="H3559" s="5" t="s">
        <v>24</v>
      </c>
      <c r="I3559" s="5" t="s">
        <v>6</v>
      </c>
      <c r="J3559" s="6">
        <v>42527</v>
      </c>
      <c r="K3559" s="7">
        <f t="shared" si="165"/>
        <v>1008</v>
      </c>
      <c r="L3559" s="7">
        <f t="shared" si="166"/>
        <v>836.64</v>
      </c>
      <c r="M3559" s="4">
        <f>YEAR(Datos!$J3559)</f>
        <v>2016</v>
      </c>
      <c r="N3559" s="5" t="str">
        <f t="shared" si="167"/>
        <v>junio</v>
      </c>
      <c r="O3559" s="5" t="str">
        <f>VLOOKUP(C3559,[2]!ProdManager[#Data],2,FALSE)</f>
        <v>Marc Caine</v>
      </c>
      <c r="P3559" s="5" t="e">
        <f>VLOOKUP(I3559,[1]!Countries[#Data],2,FALSE)</f>
        <v>#REF!</v>
      </c>
      <c r="Q3559" s="5" t="e">
        <f>VLOOKUP(I3559,[1]!Countries[#Data],3,FALSE)</f>
        <v>#REF!</v>
      </c>
    </row>
    <row r="3560" spans="1:17" x14ac:dyDescent="0.2">
      <c r="A3560" s="5">
        <v>10251</v>
      </c>
      <c r="B3560" s="5" t="s">
        <v>26</v>
      </c>
      <c r="C3560" s="5" t="s">
        <v>3</v>
      </c>
      <c r="D3560" s="5">
        <v>15.6</v>
      </c>
      <c r="E3560" s="5">
        <v>13.26</v>
      </c>
      <c r="F3560" s="5">
        <v>15</v>
      </c>
      <c r="G3560" s="5" t="s">
        <v>23</v>
      </c>
      <c r="H3560" s="5" t="s">
        <v>24</v>
      </c>
      <c r="I3560" s="5" t="s">
        <v>6</v>
      </c>
      <c r="J3560" s="6">
        <v>42386</v>
      </c>
      <c r="K3560" s="7">
        <f t="shared" si="165"/>
        <v>234</v>
      </c>
      <c r="L3560" s="7">
        <f t="shared" si="166"/>
        <v>198.9</v>
      </c>
      <c r="M3560" s="4">
        <f>YEAR(Datos!$J3560)</f>
        <v>2016</v>
      </c>
      <c r="N3560" s="5" t="str">
        <f t="shared" si="167"/>
        <v>enero</v>
      </c>
      <c r="O3560" s="5" t="str">
        <f>VLOOKUP(C3560,[2]!ProdManager[#Data],2,FALSE)</f>
        <v>Marc Caine</v>
      </c>
      <c r="P3560" s="5" t="e">
        <f>VLOOKUP(I3560,[1]!Countries[#Data],2,FALSE)</f>
        <v>#REF!</v>
      </c>
      <c r="Q3560" s="5" t="e">
        <f>VLOOKUP(I3560,[1]!Countries[#Data],3,FALSE)</f>
        <v>#REF!</v>
      </c>
    </row>
    <row r="3561" spans="1:17" x14ac:dyDescent="0.2">
      <c r="A3561" s="5">
        <v>10252</v>
      </c>
      <c r="B3561" s="5" t="s">
        <v>27</v>
      </c>
      <c r="C3561" s="5" t="s">
        <v>28</v>
      </c>
      <c r="D3561" s="5">
        <v>64.8</v>
      </c>
      <c r="E3561" s="5">
        <v>44.063999999999993</v>
      </c>
      <c r="F3561" s="5">
        <v>40</v>
      </c>
      <c r="G3561" s="5" t="s">
        <v>29</v>
      </c>
      <c r="H3561" s="5" t="s">
        <v>30</v>
      </c>
      <c r="I3561" s="5" t="s">
        <v>31</v>
      </c>
      <c r="J3561" s="6">
        <v>42497</v>
      </c>
      <c r="K3561" s="7">
        <f t="shared" si="165"/>
        <v>2592</v>
      </c>
      <c r="L3561" s="7">
        <f t="shared" si="166"/>
        <v>1762.5599999999997</v>
      </c>
      <c r="M3561" s="4">
        <f>YEAR(Datos!$J3561)</f>
        <v>2016</v>
      </c>
      <c r="N3561" s="5" t="str">
        <f t="shared" si="167"/>
        <v>mayo</v>
      </c>
      <c r="O3561" s="5" t="str">
        <f>VLOOKUP(C3561,[2]!ProdManager[#Data],2,FALSE)</f>
        <v>Lydia Sinn</v>
      </c>
      <c r="P3561" s="5" t="e">
        <f>VLOOKUP(I3561,[1]!Countries[#Data],2,FALSE)</f>
        <v>#REF!</v>
      </c>
      <c r="Q3561" s="5" t="e">
        <f>VLOOKUP(I3561,[1]!Countries[#Data],3,FALSE)</f>
        <v>#REF!</v>
      </c>
    </row>
    <row r="3562" spans="1:17" x14ac:dyDescent="0.2">
      <c r="A3562" s="5">
        <v>10252</v>
      </c>
      <c r="B3562" s="5" t="s">
        <v>32</v>
      </c>
      <c r="C3562" s="5" t="s">
        <v>8</v>
      </c>
      <c r="D3562" s="5">
        <v>2</v>
      </c>
      <c r="E3562" s="5">
        <v>1.5</v>
      </c>
      <c r="F3562" s="5">
        <v>25</v>
      </c>
      <c r="G3562" s="5" t="s">
        <v>29</v>
      </c>
      <c r="H3562" s="5" t="s">
        <v>30</v>
      </c>
      <c r="I3562" s="5" t="s">
        <v>31</v>
      </c>
      <c r="J3562" s="6">
        <v>42670</v>
      </c>
      <c r="K3562" s="7">
        <f t="shared" si="165"/>
        <v>50</v>
      </c>
      <c r="L3562" s="7">
        <f t="shared" si="166"/>
        <v>37.5</v>
      </c>
      <c r="M3562" s="4">
        <f>YEAR(Datos!$J3562)</f>
        <v>2016</v>
      </c>
      <c r="N3562" s="5" t="str">
        <f t="shared" si="167"/>
        <v>octubre</v>
      </c>
      <c r="O3562" s="5" t="str">
        <f>VLOOKUP(C3562,[2]!ProdManager[#Data],2,FALSE)</f>
        <v>Peter Stone</v>
      </c>
      <c r="P3562" s="5" t="e">
        <f>VLOOKUP(I3562,[1]!Countries[#Data],2,FALSE)</f>
        <v>#REF!</v>
      </c>
      <c r="Q3562" s="5" t="e">
        <f>VLOOKUP(I3562,[1]!Countries[#Data],3,FALSE)</f>
        <v>#REF!</v>
      </c>
    </row>
    <row r="3563" spans="1:17" x14ac:dyDescent="0.2">
      <c r="A3563" s="5">
        <v>10252</v>
      </c>
      <c r="B3563" s="5" t="s">
        <v>33</v>
      </c>
      <c r="C3563" s="5" t="s">
        <v>8</v>
      </c>
      <c r="D3563" s="5">
        <v>27.2</v>
      </c>
      <c r="E3563" s="5">
        <v>21.488</v>
      </c>
      <c r="F3563" s="5">
        <v>40</v>
      </c>
      <c r="G3563" s="5" t="s">
        <v>29</v>
      </c>
      <c r="H3563" s="5" t="s">
        <v>30</v>
      </c>
      <c r="I3563" s="5" t="s">
        <v>31</v>
      </c>
      <c r="J3563" s="6">
        <v>42558</v>
      </c>
      <c r="K3563" s="7">
        <f t="shared" si="165"/>
        <v>1088</v>
      </c>
      <c r="L3563" s="7">
        <f t="shared" si="166"/>
        <v>859.52</v>
      </c>
      <c r="M3563" s="4">
        <f>YEAR(Datos!$J3563)</f>
        <v>2016</v>
      </c>
      <c r="N3563" s="5" t="str">
        <f t="shared" si="167"/>
        <v>julio</v>
      </c>
      <c r="O3563" s="5" t="str">
        <f>VLOOKUP(C3563,[2]!ProdManager[#Data],2,FALSE)</f>
        <v>Peter Stone</v>
      </c>
      <c r="P3563" s="5" t="e">
        <f>VLOOKUP(I3563,[1]!Countries[#Data],2,FALSE)</f>
        <v>#REF!</v>
      </c>
      <c r="Q3563" s="5" t="e">
        <f>VLOOKUP(I3563,[1]!Countries[#Data],3,FALSE)</f>
        <v>#REF!</v>
      </c>
    </row>
    <row r="3564" spans="1:17" x14ac:dyDescent="0.2">
      <c r="A3564" s="5">
        <v>10253</v>
      </c>
      <c r="B3564" s="5" t="s">
        <v>34</v>
      </c>
      <c r="C3564" s="5" t="s">
        <v>28</v>
      </c>
      <c r="D3564" s="5">
        <v>16</v>
      </c>
      <c r="E3564" s="5">
        <v>10.559999999999999</v>
      </c>
      <c r="F3564" s="5">
        <v>40</v>
      </c>
      <c r="G3564" s="5" t="s">
        <v>18</v>
      </c>
      <c r="H3564" s="5" t="s">
        <v>19</v>
      </c>
      <c r="I3564" s="5" t="s">
        <v>20</v>
      </c>
      <c r="J3564" s="6">
        <v>42621</v>
      </c>
      <c r="K3564" s="7">
        <f t="shared" si="165"/>
        <v>640</v>
      </c>
      <c r="L3564" s="7">
        <f t="shared" si="166"/>
        <v>422.4</v>
      </c>
      <c r="M3564" s="4">
        <f>YEAR(Datos!$J3564)</f>
        <v>2016</v>
      </c>
      <c r="N3564" s="5" t="str">
        <f t="shared" si="167"/>
        <v>septiembre</v>
      </c>
      <c r="O3564" s="5" t="str">
        <f>VLOOKUP(C3564,[2]!ProdManager[#Data],2,FALSE)</f>
        <v>Lydia Sinn</v>
      </c>
      <c r="P3564" s="5" t="e">
        <f>VLOOKUP(I3564,[1]!Countries[#Data],2,FALSE)</f>
        <v>#REF!</v>
      </c>
      <c r="Q3564" s="5" t="e">
        <f>VLOOKUP(I3564,[1]!Countries[#Data],3,FALSE)</f>
        <v>#REF!</v>
      </c>
    </row>
    <row r="3565" spans="1:17" x14ac:dyDescent="0.2">
      <c r="A3565" s="5">
        <v>10253</v>
      </c>
      <c r="B3565" s="5" t="s">
        <v>35</v>
      </c>
      <c r="C3565" s="5" t="s">
        <v>36</v>
      </c>
      <c r="D3565" s="5">
        <v>14.4</v>
      </c>
      <c r="E3565" s="5">
        <v>12.672000000000001</v>
      </c>
      <c r="F3565" s="5">
        <v>42</v>
      </c>
      <c r="G3565" s="5" t="s">
        <v>18</v>
      </c>
      <c r="H3565" s="5" t="s">
        <v>19</v>
      </c>
      <c r="I3565" s="5" t="s">
        <v>20</v>
      </c>
      <c r="J3565" s="6">
        <v>42464</v>
      </c>
      <c r="K3565" s="7">
        <f t="shared" si="165"/>
        <v>604.80000000000007</v>
      </c>
      <c r="L3565" s="7">
        <f t="shared" si="166"/>
        <v>532.22400000000005</v>
      </c>
      <c r="M3565" s="4">
        <f>YEAR(Datos!$J3565)</f>
        <v>2016</v>
      </c>
      <c r="N3565" s="5" t="str">
        <f t="shared" si="167"/>
        <v>abril</v>
      </c>
      <c r="O3565" s="5" t="str">
        <f>VLOOKUP(C3565,[2]!ProdManager[#Data],2,FALSE)</f>
        <v>John Matter</v>
      </c>
      <c r="P3565" s="5" t="e">
        <f>VLOOKUP(I3565,[1]!Countries[#Data],2,FALSE)</f>
        <v>#REF!</v>
      </c>
      <c r="Q3565" s="5" t="e">
        <f>VLOOKUP(I3565,[1]!Countries[#Data],3,FALSE)</f>
        <v>#REF!</v>
      </c>
    </row>
    <row r="3566" spans="1:17" x14ac:dyDescent="0.2">
      <c r="A3566" s="5">
        <v>10253</v>
      </c>
      <c r="B3566" s="5" t="s">
        <v>37</v>
      </c>
      <c r="C3566" s="5" t="s">
        <v>8</v>
      </c>
      <c r="D3566" s="5">
        <v>10</v>
      </c>
      <c r="E3566" s="5">
        <v>8.2000000000000011</v>
      </c>
      <c r="F3566" s="5">
        <v>20</v>
      </c>
      <c r="G3566" s="5" t="s">
        <v>18</v>
      </c>
      <c r="H3566" s="5" t="s">
        <v>19</v>
      </c>
      <c r="I3566" s="5" t="s">
        <v>20</v>
      </c>
      <c r="J3566" s="6">
        <v>42386</v>
      </c>
      <c r="K3566" s="7">
        <f t="shared" si="165"/>
        <v>200</v>
      </c>
      <c r="L3566" s="7">
        <f t="shared" si="166"/>
        <v>164.00000000000003</v>
      </c>
      <c r="M3566" s="4">
        <f>YEAR(Datos!$J3566)</f>
        <v>2016</v>
      </c>
      <c r="N3566" s="5" t="str">
        <f t="shared" si="167"/>
        <v>enero</v>
      </c>
      <c r="O3566" s="5" t="str">
        <f>VLOOKUP(C3566,[2]!ProdManager[#Data],2,FALSE)</f>
        <v>Peter Stone</v>
      </c>
      <c r="P3566" s="5" t="e">
        <f>VLOOKUP(I3566,[1]!Countries[#Data],2,FALSE)</f>
        <v>#REF!</v>
      </c>
      <c r="Q3566" s="5" t="e">
        <f>VLOOKUP(I3566,[1]!Countries[#Data],3,FALSE)</f>
        <v>#REF!</v>
      </c>
    </row>
    <row r="3567" spans="1:17" x14ac:dyDescent="0.2">
      <c r="A3567" s="5">
        <v>10254</v>
      </c>
      <c r="B3567" s="5" t="s">
        <v>38</v>
      </c>
      <c r="C3567" s="5" t="s">
        <v>39</v>
      </c>
      <c r="D3567" s="5">
        <v>19.2</v>
      </c>
      <c r="E3567" s="5">
        <v>14.399999999999999</v>
      </c>
      <c r="F3567" s="5">
        <v>21</v>
      </c>
      <c r="G3567" s="5" t="s">
        <v>40</v>
      </c>
      <c r="H3567" s="5" t="s">
        <v>41</v>
      </c>
      <c r="I3567" s="5" t="s">
        <v>42</v>
      </c>
      <c r="J3567" s="6">
        <v>42709</v>
      </c>
      <c r="K3567" s="7">
        <f t="shared" si="165"/>
        <v>403.2</v>
      </c>
      <c r="L3567" s="7">
        <f t="shared" si="166"/>
        <v>302.39999999999998</v>
      </c>
      <c r="M3567" s="4">
        <f>YEAR(Datos!$J3567)</f>
        <v>2016</v>
      </c>
      <c r="N3567" s="5" t="str">
        <f t="shared" si="167"/>
        <v>diciembre</v>
      </c>
      <c r="O3567" s="5" t="str">
        <f>VLOOKUP(C3567,[2]!ProdManager[#Data],2,FALSE)</f>
        <v>John Matter</v>
      </c>
      <c r="P3567" s="5" t="e">
        <f>VLOOKUP(I3567,[1]!Countries[#Data],2,FALSE)</f>
        <v>#REF!</v>
      </c>
      <c r="Q3567" s="5" t="e">
        <f>VLOOKUP(I3567,[1]!Countries[#Data],3,FALSE)</f>
        <v>#REF!</v>
      </c>
    </row>
    <row r="3568" spans="1:17" x14ac:dyDescent="0.2">
      <c r="A3568" s="5">
        <v>10254</v>
      </c>
      <c r="B3568" s="5" t="s">
        <v>43</v>
      </c>
      <c r="C3568" s="5" t="s">
        <v>11</v>
      </c>
      <c r="D3568" s="5">
        <v>8</v>
      </c>
      <c r="E3568" s="5">
        <v>6.5600000000000005</v>
      </c>
      <c r="F3568" s="5">
        <v>21</v>
      </c>
      <c r="G3568" s="5" t="s">
        <v>40</v>
      </c>
      <c r="H3568" s="5" t="s">
        <v>41</v>
      </c>
      <c r="I3568" s="5" t="s">
        <v>42</v>
      </c>
      <c r="J3568" s="6">
        <v>42395</v>
      </c>
      <c r="K3568" s="7">
        <f t="shared" si="165"/>
        <v>168</v>
      </c>
      <c r="L3568" s="7">
        <f t="shared" si="166"/>
        <v>137.76000000000002</v>
      </c>
      <c r="M3568" s="4">
        <f>YEAR(Datos!$J3568)</f>
        <v>2016</v>
      </c>
      <c r="N3568" s="5" t="str">
        <f t="shared" si="167"/>
        <v>enero</v>
      </c>
      <c r="O3568" s="5" t="str">
        <f>VLOOKUP(C3568,[2]!ProdManager[#Data],2,FALSE)</f>
        <v>Marc Caine</v>
      </c>
      <c r="P3568" s="5" t="e">
        <f>VLOOKUP(I3568,[1]!Countries[#Data],2,FALSE)</f>
        <v>#REF!</v>
      </c>
      <c r="Q3568" s="5" t="e">
        <f>VLOOKUP(I3568,[1]!Countries[#Data],3,FALSE)</f>
        <v>#REF!</v>
      </c>
    </row>
    <row r="3569" spans="1:17" x14ac:dyDescent="0.2">
      <c r="A3569" s="5">
        <v>10254</v>
      </c>
      <c r="B3569" s="5" t="s">
        <v>44</v>
      </c>
      <c r="C3569" s="5" t="s">
        <v>36</v>
      </c>
      <c r="D3569" s="5">
        <v>3.6</v>
      </c>
      <c r="E3569" s="5">
        <v>3.3120000000000003</v>
      </c>
      <c r="F3569" s="5">
        <v>15</v>
      </c>
      <c r="G3569" s="5" t="s">
        <v>40</v>
      </c>
      <c r="H3569" s="5" t="s">
        <v>41</v>
      </c>
      <c r="I3569" s="5" t="s">
        <v>42</v>
      </c>
      <c r="J3569" s="6">
        <v>42456</v>
      </c>
      <c r="K3569" s="7">
        <f t="shared" si="165"/>
        <v>54</v>
      </c>
      <c r="L3569" s="7">
        <f t="shared" si="166"/>
        <v>49.680000000000007</v>
      </c>
      <c r="M3569" s="4">
        <f>YEAR(Datos!$J3569)</f>
        <v>2016</v>
      </c>
      <c r="N3569" s="5" t="str">
        <f t="shared" si="167"/>
        <v>marzo</v>
      </c>
      <c r="O3569" s="5" t="str">
        <f>VLOOKUP(C3569,[2]!ProdManager[#Data],2,FALSE)</f>
        <v>John Matter</v>
      </c>
      <c r="P3569" s="5" t="e">
        <f>VLOOKUP(I3569,[1]!Countries[#Data],2,FALSE)</f>
        <v>#REF!</v>
      </c>
      <c r="Q3569" s="5" t="e">
        <f>VLOOKUP(I3569,[1]!Countries[#Data],3,FALSE)</f>
        <v>#REF!</v>
      </c>
    </row>
    <row r="3570" spans="1:17" x14ac:dyDescent="0.2">
      <c r="A3570" s="5">
        <v>10255</v>
      </c>
      <c r="B3570" s="5" t="s">
        <v>45</v>
      </c>
      <c r="C3570" s="5" t="s">
        <v>8</v>
      </c>
      <c r="D3570" s="5">
        <v>44</v>
      </c>
      <c r="E3570" s="5">
        <v>36.519999999999996</v>
      </c>
      <c r="F3570" s="5">
        <v>30</v>
      </c>
      <c r="G3570" s="5" t="s">
        <v>46</v>
      </c>
      <c r="H3570" s="5" t="s">
        <v>47</v>
      </c>
      <c r="I3570" s="5" t="s">
        <v>42</v>
      </c>
      <c r="J3570" s="6">
        <v>42690</v>
      </c>
      <c r="K3570" s="7">
        <f t="shared" si="165"/>
        <v>1320</v>
      </c>
      <c r="L3570" s="7">
        <f t="shared" si="166"/>
        <v>1095.5999999999999</v>
      </c>
      <c r="M3570" s="4">
        <f>YEAR(Datos!$J3570)</f>
        <v>2016</v>
      </c>
      <c r="N3570" s="5" t="str">
        <f t="shared" si="167"/>
        <v>noviembre</v>
      </c>
      <c r="O3570" s="5" t="str">
        <f>VLOOKUP(C3570,[2]!ProdManager[#Data],2,FALSE)</f>
        <v>Peter Stone</v>
      </c>
      <c r="P3570" s="5" t="e">
        <f>VLOOKUP(I3570,[1]!Countries[#Data],2,FALSE)</f>
        <v>#REF!</v>
      </c>
      <c r="Q3570" s="5" t="e">
        <f>VLOOKUP(I3570,[1]!Countries[#Data],3,FALSE)</f>
        <v>#REF!</v>
      </c>
    </row>
    <row r="3571" spans="1:17" x14ac:dyDescent="0.2">
      <c r="A3571" s="5">
        <v>10255</v>
      </c>
      <c r="B3571" s="5" t="s">
        <v>48</v>
      </c>
      <c r="C3571" s="5" t="s">
        <v>36</v>
      </c>
      <c r="D3571" s="5">
        <v>15.2</v>
      </c>
      <c r="E3571" s="5">
        <v>13.984</v>
      </c>
      <c r="F3571" s="5">
        <v>20</v>
      </c>
      <c r="G3571" s="5" t="s">
        <v>46</v>
      </c>
      <c r="H3571" s="5" t="s">
        <v>47</v>
      </c>
      <c r="I3571" s="5" t="s">
        <v>42</v>
      </c>
      <c r="J3571" s="6">
        <v>42483</v>
      </c>
      <c r="K3571" s="7">
        <f t="shared" si="165"/>
        <v>304</v>
      </c>
      <c r="L3571" s="7">
        <f t="shared" si="166"/>
        <v>279.68</v>
      </c>
      <c r="M3571" s="4">
        <f>YEAR(Datos!$J3571)</f>
        <v>2016</v>
      </c>
      <c r="N3571" s="5" t="str">
        <f t="shared" si="167"/>
        <v>abril</v>
      </c>
      <c r="O3571" s="5" t="str">
        <f>VLOOKUP(C3571,[2]!ProdManager[#Data],2,FALSE)</f>
        <v>John Matter</v>
      </c>
      <c r="P3571" s="5" t="e">
        <f>VLOOKUP(I3571,[1]!Countries[#Data],2,FALSE)</f>
        <v>#REF!</v>
      </c>
      <c r="Q3571" s="5" t="e">
        <f>VLOOKUP(I3571,[1]!Countries[#Data],3,FALSE)</f>
        <v>#REF!</v>
      </c>
    </row>
    <row r="3572" spans="1:17" x14ac:dyDescent="0.2">
      <c r="A3572" s="5">
        <v>10255</v>
      </c>
      <c r="B3572" s="5" t="s">
        <v>49</v>
      </c>
      <c r="C3572" s="5" t="s">
        <v>28</v>
      </c>
      <c r="D3572" s="5">
        <v>13.9</v>
      </c>
      <c r="E3572" s="5">
        <v>9.73</v>
      </c>
      <c r="F3572" s="5">
        <v>35</v>
      </c>
      <c r="G3572" s="5" t="s">
        <v>46</v>
      </c>
      <c r="H3572" s="5" t="s">
        <v>47</v>
      </c>
      <c r="I3572" s="5" t="s">
        <v>42</v>
      </c>
      <c r="J3572" s="6">
        <v>42509</v>
      </c>
      <c r="K3572" s="7">
        <f t="shared" si="165"/>
        <v>486.5</v>
      </c>
      <c r="L3572" s="7">
        <f t="shared" si="166"/>
        <v>340.55</v>
      </c>
      <c r="M3572" s="4">
        <f>YEAR(Datos!$J3572)</f>
        <v>2016</v>
      </c>
      <c r="N3572" s="5" t="str">
        <f t="shared" si="167"/>
        <v>mayo</v>
      </c>
      <c r="O3572" s="5" t="str">
        <f>VLOOKUP(C3572,[2]!ProdManager[#Data],2,FALSE)</f>
        <v>Lydia Sinn</v>
      </c>
      <c r="P3572" s="5" t="e">
        <f>VLOOKUP(I3572,[1]!Countries[#Data],2,FALSE)</f>
        <v>#REF!</v>
      </c>
      <c r="Q3572" s="5" t="e">
        <f>VLOOKUP(I3572,[1]!Countries[#Data],3,FALSE)</f>
        <v>#REF!</v>
      </c>
    </row>
    <row r="3573" spans="1:17" x14ac:dyDescent="0.2">
      <c r="A3573" s="5">
        <v>10255</v>
      </c>
      <c r="B3573" s="5" t="s">
        <v>50</v>
      </c>
      <c r="C3573" s="5" t="s">
        <v>22</v>
      </c>
      <c r="D3573" s="5">
        <v>15.2</v>
      </c>
      <c r="E3573" s="5">
        <v>11.399999999999999</v>
      </c>
      <c r="F3573" s="5">
        <v>25</v>
      </c>
      <c r="G3573" s="5" t="s">
        <v>46</v>
      </c>
      <c r="H3573" s="5" t="s">
        <v>47</v>
      </c>
      <c r="I3573" s="5" t="s">
        <v>42</v>
      </c>
      <c r="J3573" s="6">
        <v>42523</v>
      </c>
      <c r="K3573" s="7">
        <f t="shared" si="165"/>
        <v>380</v>
      </c>
      <c r="L3573" s="7">
        <f t="shared" si="166"/>
        <v>284.99999999999994</v>
      </c>
      <c r="M3573" s="4">
        <f>YEAR(Datos!$J3573)</f>
        <v>2016</v>
      </c>
      <c r="N3573" s="5" t="str">
        <f t="shared" si="167"/>
        <v>junio</v>
      </c>
      <c r="O3573" s="5" t="str">
        <f>VLOOKUP(C3573,[2]!ProdManager[#Data],2,FALSE)</f>
        <v>Peter Stone</v>
      </c>
      <c r="P3573" s="5" t="e">
        <f>VLOOKUP(I3573,[1]!Countries[#Data],2,FALSE)</f>
        <v>#REF!</v>
      </c>
      <c r="Q3573" s="5" t="e">
        <f>VLOOKUP(I3573,[1]!Countries[#Data],3,FALSE)</f>
        <v>#REF!</v>
      </c>
    </row>
    <row r="3574" spans="1:17" x14ac:dyDescent="0.2">
      <c r="A3574" s="5">
        <v>10256</v>
      </c>
      <c r="B3574" s="5" t="s">
        <v>51</v>
      </c>
      <c r="C3574" s="5" t="s">
        <v>39</v>
      </c>
      <c r="D3574" s="5">
        <v>26.2</v>
      </c>
      <c r="E3574" s="5">
        <v>19.911999999999999</v>
      </c>
      <c r="F3574" s="5">
        <v>15</v>
      </c>
      <c r="G3574" s="5" t="s">
        <v>52</v>
      </c>
      <c r="H3574" s="5" t="s">
        <v>53</v>
      </c>
      <c r="I3574" s="5" t="s">
        <v>20</v>
      </c>
      <c r="J3574" s="6">
        <v>42589</v>
      </c>
      <c r="K3574" s="7">
        <f t="shared" si="165"/>
        <v>393</v>
      </c>
      <c r="L3574" s="7">
        <f t="shared" si="166"/>
        <v>298.68</v>
      </c>
      <c r="M3574" s="4">
        <f>YEAR(Datos!$J3574)</f>
        <v>2016</v>
      </c>
      <c r="N3574" s="5" t="str">
        <f t="shared" si="167"/>
        <v>agosto</v>
      </c>
      <c r="O3574" s="5" t="str">
        <f>VLOOKUP(C3574,[2]!ProdManager[#Data],2,FALSE)</f>
        <v>John Matter</v>
      </c>
      <c r="P3574" s="5" t="e">
        <f>VLOOKUP(I3574,[1]!Countries[#Data],2,FALSE)</f>
        <v>#REF!</v>
      </c>
      <c r="Q3574" s="5" t="e">
        <f>VLOOKUP(I3574,[1]!Countries[#Data],3,FALSE)</f>
        <v>#REF!</v>
      </c>
    </row>
    <row r="3575" spans="1:17" x14ac:dyDescent="0.2">
      <c r="A3575" s="5">
        <v>10256</v>
      </c>
      <c r="B3575" s="5" t="s">
        <v>54</v>
      </c>
      <c r="C3575" s="5" t="s">
        <v>17</v>
      </c>
      <c r="D3575" s="5">
        <v>10.4</v>
      </c>
      <c r="E3575" s="5">
        <v>8.6319999999999997</v>
      </c>
      <c r="F3575" s="5">
        <v>12</v>
      </c>
      <c r="G3575" s="5" t="s">
        <v>52</v>
      </c>
      <c r="H3575" s="5" t="s">
        <v>53</v>
      </c>
      <c r="I3575" s="5" t="s">
        <v>20</v>
      </c>
      <c r="J3575" s="6">
        <v>42723</v>
      </c>
      <c r="K3575" s="7">
        <f t="shared" si="165"/>
        <v>124.80000000000001</v>
      </c>
      <c r="L3575" s="7">
        <f t="shared" si="166"/>
        <v>103.584</v>
      </c>
      <c r="M3575" s="4">
        <f>YEAR(Datos!$J3575)</f>
        <v>2016</v>
      </c>
      <c r="N3575" s="5" t="str">
        <f t="shared" si="167"/>
        <v>diciembre</v>
      </c>
      <c r="O3575" s="5" t="str">
        <f>VLOOKUP(C3575,[2]!ProdManager[#Data],2,FALSE)</f>
        <v>Lydia Sinn</v>
      </c>
      <c r="P3575" s="5" t="e">
        <f>VLOOKUP(I3575,[1]!Countries[#Data],2,FALSE)</f>
        <v>#REF!</v>
      </c>
      <c r="Q3575" s="5" t="e">
        <f>VLOOKUP(I3575,[1]!Countries[#Data],3,FALSE)</f>
        <v>#REF!</v>
      </c>
    </row>
    <row r="3576" spans="1:17" x14ac:dyDescent="0.2">
      <c r="A3576" s="5">
        <v>10257</v>
      </c>
      <c r="B3576" s="5" t="s">
        <v>55</v>
      </c>
      <c r="C3576" s="5" t="s">
        <v>28</v>
      </c>
      <c r="D3576" s="5">
        <v>35.1</v>
      </c>
      <c r="E3576" s="5">
        <v>23.165999999999997</v>
      </c>
      <c r="F3576" s="5">
        <v>25</v>
      </c>
      <c r="G3576" s="5" t="s">
        <v>56</v>
      </c>
      <c r="H3576" s="5" t="s">
        <v>57</v>
      </c>
      <c r="I3576" s="5" t="s">
        <v>58</v>
      </c>
      <c r="J3576" s="6">
        <v>42492</v>
      </c>
      <c r="K3576" s="7">
        <f t="shared" si="165"/>
        <v>877.5</v>
      </c>
      <c r="L3576" s="7">
        <f t="shared" si="166"/>
        <v>579.14999999999986</v>
      </c>
      <c r="M3576" s="4">
        <f>YEAR(Datos!$J3576)</f>
        <v>2016</v>
      </c>
      <c r="N3576" s="5" t="str">
        <f t="shared" si="167"/>
        <v>mayo</v>
      </c>
      <c r="O3576" s="5" t="str">
        <f>VLOOKUP(C3576,[2]!ProdManager[#Data],2,FALSE)</f>
        <v>Lydia Sinn</v>
      </c>
      <c r="P3576" s="5" t="e">
        <f>VLOOKUP(I3576,[1]!Countries[#Data],2,FALSE)</f>
        <v>#REF!</v>
      </c>
      <c r="Q3576" s="5" t="e">
        <f>VLOOKUP(I3576,[1]!Countries[#Data],3,FALSE)</f>
        <v>#REF!</v>
      </c>
    </row>
    <row r="3577" spans="1:17" x14ac:dyDescent="0.2">
      <c r="A3577" s="5">
        <v>10257</v>
      </c>
      <c r="B3577" s="5" t="s">
        <v>35</v>
      </c>
      <c r="C3577" s="5" t="s">
        <v>36</v>
      </c>
      <c r="D3577" s="5">
        <v>14.4</v>
      </c>
      <c r="E3577" s="5">
        <v>12.816000000000001</v>
      </c>
      <c r="F3577" s="5">
        <v>60</v>
      </c>
      <c r="G3577" s="5" t="s">
        <v>56</v>
      </c>
      <c r="H3577" s="5" t="s">
        <v>57</v>
      </c>
      <c r="I3577" s="5" t="s">
        <v>58</v>
      </c>
      <c r="J3577" s="6">
        <v>42462</v>
      </c>
      <c r="K3577" s="7">
        <f t="shared" si="165"/>
        <v>864</v>
      </c>
      <c r="L3577" s="7">
        <f t="shared" si="166"/>
        <v>768.96</v>
      </c>
      <c r="M3577" s="4">
        <f>YEAR(Datos!$J3577)</f>
        <v>2016</v>
      </c>
      <c r="N3577" s="5" t="str">
        <f t="shared" si="167"/>
        <v>abril</v>
      </c>
      <c r="O3577" s="5" t="str">
        <f>VLOOKUP(C3577,[2]!ProdManager[#Data],2,FALSE)</f>
        <v>John Matter</v>
      </c>
      <c r="P3577" s="5" t="e">
        <f>VLOOKUP(I3577,[1]!Countries[#Data],2,FALSE)</f>
        <v>#REF!</v>
      </c>
      <c r="Q3577" s="5" t="e">
        <f>VLOOKUP(I3577,[1]!Countries[#Data],3,FALSE)</f>
        <v>#REF!</v>
      </c>
    </row>
    <row r="3578" spans="1:17" x14ac:dyDescent="0.2">
      <c r="A3578" s="5">
        <v>10257</v>
      </c>
      <c r="B3578" s="5" t="s">
        <v>54</v>
      </c>
      <c r="C3578" s="5" t="s">
        <v>17</v>
      </c>
      <c r="D3578" s="5">
        <v>10.4</v>
      </c>
      <c r="E3578" s="5">
        <v>7.9040000000000008</v>
      </c>
      <c r="F3578" s="5">
        <v>15</v>
      </c>
      <c r="G3578" s="5" t="s">
        <v>56</v>
      </c>
      <c r="H3578" s="5" t="s">
        <v>57</v>
      </c>
      <c r="I3578" s="5" t="s">
        <v>58</v>
      </c>
      <c r="J3578" s="6">
        <v>42463</v>
      </c>
      <c r="K3578" s="7">
        <f t="shared" si="165"/>
        <v>156</v>
      </c>
      <c r="L3578" s="7">
        <f t="shared" si="166"/>
        <v>118.56000000000002</v>
      </c>
      <c r="M3578" s="4">
        <f>YEAR(Datos!$J3578)</f>
        <v>2016</v>
      </c>
      <c r="N3578" s="5" t="str">
        <f t="shared" si="167"/>
        <v>abril</v>
      </c>
      <c r="O3578" s="5" t="str">
        <f>VLOOKUP(C3578,[2]!ProdManager[#Data],2,FALSE)</f>
        <v>Lydia Sinn</v>
      </c>
      <c r="P3578" s="5" t="e">
        <f>VLOOKUP(I3578,[1]!Countries[#Data],2,FALSE)</f>
        <v>#REF!</v>
      </c>
      <c r="Q3578" s="5" t="e">
        <f>VLOOKUP(I3578,[1]!Countries[#Data],3,FALSE)</f>
        <v>#REF!</v>
      </c>
    </row>
    <row r="3579" spans="1:17" x14ac:dyDescent="0.2">
      <c r="A3579" s="5">
        <v>10258</v>
      </c>
      <c r="B3579" s="5" t="s">
        <v>48</v>
      </c>
      <c r="C3579" s="5" t="s">
        <v>36</v>
      </c>
      <c r="D3579" s="5">
        <v>15.2</v>
      </c>
      <c r="E3579" s="5">
        <v>13.527999999999999</v>
      </c>
      <c r="F3579" s="5">
        <v>50</v>
      </c>
      <c r="G3579" s="5" t="s">
        <v>59</v>
      </c>
      <c r="H3579" s="5" t="s">
        <v>60</v>
      </c>
      <c r="I3579" s="5" t="s">
        <v>61</v>
      </c>
      <c r="J3579" s="6">
        <v>42519</v>
      </c>
      <c r="K3579" s="7">
        <f t="shared" si="165"/>
        <v>760</v>
      </c>
      <c r="L3579" s="7">
        <f t="shared" si="166"/>
        <v>676.4</v>
      </c>
      <c r="M3579" s="4">
        <f>YEAR(Datos!$J3579)</f>
        <v>2016</v>
      </c>
      <c r="N3579" s="5" t="str">
        <f t="shared" si="167"/>
        <v>mayo</v>
      </c>
      <c r="O3579" s="5" t="str">
        <f>VLOOKUP(C3579,[2]!ProdManager[#Data],2,FALSE)</f>
        <v>John Matter</v>
      </c>
      <c r="P3579" s="5" t="e">
        <f>VLOOKUP(I3579,[1]!Countries[#Data],2,FALSE)</f>
        <v>#REF!</v>
      </c>
      <c r="Q3579" s="5" t="e">
        <f>VLOOKUP(I3579,[1]!Countries[#Data],3,FALSE)</f>
        <v>#REF!</v>
      </c>
    </row>
    <row r="3580" spans="1:17" x14ac:dyDescent="0.2">
      <c r="A3580" s="5">
        <v>10258</v>
      </c>
      <c r="B3580" s="5" t="s">
        <v>62</v>
      </c>
      <c r="C3580" s="5" t="s">
        <v>17</v>
      </c>
      <c r="D3580" s="5">
        <v>17</v>
      </c>
      <c r="E3580" s="5">
        <v>14.45</v>
      </c>
      <c r="F3580" s="5">
        <v>65</v>
      </c>
      <c r="G3580" s="5" t="s">
        <v>59</v>
      </c>
      <c r="H3580" s="5" t="s">
        <v>60</v>
      </c>
      <c r="I3580" s="5" t="s">
        <v>61</v>
      </c>
      <c r="J3580" s="6">
        <v>42466</v>
      </c>
      <c r="K3580" s="7">
        <f t="shared" si="165"/>
        <v>1105</v>
      </c>
      <c r="L3580" s="7">
        <f t="shared" si="166"/>
        <v>939.25</v>
      </c>
      <c r="M3580" s="4">
        <f>YEAR(Datos!$J3580)</f>
        <v>2016</v>
      </c>
      <c r="N3580" s="5" t="str">
        <f t="shared" si="167"/>
        <v>abril</v>
      </c>
      <c r="O3580" s="5" t="str">
        <f>VLOOKUP(C3580,[2]!ProdManager[#Data],2,FALSE)</f>
        <v>Lydia Sinn</v>
      </c>
      <c r="P3580" s="5" t="e">
        <f>VLOOKUP(I3580,[1]!Countries[#Data],2,FALSE)</f>
        <v>#REF!</v>
      </c>
      <c r="Q3580" s="5" t="e">
        <f>VLOOKUP(I3580,[1]!Countries[#Data],3,FALSE)</f>
        <v>#REF!</v>
      </c>
    </row>
    <row r="3581" spans="1:17" x14ac:dyDescent="0.2">
      <c r="A3581" s="5">
        <v>10258</v>
      </c>
      <c r="B3581" s="5" t="s">
        <v>63</v>
      </c>
      <c r="C3581" s="5" t="s">
        <v>8</v>
      </c>
      <c r="D3581" s="5">
        <v>25.6</v>
      </c>
      <c r="E3581" s="5">
        <v>19.968000000000004</v>
      </c>
      <c r="F3581" s="5">
        <v>60</v>
      </c>
      <c r="G3581" s="5" t="s">
        <v>59</v>
      </c>
      <c r="H3581" s="5" t="s">
        <v>60</v>
      </c>
      <c r="I3581" s="5" t="s">
        <v>61</v>
      </c>
      <c r="J3581" s="6">
        <v>42442</v>
      </c>
      <c r="K3581" s="7">
        <f t="shared" si="165"/>
        <v>1536</v>
      </c>
      <c r="L3581" s="7">
        <f t="shared" si="166"/>
        <v>1198.0800000000002</v>
      </c>
      <c r="M3581" s="4">
        <f>YEAR(Datos!$J3581)</f>
        <v>2016</v>
      </c>
      <c r="N3581" s="5" t="str">
        <f t="shared" si="167"/>
        <v>marzo</v>
      </c>
      <c r="O3581" s="5" t="str">
        <f>VLOOKUP(C3581,[2]!ProdManager[#Data],2,FALSE)</f>
        <v>Peter Stone</v>
      </c>
      <c r="P3581" s="5" t="e">
        <f>VLOOKUP(I3581,[1]!Countries[#Data],2,FALSE)</f>
        <v>#REF!</v>
      </c>
      <c r="Q3581" s="5" t="e">
        <f>VLOOKUP(I3581,[1]!Countries[#Data],3,FALSE)</f>
        <v>#REF!</v>
      </c>
    </row>
    <row r="3582" spans="1:17" x14ac:dyDescent="0.2">
      <c r="A3582" s="5">
        <v>10259</v>
      </c>
      <c r="B3582" s="5" t="s">
        <v>64</v>
      </c>
      <c r="C3582" s="5" t="s">
        <v>28</v>
      </c>
      <c r="D3582" s="5">
        <v>8</v>
      </c>
      <c r="E3582" s="5">
        <v>5.2</v>
      </c>
      <c r="F3582" s="5">
        <v>10</v>
      </c>
      <c r="G3582" s="5" t="s">
        <v>65</v>
      </c>
      <c r="H3582" s="5" t="s">
        <v>66</v>
      </c>
      <c r="I3582" s="5" t="s">
        <v>67</v>
      </c>
      <c r="J3582" s="6">
        <v>42565</v>
      </c>
      <c r="K3582" s="7">
        <f t="shared" si="165"/>
        <v>80</v>
      </c>
      <c r="L3582" s="7">
        <f t="shared" si="166"/>
        <v>52</v>
      </c>
      <c r="M3582" s="4">
        <f>YEAR(Datos!$J3582)</f>
        <v>2016</v>
      </c>
      <c r="N3582" s="5" t="str">
        <f t="shared" si="167"/>
        <v>julio</v>
      </c>
      <c r="O3582" s="5" t="str">
        <f>VLOOKUP(C3582,[2]!ProdManager[#Data],2,FALSE)</f>
        <v>Lydia Sinn</v>
      </c>
      <c r="P3582" s="5" t="e">
        <f>VLOOKUP(I3582,[1]!Countries[#Data],2,FALSE)</f>
        <v>#REF!</v>
      </c>
      <c r="Q3582" s="5" t="e">
        <f>VLOOKUP(I3582,[1]!Countries[#Data],3,FALSE)</f>
        <v>#REF!</v>
      </c>
    </row>
    <row r="3583" spans="1:17" x14ac:dyDescent="0.2">
      <c r="A3583" s="5">
        <v>10259</v>
      </c>
      <c r="B3583" s="5" t="s">
        <v>68</v>
      </c>
      <c r="C3583" s="5" t="s">
        <v>22</v>
      </c>
      <c r="D3583" s="5">
        <v>20.8</v>
      </c>
      <c r="E3583" s="5">
        <v>14.975999999999999</v>
      </c>
      <c r="F3583" s="5">
        <v>10</v>
      </c>
      <c r="G3583" s="5" t="s">
        <v>65</v>
      </c>
      <c r="H3583" s="5" t="s">
        <v>66</v>
      </c>
      <c r="I3583" s="5" t="s">
        <v>67</v>
      </c>
      <c r="J3583" s="6">
        <v>42488</v>
      </c>
      <c r="K3583" s="7">
        <f t="shared" si="165"/>
        <v>208</v>
      </c>
      <c r="L3583" s="7">
        <f t="shared" si="166"/>
        <v>149.76</v>
      </c>
      <c r="M3583" s="4">
        <f>YEAR(Datos!$J3583)</f>
        <v>2016</v>
      </c>
      <c r="N3583" s="5" t="str">
        <f t="shared" si="167"/>
        <v>abril</v>
      </c>
      <c r="O3583" s="5" t="str">
        <f>VLOOKUP(C3583,[2]!ProdManager[#Data],2,FALSE)</f>
        <v>Peter Stone</v>
      </c>
      <c r="P3583" s="5" t="e">
        <f>VLOOKUP(I3583,[1]!Countries[#Data],2,FALSE)</f>
        <v>#REF!</v>
      </c>
      <c r="Q3583" s="5" t="e">
        <f>VLOOKUP(I3583,[1]!Countries[#Data],3,FALSE)</f>
        <v>#REF!</v>
      </c>
    </row>
    <row r="3584" spans="1:17" x14ac:dyDescent="0.2">
      <c r="A3584" s="5">
        <v>10260</v>
      </c>
      <c r="B3584" s="5" t="s">
        <v>21</v>
      </c>
      <c r="C3584" s="5" t="s">
        <v>22</v>
      </c>
      <c r="D3584" s="5">
        <v>7.7</v>
      </c>
      <c r="E3584" s="5">
        <v>6.0830000000000002</v>
      </c>
      <c r="F3584" s="5">
        <v>16</v>
      </c>
      <c r="G3584" s="5" t="s">
        <v>69</v>
      </c>
      <c r="H3584" s="5" t="s">
        <v>70</v>
      </c>
      <c r="I3584" s="5" t="s">
        <v>14</v>
      </c>
      <c r="J3584" s="6">
        <v>42521</v>
      </c>
      <c r="K3584" s="7">
        <f t="shared" si="165"/>
        <v>123.2</v>
      </c>
      <c r="L3584" s="7">
        <f t="shared" si="166"/>
        <v>97.328000000000003</v>
      </c>
      <c r="M3584" s="4">
        <f>YEAR(Datos!$J3584)</f>
        <v>2016</v>
      </c>
      <c r="N3584" s="5" t="str">
        <f t="shared" si="167"/>
        <v>mayo</v>
      </c>
      <c r="O3584" s="5" t="str">
        <f>VLOOKUP(C3584,[2]!ProdManager[#Data],2,FALSE)</f>
        <v>Peter Stone</v>
      </c>
      <c r="P3584" s="5" t="e">
        <f>VLOOKUP(I3584,[1]!Countries[#Data],2,FALSE)</f>
        <v>#REF!</v>
      </c>
      <c r="Q3584" s="5" t="e">
        <f>VLOOKUP(I3584,[1]!Countries[#Data],3,FALSE)</f>
        <v>#REF!</v>
      </c>
    </row>
    <row r="3585" spans="1:17" x14ac:dyDescent="0.2">
      <c r="A3585" s="5">
        <v>10260</v>
      </c>
      <c r="B3585" s="5" t="s">
        <v>26</v>
      </c>
      <c r="C3585" s="5" t="s">
        <v>3</v>
      </c>
      <c r="D3585" s="5">
        <v>15.6</v>
      </c>
      <c r="E3585" s="5">
        <v>12.324</v>
      </c>
      <c r="F3585" s="5">
        <v>50</v>
      </c>
      <c r="G3585" s="5" t="s">
        <v>69</v>
      </c>
      <c r="H3585" s="5" t="s">
        <v>70</v>
      </c>
      <c r="I3585" s="5" t="s">
        <v>14</v>
      </c>
      <c r="J3585" s="6">
        <v>42446</v>
      </c>
      <c r="K3585" s="7">
        <f t="shared" si="165"/>
        <v>780</v>
      </c>
      <c r="L3585" s="7">
        <f t="shared" si="166"/>
        <v>616.20000000000005</v>
      </c>
      <c r="M3585" s="4">
        <f>YEAR(Datos!$J3585)</f>
        <v>2016</v>
      </c>
      <c r="N3585" s="5" t="str">
        <f t="shared" si="167"/>
        <v>marzo</v>
      </c>
      <c r="O3585" s="5" t="str">
        <f>VLOOKUP(C3585,[2]!ProdManager[#Data],2,FALSE)</f>
        <v>Marc Caine</v>
      </c>
      <c r="P3585" s="5" t="e">
        <f>VLOOKUP(I3585,[1]!Countries[#Data],2,FALSE)</f>
        <v>#REF!</v>
      </c>
      <c r="Q3585" s="5" t="e">
        <f>VLOOKUP(I3585,[1]!Countries[#Data],3,FALSE)</f>
        <v>#REF!</v>
      </c>
    </row>
    <row r="3586" spans="1:17" x14ac:dyDescent="0.2">
      <c r="A3586" s="5">
        <v>10260</v>
      </c>
      <c r="B3586" s="5" t="s">
        <v>71</v>
      </c>
      <c r="C3586" s="5" t="s">
        <v>28</v>
      </c>
      <c r="D3586" s="5">
        <v>39.4</v>
      </c>
      <c r="E3586" s="5">
        <v>26.003999999999994</v>
      </c>
      <c r="F3586" s="5">
        <v>15</v>
      </c>
      <c r="G3586" s="5" t="s">
        <v>69</v>
      </c>
      <c r="H3586" s="5" t="s">
        <v>70</v>
      </c>
      <c r="I3586" s="5" t="s">
        <v>14</v>
      </c>
      <c r="J3586" s="6">
        <v>42725</v>
      </c>
      <c r="K3586" s="7">
        <f t="shared" si="165"/>
        <v>591</v>
      </c>
      <c r="L3586" s="7">
        <f t="shared" si="166"/>
        <v>390.05999999999989</v>
      </c>
      <c r="M3586" s="4">
        <f>YEAR(Datos!$J3586)</f>
        <v>2016</v>
      </c>
      <c r="N3586" s="5" t="str">
        <f t="shared" si="167"/>
        <v>diciembre</v>
      </c>
      <c r="O3586" s="5" t="str">
        <f>VLOOKUP(C3586,[2]!ProdManager[#Data],2,FALSE)</f>
        <v>Lydia Sinn</v>
      </c>
      <c r="P3586" s="5" t="e">
        <f>VLOOKUP(I3586,[1]!Countries[#Data],2,FALSE)</f>
        <v>#REF!</v>
      </c>
      <c r="Q3586" s="5" t="e">
        <f>VLOOKUP(I3586,[1]!Countries[#Data],3,FALSE)</f>
        <v>#REF!</v>
      </c>
    </row>
    <row r="3587" spans="1:17" x14ac:dyDescent="0.2">
      <c r="A3587" s="5">
        <v>10260</v>
      </c>
      <c r="B3587" s="5" t="s">
        <v>72</v>
      </c>
      <c r="C3587" s="5" t="s">
        <v>36</v>
      </c>
      <c r="D3587" s="5">
        <v>12</v>
      </c>
      <c r="E3587" s="5">
        <v>10.68</v>
      </c>
      <c r="F3587" s="5">
        <v>21</v>
      </c>
      <c r="G3587" s="5" t="s">
        <v>69</v>
      </c>
      <c r="H3587" s="5" t="s">
        <v>70</v>
      </c>
      <c r="I3587" s="5" t="s">
        <v>14</v>
      </c>
      <c r="J3587" s="6">
        <v>42661</v>
      </c>
      <c r="K3587" s="7">
        <f t="shared" ref="K3587:K3650" si="168">D3587*F3587</f>
        <v>252</v>
      </c>
      <c r="L3587" s="7">
        <f t="shared" ref="L3587:L3650" si="169">E3587*F3587</f>
        <v>224.28</v>
      </c>
      <c r="M3587" s="4">
        <f>YEAR(Datos!$J3587)</f>
        <v>2016</v>
      </c>
      <c r="N3587" s="5" t="str">
        <f t="shared" ref="N3587:N3650" si="170">TEXT(J3587,"mmmm")</f>
        <v>octubre</v>
      </c>
      <c r="O3587" s="5" t="str">
        <f>VLOOKUP(C3587,[2]!ProdManager[#Data],2,FALSE)</f>
        <v>John Matter</v>
      </c>
      <c r="P3587" s="5" t="e">
        <f>VLOOKUP(I3587,[1]!Countries[#Data],2,FALSE)</f>
        <v>#REF!</v>
      </c>
      <c r="Q3587" s="5" t="e">
        <f>VLOOKUP(I3587,[1]!Countries[#Data],3,FALSE)</f>
        <v>#REF!</v>
      </c>
    </row>
    <row r="3588" spans="1:17" x14ac:dyDescent="0.2">
      <c r="A3588" s="5">
        <v>10261</v>
      </c>
      <c r="B3588" s="5" t="s">
        <v>64</v>
      </c>
      <c r="C3588" s="5" t="s">
        <v>28</v>
      </c>
      <c r="D3588" s="5">
        <v>8</v>
      </c>
      <c r="E3588" s="5">
        <v>5.2799999999999994</v>
      </c>
      <c r="F3588" s="5">
        <v>20</v>
      </c>
      <c r="G3588" s="5" t="s">
        <v>73</v>
      </c>
      <c r="H3588" s="5" t="s">
        <v>19</v>
      </c>
      <c r="I3588" s="5" t="s">
        <v>20</v>
      </c>
      <c r="J3588" s="6">
        <v>42404</v>
      </c>
      <c r="K3588" s="7">
        <f t="shared" si="168"/>
        <v>160</v>
      </c>
      <c r="L3588" s="7">
        <f t="shared" si="169"/>
        <v>105.6</v>
      </c>
      <c r="M3588" s="4">
        <f>YEAR(Datos!$J3588)</f>
        <v>2016</v>
      </c>
      <c r="N3588" s="5" t="str">
        <f t="shared" si="170"/>
        <v>febrero</v>
      </c>
      <c r="O3588" s="5" t="str">
        <f>VLOOKUP(C3588,[2]!ProdManager[#Data],2,FALSE)</f>
        <v>Lydia Sinn</v>
      </c>
      <c r="P3588" s="5" t="e">
        <f>VLOOKUP(I3588,[1]!Countries[#Data],2,FALSE)</f>
        <v>#REF!</v>
      </c>
      <c r="Q3588" s="5" t="e">
        <f>VLOOKUP(I3588,[1]!Countries[#Data],3,FALSE)</f>
        <v>#REF!</v>
      </c>
    </row>
    <row r="3589" spans="1:17" x14ac:dyDescent="0.2">
      <c r="A3589" s="5">
        <v>10261</v>
      </c>
      <c r="B3589" s="5" t="s">
        <v>74</v>
      </c>
      <c r="C3589" s="5" t="s">
        <v>36</v>
      </c>
      <c r="D3589" s="5">
        <v>14.4</v>
      </c>
      <c r="E3589" s="5">
        <v>13.248000000000001</v>
      </c>
      <c r="F3589" s="5">
        <v>20</v>
      </c>
      <c r="G3589" s="5" t="s">
        <v>73</v>
      </c>
      <c r="H3589" s="5" t="s">
        <v>19</v>
      </c>
      <c r="I3589" s="5" t="s">
        <v>20</v>
      </c>
      <c r="J3589" s="6">
        <v>42711</v>
      </c>
      <c r="K3589" s="7">
        <f t="shared" si="168"/>
        <v>288</v>
      </c>
      <c r="L3589" s="7">
        <f t="shared" si="169"/>
        <v>264.96000000000004</v>
      </c>
      <c r="M3589" s="4">
        <f>YEAR(Datos!$J3589)</f>
        <v>2016</v>
      </c>
      <c r="N3589" s="5" t="str">
        <f t="shared" si="170"/>
        <v>diciembre</v>
      </c>
      <c r="O3589" s="5" t="str">
        <f>VLOOKUP(C3589,[2]!ProdManager[#Data],2,FALSE)</f>
        <v>John Matter</v>
      </c>
      <c r="P3589" s="5" t="e">
        <f>VLOOKUP(I3589,[1]!Countries[#Data],2,FALSE)</f>
        <v>#REF!</v>
      </c>
      <c r="Q3589" s="5" t="e">
        <f>VLOOKUP(I3589,[1]!Countries[#Data],3,FALSE)</f>
        <v>#REF!</v>
      </c>
    </row>
    <row r="3590" spans="1:17" x14ac:dyDescent="0.2">
      <c r="A3590" s="5">
        <v>10262</v>
      </c>
      <c r="B3590" s="5" t="s">
        <v>62</v>
      </c>
      <c r="C3590" s="5" t="s">
        <v>17</v>
      </c>
      <c r="D3590" s="5">
        <v>17</v>
      </c>
      <c r="E3590" s="5">
        <v>12.75</v>
      </c>
      <c r="F3590" s="5">
        <v>12</v>
      </c>
      <c r="G3590" s="5" t="s">
        <v>75</v>
      </c>
      <c r="H3590" s="5" t="s">
        <v>76</v>
      </c>
      <c r="I3590" s="5" t="s">
        <v>77</v>
      </c>
      <c r="J3590" s="6">
        <v>42475</v>
      </c>
      <c r="K3590" s="7">
        <f t="shared" si="168"/>
        <v>204</v>
      </c>
      <c r="L3590" s="7">
        <f t="shared" si="169"/>
        <v>153</v>
      </c>
      <c r="M3590" s="4">
        <f>YEAR(Datos!$J3590)</f>
        <v>2016</v>
      </c>
      <c r="N3590" s="5" t="str">
        <f t="shared" si="170"/>
        <v>abril</v>
      </c>
      <c r="O3590" s="5" t="str">
        <f>VLOOKUP(C3590,[2]!ProdManager[#Data],2,FALSE)</f>
        <v>Lydia Sinn</v>
      </c>
      <c r="P3590" s="5" t="e">
        <f>VLOOKUP(I3590,[1]!Countries[#Data],2,FALSE)</f>
        <v>#REF!</v>
      </c>
      <c r="Q3590" s="5" t="e">
        <f>VLOOKUP(I3590,[1]!Countries[#Data],3,FALSE)</f>
        <v>#REF!</v>
      </c>
    </row>
    <row r="3591" spans="1:17" x14ac:dyDescent="0.2">
      <c r="A3591" s="5">
        <v>10262</v>
      </c>
      <c r="B3591" s="5" t="s">
        <v>78</v>
      </c>
      <c r="C3591" s="5" t="s">
        <v>11</v>
      </c>
      <c r="D3591" s="5">
        <v>24</v>
      </c>
      <c r="E3591" s="5">
        <v>19.440000000000001</v>
      </c>
      <c r="F3591" s="5">
        <v>15</v>
      </c>
      <c r="G3591" s="5" t="s">
        <v>75</v>
      </c>
      <c r="H3591" s="5" t="s">
        <v>76</v>
      </c>
      <c r="I3591" s="5" t="s">
        <v>77</v>
      </c>
      <c r="J3591" s="6">
        <v>42370</v>
      </c>
      <c r="K3591" s="7">
        <f t="shared" si="168"/>
        <v>360</v>
      </c>
      <c r="L3591" s="7">
        <f t="shared" si="169"/>
        <v>291.60000000000002</v>
      </c>
      <c r="M3591" s="4">
        <f>YEAR(Datos!$J3591)</f>
        <v>2016</v>
      </c>
      <c r="N3591" s="5" t="str">
        <f t="shared" si="170"/>
        <v>enero</v>
      </c>
      <c r="O3591" s="5" t="str">
        <f>VLOOKUP(C3591,[2]!ProdManager[#Data],2,FALSE)</f>
        <v>Marc Caine</v>
      </c>
      <c r="P3591" s="5" t="e">
        <f>VLOOKUP(I3591,[1]!Countries[#Data],2,FALSE)</f>
        <v>#REF!</v>
      </c>
      <c r="Q3591" s="5" t="e">
        <f>VLOOKUP(I3591,[1]!Countries[#Data],3,FALSE)</f>
        <v>#REF!</v>
      </c>
    </row>
    <row r="3592" spans="1:17" x14ac:dyDescent="0.2">
      <c r="A3592" s="5">
        <v>10262</v>
      </c>
      <c r="B3592" s="5" t="s">
        <v>79</v>
      </c>
      <c r="C3592" s="5" t="s">
        <v>3</v>
      </c>
      <c r="D3592" s="5">
        <v>30.4</v>
      </c>
      <c r="E3592" s="5">
        <v>22.799999999999997</v>
      </c>
      <c r="F3592" s="5">
        <v>20</v>
      </c>
      <c r="G3592" s="5" t="s">
        <v>75</v>
      </c>
      <c r="H3592" s="5" t="s">
        <v>76</v>
      </c>
      <c r="I3592" s="5" t="s">
        <v>77</v>
      </c>
      <c r="J3592" s="6">
        <v>42608</v>
      </c>
      <c r="K3592" s="7">
        <f t="shared" si="168"/>
        <v>608</v>
      </c>
      <c r="L3592" s="7">
        <f t="shared" si="169"/>
        <v>455.99999999999994</v>
      </c>
      <c r="M3592" s="4">
        <f>YEAR(Datos!$J3592)</f>
        <v>2016</v>
      </c>
      <c r="N3592" s="5" t="str">
        <f t="shared" si="170"/>
        <v>agosto</v>
      </c>
      <c r="O3592" s="5" t="str">
        <f>VLOOKUP(C3592,[2]!ProdManager[#Data],2,FALSE)</f>
        <v>Marc Caine</v>
      </c>
      <c r="P3592" s="5" t="e">
        <f>VLOOKUP(I3592,[1]!Countries[#Data],2,FALSE)</f>
        <v>#REF!</v>
      </c>
      <c r="Q3592" s="5" t="e">
        <f>VLOOKUP(I3592,[1]!Countries[#Data],3,FALSE)</f>
        <v>#REF!</v>
      </c>
    </row>
    <row r="3593" spans="1:17" x14ac:dyDescent="0.2">
      <c r="A3593" s="5">
        <v>10263</v>
      </c>
      <c r="B3593" s="5" t="s">
        <v>49</v>
      </c>
      <c r="C3593" s="5" t="s">
        <v>28</v>
      </c>
      <c r="D3593" s="5">
        <v>13.9</v>
      </c>
      <c r="E3593" s="5">
        <v>9.1739999999999995</v>
      </c>
      <c r="F3593" s="5">
        <v>60</v>
      </c>
      <c r="G3593" s="5" t="s">
        <v>59</v>
      </c>
      <c r="H3593" s="5" t="s">
        <v>60</v>
      </c>
      <c r="I3593" s="5" t="s">
        <v>61</v>
      </c>
      <c r="J3593" s="6">
        <v>42445</v>
      </c>
      <c r="K3593" s="7">
        <f t="shared" si="168"/>
        <v>834</v>
      </c>
      <c r="L3593" s="7">
        <f t="shared" si="169"/>
        <v>550.43999999999994</v>
      </c>
      <c r="M3593" s="4">
        <f>YEAR(Datos!$J3593)</f>
        <v>2016</v>
      </c>
      <c r="N3593" s="5" t="str">
        <f t="shared" si="170"/>
        <v>marzo</v>
      </c>
      <c r="O3593" s="5" t="str">
        <f>VLOOKUP(C3593,[2]!ProdManager[#Data],2,FALSE)</f>
        <v>Lydia Sinn</v>
      </c>
      <c r="P3593" s="5" t="e">
        <f>VLOOKUP(I3593,[1]!Countries[#Data],2,FALSE)</f>
        <v>#REF!</v>
      </c>
      <c r="Q3593" s="5" t="e">
        <f>VLOOKUP(I3593,[1]!Countries[#Data],3,FALSE)</f>
        <v>#REF!</v>
      </c>
    </row>
    <row r="3594" spans="1:17" x14ac:dyDescent="0.2">
      <c r="A3594" s="5">
        <v>10263</v>
      </c>
      <c r="B3594" s="5" t="s">
        <v>44</v>
      </c>
      <c r="C3594" s="5" t="s">
        <v>36</v>
      </c>
      <c r="D3594" s="5">
        <v>3.6</v>
      </c>
      <c r="E3594" s="5">
        <v>3.1680000000000001</v>
      </c>
      <c r="F3594" s="5">
        <v>28</v>
      </c>
      <c r="G3594" s="5" t="s">
        <v>59</v>
      </c>
      <c r="H3594" s="5" t="s">
        <v>60</v>
      </c>
      <c r="I3594" s="5" t="s">
        <v>61</v>
      </c>
      <c r="J3594" s="6">
        <v>42521</v>
      </c>
      <c r="K3594" s="7">
        <f t="shared" si="168"/>
        <v>100.8</v>
      </c>
      <c r="L3594" s="7">
        <f t="shared" si="169"/>
        <v>88.704000000000008</v>
      </c>
      <c r="M3594" s="4">
        <f>YEAR(Datos!$J3594)</f>
        <v>2016</v>
      </c>
      <c r="N3594" s="5" t="str">
        <f t="shared" si="170"/>
        <v>mayo</v>
      </c>
      <c r="O3594" s="5" t="str">
        <f>VLOOKUP(C3594,[2]!ProdManager[#Data],2,FALSE)</f>
        <v>John Matter</v>
      </c>
      <c r="P3594" s="5" t="e">
        <f>VLOOKUP(I3594,[1]!Countries[#Data],2,FALSE)</f>
        <v>#REF!</v>
      </c>
      <c r="Q3594" s="5" t="e">
        <f>VLOOKUP(I3594,[1]!Countries[#Data],3,FALSE)</f>
        <v>#REF!</v>
      </c>
    </row>
    <row r="3595" spans="1:17" x14ac:dyDescent="0.2">
      <c r="A3595" s="5">
        <v>10263</v>
      </c>
      <c r="B3595" s="5" t="s">
        <v>80</v>
      </c>
      <c r="C3595" s="5" t="s">
        <v>22</v>
      </c>
      <c r="D3595" s="5">
        <v>20.7</v>
      </c>
      <c r="E3595" s="5">
        <v>15.939</v>
      </c>
      <c r="F3595" s="5">
        <v>60</v>
      </c>
      <c r="G3595" s="5" t="s">
        <v>59</v>
      </c>
      <c r="H3595" s="5" t="s">
        <v>60</v>
      </c>
      <c r="I3595" s="5" t="s">
        <v>61</v>
      </c>
      <c r="J3595" s="6">
        <v>42447</v>
      </c>
      <c r="K3595" s="7">
        <f t="shared" si="168"/>
        <v>1242</v>
      </c>
      <c r="L3595" s="7">
        <f t="shared" si="169"/>
        <v>956.34</v>
      </c>
      <c r="M3595" s="4">
        <f>YEAR(Datos!$J3595)</f>
        <v>2016</v>
      </c>
      <c r="N3595" s="5" t="str">
        <f t="shared" si="170"/>
        <v>marzo</v>
      </c>
      <c r="O3595" s="5" t="str">
        <f>VLOOKUP(C3595,[2]!ProdManager[#Data],2,FALSE)</f>
        <v>Peter Stone</v>
      </c>
      <c r="P3595" s="5" t="e">
        <f>VLOOKUP(I3595,[1]!Countries[#Data],2,FALSE)</f>
        <v>#REF!</v>
      </c>
      <c r="Q3595" s="5" t="e">
        <f>VLOOKUP(I3595,[1]!Countries[#Data],3,FALSE)</f>
        <v>#REF!</v>
      </c>
    </row>
    <row r="3596" spans="1:17" x14ac:dyDescent="0.2">
      <c r="A3596" s="5">
        <v>10263</v>
      </c>
      <c r="B3596" s="5" t="s">
        <v>43</v>
      </c>
      <c r="C3596" s="5" t="s">
        <v>11</v>
      </c>
      <c r="D3596" s="5">
        <v>8</v>
      </c>
      <c r="E3596" s="5">
        <v>6.16</v>
      </c>
      <c r="F3596" s="5">
        <v>36</v>
      </c>
      <c r="G3596" s="5" t="s">
        <v>59</v>
      </c>
      <c r="H3596" s="5" t="s">
        <v>60</v>
      </c>
      <c r="I3596" s="5" t="s">
        <v>61</v>
      </c>
      <c r="J3596" s="6">
        <v>42425</v>
      </c>
      <c r="K3596" s="7">
        <f t="shared" si="168"/>
        <v>288</v>
      </c>
      <c r="L3596" s="7">
        <f t="shared" si="169"/>
        <v>221.76</v>
      </c>
      <c r="M3596" s="4">
        <f>YEAR(Datos!$J3596)</f>
        <v>2016</v>
      </c>
      <c r="N3596" s="5" t="str">
        <f t="shared" si="170"/>
        <v>febrero</v>
      </c>
      <c r="O3596" s="5" t="str">
        <f>VLOOKUP(C3596,[2]!ProdManager[#Data],2,FALSE)</f>
        <v>Marc Caine</v>
      </c>
      <c r="P3596" s="5" t="e">
        <f>VLOOKUP(I3596,[1]!Countries[#Data],2,FALSE)</f>
        <v>#REF!</v>
      </c>
      <c r="Q3596" s="5" t="e">
        <f>VLOOKUP(I3596,[1]!Countries[#Data],3,FALSE)</f>
        <v>#REF!</v>
      </c>
    </row>
    <row r="3597" spans="1:17" x14ac:dyDescent="0.2">
      <c r="A3597" s="5">
        <v>10264</v>
      </c>
      <c r="B3597" s="5" t="s">
        <v>48</v>
      </c>
      <c r="C3597" s="5" t="s">
        <v>36</v>
      </c>
      <c r="D3597" s="5">
        <v>15.2</v>
      </c>
      <c r="E3597" s="5">
        <v>13.527999999999999</v>
      </c>
      <c r="F3597" s="5">
        <v>35</v>
      </c>
      <c r="G3597" s="5" t="s">
        <v>81</v>
      </c>
      <c r="H3597" s="5" t="s">
        <v>82</v>
      </c>
      <c r="I3597" s="5" t="s">
        <v>83</v>
      </c>
      <c r="J3597" s="6">
        <v>42491</v>
      </c>
      <c r="K3597" s="7">
        <f t="shared" si="168"/>
        <v>532</v>
      </c>
      <c r="L3597" s="7">
        <f t="shared" si="169"/>
        <v>473.47999999999996</v>
      </c>
      <c r="M3597" s="4">
        <f>YEAR(Datos!$J3597)</f>
        <v>2016</v>
      </c>
      <c r="N3597" s="5" t="str">
        <f t="shared" si="170"/>
        <v>mayo</v>
      </c>
      <c r="O3597" s="5" t="str">
        <f>VLOOKUP(C3597,[2]!ProdManager[#Data],2,FALSE)</f>
        <v>John Matter</v>
      </c>
      <c r="P3597" s="5" t="e">
        <f>VLOOKUP(I3597,[1]!Countries[#Data],2,FALSE)</f>
        <v>#REF!</v>
      </c>
      <c r="Q3597" s="5" t="e">
        <f>VLOOKUP(I3597,[1]!Countries[#Data],3,FALSE)</f>
        <v>#REF!</v>
      </c>
    </row>
    <row r="3598" spans="1:17" x14ac:dyDescent="0.2">
      <c r="A3598" s="5">
        <v>10264</v>
      </c>
      <c r="B3598" s="5" t="s">
        <v>21</v>
      </c>
      <c r="C3598" s="5" t="s">
        <v>22</v>
      </c>
      <c r="D3598" s="5">
        <v>7.7</v>
      </c>
      <c r="E3598" s="5">
        <v>5.9290000000000003</v>
      </c>
      <c r="F3598" s="5">
        <v>25</v>
      </c>
      <c r="G3598" s="5" t="s">
        <v>81</v>
      </c>
      <c r="H3598" s="5" t="s">
        <v>82</v>
      </c>
      <c r="I3598" s="5" t="s">
        <v>83</v>
      </c>
      <c r="J3598" s="6">
        <v>42539</v>
      </c>
      <c r="K3598" s="7">
        <f t="shared" si="168"/>
        <v>192.5</v>
      </c>
      <c r="L3598" s="7">
        <f t="shared" si="169"/>
        <v>148.22499999999999</v>
      </c>
      <c r="M3598" s="4">
        <f>YEAR(Datos!$J3598)</f>
        <v>2016</v>
      </c>
      <c r="N3598" s="5" t="str">
        <f t="shared" si="170"/>
        <v>junio</v>
      </c>
      <c r="O3598" s="5" t="str">
        <f>VLOOKUP(C3598,[2]!ProdManager[#Data],2,FALSE)</f>
        <v>Peter Stone</v>
      </c>
      <c r="P3598" s="5" t="e">
        <f>VLOOKUP(I3598,[1]!Countries[#Data],2,FALSE)</f>
        <v>#REF!</v>
      </c>
      <c r="Q3598" s="5" t="e">
        <f>VLOOKUP(I3598,[1]!Countries[#Data],3,FALSE)</f>
        <v>#REF!</v>
      </c>
    </row>
    <row r="3599" spans="1:17" x14ac:dyDescent="0.2">
      <c r="A3599" s="5">
        <v>10265</v>
      </c>
      <c r="B3599" s="5" t="s">
        <v>84</v>
      </c>
      <c r="C3599" s="5" t="s">
        <v>39</v>
      </c>
      <c r="D3599" s="5">
        <v>31.2</v>
      </c>
      <c r="E3599" s="5">
        <v>23.712</v>
      </c>
      <c r="F3599" s="5">
        <v>30</v>
      </c>
      <c r="G3599" s="5" t="s">
        <v>85</v>
      </c>
      <c r="H3599" s="5" t="s">
        <v>86</v>
      </c>
      <c r="I3599" s="5" t="s">
        <v>6</v>
      </c>
      <c r="J3599" s="6">
        <v>42555</v>
      </c>
      <c r="K3599" s="7">
        <f t="shared" si="168"/>
        <v>936</v>
      </c>
      <c r="L3599" s="7">
        <f t="shared" si="169"/>
        <v>711.36</v>
      </c>
      <c r="M3599" s="4">
        <f>YEAR(Datos!$J3599)</f>
        <v>2016</v>
      </c>
      <c r="N3599" s="5" t="str">
        <f t="shared" si="170"/>
        <v>julio</v>
      </c>
      <c r="O3599" s="5" t="str">
        <f>VLOOKUP(C3599,[2]!ProdManager[#Data],2,FALSE)</f>
        <v>John Matter</v>
      </c>
      <c r="P3599" s="5" t="e">
        <f>VLOOKUP(I3599,[1]!Countries[#Data],2,FALSE)</f>
        <v>#REF!</v>
      </c>
      <c r="Q3599" s="5" t="e">
        <f>VLOOKUP(I3599,[1]!Countries[#Data],3,FALSE)</f>
        <v>#REF!</v>
      </c>
    </row>
    <row r="3600" spans="1:17" x14ac:dyDescent="0.2">
      <c r="A3600" s="5">
        <v>10265</v>
      </c>
      <c r="B3600" s="5" t="s">
        <v>72</v>
      </c>
      <c r="C3600" s="5" t="s">
        <v>36</v>
      </c>
      <c r="D3600" s="5">
        <v>12</v>
      </c>
      <c r="E3600" s="5">
        <v>10.8</v>
      </c>
      <c r="F3600" s="5">
        <v>20</v>
      </c>
      <c r="G3600" s="5" t="s">
        <v>85</v>
      </c>
      <c r="H3600" s="5" t="s">
        <v>86</v>
      </c>
      <c r="I3600" s="5" t="s">
        <v>6</v>
      </c>
      <c r="J3600" s="6">
        <v>42597</v>
      </c>
      <c r="K3600" s="7">
        <f t="shared" si="168"/>
        <v>240</v>
      </c>
      <c r="L3600" s="7">
        <f t="shared" si="169"/>
        <v>216</v>
      </c>
      <c r="M3600" s="4">
        <f>YEAR(Datos!$J3600)</f>
        <v>2016</v>
      </c>
      <c r="N3600" s="5" t="str">
        <f t="shared" si="170"/>
        <v>agosto</v>
      </c>
      <c r="O3600" s="5" t="str">
        <f>VLOOKUP(C3600,[2]!ProdManager[#Data],2,FALSE)</f>
        <v>John Matter</v>
      </c>
      <c r="P3600" s="5" t="e">
        <f>VLOOKUP(I3600,[1]!Countries[#Data],2,FALSE)</f>
        <v>#REF!</v>
      </c>
      <c r="Q3600" s="5" t="e">
        <f>VLOOKUP(I3600,[1]!Countries[#Data],3,FALSE)</f>
        <v>#REF!</v>
      </c>
    </row>
    <row r="3601" spans="1:17" x14ac:dyDescent="0.2">
      <c r="A3601" s="5">
        <v>10266</v>
      </c>
      <c r="B3601" s="5" t="s">
        <v>87</v>
      </c>
      <c r="C3601" s="5" t="s">
        <v>8</v>
      </c>
      <c r="D3601" s="5">
        <v>30.4</v>
      </c>
      <c r="E3601" s="5">
        <v>25.84</v>
      </c>
      <c r="F3601" s="5">
        <v>12</v>
      </c>
      <c r="G3601" s="5" t="s">
        <v>88</v>
      </c>
      <c r="H3601" s="5" t="s">
        <v>89</v>
      </c>
      <c r="I3601" s="5" t="s">
        <v>90</v>
      </c>
      <c r="J3601" s="6">
        <v>42720</v>
      </c>
      <c r="K3601" s="7">
        <f t="shared" si="168"/>
        <v>364.79999999999995</v>
      </c>
      <c r="L3601" s="7">
        <f t="shared" si="169"/>
        <v>310.08</v>
      </c>
      <c r="M3601" s="4">
        <f>YEAR(Datos!$J3601)</f>
        <v>2016</v>
      </c>
      <c r="N3601" s="5" t="str">
        <f t="shared" si="170"/>
        <v>diciembre</v>
      </c>
      <c r="O3601" s="5" t="str">
        <f>VLOOKUP(C3601,[2]!ProdManager[#Data],2,FALSE)</f>
        <v>Peter Stone</v>
      </c>
      <c r="P3601" s="5" t="e">
        <f>VLOOKUP(I3601,[1]!Countries[#Data],2,FALSE)</f>
        <v>#REF!</v>
      </c>
      <c r="Q3601" s="5" t="e">
        <f>VLOOKUP(I3601,[1]!Countries[#Data],3,FALSE)</f>
        <v>#REF!</v>
      </c>
    </row>
    <row r="3602" spans="1:17" x14ac:dyDescent="0.2">
      <c r="A3602" s="5">
        <v>10267</v>
      </c>
      <c r="B3602" s="5" t="s">
        <v>91</v>
      </c>
      <c r="C3602" s="5" t="s">
        <v>22</v>
      </c>
      <c r="D3602" s="5">
        <v>14.7</v>
      </c>
      <c r="E3602" s="5">
        <v>11.465999999999999</v>
      </c>
      <c r="F3602" s="5">
        <v>50</v>
      </c>
      <c r="G3602" s="5" t="s">
        <v>92</v>
      </c>
      <c r="H3602" s="5" t="s">
        <v>93</v>
      </c>
      <c r="I3602" s="5" t="s">
        <v>14</v>
      </c>
      <c r="J3602" s="6">
        <v>42568</v>
      </c>
      <c r="K3602" s="7">
        <f t="shared" si="168"/>
        <v>735</v>
      </c>
      <c r="L3602" s="7">
        <f t="shared" si="169"/>
        <v>573.29999999999995</v>
      </c>
      <c r="M3602" s="4">
        <f>YEAR(Datos!$J3602)</f>
        <v>2016</v>
      </c>
      <c r="N3602" s="5" t="str">
        <f t="shared" si="170"/>
        <v>julio</v>
      </c>
      <c r="O3602" s="5" t="str">
        <f>VLOOKUP(C3602,[2]!ProdManager[#Data],2,FALSE)</f>
        <v>Peter Stone</v>
      </c>
      <c r="P3602" s="5" t="e">
        <f>VLOOKUP(I3602,[1]!Countries[#Data],2,FALSE)</f>
        <v>#REF!</v>
      </c>
      <c r="Q3602" s="5" t="e">
        <f>VLOOKUP(I3602,[1]!Countries[#Data],3,FALSE)</f>
        <v>#REF!</v>
      </c>
    </row>
    <row r="3603" spans="1:17" x14ac:dyDescent="0.2">
      <c r="A3603" s="5">
        <v>10267</v>
      </c>
      <c r="B3603" s="5" t="s">
        <v>45</v>
      </c>
      <c r="C3603" s="5" t="s">
        <v>8</v>
      </c>
      <c r="D3603" s="5">
        <v>44</v>
      </c>
      <c r="E3603" s="5">
        <v>36.96</v>
      </c>
      <c r="F3603" s="5">
        <v>70</v>
      </c>
      <c r="G3603" s="5" t="s">
        <v>92</v>
      </c>
      <c r="H3603" s="5" t="s">
        <v>93</v>
      </c>
      <c r="I3603" s="5" t="s">
        <v>14</v>
      </c>
      <c r="J3603" s="6">
        <v>42598</v>
      </c>
      <c r="K3603" s="7">
        <f t="shared" si="168"/>
        <v>3080</v>
      </c>
      <c r="L3603" s="7">
        <f t="shared" si="169"/>
        <v>2587.2000000000003</v>
      </c>
      <c r="M3603" s="4">
        <f>YEAR(Datos!$J3603)</f>
        <v>2016</v>
      </c>
      <c r="N3603" s="5" t="str">
        <f t="shared" si="170"/>
        <v>agosto</v>
      </c>
      <c r="O3603" s="5" t="str">
        <f>VLOOKUP(C3603,[2]!ProdManager[#Data],2,FALSE)</f>
        <v>Peter Stone</v>
      </c>
      <c r="P3603" s="5" t="e">
        <f>VLOOKUP(I3603,[1]!Countries[#Data],2,FALSE)</f>
        <v>#REF!</v>
      </c>
      <c r="Q3603" s="5" t="e">
        <f>VLOOKUP(I3603,[1]!Countries[#Data],3,FALSE)</f>
        <v>#REF!</v>
      </c>
    </row>
    <row r="3604" spans="1:17" x14ac:dyDescent="0.2">
      <c r="A3604" s="5">
        <v>10267</v>
      </c>
      <c r="B3604" s="5" t="s">
        <v>94</v>
      </c>
      <c r="C3604" s="5" t="s">
        <v>36</v>
      </c>
      <c r="D3604" s="5">
        <v>14.4</v>
      </c>
      <c r="E3604" s="5">
        <v>12.672000000000001</v>
      </c>
      <c r="F3604" s="5">
        <v>15</v>
      </c>
      <c r="G3604" s="5" t="s">
        <v>92</v>
      </c>
      <c r="H3604" s="5" t="s">
        <v>93</v>
      </c>
      <c r="I3604" s="5" t="s">
        <v>14</v>
      </c>
      <c r="J3604" s="6">
        <v>42662</v>
      </c>
      <c r="K3604" s="7">
        <f t="shared" si="168"/>
        <v>216</v>
      </c>
      <c r="L3604" s="7">
        <f t="shared" si="169"/>
        <v>190.08</v>
      </c>
      <c r="M3604" s="4">
        <f>YEAR(Datos!$J3604)</f>
        <v>2016</v>
      </c>
      <c r="N3604" s="5" t="str">
        <f t="shared" si="170"/>
        <v>octubre</v>
      </c>
      <c r="O3604" s="5" t="str">
        <f>VLOOKUP(C3604,[2]!ProdManager[#Data],2,FALSE)</f>
        <v>John Matter</v>
      </c>
      <c r="P3604" s="5" t="e">
        <f>VLOOKUP(I3604,[1]!Countries[#Data],2,FALSE)</f>
        <v>#REF!</v>
      </c>
      <c r="Q3604" s="5" t="e">
        <f>VLOOKUP(I3604,[1]!Countries[#Data],3,FALSE)</f>
        <v>#REF!</v>
      </c>
    </row>
    <row r="3605" spans="1:17" x14ac:dyDescent="0.2">
      <c r="A3605" s="5">
        <v>10268</v>
      </c>
      <c r="B3605" s="5" t="s">
        <v>95</v>
      </c>
      <c r="C3605" s="5" t="s">
        <v>39</v>
      </c>
      <c r="D3605" s="5">
        <v>99</v>
      </c>
      <c r="E3605" s="5">
        <v>78.210000000000008</v>
      </c>
      <c r="F3605" s="5">
        <v>10</v>
      </c>
      <c r="G3605" s="5" t="s">
        <v>96</v>
      </c>
      <c r="H3605" s="5" t="s">
        <v>97</v>
      </c>
      <c r="I3605" s="5" t="s">
        <v>58</v>
      </c>
      <c r="J3605" s="6">
        <v>42582</v>
      </c>
      <c r="K3605" s="7">
        <f t="shared" si="168"/>
        <v>990</v>
      </c>
      <c r="L3605" s="7">
        <f t="shared" si="169"/>
        <v>782.10000000000014</v>
      </c>
      <c r="M3605" s="4">
        <f>YEAR(Datos!$J3605)</f>
        <v>2016</v>
      </c>
      <c r="N3605" s="5" t="str">
        <f t="shared" si="170"/>
        <v>julio</v>
      </c>
      <c r="O3605" s="5" t="str">
        <f>VLOOKUP(C3605,[2]!ProdManager[#Data],2,FALSE)</f>
        <v>John Matter</v>
      </c>
      <c r="P3605" s="5" t="e">
        <f>VLOOKUP(I3605,[1]!Countries[#Data],2,FALSE)</f>
        <v>#REF!</v>
      </c>
      <c r="Q3605" s="5" t="e">
        <f>VLOOKUP(I3605,[1]!Countries[#Data],3,FALSE)</f>
        <v>#REF!</v>
      </c>
    </row>
    <row r="3606" spans="1:17" x14ac:dyDescent="0.2">
      <c r="A3606" s="5">
        <v>10268</v>
      </c>
      <c r="B3606" s="5" t="s">
        <v>7</v>
      </c>
      <c r="C3606" s="5" t="s">
        <v>8</v>
      </c>
      <c r="D3606" s="5">
        <v>27.8</v>
      </c>
      <c r="E3606" s="5">
        <v>22.796000000000003</v>
      </c>
      <c r="F3606" s="5">
        <v>80</v>
      </c>
      <c r="G3606" s="5" t="s">
        <v>96</v>
      </c>
      <c r="H3606" s="5" t="s">
        <v>97</v>
      </c>
      <c r="I3606" s="5" t="s">
        <v>58</v>
      </c>
      <c r="J3606" s="6">
        <v>42686</v>
      </c>
      <c r="K3606" s="7">
        <f t="shared" si="168"/>
        <v>2224</v>
      </c>
      <c r="L3606" s="7">
        <f t="shared" si="169"/>
        <v>1823.6800000000003</v>
      </c>
      <c r="M3606" s="4">
        <f>YEAR(Datos!$J3606)</f>
        <v>2016</v>
      </c>
      <c r="N3606" s="5" t="str">
        <f t="shared" si="170"/>
        <v>noviembre</v>
      </c>
      <c r="O3606" s="5" t="str">
        <f>VLOOKUP(C3606,[2]!ProdManager[#Data],2,FALSE)</f>
        <v>Peter Stone</v>
      </c>
      <c r="P3606" s="5" t="e">
        <f>VLOOKUP(I3606,[1]!Countries[#Data],2,FALSE)</f>
        <v>#REF!</v>
      </c>
      <c r="Q3606" s="5" t="e">
        <f>VLOOKUP(I3606,[1]!Countries[#Data],3,FALSE)</f>
        <v>#REF!</v>
      </c>
    </row>
    <row r="3607" spans="1:17" x14ac:dyDescent="0.2">
      <c r="A3607" s="5">
        <v>10269</v>
      </c>
      <c r="B3607" s="5" t="s">
        <v>32</v>
      </c>
      <c r="C3607" s="5" t="s">
        <v>8</v>
      </c>
      <c r="D3607" s="5">
        <v>2</v>
      </c>
      <c r="E3607" s="5">
        <v>1.68</v>
      </c>
      <c r="F3607" s="5">
        <v>60</v>
      </c>
      <c r="G3607" s="5" t="s">
        <v>98</v>
      </c>
      <c r="H3607" s="5" t="s">
        <v>99</v>
      </c>
      <c r="I3607" s="5" t="s">
        <v>77</v>
      </c>
      <c r="J3607" s="6">
        <v>42432</v>
      </c>
      <c r="K3607" s="7">
        <f t="shared" si="168"/>
        <v>120</v>
      </c>
      <c r="L3607" s="7">
        <f t="shared" si="169"/>
        <v>100.8</v>
      </c>
      <c r="M3607" s="4">
        <f>YEAR(Datos!$J3607)</f>
        <v>2016</v>
      </c>
      <c r="N3607" s="5" t="str">
        <f t="shared" si="170"/>
        <v>marzo</v>
      </c>
      <c r="O3607" s="5" t="str">
        <f>VLOOKUP(C3607,[2]!ProdManager[#Data],2,FALSE)</f>
        <v>Peter Stone</v>
      </c>
      <c r="P3607" s="5" t="e">
        <f>VLOOKUP(I3607,[1]!Countries[#Data],2,FALSE)</f>
        <v>#REF!</v>
      </c>
      <c r="Q3607" s="5" t="e">
        <f>VLOOKUP(I3607,[1]!Countries[#Data],3,FALSE)</f>
        <v>#REF!</v>
      </c>
    </row>
    <row r="3608" spans="1:17" x14ac:dyDescent="0.2">
      <c r="A3608" s="5">
        <v>10269</v>
      </c>
      <c r="B3608" s="5" t="s">
        <v>7</v>
      </c>
      <c r="C3608" s="5" t="s">
        <v>8</v>
      </c>
      <c r="D3608" s="5">
        <v>27.8</v>
      </c>
      <c r="E3608" s="5">
        <v>22.240000000000002</v>
      </c>
      <c r="F3608" s="5">
        <v>20</v>
      </c>
      <c r="G3608" s="5" t="s">
        <v>98</v>
      </c>
      <c r="H3608" s="5" t="s">
        <v>99</v>
      </c>
      <c r="I3608" s="5" t="s">
        <v>77</v>
      </c>
      <c r="J3608" s="6">
        <v>42588</v>
      </c>
      <c r="K3608" s="7">
        <f t="shared" si="168"/>
        <v>556</v>
      </c>
      <c r="L3608" s="7">
        <f t="shared" si="169"/>
        <v>444.80000000000007</v>
      </c>
      <c r="M3608" s="4">
        <f>YEAR(Datos!$J3608)</f>
        <v>2016</v>
      </c>
      <c r="N3608" s="5" t="str">
        <f t="shared" si="170"/>
        <v>agosto</v>
      </c>
      <c r="O3608" s="5" t="str">
        <f>VLOOKUP(C3608,[2]!ProdManager[#Data],2,FALSE)</f>
        <v>Peter Stone</v>
      </c>
      <c r="P3608" s="5" t="e">
        <f>VLOOKUP(I3608,[1]!Countries[#Data],2,FALSE)</f>
        <v>#REF!</v>
      </c>
      <c r="Q3608" s="5" t="e">
        <f>VLOOKUP(I3608,[1]!Countries[#Data],3,FALSE)</f>
        <v>#REF!</v>
      </c>
    </row>
    <row r="3609" spans="1:17" x14ac:dyDescent="0.2">
      <c r="A3609" s="5">
        <v>10270</v>
      </c>
      <c r="B3609" s="5" t="s">
        <v>100</v>
      </c>
      <c r="C3609" s="5" t="s">
        <v>36</v>
      </c>
      <c r="D3609" s="5">
        <v>36.799999999999997</v>
      </c>
      <c r="E3609" s="5">
        <v>33.119999999999997</v>
      </c>
      <c r="F3609" s="5">
        <v>25</v>
      </c>
      <c r="G3609" s="5" t="s">
        <v>88</v>
      </c>
      <c r="H3609" s="5" t="s">
        <v>89</v>
      </c>
      <c r="I3609" s="5" t="s">
        <v>90</v>
      </c>
      <c r="J3609" s="6">
        <v>42668</v>
      </c>
      <c r="K3609" s="7">
        <f t="shared" si="168"/>
        <v>919.99999999999989</v>
      </c>
      <c r="L3609" s="7">
        <f t="shared" si="169"/>
        <v>827.99999999999989</v>
      </c>
      <c r="M3609" s="4">
        <f>YEAR(Datos!$J3609)</f>
        <v>2016</v>
      </c>
      <c r="N3609" s="5" t="str">
        <f t="shared" si="170"/>
        <v>octubre</v>
      </c>
      <c r="O3609" s="5" t="str">
        <f>VLOOKUP(C3609,[2]!ProdManager[#Data],2,FALSE)</f>
        <v>John Matter</v>
      </c>
      <c r="P3609" s="5" t="e">
        <f>VLOOKUP(I3609,[1]!Countries[#Data],2,FALSE)</f>
        <v>#REF!</v>
      </c>
      <c r="Q3609" s="5" t="e">
        <f>VLOOKUP(I3609,[1]!Countries[#Data],3,FALSE)</f>
        <v>#REF!</v>
      </c>
    </row>
    <row r="3610" spans="1:17" x14ac:dyDescent="0.2">
      <c r="A3610" s="5">
        <v>10270</v>
      </c>
      <c r="B3610" s="5" t="s">
        <v>50</v>
      </c>
      <c r="C3610" s="5" t="s">
        <v>22</v>
      </c>
      <c r="D3610" s="5">
        <v>15.2</v>
      </c>
      <c r="E3610" s="5">
        <v>12.464</v>
      </c>
      <c r="F3610" s="5">
        <v>30</v>
      </c>
      <c r="G3610" s="5" t="s">
        <v>88</v>
      </c>
      <c r="H3610" s="5" t="s">
        <v>89</v>
      </c>
      <c r="I3610" s="5" t="s">
        <v>90</v>
      </c>
      <c r="J3610" s="6">
        <v>42444</v>
      </c>
      <c r="K3610" s="7">
        <f t="shared" si="168"/>
        <v>456</v>
      </c>
      <c r="L3610" s="7">
        <f t="shared" si="169"/>
        <v>373.92</v>
      </c>
      <c r="M3610" s="4">
        <f>YEAR(Datos!$J3610)</f>
        <v>2016</v>
      </c>
      <c r="N3610" s="5" t="str">
        <f t="shared" si="170"/>
        <v>marzo</v>
      </c>
      <c r="O3610" s="5" t="str">
        <f>VLOOKUP(C3610,[2]!ProdManager[#Data],2,FALSE)</f>
        <v>Peter Stone</v>
      </c>
      <c r="P3610" s="5" t="e">
        <f>VLOOKUP(I3610,[1]!Countries[#Data],2,FALSE)</f>
        <v>#REF!</v>
      </c>
      <c r="Q3610" s="5" t="e">
        <f>VLOOKUP(I3610,[1]!Countries[#Data],3,FALSE)</f>
        <v>#REF!</v>
      </c>
    </row>
    <row r="3611" spans="1:17" x14ac:dyDescent="0.2">
      <c r="A3611" s="5">
        <v>10271</v>
      </c>
      <c r="B3611" s="5" t="s">
        <v>32</v>
      </c>
      <c r="C3611" s="5" t="s">
        <v>8</v>
      </c>
      <c r="D3611" s="5">
        <v>2</v>
      </c>
      <c r="E3611" s="5">
        <v>1.56</v>
      </c>
      <c r="F3611" s="5">
        <v>24</v>
      </c>
      <c r="G3611" s="5" t="s">
        <v>101</v>
      </c>
      <c r="H3611" s="5" t="s">
        <v>102</v>
      </c>
      <c r="I3611" s="5" t="s">
        <v>77</v>
      </c>
      <c r="J3611" s="6">
        <v>42508</v>
      </c>
      <c r="K3611" s="7">
        <f t="shared" si="168"/>
        <v>48</v>
      </c>
      <c r="L3611" s="7">
        <f t="shared" si="169"/>
        <v>37.44</v>
      </c>
      <c r="M3611" s="4">
        <f>YEAR(Datos!$J3611)</f>
        <v>2016</v>
      </c>
      <c r="N3611" s="5" t="str">
        <f t="shared" si="170"/>
        <v>mayo</v>
      </c>
      <c r="O3611" s="5" t="str">
        <f>VLOOKUP(C3611,[2]!ProdManager[#Data],2,FALSE)</f>
        <v>Peter Stone</v>
      </c>
      <c r="P3611" s="5" t="e">
        <f>VLOOKUP(I3611,[1]!Countries[#Data],2,FALSE)</f>
        <v>#REF!</v>
      </c>
      <c r="Q3611" s="5" t="e">
        <f>VLOOKUP(I3611,[1]!Countries[#Data],3,FALSE)</f>
        <v>#REF!</v>
      </c>
    </row>
    <row r="3612" spans="1:17" x14ac:dyDescent="0.2">
      <c r="A3612" s="5">
        <v>10272</v>
      </c>
      <c r="B3612" s="5" t="s">
        <v>27</v>
      </c>
      <c r="C3612" s="5" t="s">
        <v>28</v>
      </c>
      <c r="D3612" s="5">
        <v>64.8</v>
      </c>
      <c r="E3612" s="5">
        <v>42.767999999999994</v>
      </c>
      <c r="F3612" s="5">
        <v>60</v>
      </c>
      <c r="G3612" s="5" t="s">
        <v>75</v>
      </c>
      <c r="H3612" s="5" t="s">
        <v>76</v>
      </c>
      <c r="I3612" s="5" t="s">
        <v>77</v>
      </c>
      <c r="J3612" s="6">
        <v>42556</v>
      </c>
      <c r="K3612" s="7">
        <f t="shared" si="168"/>
        <v>3888</v>
      </c>
      <c r="L3612" s="7">
        <f t="shared" si="169"/>
        <v>2566.0799999999995</v>
      </c>
      <c r="M3612" s="4">
        <f>YEAR(Datos!$J3612)</f>
        <v>2016</v>
      </c>
      <c r="N3612" s="5" t="str">
        <f t="shared" si="170"/>
        <v>julio</v>
      </c>
      <c r="O3612" s="5" t="str">
        <f>VLOOKUP(C3612,[2]!ProdManager[#Data],2,FALSE)</f>
        <v>Lydia Sinn</v>
      </c>
      <c r="P3612" s="5" t="e">
        <f>VLOOKUP(I3612,[1]!Countries[#Data],2,FALSE)</f>
        <v>#REF!</v>
      </c>
      <c r="Q3612" s="5" t="e">
        <f>VLOOKUP(I3612,[1]!Countries[#Data],3,FALSE)</f>
        <v>#REF!</v>
      </c>
    </row>
    <row r="3613" spans="1:17" x14ac:dyDescent="0.2">
      <c r="A3613" s="5">
        <v>10272</v>
      </c>
      <c r="B3613" s="5" t="s">
        <v>37</v>
      </c>
      <c r="C3613" s="5" t="s">
        <v>8</v>
      </c>
      <c r="D3613" s="5">
        <v>10</v>
      </c>
      <c r="E3613" s="5">
        <v>8.2999999999999989</v>
      </c>
      <c r="F3613" s="5">
        <v>40</v>
      </c>
      <c r="G3613" s="5" t="s">
        <v>75</v>
      </c>
      <c r="H3613" s="5" t="s">
        <v>76</v>
      </c>
      <c r="I3613" s="5" t="s">
        <v>77</v>
      </c>
      <c r="J3613" s="6">
        <v>42507</v>
      </c>
      <c r="K3613" s="7">
        <f t="shared" si="168"/>
        <v>400</v>
      </c>
      <c r="L3613" s="7">
        <f t="shared" si="169"/>
        <v>331.99999999999994</v>
      </c>
      <c r="M3613" s="4">
        <f>YEAR(Datos!$J3613)</f>
        <v>2016</v>
      </c>
      <c r="N3613" s="5" t="str">
        <f t="shared" si="170"/>
        <v>mayo</v>
      </c>
      <c r="O3613" s="5" t="str">
        <f>VLOOKUP(C3613,[2]!ProdManager[#Data],2,FALSE)</f>
        <v>Peter Stone</v>
      </c>
      <c r="P3613" s="5" t="e">
        <f>VLOOKUP(I3613,[1]!Countries[#Data],2,FALSE)</f>
        <v>#REF!</v>
      </c>
      <c r="Q3613" s="5" t="e">
        <f>VLOOKUP(I3613,[1]!Countries[#Data],3,FALSE)</f>
        <v>#REF!</v>
      </c>
    </row>
    <row r="3614" spans="1:17" x14ac:dyDescent="0.2">
      <c r="A3614" s="5">
        <v>10272</v>
      </c>
      <c r="B3614" s="5" t="s">
        <v>7</v>
      </c>
      <c r="C3614" s="5" t="s">
        <v>8</v>
      </c>
      <c r="D3614" s="5">
        <v>27.8</v>
      </c>
      <c r="E3614" s="5">
        <v>23.63</v>
      </c>
      <c r="F3614" s="5">
        <v>24</v>
      </c>
      <c r="G3614" s="5" t="s">
        <v>75</v>
      </c>
      <c r="H3614" s="5" t="s">
        <v>76</v>
      </c>
      <c r="I3614" s="5" t="s">
        <v>77</v>
      </c>
      <c r="J3614" s="6">
        <v>42599</v>
      </c>
      <c r="K3614" s="7">
        <f t="shared" si="168"/>
        <v>667.2</v>
      </c>
      <c r="L3614" s="7">
        <f t="shared" si="169"/>
        <v>567.12</v>
      </c>
      <c r="M3614" s="4">
        <f>YEAR(Datos!$J3614)</f>
        <v>2016</v>
      </c>
      <c r="N3614" s="5" t="str">
        <f t="shared" si="170"/>
        <v>agosto</v>
      </c>
      <c r="O3614" s="5" t="str">
        <f>VLOOKUP(C3614,[2]!ProdManager[#Data],2,FALSE)</f>
        <v>Peter Stone</v>
      </c>
      <c r="P3614" s="5" t="e">
        <f>VLOOKUP(I3614,[1]!Countries[#Data],2,FALSE)</f>
        <v>#REF!</v>
      </c>
      <c r="Q3614" s="5" t="e">
        <f>VLOOKUP(I3614,[1]!Countries[#Data],3,FALSE)</f>
        <v>#REF!</v>
      </c>
    </row>
    <row r="3615" spans="1:17" x14ac:dyDescent="0.2">
      <c r="A3615" s="5">
        <v>10273</v>
      </c>
      <c r="B3615" s="5" t="s">
        <v>91</v>
      </c>
      <c r="C3615" s="5" t="s">
        <v>22</v>
      </c>
      <c r="D3615" s="5">
        <v>14.7</v>
      </c>
      <c r="E3615" s="5">
        <v>10.29</v>
      </c>
      <c r="F3615" s="5">
        <v>60</v>
      </c>
      <c r="G3615" s="5" t="s">
        <v>103</v>
      </c>
      <c r="H3615" s="5" t="s">
        <v>104</v>
      </c>
      <c r="I3615" s="5" t="s">
        <v>14</v>
      </c>
      <c r="J3615" s="6">
        <v>42724</v>
      </c>
      <c r="K3615" s="7">
        <f t="shared" si="168"/>
        <v>882</v>
      </c>
      <c r="L3615" s="7">
        <f t="shared" si="169"/>
        <v>617.4</v>
      </c>
      <c r="M3615" s="4">
        <f>YEAR(Datos!$J3615)</f>
        <v>2016</v>
      </c>
      <c r="N3615" s="5" t="str">
        <f t="shared" si="170"/>
        <v>diciembre</v>
      </c>
      <c r="O3615" s="5" t="str">
        <f>VLOOKUP(C3615,[2]!ProdManager[#Data],2,FALSE)</f>
        <v>Peter Stone</v>
      </c>
      <c r="P3615" s="5" t="e">
        <f>VLOOKUP(I3615,[1]!Countries[#Data],2,FALSE)</f>
        <v>#REF!</v>
      </c>
      <c r="Q3615" s="5" t="e">
        <f>VLOOKUP(I3615,[1]!Countries[#Data],3,FALSE)</f>
        <v>#REF!</v>
      </c>
    </row>
    <row r="3616" spans="1:17" x14ac:dyDescent="0.2">
      <c r="A3616" s="5">
        <v>10273</v>
      </c>
      <c r="B3616" s="5" t="s">
        <v>32</v>
      </c>
      <c r="C3616" s="5" t="s">
        <v>8</v>
      </c>
      <c r="D3616" s="5">
        <v>2</v>
      </c>
      <c r="E3616" s="5">
        <v>1.62</v>
      </c>
      <c r="F3616" s="5">
        <v>20</v>
      </c>
      <c r="G3616" s="5" t="s">
        <v>103</v>
      </c>
      <c r="H3616" s="5" t="s">
        <v>104</v>
      </c>
      <c r="I3616" s="5" t="s">
        <v>14</v>
      </c>
      <c r="J3616" s="6">
        <v>42463</v>
      </c>
      <c r="K3616" s="7">
        <f t="shared" si="168"/>
        <v>40</v>
      </c>
      <c r="L3616" s="7">
        <f t="shared" si="169"/>
        <v>32.400000000000006</v>
      </c>
      <c r="M3616" s="4">
        <f>YEAR(Datos!$J3616)</f>
        <v>2016</v>
      </c>
      <c r="N3616" s="5" t="str">
        <f t="shared" si="170"/>
        <v>abril</v>
      </c>
      <c r="O3616" s="5" t="str">
        <f>VLOOKUP(C3616,[2]!ProdManager[#Data],2,FALSE)</f>
        <v>Peter Stone</v>
      </c>
      <c r="P3616" s="5" t="e">
        <f>VLOOKUP(I3616,[1]!Countries[#Data],2,FALSE)</f>
        <v>#REF!</v>
      </c>
      <c r="Q3616" s="5" t="e">
        <f>VLOOKUP(I3616,[1]!Countries[#Data],3,FALSE)</f>
        <v>#REF!</v>
      </c>
    </row>
    <row r="3617" spans="1:17" x14ac:dyDescent="0.2">
      <c r="A3617" s="5">
        <v>10273</v>
      </c>
      <c r="B3617" s="5" t="s">
        <v>37</v>
      </c>
      <c r="C3617" s="5" t="s">
        <v>8</v>
      </c>
      <c r="D3617" s="5">
        <v>10</v>
      </c>
      <c r="E3617" s="5">
        <v>8.4</v>
      </c>
      <c r="F3617" s="5">
        <v>15</v>
      </c>
      <c r="G3617" s="5" t="s">
        <v>103</v>
      </c>
      <c r="H3617" s="5" t="s">
        <v>104</v>
      </c>
      <c r="I3617" s="5" t="s">
        <v>14</v>
      </c>
      <c r="J3617" s="6">
        <v>42659</v>
      </c>
      <c r="K3617" s="7">
        <f t="shared" si="168"/>
        <v>150</v>
      </c>
      <c r="L3617" s="7">
        <f t="shared" si="169"/>
        <v>126</v>
      </c>
      <c r="M3617" s="4">
        <f>YEAR(Datos!$J3617)</f>
        <v>2016</v>
      </c>
      <c r="N3617" s="5" t="str">
        <f t="shared" si="170"/>
        <v>octubre</v>
      </c>
      <c r="O3617" s="5" t="str">
        <f>VLOOKUP(C3617,[2]!ProdManager[#Data],2,FALSE)</f>
        <v>Peter Stone</v>
      </c>
      <c r="P3617" s="5" t="e">
        <f>VLOOKUP(I3617,[1]!Countries[#Data],2,FALSE)</f>
        <v>#REF!</v>
      </c>
      <c r="Q3617" s="5" t="e">
        <f>VLOOKUP(I3617,[1]!Countries[#Data],3,FALSE)</f>
        <v>#REF!</v>
      </c>
    </row>
    <row r="3618" spans="1:17" x14ac:dyDescent="0.2">
      <c r="A3618" s="5">
        <v>10273</v>
      </c>
      <c r="B3618" s="5" t="s">
        <v>105</v>
      </c>
      <c r="C3618" s="5" t="s">
        <v>22</v>
      </c>
      <c r="D3618" s="5">
        <v>24.8</v>
      </c>
      <c r="E3618" s="5">
        <v>19.344000000000001</v>
      </c>
      <c r="F3618" s="5">
        <v>24</v>
      </c>
      <c r="G3618" s="5" t="s">
        <v>103</v>
      </c>
      <c r="H3618" s="5" t="s">
        <v>104</v>
      </c>
      <c r="I3618" s="5" t="s">
        <v>14</v>
      </c>
      <c r="J3618" s="6">
        <v>42684</v>
      </c>
      <c r="K3618" s="7">
        <f t="shared" si="168"/>
        <v>595.20000000000005</v>
      </c>
      <c r="L3618" s="7">
        <f t="shared" si="169"/>
        <v>464.25600000000003</v>
      </c>
      <c r="M3618" s="4">
        <f>YEAR(Datos!$J3618)</f>
        <v>2016</v>
      </c>
      <c r="N3618" s="5" t="str">
        <f t="shared" si="170"/>
        <v>noviembre</v>
      </c>
      <c r="O3618" s="5" t="str">
        <f>VLOOKUP(C3618,[2]!ProdManager[#Data],2,FALSE)</f>
        <v>Peter Stone</v>
      </c>
      <c r="P3618" s="5" t="e">
        <f>VLOOKUP(I3618,[1]!Countries[#Data],2,FALSE)</f>
        <v>#REF!</v>
      </c>
      <c r="Q3618" s="5" t="e">
        <f>VLOOKUP(I3618,[1]!Countries[#Data],3,FALSE)</f>
        <v>#REF!</v>
      </c>
    </row>
    <row r="3619" spans="1:17" x14ac:dyDescent="0.2">
      <c r="A3619" s="5">
        <v>10273</v>
      </c>
      <c r="B3619" s="5" t="s">
        <v>94</v>
      </c>
      <c r="C3619" s="5" t="s">
        <v>36</v>
      </c>
      <c r="D3619" s="5">
        <v>14.4</v>
      </c>
      <c r="E3619" s="5">
        <v>12.816000000000001</v>
      </c>
      <c r="F3619" s="5">
        <v>33</v>
      </c>
      <c r="G3619" s="5" t="s">
        <v>103</v>
      </c>
      <c r="H3619" s="5" t="s">
        <v>104</v>
      </c>
      <c r="I3619" s="5" t="s">
        <v>14</v>
      </c>
      <c r="J3619" s="6">
        <v>42546</v>
      </c>
      <c r="K3619" s="7">
        <f t="shared" si="168"/>
        <v>475.2</v>
      </c>
      <c r="L3619" s="7">
        <f t="shared" si="169"/>
        <v>422.928</v>
      </c>
      <c r="M3619" s="4">
        <f>YEAR(Datos!$J3619)</f>
        <v>2016</v>
      </c>
      <c r="N3619" s="5" t="str">
        <f t="shared" si="170"/>
        <v>junio</v>
      </c>
      <c r="O3619" s="5" t="str">
        <f>VLOOKUP(C3619,[2]!ProdManager[#Data],2,FALSE)</f>
        <v>John Matter</v>
      </c>
      <c r="P3619" s="5" t="e">
        <f>VLOOKUP(I3619,[1]!Countries[#Data],2,FALSE)</f>
        <v>#REF!</v>
      </c>
      <c r="Q3619" s="5" t="e">
        <f>VLOOKUP(I3619,[1]!Countries[#Data],3,FALSE)</f>
        <v>#REF!</v>
      </c>
    </row>
    <row r="3620" spans="1:17" x14ac:dyDescent="0.2">
      <c r="A3620" s="5">
        <v>10274</v>
      </c>
      <c r="B3620" s="5" t="s">
        <v>106</v>
      </c>
      <c r="C3620" s="5" t="s">
        <v>8</v>
      </c>
      <c r="D3620" s="5">
        <v>17.2</v>
      </c>
      <c r="E3620" s="5">
        <v>14.62</v>
      </c>
      <c r="F3620" s="5">
        <v>20</v>
      </c>
      <c r="G3620" s="5" t="s">
        <v>4</v>
      </c>
      <c r="H3620" s="5" t="s">
        <v>5</v>
      </c>
      <c r="I3620" s="5" t="s">
        <v>6</v>
      </c>
      <c r="J3620" s="6">
        <v>42647</v>
      </c>
      <c r="K3620" s="7">
        <f t="shared" si="168"/>
        <v>344</v>
      </c>
      <c r="L3620" s="7">
        <f t="shared" si="169"/>
        <v>292.39999999999998</v>
      </c>
      <c r="M3620" s="4">
        <f>YEAR(Datos!$J3620)</f>
        <v>2016</v>
      </c>
      <c r="N3620" s="5" t="str">
        <f t="shared" si="170"/>
        <v>octubre</v>
      </c>
      <c r="O3620" s="5" t="str">
        <f>VLOOKUP(C3620,[2]!ProdManager[#Data],2,FALSE)</f>
        <v>Peter Stone</v>
      </c>
      <c r="P3620" s="5" t="e">
        <f>VLOOKUP(I3620,[1]!Countries[#Data],2,FALSE)</f>
        <v>#REF!</v>
      </c>
      <c r="Q3620" s="5" t="e">
        <f>VLOOKUP(I3620,[1]!Countries[#Data],3,FALSE)</f>
        <v>#REF!</v>
      </c>
    </row>
    <row r="3621" spans="1:17" x14ac:dyDescent="0.2">
      <c r="A3621" s="5">
        <v>10274</v>
      </c>
      <c r="B3621" s="5" t="s">
        <v>7</v>
      </c>
      <c r="C3621" s="5" t="s">
        <v>8</v>
      </c>
      <c r="D3621" s="5">
        <v>27.8</v>
      </c>
      <c r="E3621" s="5">
        <v>23.63</v>
      </c>
      <c r="F3621" s="5">
        <v>70</v>
      </c>
      <c r="G3621" s="5" t="s">
        <v>4</v>
      </c>
      <c r="H3621" s="5" t="s">
        <v>5</v>
      </c>
      <c r="I3621" s="5" t="s">
        <v>6</v>
      </c>
      <c r="J3621" s="6">
        <v>42599</v>
      </c>
      <c r="K3621" s="7">
        <f t="shared" si="168"/>
        <v>1946</v>
      </c>
      <c r="L3621" s="7">
        <f t="shared" si="169"/>
        <v>1654.1</v>
      </c>
      <c r="M3621" s="4">
        <f>YEAR(Datos!$J3621)</f>
        <v>2016</v>
      </c>
      <c r="N3621" s="5" t="str">
        <f t="shared" si="170"/>
        <v>agosto</v>
      </c>
      <c r="O3621" s="5" t="str">
        <f>VLOOKUP(C3621,[2]!ProdManager[#Data],2,FALSE)</f>
        <v>Peter Stone</v>
      </c>
      <c r="P3621" s="5" t="e">
        <f>VLOOKUP(I3621,[1]!Countries[#Data],2,FALSE)</f>
        <v>#REF!</v>
      </c>
      <c r="Q3621" s="5" t="e">
        <f>VLOOKUP(I3621,[1]!Countries[#Data],3,FALSE)</f>
        <v>#REF!</v>
      </c>
    </row>
    <row r="3622" spans="1:17" x14ac:dyDescent="0.2">
      <c r="A3622" s="5">
        <v>10275</v>
      </c>
      <c r="B3622" s="5" t="s">
        <v>44</v>
      </c>
      <c r="C3622" s="5" t="s">
        <v>36</v>
      </c>
      <c r="D3622" s="5">
        <v>3.6</v>
      </c>
      <c r="E3622" s="5">
        <v>3.2760000000000002</v>
      </c>
      <c r="F3622" s="5">
        <v>12</v>
      </c>
      <c r="G3622" s="5" t="s">
        <v>107</v>
      </c>
      <c r="H3622" s="5" t="s">
        <v>108</v>
      </c>
      <c r="I3622" s="5" t="s">
        <v>109</v>
      </c>
      <c r="J3622" s="6">
        <v>42475</v>
      </c>
      <c r="K3622" s="7">
        <f t="shared" si="168"/>
        <v>43.2</v>
      </c>
      <c r="L3622" s="7">
        <f t="shared" si="169"/>
        <v>39.312000000000005</v>
      </c>
      <c r="M3622" s="4">
        <f>YEAR(Datos!$J3622)</f>
        <v>2016</v>
      </c>
      <c r="N3622" s="5" t="str">
        <f t="shared" si="170"/>
        <v>abril</v>
      </c>
      <c r="O3622" s="5" t="str">
        <f>VLOOKUP(C3622,[2]!ProdManager[#Data],2,FALSE)</f>
        <v>John Matter</v>
      </c>
      <c r="P3622" s="5" t="e">
        <f>VLOOKUP(I3622,[1]!Countries[#Data],2,FALSE)</f>
        <v>#REF!</v>
      </c>
      <c r="Q3622" s="5" t="e">
        <f>VLOOKUP(I3622,[1]!Countries[#Data],3,FALSE)</f>
        <v>#REF!</v>
      </c>
    </row>
    <row r="3623" spans="1:17" x14ac:dyDescent="0.2">
      <c r="A3623" s="5">
        <v>10275</v>
      </c>
      <c r="B3623" s="5" t="s">
        <v>45</v>
      </c>
      <c r="C3623" s="5" t="s">
        <v>8</v>
      </c>
      <c r="D3623" s="5">
        <v>44</v>
      </c>
      <c r="E3623" s="5">
        <v>33.44</v>
      </c>
      <c r="F3623" s="5">
        <v>6</v>
      </c>
      <c r="G3623" s="5" t="s">
        <v>107</v>
      </c>
      <c r="H3623" s="5" t="s">
        <v>108</v>
      </c>
      <c r="I3623" s="5" t="s">
        <v>109</v>
      </c>
      <c r="J3623" s="6">
        <v>42591</v>
      </c>
      <c r="K3623" s="7">
        <f t="shared" si="168"/>
        <v>264</v>
      </c>
      <c r="L3623" s="7">
        <f t="shared" si="169"/>
        <v>200.64</v>
      </c>
      <c r="M3623" s="4">
        <f>YEAR(Datos!$J3623)</f>
        <v>2016</v>
      </c>
      <c r="N3623" s="5" t="str">
        <f t="shared" si="170"/>
        <v>agosto</v>
      </c>
      <c r="O3623" s="5" t="str">
        <f>VLOOKUP(C3623,[2]!ProdManager[#Data],2,FALSE)</f>
        <v>Peter Stone</v>
      </c>
      <c r="P3623" s="5" t="e">
        <f>VLOOKUP(I3623,[1]!Countries[#Data],2,FALSE)</f>
        <v>#REF!</v>
      </c>
      <c r="Q3623" s="5" t="e">
        <f>VLOOKUP(I3623,[1]!Countries[#Data],3,FALSE)</f>
        <v>#REF!</v>
      </c>
    </row>
    <row r="3624" spans="1:17" x14ac:dyDescent="0.2">
      <c r="A3624" s="5">
        <v>10276</v>
      </c>
      <c r="B3624" s="5" t="s">
        <v>105</v>
      </c>
      <c r="C3624" s="5" t="s">
        <v>22</v>
      </c>
      <c r="D3624" s="5">
        <v>24.8</v>
      </c>
      <c r="E3624" s="5">
        <v>17.36</v>
      </c>
      <c r="F3624" s="5">
        <v>15</v>
      </c>
      <c r="G3624" s="5" t="s">
        <v>110</v>
      </c>
      <c r="H3624" s="5" t="s">
        <v>66</v>
      </c>
      <c r="I3624" s="5" t="s">
        <v>67</v>
      </c>
      <c r="J3624" s="6">
        <v>42724</v>
      </c>
      <c r="K3624" s="7">
        <f t="shared" si="168"/>
        <v>372</v>
      </c>
      <c r="L3624" s="7">
        <f t="shared" si="169"/>
        <v>260.39999999999998</v>
      </c>
      <c r="M3624" s="4">
        <f>YEAR(Datos!$J3624)</f>
        <v>2016</v>
      </c>
      <c r="N3624" s="5" t="str">
        <f t="shared" si="170"/>
        <v>diciembre</v>
      </c>
      <c r="O3624" s="5" t="str">
        <f>VLOOKUP(C3624,[2]!ProdManager[#Data],2,FALSE)</f>
        <v>Peter Stone</v>
      </c>
      <c r="P3624" s="5" t="e">
        <f>VLOOKUP(I3624,[1]!Countries[#Data],2,FALSE)</f>
        <v>#REF!</v>
      </c>
      <c r="Q3624" s="5" t="e">
        <f>VLOOKUP(I3624,[1]!Countries[#Data],3,FALSE)</f>
        <v>#REF!</v>
      </c>
    </row>
    <row r="3625" spans="1:17" x14ac:dyDescent="0.2">
      <c r="A3625" s="5">
        <v>10276</v>
      </c>
      <c r="B3625" s="5" t="s">
        <v>111</v>
      </c>
      <c r="C3625" s="5" t="s">
        <v>22</v>
      </c>
      <c r="D3625" s="5">
        <v>4.8</v>
      </c>
      <c r="E3625" s="5">
        <v>3.504</v>
      </c>
      <c r="F3625" s="5">
        <v>10</v>
      </c>
      <c r="G3625" s="5" t="s">
        <v>110</v>
      </c>
      <c r="H3625" s="5" t="s">
        <v>66</v>
      </c>
      <c r="I3625" s="5" t="s">
        <v>67</v>
      </c>
      <c r="J3625" s="6">
        <v>42701</v>
      </c>
      <c r="K3625" s="7">
        <f t="shared" si="168"/>
        <v>48</v>
      </c>
      <c r="L3625" s="7">
        <f t="shared" si="169"/>
        <v>35.04</v>
      </c>
      <c r="M3625" s="4">
        <f>YEAR(Datos!$J3625)</f>
        <v>2016</v>
      </c>
      <c r="N3625" s="5" t="str">
        <f t="shared" si="170"/>
        <v>noviembre</v>
      </c>
      <c r="O3625" s="5" t="str">
        <f>VLOOKUP(C3625,[2]!ProdManager[#Data],2,FALSE)</f>
        <v>Peter Stone</v>
      </c>
      <c r="P3625" s="5" t="e">
        <f>VLOOKUP(I3625,[1]!Countries[#Data],2,FALSE)</f>
        <v>#REF!</v>
      </c>
      <c r="Q3625" s="5" t="e">
        <f>VLOOKUP(I3625,[1]!Countries[#Data],3,FALSE)</f>
        <v>#REF!</v>
      </c>
    </row>
    <row r="3626" spans="1:17" x14ac:dyDescent="0.2">
      <c r="A3626" s="5">
        <v>10277</v>
      </c>
      <c r="B3626" s="5" t="s">
        <v>71</v>
      </c>
      <c r="C3626" s="5" t="s">
        <v>28</v>
      </c>
      <c r="D3626" s="5">
        <v>39.4</v>
      </c>
      <c r="E3626" s="5">
        <v>26.003999999999994</v>
      </c>
      <c r="F3626" s="5">
        <v>12</v>
      </c>
      <c r="G3626" s="5" t="s">
        <v>112</v>
      </c>
      <c r="H3626" s="5" t="s">
        <v>113</v>
      </c>
      <c r="I3626" s="5" t="s">
        <v>14</v>
      </c>
      <c r="J3626" s="6">
        <v>42540</v>
      </c>
      <c r="K3626" s="7">
        <f t="shared" si="168"/>
        <v>472.79999999999995</v>
      </c>
      <c r="L3626" s="7">
        <f t="shared" si="169"/>
        <v>312.04799999999994</v>
      </c>
      <c r="M3626" s="4">
        <f>YEAR(Datos!$J3626)</f>
        <v>2016</v>
      </c>
      <c r="N3626" s="5" t="str">
        <f t="shared" si="170"/>
        <v>junio</v>
      </c>
      <c r="O3626" s="5" t="str">
        <f>VLOOKUP(C3626,[2]!ProdManager[#Data],2,FALSE)</f>
        <v>Lydia Sinn</v>
      </c>
      <c r="P3626" s="5" t="e">
        <f>VLOOKUP(I3626,[1]!Countries[#Data],2,FALSE)</f>
        <v>#REF!</v>
      </c>
      <c r="Q3626" s="5" t="e">
        <f>VLOOKUP(I3626,[1]!Countries[#Data],3,FALSE)</f>
        <v>#REF!</v>
      </c>
    </row>
    <row r="3627" spans="1:17" x14ac:dyDescent="0.2">
      <c r="A3627" s="5">
        <v>10277</v>
      </c>
      <c r="B3627" s="5" t="s">
        <v>114</v>
      </c>
      <c r="C3627" s="5" t="s">
        <v>11</v>
      </c>
      <c r="D3627" s="5">
        <v>36.4</v>
      </c>
      <c r="E3627" s="5">
        <v>28.756</v>
      </c>
      <c r="F3627" s="5">
        <v>20</v>
      </c>
      <c r="G3627" s="5" t="s">
        <v>112</v>
      </c>
      <c r="H3627" s="5" t="s">
        <v>113</v>
      </c>
      <c r="I3627" s="5" t="s">
        <v>14</v>
      </c>
      <c r="J3627" s="6">
        <v>42462</v>
      </c>
      <c r="K3627" s="7">
        <f t="shared" si="168"/>
        <v>728</v>
      </c>
      <c r="L3627" s="7">
        <f t="shared" si="169"/>
        <v>575.12</v>
      </c>
      <c r="M3627" s="4">
        <f>YEAR(Datos!$J3627)</f>
        <v>2016</v>
      </c>
      <c r="N3627" s="5" t="str">
        <f t="shared" si="170"/>
        <v>abril</v>
      </c>
      <c r="O3627" s="5" t="str">
        <f>VLOOKUP(C3627,[2]!ProdManager[#Data],2,FALSE)</f>
        <v>Marc Caine</v>
      </c>
      <c r="P3627" s="5" t="e">
        <f>VLOOKUP(I3627,[1]!Countries[#Data],2,FALSE)</f>
        <v>#REF!</v>
      </c>
      <c r="Q3627" s="5" t="e">
        <f>VLOOKUP(I3627,[1]!Countries[#Data],3,FALSE)</f>
        <v>#REF!</v>
      </c>
    </row>
    <row r="3628" spans="1:17" x14ac:dyDescent="0.2">
      <c r="A3628" s="5">
        <v>10278</v>
      </c>
      <c r="B3628" s="5" t="s">
        <v>115</v>
      </c>
      <c r="C3628" s="5" t="s">
        <v>17</v>
      </c>
      <c r="D3628" s="5">
        <v>15.5</v>
      </c>
      <c r="E3628" s="5">
        <v>10.85</v>
      </c>
      <c r="F3628" s="5">
        <v>16</v>
      </c>
      <c r="G3628" s="5" t="s">
        <v>116</v>
      </c>
      <c r="H3628" s="5" t="s">
        <v>117</v>
      </c>
      <c r="I3628" s="5" t="s">
        <v>83</v>
      </c>
      <c r="J3628" s="6">
        <v>42467</v>
      </c>
      <c r="K3628" s="7">
        <f t="shared" si="168"/>
        <v>248</v>
      </c>
      <c r="L3628" s="7">
        <f t="shared" si="169"/>
        <v>173.6</v>
      </c>
      <c r="M3628" s="4">
        <f>YEAR(Datos!$J3628)</f>
        <v>2016</v>
      </c>
      <c r="N3628" s="5" t="str">
        <f t="shared" si="170"/>
        <v>abril</v>
      </c>
      <c r="O3628" s="5" t="str">
        <f>VLOOKUP(C3628,[2]!ProdManager[#Data],2,FALSE)</f>
        <v>Lydia Sinn</v>
      </c>
      <c r="P3628" s="5" t="e">
        <f>VLOOKUP(I3628,[1]!Countries[#Data],2,FALSE)</f>
        <v>#REF!</v>
      </c>
      <c r="Q3628" s="5" t="e">
        <f>VLOOKUP(I3628,[1]!Countries[#Data],3,FALSE)</f>
        <v>#REF!</v>
      </c>
    </row>
    <row r="3629" spans="1:17" x14ac:dyDescent="0.2">
      <c r="A3629" s="5">
        <v>10278</v>
      </c>
      <c r="B3629" s="5" t="s">
        <v>45</v>
      </c>
      <c r="C3629" s="5" t="s">
        <v>8</v>
      </c>
      <c r="D3629" s="5">
        <v>44</v>
      </c>
      <c r="E3629" s="5">
        <v>35.200000000000003</v>
      </c>
      <c r="F3629" s="5">
        <v>15</v>
      </c>
      <c r="G3629" s="5" t="s">
        <v>116</v>
      </c>
      <c r="H3629" s="5" t="s">
        <v>117</v>
      </c>
      <c r="I3629" s="5" t="s">
        <v>83</v>
      </c>
      <c r="J3629" s="6">
        <v>42535</v>
      </c>
      <c r="K3629" s="7">
        <f t="shared" si="168"/>
        <v>660</v>
      </c>
      <c r="L3629" s="7">
        <f t="shared" si="169"/>
        <v>528</v>
      </c>
      <c r="M3629" s="4">
        <f>YEAR(Datos!$J3629)</f>
        <v>2016</v>
      </c>
      <c r="N3629" s="5" t="str">
        <f t="shared" si="170"/>
        <v>junio</v>
      </c>
      <c r="O3629" s="5" t="str">
        <f>VLOOKUP(C3629,[2]!ProdManager[#Data],2,FALSE)</f>
        <v>Peter Stone</v>
      </c>
      <c r="P3629" s="5" t="e">
        <f>VLOOKUP(I3629,[1]!Countries[#Data],2,FALSE)</f>
        <v>#REF!</v>
      </c>
      <c r="Q3629" s="5" t="e">
        <f>VLOOKUP(I3629,[1]!Countries[#Data],3,FALSE)</f>
        <v>#REF!</v>
      </c>
    </row>
    <row r="3630" spans="1:17" x14ac:dyDescent="0.2">
      <c r="A3630" s="5">
        <v>10278</v>
      </c>
      <c r="B3630" s="5" t="s">
        <v>118</v>
      </c>
      <c r="C3630" s="5" t="s">
        <v>17</v>
      </c>
      <c r="D3630" s="5">
        <v>35.1</v>
      </c>
      <c r="E3630" s="5">
        <v>28.782000000000004</v>
      </c>
      <c r="F3630" s="5">
        <v>80</v>
      </c>
      <c r="G3630" s="5" t="s">
        <v>116</v>
      </c>
      <c r="H3630" s="5" t="s">
        <v>117</v>
      </c>
      <c r="I3630" s="5" t="s">
        <v>83</v>
      </c>
      <c r="J3630" s="6">
        <v>42656</v>
      </c>
      <c r="K3630" s="7">
        <f t="shared" si="168"/>
        <v>2808</v>
      </c>
      <c r="L3630" s="7">
        <f t="shared" si="169"/>
        <v>2302.5600000000004</v>
      </c>
      <c r="M3630" s="4">
        <f>YEAR(Datos!$J3630)</f>
        <v>2016</v>
      </c>
      <c r="N3630" s="5" t="str">
        <f t="shared" si="170"/>
        <v>octubre</v>
      </c>
      <c r="O3630" s="5" t="str">
        <f>VLOOKUP(C3630,[2]!ProdManager[#Data],2,FALSE)</f>
        <v>Lydia Sinn</v>
      </c>
      <c r="P3630" s="5" t="e">
        <f>VLOOKUP(I3630,[1]!Countries[#Data],2,FALSE)</f>
        <v>#REF!</v>
      </c>
      <c r="Q3630" s="5" t="e">
        <f>VLOOKUP(I3630,[1]!Countries[#Data],3,FALSE)</f>
        <v>#REF!</v>
      </c>
    </row>
    <row r="3631" spans="1:17" x14ac:dyDescent="0.2">
      <c r="A3631" s="5">
        <v>10278</v>
      </c>
      <c r="B3631" s="5" t="s">
        <v>119</v>
      </c>
      <c r="C3631" s="5" t="s">
        <v>22</v>
      </c>
      <c r="D3631" s="5">
        <v>12</v>
      </c>
      <c r="E3631" s="5">
        <v>8.879999999999999</v>
      </c>
      <c r="F3631" s="5">
        <v>25</v>
      </c>
      <c r="G3631" s="5" t="s">
        <v>116</v>
      </c>
      <c r="H3631" s="5" t="s">
        <v>117</v>
      </c>
      <c r="I3631" s="5" t="s">
        <v>83</v>
      </c>
      <c r="J3631" s="6">
        <v>42647</v>
      </c>
      <c r="K3631" s="7">
        <f t="shared" si="168"/>
        <v>300</v>
      </c>
      <c r="L3631" s="7">
        <f t="shared" si="169"/>
        <v>221.99999999999997</v>
      </c>
      <c r="M3631" s="4">
        <f>YEAR(Datos!$J3631)</f>
        <v>2016</v>
      </c>
      <c r="N3631" s="5" t="str">
        <f t="shared" si="170"/>
        <v>octubre</v>
      </c>
      <c r="O3631" s="5" t="str">
        <f>VLOOKUP(C3631,[2]!ProdManager[#Data],2,FALSE)</f>
        <v>Peter Stone</v>
      </c>
      <c r="P3631" s="5" t="e">
        <f>VLOOKUP(I3631,[1]!Countries[#Data],2,FALSE)</f>
        <v>#REF!</v>
      </c>
      <c r="Q3631" s="5" t="e">
        <f>VLOOKUP(I3631,[1]!Countries[#Data],3,FALSE)</f>
        <v>#REF!</v>
      </c>
    </row>
    <row r="3632" spans="1:17" x14ac:dyDescent="0.2">
      <c r="A3632" s="5">
        <v>10279</v>
      </c>
      <c r="B3632" s="5" t="s">
        <v>84</v>
      </c>
      <c r="C3632" s="5" t="s">
        <v>39</v>
      </c>
      <c r="D3632" s="5">
        <v>31.2</v>
      </c>
      <c r="E3632" s="5">
        <v>25.584</v>
      </c>
      <c r="F3632" s="5">
        <v>15</v>
      </c>
      <c r="G3632" s="5" t="s">
        <v>120</v>
      </c>
      <c r="H3632" s="5" t="s">
        <v>121</v>
      </c>
      <c r="I3632" s="5" t="s">
        <v>14</v>
      </c>
      <c r="J3632" s="6">
        <v>42462</v>
      </c>
      <c r="K3632" s="7">
        <f t="shared" si="168"/>
        <v>468</v>
      </c>
      <c r="L3632" s="7">
        <f t="shared" si="169"/>
        <v>383.76</v>
      </c>
      <c r="M3632" s="4">
        <f>YEAR(Datos!$J3632)</f>
        <v>2016</v>
      </c>
      <c r="N3632" s="5" t="str">
        <f t="shared" si="170"/>
        <v>abril</v>
      </c>
      <c r="O3632" s="5" t="str">
        <f>VLOOKUP(C3632,[2]!ProdManager[#Data],2,FALSE)</f>
        <v>John Matter</v>
      </c>
      <c r="P3632" s="5" t="e">
        <f>VLOOKUP(I3632,[1]!Countries[#Data],2,FALSE)</f>
        <v>#REF!</v>
      </c>
      <c r="Q3632" s="5" t="e">
        <f>VLOOKUP(I3632,[1]!Countries[#Data],3,FALSE)</f>
        <v>#REF!</v>
      </c>
    </row>
    <row r="3633" spans="1:17" x14ac:dyDescent="0.2">
      <c r="A3633" s="5">
        <v>10280</v>
      </c>
      <c r="B3633" s="5" t="s">
        <v>44</v>
      </c>
      <c r="C3633" s="5" t="s">
        <v>36</v>
      </c>
      <c r="D3633" s="5">
        <v>3.6</v>
      </c>
      <c r="E3633" s="5">
        <v>3.2760000000000002</v>
      </c>
      <c r="F3633" s="5">
        <v>12</v>
      </c>
      <c r="G3633" s="5" t="s">
        <v>116</v>
      </c>
      <c r="H3633" s="5" t="s">
        <v>117</v>
      </c>
      <c r="I3633" s="5" t="s">
        <v>83</v>
      </c>
      <c r="J3633" s="6">
        <v>42722</v>
      </c>
      <c r="K3633" s="7">
        <f t="shared" si="168"/>
        <v>43.2</v>
      </c>
      <c r="L3633" s="7">
        <f t="shared" si="169"/>
        <v>39.312000000000005</v>
      </c>
      <c r="M3633" s="4">
        <f>YEAR(Datos!$J3633)</f>
        <v>2016</v>
      </c>
      <c r="N3633" s="5" t="str">
        <f t="shared" si="170"/>
        <v>diciembre</v>
      </c>
      <c r="O3633" s="5" t="str">
        <f>VLOOKUP(C3633,[2]!ProdManager[#Data],2,FALSE)</f>
        <v>John Matter</v>
      </c>
      <c r="P3633" s="5" t="e">
        <f>VLOOKUP(I3633,[1]!Countries[#Data],2,FALSE)</f>
        <v>#REF!</v>
      </c>
      <c r="Q3633" s="5" t="e">
        <f>VLOOKUP(I3633,[1]!Countries[#Data],3,FALSE)</f>
        <v>#REF!</v>
      </c>
    </row>
    <row r="3634" spans="1:17" x14ac:dyDescent="0.2">
      <c r="A3634" s="5">
        <v>10280</v>
      </c>
      <c r="B3634" s="5" t="s">
        <v>38</v>
      </c>
      <c r="C3634" s="5" t="s">
        <v>39</v>
      </c>
      <c r="D3634" s="5">
        <v>19.2</v>
      </c>
      <c r="E3634" s="5">
        <v>15.552</v>
      </c>
      <c r="F3634" s="5">
        <v>20</v>
      </c>
      <c r="G3634" s="5" t="s">
        <v>116</v>
      </c>
      <c r="H3634" s="5" t="s">
        <v>117</v>
      </c>
      <c r="I3634" s="5" t="s">
        <v>83</v>
      </c>
      <c r="J3634" s="6">
        <v>42727</v>
      </c>
      <c r="K3634" s="7">
        <f t="shared" si="168"/>
        <v>384</v>
      </c>
      <c r="L3634" s="7">
        <f t="shared" si="169"/>
        <v>311.03999999999996</v>
      </c>
      <c r="M3634" s="4">
        <f>YEAR(Datos!$J3634)</f>
        <v>2016</v>
      </c>
      <c r="N3634" s="5" t="str">
        <f t="shared" si="170"/>
        <v>diciembre</v>
      </c>
      <c r="O3634" s="5" t="str">
        <f>VLOOKUP(C3634,[2]!ProdManager[#Data],2,FALSE)</f>
        <v>John Matter</v>
      </c>
      <c r="P3634" s="5" t="e">
        <f>VLOOKUP(I3634,[1]!Countries[#Data],2,FALSE)</f>
        <v>#REF!</v>
      </c>
      <c r="Q3634" s="5" t="e">
        <f>VLOOKUP(I3634,[1]!Countries[#Data],3,FALSE)</f>
        <v>#REF!</v>
      </c>
    </row>
    <row r="3635" spans="1:17" x14ac:dyDescent="0.2">
      <c r="A3635" s="5">
        <v>10280</v>
      </c>
      <c r="B3635" s="5" t="s">
        <v>122</v>
      </c>
      <c r="C3635" s="5" t="s">
        <v>36</v>
      </c>
      <c r="D3635" s="5">
        <v>6.2</v>
      </c>
      <c r="E3635" s="5">
        <v>5.6420000000000003</v>
      </c>
      <c r="F3635" s="5">
        <v>30</v>
      </c>
      <c r="G3635" s="5" t="s">
        <v>116</v>
      </c>
      <c r="H3635" s="5" t="s">
        <v>117</v>
      </c>
      <c r="I3635" s="5" t="s">
        <v>83</v>
      </c>
      <c r="J3635" s="6">
        <v>42411</v>
      </c>
      <c r="K3635" s="7">
        <f t="shared" si="168"/>
        <v>186</v>
      </c>
      <c r="L3635" s="7">
        <f t="shared" si="169"/>
        <v>169.26000000000002</v>
      </c>
      <c r="M3635" s="4">
        <f>YEAR(Datos!$J3635)</f>
        <v>2016</v>
      </c>
      <c r="N3635" s="5" t="str">
        <f t="shared" si="170"/>
        <v>febrero</v>
      </c>
      <c r="O3635" s="5" t="str">
        <f>VLOOKUP(C3635,[2]!ProdManager[#Data],2,FALSE)</f>
        <v>John Matter</v>
      </c>
      <c r="P3635" s="5" t="e">
        <f>VLOOKUP(I3635,[1]!Countries[#Data],2,FALSE)</f>
        <v>#REF!</v>
      </c>
      <c r="Q3635" s="5" t="e">
        <f>VLOOKUP(I3635,[1]!Countries[#Data],3,FALSE)</f>
        <v>#REF!</v>
      </c>
    </row>
    <row r="3636" spans="1:17" x14ac:dyDescent="0.2">
      <c r="A3636" s="5">
        <v>10281</v>
      </c>
      <c r="B3636" s="5" t="s">
        <v>123</v>
      </c>
      <c r="C3636" s="5" t="s">
        <v>28</v>
      </c>
      <c r="D3636" s="5">
        <v>7.3</v>
      </c>
      <c r="E3636" s="5">
        <v>4.8909999999999991</v>
      </c>
      <c r="F3636" s="5">
        <v>10</v>
      </c>
      <c r="G3636" s="5" t="s">
        <v>124</v>
      </c>
      <c r="H3636" s="5" t="s">
        <v>125</v>
      </c>
      <c r="I3636" s="5" t="s">
        <v>126</v>
      </c>
      <c r="J3636" s="6">
        <v>42648</v>
      </c>
      <c r="K3636" s="7">
        <f t="shared" si="168"/>
        <v>73</v>
      </c>
      <c r="L3636" s="7">
        <f t="shared" si="169"/>
        <v>48.909999999999989</v>
      </c>
      <c r="M3636" s="4">
        <f>YEAR(Datos!$J3636)</f>
        <v>2016</v>
      </c>
      <c r="N3636" s="5" t="str">
        <f t="shared" si="170"/>
        <v>octubre</v>
      </c>
      <c r="O3636" s="5" t="str">
        <f>VLOOKUP(C3636,[2]!ProdManager[#Data],2,FALSE)</f>
        <v>Lydia Sinn</v>
      </c>
      <c r="P3636" s="5" t="e">
        <f>VLOOKUP(I3636,[1]!Countries[#Data],2,FALSE)</f>
        <v>#REF!</v>
      </c>
      <c r="Q3636" s="5" t="e">
        <f>VLOOKUP(I3636,[1]!Countries[#Data],3,FALSE)</f>
        <v>#REF!</v>
      </c>
    </row>
    <row r="3637" spans="1:17" x14ac:dyDescent="0.2">
      <c r="A3637" s="5">
        <v>10281</v>
      </c>
      <c r="B3637" s="5" t="s">
        <v>44</v>
      </c>
      <c r="C3637" s="5" t="s">
        <v>36</v>
      </c>
      <c r="D3637" s="5">
        <v>3.6</v>
      </c>
      <c r="E3637" s="5">
        <v>3.24</v>
      </c>
      <c r="F3637" s="5">
        <v>60</v>
      </c>
      <c r="G3637" s="5" t="s">
        <v>124</v>
      </c>
      <c r="H3637" s="5" t="s">
        <v>125</v>
      </c>
      <c r="I3637" s="5" t="s">
        <v>126</v>
      </c>
      <c r="J3637" s="6">
        <v>42658</v>
      </c>
      <c r="K3637" s="7">
        <f t="shared" si="168"/>
        <v>216</v>
      </c>
      <c r="L3637" s="7">
        <f t="shared" si="169"/>
        <v>194.4</v>
      </c>
      <c r="M3637" s="4">
        <f>YEAR(Datos!$J3637)</f>
        <v>2016</v>
      </c>
      <c r="N3637" s="5" t="str">
        <f t="shared" si="170"/>
        <v>octubre</v>
      </c>
      <c r="O3637" s="5" t="str">
        <f>VLOOKUP(C3637,[2]!ProdManager[#Data],2,FALSE)</f>
        <v>John Matter</v>
      </c>
      <c r="P3637" s="5" t="e">
        <f>VLOOKUP(I3637,[1]!Countries[#Data],2,FALSE)</f>
        <v>#REF!</v>
      </c>
      <c r="Q3637" s="5" t="e">
        <f>VLOOKUP(I3637,[1]!Countries[#Data],3,FALSE)</f>
        <v>#REF!</v>
      </c>
    </row>
    <row r="3638" spans="1:17" x14ac:dyDescent="0.2">
      <c r="A3638" s="5">
        <v>10281</v>
      </c>
      <c r="B3638" s="5" t="s">
        <v>74</v>
      </c>
      <c r="C3638" s="5" t="s">
        <v>36</v>
      </c>
      <c r="D3638" s="5">
        <v>14.4</v>
      </c>
      <c r="E3638" s="5">
        <v>13.248000000000001</v>
      </c>
      <c r="F3638" s="5">
        <v>40</v>
      </c>
      <c r="G3638" s="5" t="s">
        <v>124</v>
      </c>
      <c r="H3638" s="5" t="s">
        <v>125</v>
      </c>
      <c r="I3638" s="5" t="s">
        <v>126</v>
      </c>
      <c r="J3638" s="6">
        <v>42491</v>
      </c>
      <c r="K3638" s="7">
        <f t="shared" si="168"/>
        <v>576</v>
      </c>
      <c r="L3638" s="7">
        <f t="shared" si="169"/>
        <v>529.92000000000007</v>
      </c>
      <c r="M3638" s="4">
        <f>YEAR(Datos!$J3638)</f>
        <v>2016</v>
      </c>
      <c r="N3638" s="5" t="str">
        <f t="shared" si="170"/>
        <v>mayo</v>
      </c>
      <c r="O3638" s="5" t="str">
        <f>VLOOKUP(C3638,[2]!ProdManager[#Data],2,FALSE)</f>
        <v>John Matter</v>
      </c>
      <c r="P3638" s="5" t="e">
        <f>VLOOKUP(I3638,[1]!Countries[#Data],2,FALSE)</f>
        <v>#REF!</v>
      </c>
      <c r="Q3638" s="5" t="e">
        <f>VLOOKUP(I3638,[1]!Countries[#Data],3,FALSE)</f>
        <v>#REF!</v>
      </c>
    </row>
    <row r="3639" spans="1:17" x14ac:dyDescent="0.2">
      <c r="A3639" s="5">
        <v>10282</v>
      </c>
      <c r="B3639" s="5" t="s">
        <v>80</v>
      </c>
      <c r="C3639" s="5" t="s">
        <v>22</v>
      </c>
      <c r="D3639" s="5">
        <v>20.7</v>
      </c>
      <c r="E3639" s="5">
        <v>16.146000000000001</v>
      </c>
      <c r="F3639" s="5">
        <v>60</v>
      </c>
      <c r="G3639" s="5" t="s">
        <v>124</v>
      </c>
      <c r="H3639" s="5" t="s">
        <v>125</v>
      </c>
      <c r="I3639" s="5" t="s">
        <v>126</v>
      </c>
      <c r="J3639" s="6">
        <v>42396</v>
      </c>
      <c r="K3639" s="7">
        <f t="shared" si="168"/>
        <v>1242</v>
      </c>
      <c r="L3639" s="7">
        <f t="shared" si="169"/>
        <v>968.76</v>
      </c>
      <c r="M3639" s="4">
        <f>YEAR(Datos!$J3639)</f>
        <v>2016</v>
      </c>
      <c r="N3639" s="5" t="str">
        <f t="shared" si="170"/>
        <v>enero</v>
      </c>
      <c r="O3639" s="5" t="str">
        <f>VLOOKUP(C3639,[2]!ProdManager[#Data],2,FALSE)</f>
        <v>Peter Stone</v>
      </c>
      <c r="P3639" s="5" t="e">
        <f>VLOOKUP(I3639,[1]!Countries[#Data],2,FALSE)</f>
        <v>#REF!</v>
      </c>
      <c r="Q3639" s="5" t="e">
        <f>VLOOKUP(I3639,[1]!Countries[#Data],3,FALSE)</f>
        <v>#REF!</v>
      </c>
    </row>
    <row r="3640" spans="1:17" x14ac:dyDescent="0.2">
      <c r="A3640" s="5">
        <v>10282</v>
      </c>
      <c r="B3640" s="5" t="s">
        <v>26</v>
      </c>
      <c r="C3640" s="5" t="s">
        <v>3</v>
      </c>
      <c r="D3640" s="5">
        <v>15.6</v>
      </c>
      <c r="E3640" s="5">
        <v>12.48</v>
      </c>
      <c r="F3640" s="5">
        <v>20</v>
      </c>
      <c r="G3640" s="5" t="s">
        <v>124</v>
      </c>
      <c r="H3640" s="5" t="s">
        <v>125</v>
      </c>
      <c r="I3640" s="5" t="s">
        <v>126</v>
      </c>
      <c r="J3640" s="6">
        <v>42712</v>
      </c>
      <c r="K3640" s="7">
        <f t="shared" si="168"/>
        <v>312</v>
      </c>
      <c r="L3640" s="7">
        <f t="shared" si="169"/>
        <v>249.60000000000002</v>
      </c>
      <c r="M3640" s="4">
        <f>YEAR(Datos!$J3640)</f>
        <v>2016</v>
      </c>
      <c r="N3640" s="5" t="str">
        <f t="shared" si="170"/>
        <v>diciembre</v>
      </c>
      <c r="O3640" s="5" t="str">
        <f>VLOOKUP(C3640,[2]!ProdManager[#Data],2,FALSE)</f>
        <v>Marc Caine</v>
      </c>
      <c r="P3640" s="5" t="e">
        <f>VLOOKUP(I3640,[1]!Countries[#Data],2,FALSE)</f>
        <v>#REF!</v>
      </c>
      <c r="Q3640" s="5" t="e">
        <f>VLOOKUP(I3640,[1]!Countries[#Data],3,FALSE)</f>
        <v>#REF!</v>
      </c>
    </row>
    <row r="3641" spans="1:17" x14ac:dyDescent="0.2">
      <c r="A3641" s="5">
        <v>10283</v>
      </c>
      <c r="B3641" s="5" t="s">
        <v>127</v>
      </c>
      <c r="C3641" s="5" t="s">
        <v>17</v>
      </c>
      <c r="D3641" s="5">
        <v>12.4</v>
      </c>
      <c r="E3641" s="5">
        <v>9.4240000000000013</v>
      </c>
      <c r="F3641" s="5">
        <v>20</v>
      </c>
      <c r="G3641" s="5" t="s">
        <v>128</v>
      </c>
      <c r="H3641" s="5" t="s">
        <v>129</v>
      </c>
      <c r="I3641" s="5" t="s">
        <v>58</v>
      </c>
      <c r="J3641" s="6">
        <v>42571</v>
      </c>
      <c r="K3641" s="7">
        <f t="shared" si="168"/>
        <v>248</v>
      </c>
      <c r="L3641" s="7">
        <f t="shared" si="169"/>
        <v>188.48000000000002</v>
      </c>
      <c r="M3641" s="4">
        <f>YEAR(Datos!$J3641)</f>
        <v>2016</v>
      </c>
      <c r="N3641" s="5" t="str">
        <f t="shared" si="170"/>
        <v>julio</v>
      </c>
      <c r="O3641" s="5" t="str">
        <f>VLOOKUP(C3641,[2]!ProdManager[#Data],2,FALSE)</f>
        <v>Lydia Sinn</v>
      </c>
      <c r="P3641" s="5" t="e">
        <f>VLOOKUP(I3641,[1]!Countries[#Data],2,FALSE)</f>
        <v>#REF!</v>
      </c>
      <c r="Q3641" s="5" t="e">
        <f>VLOOKUP(I3641,[1]!Countries[#Data],3,FALSE)</f>
        <v>#REF!</v>
      </c>
    </row>
    <row r="3642" spans="1:17" x14ac:dyDescent="0.2">
      <c r="A3642" s="5">
        <v>10283</v>
      </c>
      <c r="B3642" s="5" t="s">
        <v>7</v>
      </c>
      <c r="C3642" s="5" t="s">
        <v>8</v>
      </c>
      <c r="D3642" s="5">
        <v>27.8</v>
      </c>
      <c r="E3642" s="5">
        <v>22.796000000000003</v>
      </c>
      <c r="F3642" s="5">
        <v>30</v>
      </c>
      <c r="G3642" s="5" t="s">
        <v>128</v>
      </c>
      <c r="H3642" s="5" t="s">
        <v>129</v>
      </c>
      <c r="I3642" s="5" t="s">
        <v>58</v>
      </c>
      <c r="J3642" s="6">
        <v>42427</v>
      </c>
      <c r="K3642" s="7">
        <f t="shared" si="168"/>
        <v>834</v>
      </c>
      <c r="L3642" s="7">
        <f t="shared" si="169"/>
        <v>683.88000000000011</v>
      </c>
      <c r="M3642" s="4">
        <f>YEAR(Datos!$J3642)</f>
        <v>2016</v>
      </c>
      <c r="N3642" s="5" t="str">
        <f t="shared" si="170"/>
        <v>febrero</v>
      </c>
      <c r="O3642" s="5" t="str">
        <f>VLOOKUP(C3642,[2]!ProdManager[#Data],2,FALSE)</f>
        <v>Peter Stone</v>
      </c>
      <c r="P3642" s="5" t="e">
        <f>VLOOKUP(I3642,[1]!Countries[#Data],2,FALSE)</f>
        <v>#REF!</v>
      </c>
      <c r="Q3642" s="5" t="e">
        <f>VLOOKUP(I3642,[1]!Countries[#Data],3,FALSE)</f>
        <v>#REF!</v>
      </c>
    </row>
    <row r="3643" spans="1:17" x14ac:dyDescent="0.2">
      <c r="A3643" s="5">
        <v>10283</v>
      </c>
      <c r="B3643" s="5" t="s">
        <v>123</v>
      </c>
      <c r="C3643" s="5" t="s">
        <v>28</v>
      </c>
      <c r="D3643" s="5">
        <v>7.3</v>
      </c>
      <c r="E3643" s="5">
        <v>5.0369999999999999</v>
      </c>
      <c r="F3643" s="5">
        <v>18</v>
      </c>
      <c r="G3643" s="5" t="s">
        <v>128</v>
      </c>
      <c r="H3643" s="5" t="s">
        <v>129</v>
      </c>
      <c r="I3643" s="5" t="s">
        <v>58</v>
      </c>
      <c r="J3643" s="6">
        <v>42583</v>
      </c>
      <c r="K3643" s="7">
        <f t="shared" si="168"/>
        <v>131.4</v>
      </c>
      <c r="L3643" s="7">
        <f t="shared" si="169"/>
        <v>90.665999999999997</v>
      </c>
      <c r="M3643" s="4">
        <f>YEAR(Datos!$J3643)</f>
        <v>2016</v>
      </c>
      <c r="N3643" s="5" t="str">
        <f t="shared" si="170"/>
        <v>agosto</v>
      </c>
      <c r="O3643" s="5" t="str">
        <f>VLOOKUP(C3643,[2]!ProdManager[#Data],2,FALSE)</f>
        <v>Lydia Sinn</v>
      </c>
      <c r="P3643" s="5" t="e">
        <f>VLOOKUP(I3643,[1]!Countries[#Data],2,FALSE)</f>
        <v>#REF!</v>
      </c>
      <c r="Q3643" s="5" t="e">
        <f>VLOOKUP(I3643,[1]!Countries[#Data],3,FALSE)</f>
        <v>#REF!</v>
      </c>
    </row>
    <row r="3644" spans="1:17" x14ac:dyDescent="0.2">
      <c r="A3644" s="5">
        <v>10283</v>
      </c>
      <c r="B3644" s="5" t="s">
        <v>33</v>
      </c>
      <c r="C3644" s="5" t="s">
        <v>8</v>
      </c>
      <c r="D3644" s="5">
        <v>27.2</v>
      </c>
      <c r="E3644" s="5">
        <v>23.119999999999997</v>
      </c>
      <c r="F3644" s="5">
        <v>35</v>
      </c>
      <c r="G3644" s="5" t="s">
        <v>128</v>
      </c>
      <c r="H3644" s="5" t="s">
        <v>129</v>
      </c>
      <c r="I3644" s="5" t="s">
        <v>58</v>
      </c>
      <c r="J3644" s="6">
        <v>42389</v>
      </c>
      <c r="K3644" s="7">
        <f t="shared" si="168"/>
        <v>952</v>
      </c>
      <c r="L3644" s="7">
        <f t="shared" si="169"/>
        <v>809.19999999999993</v>
      </c>
      <c r="M3644" s="4">
        <f>YEAR(Datos!$J3644)</f>
        <v>2016</v>
      </c>
      <c r="N3644" s="5" t="str">
        <f t="shared" si="170"/>
        <v>enero</v>
      </c>
      <c r="O3644" s="5" t="str">
        <f>VLOOKUP(C3644,[2]!ProdManager[#Data],2,FALSE)</f>
        <v>Peter Stone</v>
      </c>
      <c r="P3644" s="5" t="e">
        <f>VLOOKUP(I3644,[1]!Countries[#Data],2,FALSE)</f>
        <v>#REF!</v>
      </c>
      <c r="Q3644" s="5" t="e">
        <f>VLOOKUP(I3644,[1]!Countries[#Data],3,FALSE)</f>
        <v>#REF!</v>
      </c>
    </row>
    <row r="3645" spans="1:17" x14ac:dyDescent="0.2">
      <c r="A3645" s="5">
        <v>10284</v>
      </c>
      <c r="B3645" s="5" t="s">
        <v>55</v>
      </c>
      <c r="C3645" s="5" t="s">
        <v>28</v>
      </c>
      <c r="D3645" s="5">
        <v>35.1</v>
      </c>
      <c r="E3645" s="5">
        <v>22.815000000000001</v>
      </c>
      <c r="F3645" s="5">
        <v>15</v>
      </c>
      <c r="G3645" s="5" t="s">
        <v>120</v>
      </c>
      <c r="H3645" s="5" t="s">
        <v>121</v>
      </c>
      <c r="I3645" s="5" t="s">
        <v>14</v>
      </c>
      <c r="J3645" s="6">
        <v>42580</v>
      </c>
      <c r="K3645" s="7">
        <f t="shared" si="168"/>
        <v>526.5</v>
      </c>
      <c r="L3645" s="7">
        <f t="shared" si="169"/>
        <v>342.22500000000002</v>
      </c>
      <c r="M3645" s="4">
        <f>YEAR(Datos!$J3645)</f>
        <v>2016</v>
      </c>
      <c r="N3645" s="5" t="str">
        <f t="shared" si="170"/>
        <v>julio</v>
      </c>
      <c r="O3645" s="5" t="str">
        <f>VLOOKUP(C3645,[2]!ProdManager[#Data],2,FALSE)</f>
        <v>Lydia Sinn</v>
      </c>
      <c r="P3645" s="5" t="e">
        <f>VLOOKUP(I3645,[1]!Countries[#Data],2,FALSE)</f>
        <v>#REF!</v>
      </c>
      <c r="Q3645" s="5" t="e">
        <f>VLOOKUP(I3645,[1]!Countries[#Data],3,FALSE)</f>
        <v>#REF!</v>
      </c>
    </row>
    <row r="3646" spans="1:17" x14ac:dyDescent="0.2">
      <c r="A3646" s="5">
        <v>10284</v>
      </c>
      <c r="B3646" s="5" t="s">
        <v>115</v>
      </c>
      <c r="C3646" s="5" t="s">
        <v>17</v>
      </c>
      <c r="D3646" s="5">
        <v>15.5</v>
      </c>
      <c r="E3646" s="5">
        <v>11.47</v>
      </c>
      <c r="F3646" s="5">
        <v>21</v>
      </c>
      <c r="G3646" s="5" t="s">
        <v>120</v>
      </c>
      <c r="H3646" s="5" t="s">
        <v>121</v>
      </c>
      <c r="I3646" s="5" t="s">
        <v>14</v>
      </c>
      <c r="J3646" s="6">
        <v>42471</v>
      </c>
      <c r="K3646" s="7">
        <f t="shared" si="168"/>
        <v>325.5</v>
      </c>
      <c r="L3646" s="7">
        <f t="shared" si="169"/>
        <v>240.87</v>
      </c>
      <c r="M3646" s="4">
        <f>YEAR(Datos!$J3646)</f>
        <v>2016</v>
      </c>
      <c r="N3646" s="5" t="str">
        <f t="shared" si="170"/>
        <v>abril</v>
      </c>
      <c r="O3646" s="5" t="str">
        <f>VLOOKUP(C3646,[2]!ProdManager[#Data],2,FALSE)</f>
        <v>Lydia Sinn</v>
      </c>
      <c r="P3646" s="5" t="e">
        <f>VLOOKUP(I3646,[1]!Countries[#Data],2,FALSE)</f>
        <v>#REF!</v>
      </c>
      <c r="Q3646" s="5" t="e">
        <f>VLOOKUP(I3646,[1]!Countries[#Data],3,FALSE)</f>
        <v>#REF!</v>
      </c>
    </row>
    <row r="3647" spans="1:17" x14ac:dyDescent="0.2">
      <c r="A3647" s="5">
        <v>10284</v>
      </c>
      <c r="B3647" s="5" t="s">
        <v>33</v>
      </c>
      <c r="C3647" s="5" t="s">
        <v>8</v>
      </c>
      <c r="D3647" s="5">
        <v>27.2</v>
      </c>
      <c r="E3647" s="5">
        <v>22.847999999999999</v>
      </c>
      <c r="F3647" s="5">
        <v>20</v>
      </c>
      <c r="G3647" s="5" t="s">
        <v>120</v>
      </c>
      <c r="H3647" s="5" t="s">
        <v>121</v>
      </c>
      <c r="I3647" s="5" t="s">
        <v>14</v>
      </c>
      <c r="J3647" s="6">
        <v>42699</v>
      </c>
      <c r="K3647" s="7">
        <f t="shared" si="168"/>
        <v>544</v>
      </c>
      <c r="L3647" s="7">
        <f t="shared" si="169"/>
        <v>456.96</v>
      </c>
      <c r="M3647" s="4">
        <f>YEAR(Datos!$J3647)</f>
        <v>2016</v>
      </c>
      <c r="N3647" s="5" t="str">
        <f t="shared" si="170"/>
        <v>noviembre</v>
      </c>
      <c r="O3647" s="5" t="str">
        <f>VLOOKUP(C3647,[2]!ProdManager[#Data],2,FALSE)</f>
        <v>Peter Stone</v>
      </c>
      <c r="P3647" s="5" t="e">
        <f>VLOOKUP(I3647,[1]!Countries[#Data],2,FALSE)</f>
        <v>#REF!</v>
      </c>
      <c r="Q3647" s="5" t="e">
        <f>VLOOKUP(I3647,[1]!Countries[#Data],3,FALSE)</f>
        <v>#REF!</v>
      </c>
    </row>
    <row r="3648" spans="1:17" x14ac:dyDescent="0.2">
      <c r="A3648" s="5">
        <v>10284</v>
      </c>
      <c r="B3648" s="5" t="s">
        <v>130</v>
      </c>
      <c r="C3648" s="5" t="s">
        <v>36</v>
      </c>
      <c r="D3648" s="5">
        <v>11.2</v>
      </c>
      <c r="E3648" s="5">
        <v>10.192</v>
      </c>
      <c r="F3648" s="5">
        <v>50</v>
      </c>
      <c r="G3648" s="5" t="s">
        <v>120</v>
      </c>
      <c r="H3648" s="5" t="s">
        <v>121</v>
      </c>
      <c r="I3648" s="5" t="s">
        <v>14</v>
      </c>
      <c r="J3648" s="6">
        <v>42630</v>
      </c>
      <c r="K3648" s="7">
        <f t="shared" si="168"/>
        <v>560</v>
      </c>
      <c r="L3648" s="7">
        <f t="shared" si="169"/>
        <v>509.6</v>
      </c>
      <c r="M3648" s="4">
        <f>YEAR(Datos!$J3648)</f>
        <v>2016</v>
      </c>
      <c r="N3648" s="5" t="str">
        <f t="shared" si="170"/>
        <v>septiembre</v>
      </c>
      <c r="O3648" s="5" t="str">
        <f>VLOOKUP(C3648,[2]!ProdManager[#Data],2,FALSE)</f>
        <v>John Matter</v>
      </c>
      <c r="P3648" s="5" t="e">
        <f>VLOOKUP(I3648,[1]!Countries[#Data],2,FALSE)</f>
        <v>#REF!</v>
      </c>
      <c r="Q3648" s="5" t="e">
        <f>VLOOKUP(I3648,[1]!Countries[#Data],3,FALSE)</f>
        <v>#REF!</v>
      </c>
    </row>
    <row r="3649" spans="1:17" x14ac:dyDescent="0.2">
      <c r="A3649" s="5">
        <v>10285</v>
      </c>
      <c r="B3649" s="5" t="s">
        <v>51</v>
      </c>
      <c r="C3649" s="5" t="s">
        <v>39</v>
      </c>
      <c r="D3649" s="5">
        <v>26.2</v>
      </c>
      <c r="E3649" s="5">
        <v>20.173999999999999</v>
      </c>
      <c r="F3649" s="5">
        <v>36</v>
      </c>
      <c r="G3649" s="5" t="s">
        <v>103</v>
      </c>
      <c r="H3649" s="5" t="s">
        <v>104</v>
      </c>
      <c r="I3649" s="5" t="s">
        <v>14</v>
      </c>
      <c r="J3649" s="6">
        <v>42389</v>
      </c>
      <c r="K3649" s="7">
        <f t="shared" si="168"/>
        <v>943.19999999999993</v>
      </c>
      <c r="L3649" s="7">
        <f t="shared" si="169"/>
        <v>726.26400000000001</v>
      </c>
      <c r="M3649" s="4">
        <f>YEAR(Datos!$J3649)</f>
        <v>2016</v>
      </c>
      <c r="N3649" s="5" t="str">
        <f t="shared" si="170"/>
        <v>enero</v>
      </c>
      <c r="O3649" s="5" t="str">
        <f>VLOOKUP(C3649,[2]!ProdManager[#Data],2,FALSE)</f>
        <v>John Matter</v>
      </c>
      <c r="P3649" s="5" t="e">
        <f>VLOOKUP(I3649,[1]!Countries[#Data],2,FALSE)</f>
        <v>#REF!</v>
      </c>
      <c r="Q3649" s="5" t="e">
        <f>VLOOKUP(I3649,[1]!Countries[#Data],3,FALSE)</f>
        <v>#REF!</v>
      </c>
    </row>
    <row r="3650" spans="1:17" x14ac:dyDescent="0.2">
      <c r="A3650" s="5">
        <v>10285</v>
      </c>
      <c r="B3650" s="5" t="s">
        <v>91</v>
      </c>
      <c r="C3650" s="5" t="s">
        <v>22</v>
      </c>
      <c r="D3650" s="5">
        <v>14.7</v>
      </c>
      <c r="E3650" s="5">
        <v>11.76</v>
      </c>
      <c r="F3650" s="5">
        <v>40</v>
      </c>
      <c r="G3650" s="5" t="s">
        <v>103</v>
      </c>
      <c r="H3650" s="5" t="s">
        <v>104</v>
      </c>
      <c r="I3650" s="5" t="s">
        <v>14</v>
      </c>
      <c r="J3650" s="6">
        <v>42447</v>
      </c>
      <c r="K3650" s="7">
        <f t="shared" si="168"/>
        <v>588</v>
      </c>
      <c r="L3650" s="7">
        <f t="shared" si="169"/>
        <v>470.4</v>
      </c>
      <c r="M3650" s="4">
        <f>YEAR(Datos!$J3650)</f>
        <v>2016</v>
      </c>
      <c r="N3650" s="5" t="str">
        <f t="shared" si="170"/>
        <v>marzo</v>
      </c>
      <c r="O3650" s="5" t="str">
        <f>VLOOKUP(C3650,[2]!ProdManager[#Data],2,FALSE)</f>
        <v>Peter Stone</v>
      </c>
      <c r="P3650" s="5" t="e">
        <f>VLOOKUP(I3650,[1]!Countries[#Data],2,FALSE)</f>
        <v>#REF!</v>
      </c>
      <c r="Q3650" s="5" t="e">
        <f>VLOOKUP(I3650,[1]!Countries[#Data],3,FALSE)</f>
        <v>#REF!</v>
      </c>
    </row>
    <row r="3651" spans="1:17" x14ac:dyDescent="0.2">
      <c r="A3651" s="5">
        <v>10285</v>
      </c>
      <c r="B3651" s="5" t="s">
        <v>131</v>
      </c>
      <c r="C3651" s="5" t="s">
        <v>36</v>
      </c>
      <c r="D3651" s="5">
        <v>14.4</v>
      </c>
      <c r="E3651" s="5">
        <v>13.104000000000001</v>
      </c>
      <c r="F3651" s="5">
        <v>45</v>
      </c>
      <c r="G3651" s="5" t="s">
        <v>103</v>
      </c>
      <c r="H3651" s="5" t="s">
        <v>104</v>
      </c>
      <c r="I3651" s="5" t="s">
        <v>14</v>
      </c>
      <c r="J3651" s="6">
        <v>42544</v>
      </c>
      <c r="K3651" s="7">
        <f t="shared" ref="K3651:K3714" si="171">D3651*F3651</f>
        <v>648</v>
      </c>
      <c r="L3651" s="7">
        <f t="shared" ref="L3651:L3714" si="172">E3651*F3651</f>
        <v>589.68000000000006</v>
      </c>
      <c r="M3651" s="4">
        <f>YEAR(Datos!$J3651)</f>
        <v>2016</v>
      </c>
      <c r="N3651" s="5" t="str">
        <f t="shared" ref="N3651:N3714" si="173">TEXT(J3651,"mmmm")</f>
        <v>junio</v>
      </c>
      <c r="O3651" s="5" t="str">
        <f>VLOOKUP(C3651,[2]!ProdManager[#Data],2,FALSE)</f>
        <v>John Matter</v>
      </c>
      <c r="P3651" s="5" t="e">
        <f>VLOOKUP(I3651,[1]!Countries[#Data],2,FALSE)</f>
        <v>#REF!</v>
      </c>
      <c r="Q3651" s="5" t="e">
        <f>VLOOKUP(I3651,[1]!Countries[#Data],3,FALSE)</f>
        <v>#REF!</v>
      </c>
    </row>
    <row r="3652" spans="1:17" x14ac:dyDescent="0.2">
      <c r="A3652" s="5">
        <v>10286</v>
      </c>
      <c r="B3652" s="5" t="s">
        <v>71</v>
      </c>
      <c r="C3652" s="5" t="s">
        <v>28</v>
      </c>
      <c r="D3652" s="5">
        <v>39.4</v>
      </c>
      <c r="E3652" s="5">
        <v>26.003999999999994</v>
      </c>
      <c r="F3652" s="5">
        <v>40</v>
      </c>
      <c r="G3652" s="5" t="s">
        <v>103</v>
      </c>
      <c r="H3652" s="5" t="s">
        <v>104</v>
      </c>
      <c r="I3652" s="5" t="s">
        <v>14</v>
      </c>
      <c r="J3652" s="6">
        <v>42700</v>
      </c>
      <c r="K3652" s="7">
        <f t="shared" si="171"/>
        <v>1576</v>
      </c>
      <c r="L3652" s="7">
        <f t="shared" si="172"/>
        <v>1040.1599999999999</v>
      </c>
      <c r="M3652" s="4">
        <f>YEAR(Datos!$J3652)</f>
        <v>2016</v>
      </c>
      <c r="N3652" s="5" t="str">
        <f t="shared" si="173"/>
        <v>noviembre</v>
      </c>
      <c r="O3652" s="5" t="str">
        <f>VLOOKUP(C3652,[2]!ProdManager[#Data],2,FALSE)</f>
        <v>Lydia Sinn</v>
      </c>
      <c r="P3652" s="5" t="e">
        <f>VLOOKUP(I3652,[1]!Countries[#Data],2,FALSE)</f>
        <v>#REF!</v>
      </c>
      <c r="Q3652" s="5" t="e">
        <f>VLOOKUP(I3652,[1]!Countries[#Data],3,FALSE)</f>
        <v>#REF!</v>
      </c>
    </row>
    <row r="3653" spans="1:17" x14ac:dyDescent="0.2">
      <c r="A3653" s="5">
        <v>10286</v>
      </c>
      <c r="B3653" s="5" t="s">
        <v>74</v>
      </c>
      <c r="C3653" s="5" t="s">
        <v>36</v>
      </c>
      <c r="D3653" s="5">
        <v>14.4</v>
      </c>
      <c r="E3653" s="5">
        <v>12.96</v>
      </c>
      <c r="F3653" s="5">
        <v>100</v>
      </c>
      <c r="G3653" s="5" t="s">
        <v>103</v>
      </c>
      <c r="H3653" s="5" t="s">
        <v>104</v>
      </c>
      <c r="I3653" s="5" t="s">
        <v>14</v>
      </c>
      <c r="J3653" s="6">
        <v>42730</v>
      </c>
      <c r="K3653" s="7">
        <f t="shared" si="171"/>
        <v>1440</v>
      </c>
      <c r="L3653" s="7">
        <f t="shared" si="172"/>
        <v>1296</v>
      </c>
      <c r="M3653" s="4">
        <f>YEAR(Datos!$J3653)</f>
        <v>2016</v>
      </c>
      <c r="N3653" s="5" t="str">
        <f t="shared" si="173"/>
        <v>diciembre</v>
      </c>
      <c r="O3653" s="5" t="str">
        <f>VLOOKUP(C3653,[2]!ProdManager[#Data],2,FALSE)</f>
        <v>John Matter</v>
      </c>
      <c r="P3653" s="5" t="e">
        <f>VLOOKUP(I3653,[1]!Countries[#Data],2,FALSE)</f>
        <v>#REF!</v>
      </c>
      <c r="Q3653" s="5" t="e">
        <f>VLOOKUP(I3653,[1]!Countries[#Data],3,FALSE)</f>
        <v>#REF!</v>
      </c>
    </row>
    <row r="3654" spans="1:17" x14ac:dyDescent="0.2">
      <c r="A3654" s="5">
        <v>10287</v>
      </c>
      <c r="B3654" s="5" t="s">
        <v>49</v>
      </c>
      <c r="C3654" s="5" t="s">
        <v>28</v>
      </c>
      <c r="D3654" s="5">
        <v>13.9</v>
      </c>
      <c r="E3654" s="5">
        <v>9.73</v>
      </c>
      <c r="F3654" s="5">
        <v>40</v>
      </c>
      <c r="G3654" s="5" t="s">
        <v>132</v>
      </c>
      <c r="H3654" s="5" t="s">
        <v>19</v>
      </c>
      <c r="I3654" s="5" t="s">
        <v>20</v>
      </c>
      <c r="J3654" s="6">
        <v>42674</v>
      </c>
      <c r="K3654" s="7">
        <f t="shared" si="171"/>
        <v>556</v>
      </c>
      <c r="L3654" s="7">
        <f t="shared" si="172"/>
        <v>389.20000000000005</v>
      </c>
      <c r="M3654" s="4">
        <f>YEAR(Datos!$J3654)</f>
        <v>2016</v>
      </c>
      <c r="N3654" s="5" t="str">
        <f t="shared" si="173"/>
        <v>octubre</v>
      </c>
      <c r="O3654" s="5" t="str">
        <f>VLOOKUP(C3654,[2]!ProdManager[#Data],2,FALSE)</f>
        <v>Lydia Sinn</v>
      </c>
      <c r="P3654" s="5" t="e">
        <f>VLOOKUP(I3654,[1]!Countries[#Data],2,FALSE)</f>
        <v>#REF!</v>
      </c>
      <c r="Q3654" s="5" t="e">
        <f>VLOOKUP(I3654,[1]!Countries[#Data],3,FALSE)</f>
        <v>#REF!</v>
      </c>
    </row>
    <row r="3655" spans="1:17" x14ac:dyDescent="0.2">
      <c r="A3655" s="5">
        <v>10287</v>
      </c>
      <c r="B3655" s="5" t="s">
        <v>133</v>
      </c>
      <c r="C3655" s="5" t="s">
        <v>36</v>
      </c>
      <c r="D3655" s="5">
        <v>11.2</v>
      </c>
      <c r="E3655" s="5">
        <v>9.968</v>
      </c>
      <c r="F3655" s="5">
        <v>20</v>
      </c>
      <c r="G3655" s="5" t="s">
        <v>132</v>
      </c>
      <c r="H3655" s="5" t="s">
        <v>19</v>
      </c>
      <c r="I3655" s="5" t="s">
        <v>20</v>
      </c>
      <c r="J3655" s="6">
        <v>42698</v>
      </c>
      <c r="K3655" s="7">
        <f t="shared" si="171"/>
        <v>224</v>
      </c>
      <c r="L3655" s="7">
        <f t="shared" si="172"/>
        <v>199.36</v>
      </c>
      <c r="M3655" s="4">
        <f>YEAR(Datos!$J3655)</f>
        <v>2016</v>
      </c>
      <c r="N3655" s="5" t="str">
        <f t="shared" si="173"/>
        <v>noviembre</v>
      </c>
      <c r="O3655" s="5" t="str">
        <f>VLOOKUP(C3655,[2]!ProdManager[#Data],2,FALSE)</f>
        <v>John Matter</v>
      </c>
      <c r="P3655" s="5" t="e">
        <f>VLOOKUP(I3655,[1]!Countries[#Data],2,FALSE)</f>
        <v>#REF!</v>
      </c>
      <c r="Q3655" s="5" t="e">
        <f>VLOOKUP(I3655,[1]!Countries[#Data],3,FALSE)</f>
        <v>#REF!</v>
      </c>
    </row>
    <row r="3656" spans="1:17" x14ac:dyDescent="0.2">
      <c r="A3656" s="5">
        <v>10287</v>
      </c>
      <c r="B3656" s="5" t="s">
        <v>134</v>
      </c>
      <c r="C3656" s="5" t="s">
        <v>22</v>
      </c>
      <c r="D3656" s="5">
        <v>9.6</v>
      </c>
      <c r="E3656" s="5">
        <v>7.3919999999999995</v>
      </c>
      <c r="F3656" s="5">
        <v>15</v>
      </c>
      <c r="G3656" s="5" t="s">
        <v>132</v>
      </c>
      <c r="H3656" s="5" t="s">
        <v>19</v>
      </c>
      <c r="I3656" s="5" t="s">
        <v>20</v>
      </c>
      <c r="J3656" s="6">
        <v>42466</v>
      </c>
      <c r="K3656" s="7">
        <f t="shared" si="171"/>
        <v>144</v>
      </c>
      <c r="L3656" s="7">
        <f t="shared" si="172"/>
        <v>110.88</v>
      </c>
      <c r="M3656" s="4">
        <f>YEAR(Datos!$J3656)</f>
        <v>2016</v>
      </c>
      <c r="N3656" s="5" t="str">
        <f t="shared" si="173"/>
        <v>abril</v>
      </c>
      <c r="O3656" s="5" t="str">
        <f>VLOOKUP(C3656,[2]!ProdManager[#Data],2,FALSE)</f>
        <v>Peter Stone</v>
      </c>
      <c r="P3656" s="5" t="e">
        <f>VLOOKUP(I3656,[1]!Countries[#Data],2,FALSE)</f>
        <v>#REF!</v>
      </c>
      <c r="Q3656" s="5" t="e">
        <f>VLOOKUP(I3656,[1]!Countries[#Data],3,FALSE)</f>
        <v>#REF!</v>
      </c>
    </row>
    <row r="3657" spans="1:17" x14ac:dyDescent="0.2">
      <c r="A3657" s="5">
        <v>10288</v>
      </c>
      <c r="B3657" s="5" t="s">
        <v>135</v>
      </c>
      <c r="C3657" s="5" t="s">
        <v>28</v>
      </c>
      <c r="D3657" s="5">
        <v>10</v>
      </c>
      <c r="E3657" s="5">
        <v>6.8999999999999995</v>
      </c>
      <c r="F3657" s="5">
        <v>10</v>
      </c>
      <c r="G3657" s="5" t="s">
        <v>136</v>
      </c>
      <c r="H3657" s="5" t="s">
        <v>137</v>
      </c>
      <c r="I3657" s="5" t="s">
        <v>109</v>
      </c>
      <c r="J3657" s="6">
        <v>42571</v>
      </c>
      <c r="K3657" s="7">
        <f t="shared" si="171"/>
        <v>100</v>
      </c>
      <c r="L3657" s="7">
        <f t="shared" si="172"/>
        <v>69</v>
      </c>
      <c r="M3657" s="4">
        <f>YEAR(Datos!$J3657)</f>
        <v>2016</v>
      </c>
      <c r="N3657" s="5" t="str">
        <f t="shared" si="173"/>
        <v>julio</v>
      </c>
      <c r="O3657" s="5" t="str">
        <f>VLOOKUP(C3657,[2]!ProdManager[#Data],2,FALSE)</f>
        <v>Lydia Sinn</v>
      </c>
      <c r="P3657" s="5" t="e">
        <f>VLOOKUP(I3657,[1]!Countries[#Data],2,FALSE)</f>
        <v>#REF!</v>
      </c>
      <c r="Q3657" s="5" t="e">
        <f>VLOOKUP(I3657,[1]!Countries[#Data],3,FALSE)</f>
        <v>#REF!</v>
      </c>
    </row>
    <row r="3658" spans="1:17" x14ac:dyDescent="0.2">
      <c r="A3658" s="5">
        <v>10288</v>
      </c>
      <c r="B3658" s="5" t="s">
        <v>138</v>
      </c>
      <c r="C3658" s="5" t="s">
        <v>39</v>
      </c>
      <c r="D3658" s="5">
        <v>5.9</v>
      </c>
      <c r="E3658" s="5">
        <v>4.4250000000000007</v>
      </c>
      <c r="F3658" s="5">
        <v>10</v>
      </c>
      <c r="G3658" s="5" t="s">
        <v>136</v>
      </c>
      <c r="H3658" s="5" t="s">
        <v>137</v>
      </c>
      <c r="I3658" s="5" t="s">
        <v>109</v>
      </c>
      <c r="J3658" s="6">
        <v>42628</v>
      </c>
      <c r="K3658" s="7">
        <f t="shared" si="171"/>
        <v>59</v>
      </c>
      <c r="L3658" s="7">
        <f t="shared" si="172"/>
        <v>44.250000000000007</v>
      </c>
      <c r="M3658" s="4">
        <f>YEAR(Datos!$J3658)</f>
        <v>2016</v>
      </c>
      <c r="N3658" s="5" t="str">
        <f t="shared" si="173"/>
        <v>septiembre</v>
      </c>
      <c r="O3658" s="5" t="str">
        <f>VLOOKUP(C3658,[2]!ProdManager[#Data],2,FALSE)</f>
        <v>John Matter</v>
      </c>
      <c r="P3658" s="5" t="e">
        <f>VLOOKUP(I3658,[1]!Countries[#Data],2,FALSE)</f>
        <v>#REF!</v>
      </c>
      <c r="Q3658" s="5" t="e">
        <f>VLOOKUP(I3658,[1]!Countries[#Data],3,FALSE)</f>
        <v>#REF!</v>
      </c>
    </row>
    <row r="3659" spans="1:17" x14ac:dyDescent="0.2">
      <c r="A3659" s="5">
        <v>10289</v>
      </c>
      <c r="B3659" s="5" t="s">
        <v>139</v>
      </c>
      <c r="C3659" s="5" t="s">
        <v>17</v>
      </c>
      <c r="D3659" s="5">
        <v>8</v>
      </c>
      <c r="E3659" s="5">
        <v>5.76</v>
      </c>
      <c r="F3659" s="5">
        <v>30</v>
      </c>
      <c r="G3659" s="5" t="s">
        <v>140</v>
      </c>
      <c r="H3659" s="5" t="s">
        <v>141</v>
      </c>
      <c r="I3659" s="5" t="s">
        <v>142</v>
      </c>
      <c r="J3659" s="6">
        <v>42420</v>
      </c>
      <c r="K3659" s="7">
        <f t="shared" si="171"/>
        <v>240</v>
      </c>
      <c r="L3659" s="7">
        <f t="shared" si="172"/>
        <v>172.79999999999998</v>
      </c>
      <c r="M3659" s="4">
        <f>YEAR(Datos!$J3659)</f>
        <v>2016</v>
      </c>
      <c r="N3659" s="5" t="str">
        <f t="shared" si="173"/>
        <v>febrero</v>
      </c>
      <c r="O3659" s="5" t="str">
        <f>VLOOKUP(C3659,[2]!ProdManager[#Data],2,FALSE)</f>
        <v>Lydia Sinn</v>
      </c>
      <c r="P3659" s="5" t="e">
        <f>VLOOKUP(I3659,[1]!Countries[#Data],2,FALSE)</f>
        <v>#REF!</v>
      </c>
      <c r="Q3659" s="5" t="e">
        <f>VLOOKUP(I3659,[1]!Countries[#Data],3,FALSE)</f>
        <v>#REF!</v>
      </c>
    </row>
    <row r="3660" spans="1:17" x14ac:dyDescent="0.2">
      <c r="A3660" s="5">
        <v>10289</v>
      </c>
      <c r="B3660" s="5" t="s">
        <v>143</v>
      </c>
      <c r="C3660" s="5" t="s">
        <v>3</v>
      </c>
      <c r="D3660" s="5">
        <v>26.6</v>
      </c>
      <c r="E3660" s="5">
        <v>22.344000000000001</v>
      </c>
      <c r="F3660" s="5">
        <v>90</v>
      </c>
      <c r="G3660" s="5" t="s">
        <v>140</v>
      </c>
      <c r="H3660" s="5" t="s">
        <v>141</v>
      </c>
      <c r="I3660" s="5" t="s">
        <v>142</v>
      </c>
      <c r="J3660" s="6">
        <v>42685</v>
      </c>
      <c r="K3660" s="7">
        <f t="shared" si="171"/>
        <v>2394</v>
      </c>
      <c r="L3660" s="7">
        <f t="shared" si="172"/>
        <v>2010.96</v>
      </c>
      <c r="M3660" s="4">
        <f>YEAR(Datos!$J3660)</f>
        <v>2016</v>
      </c>
      <c r="N3660" s="5" t="str">
        <f t="shared" si="173"/>
        <v>noviembre</v>
      </c>
      <c r="O3660" s="5" t="str">
        <f>VLOOKUP(C3660,[2]!ProdManager[#Data],2,FALSE)</f>
        <v>Marc Caine</v>
      </c>
      <c r="P3660" s="5" t="e">
        <f>VLOOKUP(I3660,[1]!Countries[#Data],2,FALSE)</f>
        <v>#REF!</v>
      </c>
      <c r="Q3660" s="5" t="e">
        <f>VLOOKUP(I3660,[1]!Countries[#Data],3,FALSE)</f>
        <v>#REF!</v>
      </c>
    </row>
    <row r="3661" spans="1:17" x14ac:dyDescent="0.2">
      <c r="A3661" s="5">
        <v>10290</v>
      </c>
      <c r="B3661" s="5" t="s">
        <v>62</v>
      </c>
      <c r="C3661" s="5" t="s">
        <v>17</v>
      </c>
      <c r="D3661" s="5">
        <v>17</v>
      </c>
      <c r="E3661" s="5">
        <v>12.58</v>
      </c>
      <c r="F3661" s="5">
        <v>20</v>
      </c>
      <c r="G3661" s="5" t="s">
        <v>144</v>
      </c>
      <c r="H3661" s="5" t="s">
        <v>145</v>
      </c>
      <c r="I3661" s="5" t="s">
        <v>20</v>
      </c>
      <c r="J3661" s="6">
        <v>42512</v>
      </c>
      <c r="K3661" s="7">
        <f t="shared" si="171"/>
        <v>340</v>
      </c>
      <c r="L3661" s="7">
        <f t="shared" si="172"/>
        <v>251.6</v>
      </c>
      <c r="M3661" s="4">
        <f>YEAR(Datos!$J3661)</f>
        <v>2016</v>
      </c>
      <c r="N3661" s="5" t="str">
        <f t="shared" si="173"/>
        <v>mayo</v>
      </c>
      <c r="O3661" s="5" t="str">
        <f>VLOOKUP(C3661,[2]!ProdManager[#Data],2,FALSE)</f>
        <v>Lydia Sinn</v>
      </c>
      <c r="P3661" s="5" t="e">
        <f>VLOOKUP(I3661,[1]!Countries[#Data],2,FALSE)</f>
        <v>#REF!</v>
      </c>
      <c r="Q3661" s="5" t="e">
        <f>VLOOKUP(I3661,[1]!Countries[#Data],3,FALSE)</f>
        <v>#REF!</v>
      </c>
    </row>
    <row r="3662" spans="1:17" x14ac:dyDescent="0.2">
      <c r="A3662" s="5">
        <v>10290</v>
      </c>
      <c r="B3662" s="5" t="s">
        <v>95</v>
      </c>
      <c r="C3662" s="5" t="s">
        <v>39</v>
      </c>
      <c r="D3662" s="5">
        <v>99</v>
      </c>
      <c r="E3662" s="5">
        <v>78.210000000000008</v>
      </c>
      <c r="F3662" s="5">
        <v>15</v>
      </c>
      <c r="G3662" s="5" t="s">
        <v>144</v>
      </c>
      <c r="H3662" s="5" t="s">
        <v>145</v>
      </c>
      <c r="I3662" s="5" t="s">
        <v>20</v>
      </c>
      <c r="J3662" s="6">
        <v>42692</v>
      </c>
      <c r="K3662" s="7">
        <f t="shared" si="171"/>
        <v>1485</v>
      </c>
      <c r="L3662" s="7">
        <f t="shared" si="172"/>
        <v>1173.1500000000001</v>
      </c>
      <c r="M3662" s="4">
        <f>YEAR(Datos!$J3662)</f>
        <v>2016</v>
      </c>
      <c r="N3662" s="5" t="str">
        <f t="shared" si="173"/>
        <v>noviembre</v>
      </c>
      <c r="O3662" s="5" t="str">
        <f>VLOOKUP(C3662,[2]!ProdManager[#Data],2,FALSE)</f>
        <v>John Matter</v>
      </c>
      <c r="P3662" s="5" t="e">
        <f>VLOOKUP(I3662,[1]!Countries[#Data],2,FALSE)</f>
        <v>#REF!</v>
      </c>
      <c r="Q3662" s="5" t="e">
        <f>VLOOKUP(I3662,[1]!Countries[#Data],3,FALSE)</f>
        <v>#REF!</v>
      </c>
    </row>
    <row r="3663" spans="1:17" x14ac:dyDescent="0.2">
      <c r="A3663" s="5">
        <v>10290</v>
      </c>
      <c r="B3663" s="5" t="s">
        <v>34</v>
      </c>
      <c r="C3663" s="5" t="s">
        <v>28</v>
      </c>
      <c r="D3663" s="5">
        <v>16</v>
      </c>
      <c r="E3663" s="5">
        <v>10.4</v>
      </c>
      <c r="F3663" s="5">
        <v>15</v>
      </c>
      <c r="G3663" s="5" t="s">
        <v>144</v>
      </c>
      <c r="H3663" s="5" t="s">
        <v>145</v>
      </c>
      <c r="I3663" s="5" t="s">
        <v>20</v>
      </c>
      <c r="J3663" s="6">
        <v>42446</v>
      </c>
      <c r="K3663" s="7">
        <f t="shared" si="171"/>
        <v>240</v>
      </c>
      <c r="L3663" s="7">
        <f t="shared" si="172"/>
        <v>156</v>
      </c>
      <c r="M3663" s="4">
        <f>YEAR(Datos!$J3663)</f>
        <v>2016</v>
      </c>
      <c r="N3663" s="5" t="str">
        <f t="shared" si="173"/>
        <v>marzo</v>
      </c>
      <c r="O3663" s="5" t="str">
        <f>VLOOKUP(C3663,[2]!ProdManager[#Data],2,FALSE)</f>
        <v>Lydia Sinn</v>
      </c>
      <c r="P3663" s="5" t="e">
        <f>VLOOKUP(I3663,[1]!Countries[#Data],2,FALSE)</f>
        <v>#REF!</v>
      </c>
      <c r="Q3663" s="5" t="e">
        <f>VLOOKUP(I3663,[1]!Countries[#Data],3,FALSE)</f>
        <v>#REF!</v>
      </c>
    </row>
    <row r="3664" spans="1:17" x14ac:dyDescent="0.2">
      <c r="A3664" s="5">
        <v>10290</v>
      </c>
      <c r="B3664" s="5" t="s">
        <v>54</v>
      </c>
      <c r="C3664" s="5" t="s">
        <v>17</v>
      </c>
      <c r="D3664" s="5">
        <v>10.4</v>
      </c>
      <c r="E3664" s="5">
        <v>7.3839999999999995</v>
      </c>
      <c r="F3664" s="5">
        <v>10</v>
      </c>
      <c r="G3664" s="5" t="s">
        <v>144</v>
      </c>
      <c r="H3664" s="5" t="s">
        <v>145</v>
      </c>
      <c r="I3664" s="5" t="s">
        <v>20</v>
      </c>
      <c r="J3664" s="6">
        <v>42653</v>
      </c>
      <c r="K3664" s="7">
        <f t="shared" si="171"/>
        <v>104</v>
      </c>
      <c r="L3664" s="7">
        <f t="shared" si="172"/>
        <v>73.839999999999989</v>
      </c>
      <c r="M3664" s="4">
        <f>YEAR(Datos!$J3664)</f>
        <v>2016</v>
      </c>
      <c r="N3664" s="5" t="str">
        <f t="shared" si="173"/>
        <v>octubre</v>
      </c>
      <c r="O3664" s="5" t="str">
        <f>VLOOKUP(C3664,[2]!ProdManager[#Data],2,FALSE)</f>
        <v>Lydia Sinn</v>
      </c>
      <c r="P3664" s="5" t="e">
        <f>VLOOKUP(I3664,[1]!Countries[#Data],2,FALSE)</f>
        <v>#REF!</v>
      </c>
      <c r="Q3664" s="5" t="e">
        <f>VLOOKUP(I3664,[1]!Countries[#Data],3,FALSE)</f>
        <v>#REF!</v>
      </c>
    </row>
    <row r="3665" spans="1:17" x14ac:dyDescent="0.2">
      <c r="A3665" s="5">
        <v>10291</v>
      </c>
      <c r="B3665" s="5" t="s">
        <v>15</v>
      </c>
      <c r="C3665" s="5" t="s">
        <v>11</v>
      </c>
      <c r="D3665" s="5">
        <v>42.4</v>
      </c>
      <c r="E3665" s="5">
        <v>33.92</v>
      </c>
      <c r="F3665" s="5">
        <v>20</v>
      </c>
      <c r="G3665" s="5" t="s">
        <v>73</v>
      </c>
      <c r="H3665" s="5" t="s">
        <v>19</v>
      </c>
      <c r="I3665" s="5" t="s">
        <v>20</v>
      </c>
      <c r="J3665" s="6">
        <v>42598</v>
      </c>
      <c r="K3665" s="7">
        <f t="shared" si="171"/>
        <v>848</v>
      </c>
      <c r="L3665" s="7">
        <f t="shared" si="172"/>
        <v>678.40000000000009</v>
      </c>
      <c r="M3665" s="4">
        <f>YEAR(Datos!$J3665)</f>
        <v>2016</v>
      </c>
      <c r="N3665" s="5" t="str">
        <f t="shared" si="173"/>
        <v>agosto</v>
      </c>
      <c r="O3665" s="5" t="str">
        <f>VLOOKUP(C3665,[2]!ProdManager[#Data],2,FALSE)</f>
        <v>Marc Caine</v>
      </c>
      <c r="P3665" s="5" t="e">
        <f>VLOOKUP(I3665,[1]!Countries[#Data],2,FALSE)</f>
        <v>#REF!</v>
      </c>
      <c r="Q3665" s="5" t="e">
        <f>VLOOKUP(I3665,[1]!Countries[#Data],3,FALSE)</f>
        <v>#REF!</v>
      </c>
    </row>
    <row r="3666" spans="1:17" x14ac:dyDescent="0.2">
      <c r="A3666" s="5">
        <v>10291</v>
      </c>
      <c r="B3666" s="5" t="s">
        <v>111</v>
      </c>
      <c r="C3666" s="5" t="s">
        <v>22</v>
      </c>
      <c r="D3666" s="5">
        <v>4.8</v>
      </c>
      <c r="E3666" s="5">
        <v>3.552</v>
      </c>
      <c r="F3666" s="5">
        <v>20</v>
      </c>
      <c r="G3666" s="5" t="s">
        <v>73</v>
      </c>
      <c r="H3666" s="5" t="s">
        <v>19</v>
      </c>
      <c r="I3666" s="5" t="s">
        <v>20</v>
      </c>
      <c r="J3666" s="6">
        <v>42679</v>
      </c>
      <c r="K3666" s="7">
        <f t="shared" si="171"/>
        <v>96</v>
      </c>
      <c r="L3666" s="7">
        <f t="shared" si="172"/>
        <v>71.040000000000006</v>
      </c>
      <c r="M3666" s="4">
        <f>YEAR(Datos!$J3666)</f>
        <v>2016</v>
      </c>
      <c r="N3666" s="5" t="str">
        <f t="shared" si="173"/>
        <v>noviembre</v>
      </c>
      <c r="O3666" s="5" t="str">
        <f>VLOOKUP(C3666,[2]!ProdManager[#Data],2,FALSE)</f>
        <v>Peter Stone</v>
      </c>
      <c r="P3666" s="5" t="e">
        <f>VLOOKUP(I3666,[1]!Countries[#Data],2,FALSE)</f>
        <v>#REF!</v>
      </c>
      <c r="Q3666" s="5" t="e">
        <f>VLOOKUP(I3666,[1]!Countries[#Data],3,FALSE)</f>
        <v>#REF!</v>
      </c>
    </row>
    <row r="3667" spans="1:17" x14ac:dyDescent="0.2">
      <c r="A3667" s="5">
        <v>10291</v>
      </c>
      <c r="B3667" s="5" t="s">
        <v>115</v>
      </c>
      <c r="C3667" s="5" t="s">
        <v>17</v>
      </c>
      <c r="D3667" s="5">
        <v>15.5</v>
      </c>
      <c r="E3667" s="5">
        <v>11.315</v>
      </c>
      <c r="F3667" s="5">
        <v>24</v>
      </c>
      <c r="G3667" s="5" t="s">
        <v>73</v>
      </c>
      <c r="H3667" s="5" t="s">
        <v>19</v>
      </c>
      <c r="I3667" s="5" t="s">
        <v>20</v>
      </c>
      <c r="J3667" s="6">
        <v>42435</v>
      </c>
      <c r="K3667" s="7">
        <f t="shared" si="171"/>
        <v>372</v>
      </c>
      <c r="L3667" s="7">
        <f t="shared" si="172"/>
        <v>271.56</v>
      </c>
      <c r="M3667" s="4">
        <f>YEAR(Datos!$J3667)</f>
        <v>2016</v>
      </c>
      <c r="N3667" s="5" t="str">
        <f t="shared" si="173"/>
        <v>marzo</v>
      </c>
      <c r="O3667" s="5" t="str">
        <f>VLOOKUP(C3667,[2]!ProdManager[#Data],2,FALSE)</f>
        <v>Lydia Sinn</v>
      </c>
      <c r="P3667" s="5" t="e">
        <f>VLOOKUP(I3667,[1]!Countries[#Data],2,FALSE)</f>
        <v>#REF!</v>
      </c>
      <c r="Q3667" s="5" t="e">
        <f>VLOOKUP(I3667,[1]!Countries[#Data],3,FALSE)</f>
        <v>#REF!</v>
      </c>
    </row>
    <row r="3668" spans="1:17" x14ac:dyDescent="0.2">
      <c r="A3668" s="5">
        <v>10292</v>
      </c>
      <c r="B3668" s="5" t="s">
        <v>27</v>
      </c>
      <c r="C3668" s="5" t="s">
        <v>28</v>
      </c>
      <c r="D3668" s="5">
        <v>64.8</v>
      </c>
      <c r="E3668" s="5">
        <v>45.359999999999992</v>
      </c>
      <c r="F3668" s="5">
        <v>20</v>
      </c>
      <c r="G3668" s="5" t="s">
        <v>146</v>
      </c>
      <c r="H3668" s="5" t="s">
        <v>145</v>
      </c>
      <c r="I3668" s="5" t="s">
        <v>20</v>
      </c>
      <c r="J3668" s="6">
        <v>42634</v>
      </c>
      <c r="K3668" s="7">
        <f t="shared" si="171"/>
        <v>1296</v>
      </c>
      <c r="L3668" s="7">
        <f t="shared" si="172"/>
        <v>907.19999999999982</v>
      </c>
      <c r="M3668" s="4">
        <f>YEAR(Datos!$J3668)</f>
        <v>2016</v>
      </c>
      <c r="N3668" s="5" t="str">
        <f t="shared" si="173"/>
        <v>septiembre</v>
      </c>
      <c r="O3668" s="5" t="str">
        <f>VLOOKUP(C3668,[2]!ProdManager[#Data],2,FALSE)</f>
        <v>Lydia Sinn</v>
      </c>
      <c r="P3668" s="5" t="e">
        <f>VLOOKUP(I3668,[1]!Countries[#Data],2,FALSE)</f>
        <v>#REF!</v>
      </c>
      <c r="Q3668" s="5" t="e">
        <f>VLOOKUP(I3668,[1]!Countries[#Data],3,FALSE)</f>
        <v>#REF!</v>
      </c>
    </row>
    <row r="3669" spans="1:17" x14ac:dyDescent="0.2">
      <c r="A3669" s="5">
        <v>10293</v>
      </c>
      <c r="B3669" s="5" t="s">
        <v>147</v>
      </c>
      <c r="C3669" s="5" t="s">
        <v>22</v>
      </c>
      <c r="D3669" s="5">
        <v>50</v>
      </c>
      <c r="E3669" s="5">
        <v>36</v>
      </c>
      <c r="F3669" s="5">
        <v>12</v>
      </c>
      <c r="G3669" s="5" t="s">
        <v>110</v>
      </c>
      <c r="H3669" s="5" t="s">
        <v>66</v>
      </c>
      <c r="I3669" s="5" t="s">
        <v>67</v>
      </c>
      <c r="J3669" s="6">
        <v>42622</v>
      </c>
      <c r="K3669" s="7">
        <f t="shared" si="171"/>
        <v>600</v>
      </c>
      <c r="L3669" s="7">
        <f t="shared" si="172"/>
        <v>432</v>
      </c>
      <c r="M3669" s="4">
        <f>YEAR(Datos!$J3669)</f>
        <v>2016</v>
      </c>
      <c r="N3669" s="5" t="str">
        <f t="shared" si="173"/>
        <v>septiembre</v>
      </c>
      <c r="O3669" s="5" t="str">
        <f>VLOOKUP(C3669,[2]!ProdManager[#Data],2,FALSE)</f>
        <v>Peter Stone</v>
      </c>
      <c r="P3669" s="5" t="e">
        <f>VLOOKUP(I3669,[1]!Countries[#Data],2,FALSE)</f>
        <v>#REF!</v>
      </c>
      <c r="Q3669" s="5" t="e">
        <f>VLOOKUP(I3669,[1]!Countries[#Data],3,FALSE)</f>
        <v>#REF!</v>
      </c>
    </row>
    <row r="3670" spans="1:17" x14ac:dyDescent="0.2">
      <c r="A3670" s="5">
        <v>10293</v>
      </c>
      <c r="B3670" s="5" t="s">
        <v>44</v>
      </c>
      <c r="C3670" s="5" t="s">
        <v>36</v>
      </c>
      <c r="D3670" s="5">
        <v>3.6</v>
      </c>
      <c r="E3670" s="5">
        <v>3.2040000000000002</v>
      </c>
      <c r="F3670" s="5">
        <v>10</v>
      </c>
      <c r="G3670" s="5" t="s">
        <v>110</v>
      </c>
      <c r="H3670" s="5" t="s">
        <v>66</v>
      </c>
      <c r="I3670" s="5" t="s">
        <v>67</v>
      </c>
      <c r="J3670" s="6">
        <v>42573</v>
      </c>
      <c r="K3670" s="7">
        <f t="shared" si="171"/>
        <v>36</v>
      </c>
      <c r="L3670" s="7">
        <f t="shared" si="172"/>
        <v>32.04</v>
      </c>
      <c r="M3670" s="4">
        <f>YEAR(Datos!$J3670)</f>
        <v>2016</v>
      </c>
      <c r="N3670" s="5" t="str">
        <f t="shared" si="173"/>
        <v>julio</v>
      </c>
      <c r="O3670" s="5" t="str">
        <f>VLOOKUP(C3670,[2]!ProdManager[#Data],2,FALSE)</f>
        <v>John Matter</v>
      </c>
      <c r="P3670" s="5" t="e">
        <f>VLOOKUP(I3670,[1]!Countries[#Data],2,FALSE)</f>
        <v>#REF!</v>
      </c>
      <c r="Q3670" s="5" t="e">
        <f>VLOOKUP(I3670,[1]!Countries[#Data],3,FALSE)</f>
        <v>#REF!</v>
      </c>
    </row>
    <row r="3671" spans="1:17" x14ac:dyDescent="0.2">
      <c r="A3671" s="5">
        <v>10293</v>
      </c>
      <c r="B3671" s="5" t="s">
        <v>118</v>
      </c>
      <c r="C3671" s="5" t="s">
        <v>17</v>
      </c>
      <c r="D3671" s="5">
        <v>35.1</v>
      </c>
      <c r="E3671" s="5">
        <v>28.431000000000004</v>
      </c>
      <c r="F3671" s="5">
        <v>50</v>
      </c>
      <c r="G3671" s="5" t="s">
        <v>110</v>
      </c>
      <c r="H3671" s="5" t="s">
        <v>66</v>
      </c>
      <c r="I3671" s="5" t="s">
        <v>67</v>
      </c>
      <c r="J3671" s="6">
        <v>42579</v>
      </c>
      <c r="K3671" s="7">
        <f t="shared" si="171"/>
        <v>1755</v>
      </c>
      <c r="L3671" s="7">
        <f t="shared" si="172"/>
        <v>1421.5500000000002</v>
      </c>
      <c r="M3671" s="4">
        <f>YEAR(Datos!$J3671)</f>
        <v>2016</v>
      </c>
      <c r="N3671" s="5" t="str">
        <f t="shared" si="173"/>
        <v>julio</v>
      </c>
      <c r="O3671" s="5" t="str">
        <f>VLOOKUP(C3671,[2]!ProdManager[#Data],2,FALSE)</f>
        <v>Lydia Sinn</v>
      </c>
      <c r="P3671" s="5" t="e">
        <f>VLOOKUP(I3671,[1]!Countries[#Data],2,FALSE)</f>
        <v>#REF!</v>
      </c>
      <c r="Q3671" s="5" t="e">
        <f>VLOOKUP(I3671,[1]!Countries[#Data],3,FALSE)</f>
        <v>#REF!</v>
      </c>
    </row>
    <row r="3672" spans="1:17" x14ac:dyDescent="0.2">
      <c r="A3672" s="5">
        <v>10293</v>
      </c>
      <c r="B3672" s="5" t="s">
        <v>122</v>
      </c>
      <c r="C3672" s="5" t="s">
        <v>36</v>
      </c>
      <c r="D3672" s="5">
        <v>6.2</v>
      </c>
      <c r="E3672" s="5">
        <v>5.5180000000000007</v>
      </c>
      <c r="F3672" s="5">
        <v>60</v>
      </c>
      <c r="G3672" s="5" t="s">
        <v>110</v>
      </c>
      <c r="H3672" s="5" t="s">
        <v>66</v>
      </c>
      <c r="I3672" s="5" t="s">
        <v>67</v>
      </c>
      <c r="J3672" s="6">
        <v>42538</v>
      </c>
      <c r="K3672" s="7">
        <f t="shared" si="171"/>
        <v>372</v>
      </c>
      <c r="L3672" s="7">
        <f t="shared" si="172"/>
        <v>331.08000000000004</v>
      </c>
      <c r="M3672" s="4">
        <f>YEAR(Datos!$J3672)</f>
        <v>2016</v>
      </c>
      <c r="N3672" s="5" t="str">
        <f t="shared" si="173"/>
        <v>junio</v>
      </c>
      <c r="O3672" s="5" t="str">
        <f>VLOOKUP(C3672,[2]!ProdManager[#Data],2,FALSE)</f>
        <v>John Matter</v>
      </c>
      <c r="P3672" s="5" t="e">
        <f>VLOOKUP(I3672,[1]!Countries[#Data],2,FALSE)</f>
        <v>#REF!</v>
      </c>
      <c r="Q3672" s="5" t="e">
        <f>VLOOKUP(I3672,[1]!Countries[#Data],3,FALSE)</f>
        <v>#REF!</v>
      </c>
    </row>
    <row r="3673" spans="1:17" x14ac:dyDescent="0.2">
      <c r="A3673" s="5">
        <v>10294</v>
      </c>
      <c r="B3673" s="5" t="s">
        <v>33</v>
      </c>
      <c r="C3673" s="5" t="s">
        <v>8</v>
      </c>
      <c r="D3673" s="5">
        <v>27.2</v>
      </c>
      <c r="E3673" s="5">
        <v>23.119999999999997</v>
      </c>
      <c r="F3673" s="5">
        <v>21</v>
      </c>
      <c r="G3673" s="5" t="s">
        <v>75</v>
      </c>
      <c r="H3673" s="5" t="s">
        <v>76</v>
      </c>
      <c r="I3673" s="5" t="s">
        <v>77</v>
      </c>
      <c r="J3673" s="6">
        <v>42730</v>
      </c>
      <c r="K3673" s="7">
        <f t="shared" si="171"/>
        <v>571.19999999999993</v>
      </c>
      <c r="L3673" s="7">
        <f t="shared" si="172"/>
        <v>485.51999999999992</v>
      </c>
      <c r="M3673" s="4">
        <f>YEAR(Datos!$J3673)</f>
        <v>2016</v>
      </c>
      <c r="N3673" s="5" t="str">
        <f t="shared" si="173"/>
        <v>diciembre</v>
      </c>
      <c r="O3673" s="5" t="str">
        <f>VLOOKUP(C3673,[2]!ProdManager[#Data],2,FALSE)</f>
        <v>Peter Stone</v>
      </c>
      <c r="P3673" s="5" t="e">
        <f>VLOOKUP(I3673,[1]!Countries[#Data],2,FALSE)</f>
        <v>#REF!</v>
      </c>
      <c r="Q3673" s="5" t="e">
        <f>VLOOKUP(I3673,[1]!Countries[#Data],3,FALSE)</f>
        <v>#REF!</v>
      </c>
    </row>
    <row r="3674" spans="1:17" x14ac:dyDescent="0.2">
      <c r="A3674" s="5">
        <v>10294</v>
      </c>
      <c r="B3674" s="5" t="s">
        <v>122</v>
      </c>
      <c r="C3674" s="5" t="s">
        <v>36</v>
      </c>
      <c r="D3674" s="5">
        <v>6.2</v>
      </c>
      <c r="E3674" s="5">
        <v>5.4560000000000004</v>
      </c>
      <c r="F3674" s="5">
        <v>60</v>
      </c>
      <c r="G3674" s="5" t="s">
        <v>75</v>
      </c>
      <c r="H3674" s="5" t="s">
        <v>76</v>
      </c>
      <c r="I3674" s="5" t="s">
        <v>77</v>
      </c>
      <c r="J3674" s="6">
        <v>42649</v>
      </c>
      <c r="K3674" s="7">
        <f t="shared" si="171"/>
        <v>372</v>
      </c>
      <c r="L3674" s="7">
        <f t="shared" si="172"/>
        <v>327.36</v>
      </c>
      <c r="M3674" s="4">
        <f>YEAR(Datos!$J3674)</f>
        <v>2016</v>
      </c>
      <c r="N3674" s="5" t="str">
        <f t="shared" si="173"/>
        <v>octubre</v>
      </c>
      <c r="O3674" s="5" t="str">
        <f>VLOOKUP(C3674,[2]!ProdManager[#Data],2,FALSE)</f>
        <v>John Matter</v>
      </c>
      <c r="P3674" s="5" t="e">
        <f>VLOOKUP(I3674,[1]!Countries[#Data],2,FALSE)</f>
        <v>#REF!</v>
      </c>
      <c r="Q3674" s="5" t="e">
        <f>VLOOKUP(I3674,[1]!Countries[#Data],3,FALSE)</f>
        <v>#REF!</v>
      </c>
    </row>
    <row r="3675" spans="1:17" x14ac:dyDescent="0.2">
      <c r="A3675" s="5">
        <v>10294</v>
      </c>
      <c r="B3675" s="5" t="s">
        <v>100</v>
      </c>
      <c r="C3675" s="5" t="s">
        <v>36</v>
      </c>
      <c r="D3675" s="5">
        <v>36.799999999999997</v>
      </c>
      <c r="E3675" s="5">
        <v>32.384</v>
      </c>
      <c r="F3675" s="5">
        <v>15</v>
      </c>
      <c r="G3675" s="5" t="s">
        <v>75</v>
      </c>
      <c r="H3675" s="5" t="s">
        <v>76</v>
      </c>
      <c r="I3675" s="5" t="s">
        <v>77</v>
      </c>
      <c r="J3675" s="6">
        <v>42551</v>
      </c>
      <c r="K3675" s="7">
        <f t="shared" si="171"/>
        <v>552</v>
      </c>
      <c r="L3675" s="7">
        <f t="shared" si="172"/>
        <v>485.76</v>
      </c>
      <c r="M3675" s="4">
        <f>YEAR(Datos!$J3675)</f>
        <v>2016</v>
      </c>
      <c r="N3675" s="5" t="str">
        <f t="shared" si="173"/>
        <v>junio</v>
      </c>
      <c r="O3675" s="5" t="str">
        <f>VLOOKUP(C3675,[2]!ProdManager[#Data],2,FALSE)</f>
        <v>John Matter</v>
      </c>
      <c r="P3675" s="5" t="e">
        <f>VLOOKUP(I3675,[1]!Countries[#Data],2,FALSE)</f>
        <v>#REF!</v>
      </c>
      <c r="Q3675" s="5" t="e">
        <f>VLOOKUP(I3675,[1]!Countries[#Data],3,FALSE)</f>
        <v>#REF!</v>
      </c>
    </row>
    <row r="3676" spans="1:17" x14ac:dyDescent="0.2">
      <c r="A3676" s="5">
        <v>10294</v>
      </c>
      <c r="B3676" s="5" t="s">
        <v>84</v>
      </c>
      <c r="C3676" s="5" t="s">
        <v>39</v>
      </c>
      <c r="D3676" s="5">
        <v>31.2</v>
      </c>
      <c r="E3676" s="5">
        <v>25.272000000000002</v>
      </c>
      <c r="F3676" s="5">
        <v>15</v>
      </c>
      <c r="G3676" s="5" t="s">
        <v>75</v>
      </c>
      <c r="H3676" s="5" t="s">
        <v>76</v>
      </c>
      <c r="I3676" s="5" t="s">
        <v>77</v>
      </c>
      <c r="J3676" s="6">
        <v>42686</v>
      </c>
      <c r="K3676" s="7">
        <f t="shared" si="171"/>
        <v>468</v>
      </c>
      <c r="L3676" s="7">
        <f t="shared" si="172"/>
        <v>379.08000000000004</v>
      </c>
      <c r="M3676" s="4">
        <f>YEAR(Datos!$J3676)</f>
        <v>2016</v>
      </c>
      <c r="N3676" s="5" t="str">
        <f t="shared" si="173"/>
        <v>noviembre</v>
      </c>
      <c r="O3676" s="5" t="str">
        <f>VLOOKUP(C3676,[2]!ProdManager[#Data],2,FALSE)</f>
        <v>John Matter</v>
      </c>
      <c r="P3676" s="5" t="e">
        <f>VLOOKUP(I3676,[1]!Countries[#Data],2,FALSE)</f>
        <v>#REF!</v>
      </c>
      <c r="Q3676" s="5" t="e">
        <f>VLOOKUP(I3676,[1]!Countries[#Data],3,FALSE)</f>
        <v>#REF!</v>
      </c>
    </row>
    <row r="3677" spans="1:17" x14ac:dyDescent="0.2">
      <c r="A3677" s="5">
        <v>10294</v>
      </c>
      <c r="B3677" s="5" t="s">
        <v>131</v>
      </c>
      <c r="C3677" s="5" t="s">
        <v>36</v>
      </c>
      <c r="D3677" s="5">
        <v>14.4</v>
      </c>
      <c r="E3677" s="5">
        <v>13.104000000000001</v>
      </c>
      <c r="F3677" s="5">
        <v>18</v>
      </c>
      <c r="G3677" s="5" t="s">
        <v>75</v>
      </c>
      <c r="H3677" s="5" t="s">
        <v>76</v>
      </c>
      <c r="I3677" s="5" t="s">
        <v>77</v>
      </c>
      <c r="J3677" s="6">
        <v>42474</v>
      </c>
      <c r="K3677" s="7">
        <f t="shared" si="171"/>
        <v>259.2</v>
      </c>
      <c r="L3677" s="7">
        <f t="shared" si="172"/>
        <v>235.87200000000001</v>
      </c>
      <c r="M3677" s="4">
        <f>YEAR(Datos!$J3677)</f>
        <v>2016</v>
      </c>
      <c r="N3677" s="5" t="str">
        <f t="shared" si="173"/>
        <v>abril</v>
      </c>
      <c r="O3677" s="5" t="str">
        <f>VLOOKUP(C3677,[2]!ProdManager[#Data],2,FALSE)</f>
        <v>John Matter</v>
      </c>
      <c r="P3677" s="5" t="e">
        <f>VLOOKUP(I3677,[1]!Countries[#Data],2,FALSE)</f>
        <v>#REF!</v>
      </c>
      <c r="Q3677" s="5" t="e">
        <f>VLOOKUP(I3677,[1]!Countries[#Data],3,FALSE)</f>
        <v>#REF!</v>
      </c>
    </row>
    <row r="3678" spans="1:17" x14ac:dyDescent="0.2">
      <c r="A3678" s="5">
        <v>10295</v>
      </c>
      <c r="B3678" s="5" t="s">
        <v>79</v>
      </c>
      <c r="C3678" s="5" t="s">
        <v>3</v>
      </c>
      <c r="D3678" s="5">
        <v>30.4</v>
      </c>
      <c r="E3678" s="5">
        <v>24.623999999999999</v>
      </c>
      <c r="F3678" s="5">
        <v>40</v>
      </c>
      <c r="G3678" s="5" t="s">
        <v>4</v>
      </c>
      <c r="H3678" s="5" t="s">
        <v>5</v>
      </c>
      <c r="I3678" s="5" t="s">
        <v>6</v>
      </c>
      <c r="J3678" s="6">
        <v>42510</v>
      </c>
      <c r="K3678" s="7">
        <f t="shared" si="171"/>
        <v>1216</v>
      </c>
      <c r="L3678" s="7">
        <f t="shared" si="172"/>
        <v>984.95999999999992</v>
      </c>
      <c r="M3678" s="4">
        <f>YEAR(Datos!$J3678)</f>
        <v>2016</v>
      </c>
      <c r="N3678" s="5" t="str">
        <f t="shared" si="173"/>
        <v>mayo</v>
      </c>
      <c r="O3678" s="5" t="str">
        <f>VLOOKUP(C3678,[2]!ProdManager[#Data],2,FALSE)</f>
        <v>Marc Caine</v>
      </c>
      <c r="P3678" s="5" t="e">
        <f>VLOOKUP(I3678,[1]!Countries[#Data],2,FALSE)</f>
        <v>#REF!</v>
      </c>
      <c r="Q3678" s="5" t="e">
        <f>VLOOKUP(I3678,[1]!Countries[#Data],3,FALSE)</f>
        <v>#REF!</v>
      </c>
    </row>
    <row r="3679" spans="1:17" x14ac:dyDescent="0.2">
      <c r="A3679" s="5">
        <v>10296</v>
      </c>
      <c r="B3679" s="5" t="s">
        <v>9</v>
      </c>
      <c r="C3679" s="5" t="s">
        <v>8</v>
      </c>
      <c r="D3679" s="5">
        <v>16.8</v>
      </c>
      <c r="E3679" s="5">
        <v>13.776000000000002</v>
      </c>
      <c r="F3679" s="5">
        <v>12</v>
      </c>
      <c r="G3679" s="5" t="s">
        <v>128</v>
      </c>
      <c r="H3679" s="5" t="s">
        <v>129</v>
      </c>
      <c r="I3679" s="5" t="s">
        <v>58</v>
      </c>
      <c r="J3679" s="6">
        <v>42483</v>
      </c>
      <c r="K3679" s="7">
        <f t="shared" si="171"/>
        <v>201.60000000000002</v>
      </c>
      <c r="L3679" s="7">
        <f t="shared" si="172"/>
        <v>165.31200000000001</v>
      </c>
      <c r="M3679" s="4">
        <f>YEAR(Datos!$J3679)</f>
        <v>2016</v>
      </c>
      <c r="N3679" s="5" t="str">
        <f t="shared" si="173"/>
        <v>abril</v>
      </c>
      <c r="O3679" s="5" t="str">
        <f>VLOOKUP(C3679,[2]!ProdManager[#Data],2,FALSE)</f>
        <v>Peter Stone</v>
      </c>
      <c r="P3679" s="5" t="e">
        <f>VLOOKUP(I3679,[1]!Countries[#Data],2,FALSE)</f>
        <v>#REF!</v>
      </c>
      <c r="Q3679" s="5" t="e">
        <f>VLOOKUP(I3679,[1]!Countries[#Data],3,FALSE)</f>
        <v>#REF!</v>
      </c>
    </row>
    <row r="3680" spans="1:17" x14ac:dyDescent="0.2">
      <c r="A3680" s="5">
        <v>10296</v>
      </c>
      <c r="B3680" s="5" t="s">
        <v>49</v>
      </c>
      <c r="C3680" s="5" t="s">
        <v>28</v>
      </c>
      <c r="D3680" s="5">
        <v>13.9</v>
      </c>
      <c r="E3680" s="5">
        <v>9.452</v>
      </c>
      <c r="F3680" s="5">
        <v>30</v>
      </c>
      <c r="G3680" s="5" t="s">
        <v>128</v>
      </c>
      <c r="H3680" s="5" t="s">
        <v>129</v>
      </c>
      <c r="I3680" s="5" t="s">
        <v>58</v>
      </c>
      <c r="J3680" s="6">
        <v>42607</v>
      </c>
      <c r="K3680" s="7">
        <f t="shared" si="171"/>
        <v>417</v>
      </c>
      <c r="L3680" s="7">
        <f t="shared" si="172"/>
        <v>283.56</v>
      </c>
      <c r="M3680" s="4">
        <f>YEAR(Datos!$J3680)</f>
        <v>2016</v>
      </c>
      <c r="N3680" s="5" t="str">
        <f t="shared" si="173"/>
        <v>agosto</v>
      </c>
      <c r="O3680" s="5" t="str">
        <f>VLOOKUP(C3680,[2]!ProdManager[#Data],2,FALSE)</f>
        <v>Lydia Sinn</v>
      </c>
      <c r="P3680" s="5" t="e">
        <f>VLOOKUP(I3680,[1]!Countries[#Data],2,FALSE)</f>
        <v>#REF!</v>
      </c>
      <c r="Q3680" s="5" t="e">
        <f>VLOOKUP(I3680,[1]!Countries[#Data],3,FALSE)</f>
        <v>#REF!</v>
      </c>
    </row>
    <row r="3681" spans="1:17" x14ac:dyDescent="0.2">
      <c r="A3681" s="5">
        <v>10296</v>
      </c>
      <c r="B3681" s="5" t="s">
        <v>148</v>
      </c>
      <c r="C3681" s="5" t="s">
        <v>8</v>
      </c>
      <c r="D3681" s="5">
        <v>28.8</v>
      </c>
      <c r="E3681" s="5">
        <v>22.176000000000002</v>
      </c>
      <c r="F3681" s="5">
        <v>15</v>
      </c>
      <c r="G3681" s="5" t="s">
        <v>128</v>
      </c>
      <c r="H3681" s="5" t="s">
        <v>129</v>
      </c>
      <c r="I3681" s="5" t="s">
        <v>58</v>
      </c>
      <c r="J3681" s="6">
        <v>42434</v>
      </c>
      <c r="K3681" s="7">
        <f t="shared" si="171"/>
        <v>432</v>
      </c>
      <c r="L3681" s="7">
        <f t="shared" si="172"/>
        <v>332.64000000000004</v>
      </c>
      <c r="M3681" s="4">
        <f>YEAR(Datos!$J3681)</f>
        <v>2016</v>
      </c>
      <c r="N3681" s="5" t="str">
        <f t="shared" si="173"/>
        <v>marzo</v>
      </c>
      <c r="O3681" s="5" t="str">
        <f>VLOOKUP(C3681,[2]!ProdManager[#Data],2,FALSE)</f>
        <v>Peter Stone</v>
      </c>
      <c r="P3681" s="5" t="e">
        <f>VLOOKUP(I3681,[1]!Countries[#Data],2,FALSE)</f>
        <v>#REF!</v>
      </c>
      <c r="Q3681" s="5" t="e">
        <f>VLOOKUP(I3681,[1]!Countries[#Data],3,FALSE)</f>
        <v>#REF!</v>
      </c>
    </row>
    <row r="3682" spans="1:17" x14ac:dyDescent="0.2">
      <c r="A3682" s="5">
        <v>10297</v>
      </c>
      <c r="B3682" s="5" t="s">
        <v>35</v>
      </c>
      <c r="C3682" s="5" t="s">
        <v>36</v>
      </c>
      <c r="D3682" s="5">
        <v>14.4</v>
      </c>
      <c r="E3682" s="5">
        <v>12.672000000000001</v>
      </c>
      <c r="F3682" s="5">
        <v>60</v>
      </c>
      <c r="G3682" s="5" t="s">
        <v>85</v>
      </c>
      <c r="H3682" s="5" t="s">
        <v>86</v>
      </c>
      <c r="I3682" s="5" t="s">
        <v>6</v>
      </c>
      <c r="J3682" s="6">
        <v>42379</v>
      </c>
      <c r="K3682" s="7">
        <f t="shared" si="171"/>
        <v>864</v>
      </c>
      <c r="L3682" s="7">
        <f t="shared" si="172"/>
        <v>760.32</v>
      </c>
      <c r="M3682" s="4">
        <f>YEAR(Datos!$J3682)</f>
        <v>2016</v>
      </c>
      <c r="N3682" s="5" t="str">
        <f t="shared" si="173"/>
        <v>enero</v>
      </c>
      <c r="O3682" s="5" t="str">
        <f>VLOOKUP(C3682,[2]!ProdManager[#Data],2,FALSE)</f>
        <v>John Matter</v>
      </c>
      <c r="P3682" s="5" t="e">
        <f>VLOOKUP(I3682,[1]!Countries[#Data],2,FALSE)</f>
        <v>#REF!</v>
      </c>
      <c r="Q3682" s="5" t="e">
        <f>VLOOKUP(I3682,[1]!Countries[#Data],3,FALSE)</f>
        <v>#REF!</v>
      </c>
    </row>
    <row r="3683" spans="1:17" x14ac:dyDescent="0.2">
      <c r="A3683" s="5">
        <v>10297</v>
      </c>
      <c r="B3683" s="5" t="s">
        <v>7</v>
      </c>
      <c r="C3683" s="5" t="s">
        <v>8</v>
      </c>
      <c r="D3683" s="5">
        <v>27.8</v>
      </c>
      <c r="E3683" s="5">
        <v>20.85</v>
      </c>
      <c r="F3683" s="5">
        <v>20</v>
      </c>
      <c r="G3683" s="5" t="s">
        <v>85</v>
      </c>
      <c r="H3683" s="5" t="s">
        <v>86</v>
      </c>
      <c r="I3683" s="5" t="s">
        <v>6</v>
      </c>
      <c r="J3683" s="6">
        <v>42700</v>
      </c>
      <c r="K3683" s="7">
        <f t="shared" si="171"/>
        <v>556</v>
      </c>
      <c r="L3683" s="7">
        <f t="shared" si="172"/>
        <v>417</v>
      </c>
      <c r="M3683" s="4">
        <f>YEAR(Datos!$J3683)</f>
        <v>2016</v>
      </c>
      <c r="N3683" s="5" t="str">
        <f t="shared" si="173"/>
        <v>noviembre</v>
      </c>
      <c r="O3683" s="5" t="str">
        <f>VLOOKUP(C3683,[2]!ProdManager[#Data],2,FALSE)</f>
        <v>Peter Stone</v>
      </c>
      <c r="P3683" s="5" t="e">
        <f>VLOOKUP(I3683,[1]!Countries[#Data],2,FALSE)</f>
        <v>#REF!</v>
      </c>
      <c r="Q3683" s="5" t="e">
        <f>VLOOKUP(I3683,[1]!Countries[#Data],3,FALSE)</f>
        <v>#REF!</v>
      </c>
    </row>
    <row r="3684" spans="1:17" x14ac:dyDescent="0.2">
      <c r="A3684" s="5">
        <v>10298</v>
      </c>
      <c r="B3684" s="5" t="s">
        <v>48</v>
      </c>
      <c r="C3684" s="5" t="s">
        <v>36</v>
      </c>
      <c r="D3684" s="5">
        <v>15.2</v>
      </c>
      <c r="E3684" s="5">
        <v>13.375999999999999</v>
      </c>
      <c r="F3684" s="5">
        <v>40</v>
      </c>
      <c r="G3684" s="5" t="s">
        <v>149</v>
      </c>
      <c r="H3684" s="5" t="s">
        <v>150</v>
      </c>
      <c r="I3684" s="5" t="s">
        <v>151</v>
      </c>
      <c r="J3684" s="6">
        <v>42396</v>
      </c>
      <c r="K3684" s="7">
        <f t="shared" si="171"/>
        <v>608</v>
      </c>
      <c r="L3684" s="7">
        <f t="shared" si="172"/>
        <v>535.04</v>
      </c>
      <c r="M3684" s="4">
        <f>YEAR(Datos!$J3684)</f>
        <v>2016</v>
      </c>
      <c r="N3684" s="5" t="str">
        <f t="shared" si="173"/>
        <v>enero</v>
      </c>
      <c r="O3684" s="5" t="str">
        <f>VLOOKUP(C3684,[2]!ProdManager[#Data],2,FALSE)</f>
        <v>John Matter</v>
      </c>
      <c r="P3684" s="5" t="e">
        <f>VLOOKUP(I3684,[1]!Countries[#Data],2,FALSE)</f>
        <v>#REF!</v>
      </c>
      <c r="Q3684" s="5" t="e">
        <f>VLOOKUP(I3684,[1]!Countries[#Data],3,FALSE)</f>
        <v>#REF!</v>
      </c>
    </row>
    <row r="3685" spans="1:17" x14ac:dyDescent="0.2">
      <c r="A3685" s="5">
        <v>10298</v>
      </c>
      <c r="B3685" s="5" t="s">
        <v>71</v>
      </c>
      <c r="C3685" s="5" t="s">
        <v>28</v>
      </c>
      <c r="D3685" s="5">
        <v>39.4</v>
      </c>
      <c r="E3685" s="5">
        <v>27.58</v>
      </c>
      <c r="F3685" s="5">
        <v>15</v>
      </c>
      <c r="G3685" s="5" t="s">
        <v>149</v>
      </c>
      <c r="H3685" s="5" t="s">
        <v>150</v>
      </c>
      <c r="I3685" s="5" t="s">
        <v>151</v>
      </c>
      <c r="J3685" s="6">
        <v>42640</v>
      </c>
      <c r="K3685" s="7">
        <f t="shared" si="171"/>
        <v>591</v>
      </c>
      <c r="L3685" s="7">
        <f t="shared" si="172"/>
        <v>413.7</v>
      </c>
      <c r="M3685" s="4">
        <f>YEAR(Datos!$J3685)</f>
        <v>2016</v>
      </c>
      <c r="N3685" s="5" t="str">
        <f t="shared" si="173"/>
        <v>septiembre</v>
      </c>
      <c r="O3685" s="5" t="str">
        <f>VLOOKUP(C3685,[2]!ProdManager[#Data],2,FALSE)</f>
        <v>Lydia Sinn</v>
      </c>
      <c r="P3685" s="5" t="e">
        <f>VLOOKUP(I3685,[1]!Countries[#Data],2,FALSE)</f>
        <v>#REF!</v>
      </c>
      <c r="Q3685" s="5" t="e">
        <f>VLOOKUP(I3685,[1]!Countries[#Data],3,FALSE)</f>
        <v>#REF!</v>
      </c>
    </row>
    <row r="3686" spans="1:17" x14ac:dyDescent="0.2">
      <c r="A3686" s="5">
        <v>10298</v>
      </c>
      <c r="B3686" s="5" t="s">
        <v>45</v>
      </c>
      <c r="C3686" s="5" t="s">
        <v>8</v>
      </c>
      <c r="D3686" s="5">
        <v>44</v>
      </c>
      <c r="E3686" s="5">
        <v>35.200000000000003</v>
      </c>
      <c r="F3686" s="5">
        <v>30</v>
      </c>
      <c r="G3686" s="5" t="s">
        <v>149</v>
      </c>
      <c r="H3686" s="5" t="s">
        <v>150</v>
      </c>
      <c r="I3686" s="5" t="s">
        <v>151</v>
      </c>
      <c r="J3686" s="6">
        <v>42378</v>
      </c>
      <c r="K3686" s="7">
        <f t="shared" si="171"/>
        <v>1320</v>
      </c>
      <c r="L3686" s="7">
        <f t="shared" si="172"/>
        <v>1056</v>
      </c>
      <c r="M3686" s="4">
        <f>YEAR(Datos!$J3686)</f>
        <v>2016</v>
      </c>
      <c r="N3686" s="5" t="str">
        <f t="shared" si="173"/>
        <v>enero</v>
      </c>
      <c r="O3686" s="5" t="str">
        <f>VLOOKUP(C3686,[2]!ProdManager[#Data],2,FALSE)</f>
        <v>Peter Stone</v>
      </c>
      <c r="P3686" s="5" t="e">
        <f>VLOOKUP(I3686,[1]!Countries[#Data],2,FALSE)</f>
        <v>#REF!</v>
      </c>
      <c r="Q3686" s="5" t="e">
        <f>VLOOKUP(I3686,[1]!Countries[#Data],3,FALSE)</f>
        <v>#REF!</v>
      </c>
    </row>
    <row r="3687" spans="1:17" x14ac:dyDescent="0.2">
      <c r="A3687" s="5">
        <v>10298</v>
      </c>
      <c r="B3687" s="5" t="s">
        <v>50</v>
      </c>
      <c r="C3687" s="5" t="s">
        <v>22</v>
      </c>
      <c r="D3687" s="5">
        <v>15.2</v>
      </c>
      <c r="E3687" s="5">
        <v>11.703999999999999</v>
      </c>
      <c r="F3687" s="5">
        <v>40</v>
      </c>
      <c r="G3687" s="5" t="s">
        <v>149</v>
      </c>
      <c r="H3687" s="5" t="s">
        <v>150</v>
      </c>
      <c r="I3687" s="5" t="s">
        <v>151</v>
      </c>
      <c r="J3687" s="6">
        <v>42570</v>
      </c>
      <c r="K3687" s="7">
        <f t="shared" si="171"/>
        <v>608</v>
      </c>
      <c r="L3687" s="7">
        <f t="shared" si="172"/>
        <v>468.15999999999997</v>
      </c>
      <c r="M3687" s="4">
        <f>YEAR(Datos!$J3687)</f>
        <v>2016</v>
      </c>
      <c r="N3687" s="5" t="str">
        <f t="shared" si="173"/>
        <v>julio</v>
      </c>
      <c r="O3687" s="5" t="str">
        <f>VLOOKUP(C3687,[2]!ProdManager[#Data],2,FALSE)</f>
        <v>Peter Stone</v>
      </c>
      <c r="P3687" s="5" t="e">
        <f>VLOOKUP(I3687,[1]!Countries[#Data],2,FALSE)</f>
        <v>#REF!</v>
      </c>
      <c r="Q3687" s="5" t="e">
        <f>VLOOKUP(I3687,[1]!Countries[#Data],3,FALSE)</f>
        <v>#REF!</v>
      </c>
    </row>
    <row r="3688" spans="1:17" x14ac:dyDescent="0.2">
      <c r="A3688" s="5">
        <v>10299</v>
      </c>
      <c r="B3688" s="5" t="s">
        <v>123</v>
      </c>
      <c r="C3688" s="5" t="s">
        <v>28</v>
      </c>
      <c r="D3688" s="5">
        <v>7.3</v>
      </c>
      <c r="E3688" s="5">
        <v>4.7450000000000001</v>
      </c>
      <c r="F3688" s="5">
        <v>15</v>
      </c>
      <c r="G3688" s="5" t="s">
        <v>132</v>
      </c>
      <c r="H3688" s="5" t="s">
        <v>19</v>
      </c>
      <c r="I3688" s="5" t="s">
        <v>20</v>
      </c>
      <c r="J3688" s="6">
        <v>42460</v>
      </c>
      <c r="K3688" s="7">
        <f t="shared" si="171"/>
        <v>109.5</v>
      </c>
      <c r="L3688" s="7">
        <f t="shared" si="172"/>
        <v>71.174999999999997</v>
      </c>
      <c r="M3688" s="4">
        <f>YEAR(Datos!$J3688)</f>
        <v>2016</v>
      </c>
      <c r="N3688" s="5" t="str">
        <f t="shared" si="173"/>
        <v>marzo</v>
      </c>
      <c r="O3688" s="5" t="str">
        <f>VLOOKUP(C3688,[2]!ProdManager[#Data],2,FALSE)</f>
        <v>Lydia Sinn</v>
      </c>
      <c r="P3688" s="5" t="e">
        <f>VLOOKUP(I3688,[1]!Countries[#Data],2,FALSE)</f>
        <v>#REF!</v>
      </c>
      <c r="Q3688" s="5" t="e">
        <f>VLOOKUP(I3688,[1]!Countries[#Data],3,FALSE)</f>
        <v>#REF!</v>
      </c>
    </row>
    <row r="3689" spans="1:17" x14ac:dyDescent="0.2">
      <c r="A3689" s="5">
        <v>10299</v>
      </c>
      <c r="B3689" s="5" t="s">
        <v>72</v>
      </c>
      <c r="C3689" s="5" t="s">
        <v>36</v>
      </c>
      <c r="D3689" s="5">
        <v>12</v>
      </c>
      <c r="E3689" s="5">
        <v>10.8</v>
      </c>
      <c r="F3689" s="5">
        <v>20</v>
      </c>
      <c r="G3689" s="5" t="s">
        <v>132</v>
      </c>
      <c r="H3689" s="5" t="s">
        <v>19</v>
      </c>
      <c r="I3689" s="5" t="s">
        <v>20</v>
      </c>
      <c r="J3689" s="6">
        <v>42688</v>
      </c>
      <c r="K3689" s="7">
        <f t="shared" si="171"/>
        <v>240</v>
      </c>
      <c r="L3689" s="7">
        <f t="shared" si="172"/>
        <v>216</v>
      </c>
      <c r="M3689" s="4">
        <f>YEAR(Datos!$J3689)</f>
        <v>2016</v>
      </c>
      <c r="N3689" s="5" t="str">
        <f t="shared" si="173"/>
        <v>noviembre</v>
      </c>
      <c r="O3689" s="5" t="str">
        <f>VLOOKUP(C3689,[2]!ProdManager[#Data],2,FALSE)</f>
        <v>John Matter</v>
      </c>
      <c r="P3689" s="5" t="e">
        <f>VLOOKUP(I3689,[1]!Countries[#Data],2,FALSE)</f>
        <v>#REF!</v>
      </c>
      <c r="Q3689" s="5" t="e">
        <f>VLOOKUP(I3689,[1]!Countries[#Data],3,FALSE)</f>
        <v>#REF!</v>
      </c>
    </row>
    <row r="3690" spans="1:17" x14ac:dyDescent="0.2">
      <c r="A3690" s="5">
        <v>10300</v>
      </c>
      <c r="B3690" s="5" t="s">
        <v>152</v>
      </c>
      <c r="C3690" s="5" t="s">
        <v>17</v>
      </c>
      <c r="D3690" s="5">
        <v>13.6</v>
      </c>
      <c r="E3690" s="5">
        <v>11.287999999999998</v>
      </c>
      <c r="F3690" s="5">
        <v>30</v>
      </c>
      <c r="G3690" s="5" t="s">
        <v>107</v>
      </c>
      <c r="H3690" s="5" t="s">
        <v>108</v>
      </c>
      <c r="I3690" s="5" t="s">
        <v>109</v>
      </c>
      <c r="J3690" s="6">
        <v>42527</v>
      </c>
      <c r="K3690" s="7">
        <f t="shared" si="171"/>
        <v>408</v>
      </c>
      <c r="L3690" s="7">
        <f t="shared" si="172"/>
        <v>338.63999999999993</v>
      </c>
      <c r="M3690" s="4">
        <f>YEAR(Datos!$J3690)</f>
        <v>2016</v>
      </c>
      <c r="N3690" s="5" t="str">
        <f t="shared" si="173"/>
        <v>junio</v>
      </c>
      <c r="O3690" s="5" t="str">
        <f>VLOOKUP(C3690,[2]!ProdManager[#Data],2,FALSE)</f>
        <v>Lydia Sinn</v>
      </c>
      <c r="P3690" s="5" t="e">
        <f>VLOOKUP(I3690,[1]!Countries[#Data],2,FALSE)</f>
        <v>#REF!</v>
      </c>
      <c r="Q3690" s="5" t="e">
        <f>VLOOKUP(I3690,[1]!Countries[#Data],3,FALSE)</f>
        <v>#REF!</v>
      </c>
    </row>
    <row r="3691" spans="1:17" x14ac:dyDescent="0.2">
      <c r="A3691" s="5">
        <v>10300</v>
      </c>
      <c r="B3691" s="5" t="s">
        <v>135</v>
      </c>
      <c r="C3691" s="5" t="s">
        <v>28</v>
      </c>
      <c r="D3691" s="5">
        <v>10</v>
      </c>
      <c r="E3691" s="5">
        <v>6.8999999999999995</v>
      </c>
      <c r="F3691" s="5">
        <v>20</v>
      </c>
      <c r="G3691" s="5" t="s">
        <v>107</v>
      </c>
      <c r="H3691" s="5" t="s">
        <v>108</v>
      </c>
      <c r="I3691" s="5" t="s">
        <v>109</v>
      </c>
      <c r="J3691" s="6">
        <v>42473</v>
      </c>
      <c r="K3691" s="7">
        <f t="shared" si="171"/>
        <v>200</v>
      </c>
      <c r="L3691" s="7">
        <f t="shared" si="172"/>
        <v>138</v>
      </c>
      <c r="M3691" s="4">
        <f>YEAR(Datos!$J3691)</f>
        <v>2016</v>
      </c>
      <c r="N3691" s="5" t="str">
        <f t="shared" si="173"/>
        <v>abril</v>
      </c>
      <c r="O3691" s="5" t="str">
        <f>VLOOKUP(C3691,[2]!ProdManager[#Data],2,FALSE)</f>
        <v>Lydia Sinn</v>
      </c>
      <c r="P3691" s="5" t="e">
        <f>VLOOKUP(I3691,[1]!Countries[#Data],2,FALSE)</f>
        <v>#REF!</v>
      </c>
      <c r="Q3691" s="5" t="e">
        <f>VLOOKUP(I3691,[1]!Countries[#Data],3,FALSE)</f>
        <v>#REF!</v>
      </c>
    </row>
    <row r="3692" spans="1:17" x14ac:dyDescent="0.2">
      <c r="A3692" s="5">
        <v>10301</v>
      </c>
      <c r="B3692" s="5" t="s">
        <v>79</v>
      </c>
      <c r="C3692" s="5" t="s">
        <v>3</v>
      </c>
      <c r="D3692" s="5">
        <v>30.4</v>
      </c>
      <c r="E3692" s="5">
        <v>25.84</v>
      </c>
      <c r="F3692" s="5">
        <v>20</v>
      </c>
      <c r="G3692" s="5" t="s">
        <v>153</v>
      </c>
      <c r="H3692" s="5" t="s">
        <v>154</v>
      </c>
      <c r="I3692" s="5" t="s">
        <v>14</v>
      </c>
      <c r="J3692" s="6">
        <v>42606</v>
      </c>
      <c r="K3692" s="7">
        <f t="shared" si="171"/>
        <v>608</v>
      </c>
      <c r="L3692" s="7">
        <f t="shared" si="172"/>
        <v>516.79999999999995</v>
      </c>
      <c r="M3692" s="4">
        <f>YEAR(Datos!$J3692)</f>
        <v>2016</v>
      </c>
      <c r="N3692" s="5" t="str">
        <f t="shared" si="173"/>
        <v>agosto</v>
      </c>
      <c r="O3692" s="5" t="str">
        <f>VLOOKUP(C3692,[2]!ProdManager[#Data],2,FALSE)</f>
        <v>Marc Caine</v>
      </c>
      <c r="P3692" s="5" t="e">
        <f>VLOOKUP(I3692,[1]!Countries[#Data],2,FALSE)</f>
        <v>#REF!</v>
      </c>
      <c r="Q3692" s="5" t="e">
        <f>VLOOKUP(I3692,[1]!Countries[#Data],3,FALSE)</f>
        <v>#REF!</v>
      </c>
    </row>
    <row r="3693" spans="1:17" x14ac:dyDescent="0.2">
      <c r="A3693" s="5">
        <v>10301</v>
      </c>
      <c r="B3693" s="5" t="s">
        <v>91</v>
      </c>
      <c r="C3693" s="5" t="s">
        <v>22</v>
      </c>
      <c r="D3693" s="5">
        <v>14.7</v>
      </c>
      <c r="E3693" s="5">
        <v>11.76</v>
      </c>
      <c r="F3693" s="5">
        <v>10</v>
      </c>
      <c r="G3693" s="5" t="s">
        <v>153</v>
      </c>
      <c r="H3693" s="5" t="s">
        <v>154</v>
      </c>
      <c r="I3693" s="5" t="s">
        <v>14</v>
      </c>
      <c r="J3693" s="6">
        <v>42660</v>
      </c>
      <c r="K3693" s="7">
        <f t="shared" si="171"/>
        <v>147</v>
      </c>
      <c r="L3693" s="7">
        <f t="shared" si="172"/>
        <v>117.6</v>
      </c>
      <c r="M3693" s="4">
        <f>YEAR(Datos!$J3693)</f>
        <v>2016</v>
      </c>
      <c r="N3693" s="5" t="str">
        <f t="shared" si="173"/>
        <v>octubre</v>
      </c>
      <c r="O3693" s="5" t="str">
        <f>VLOOKUP(C3693,[2]!ProdManager[#Data],2,FALSE)</f>
        <v>Peter Stone</v>
      </c>
      <c r="P3693" s="5" t="e">
        <f>VLOOKUP(I3693,[1]!Countries[#Data],2,FALSE)</f>
        <v>#REF!</v>
      </c>
      <c r="Q3693" s="5" t="e">
        <f>VLOOKUP(I3693,[1]!Countries[#Data],3,FALSE)</f>
        <v>#REF!</v>
      </c>
    </row>
    <row r="3694" spans="1:17" x14ac:dyDescent="0.2">
      <c r="A3694" s="5">
        <v>10302</v>
      </c>
      <c r="B3694" s="5" t="s">
        <v>100</v>
      </c>
      <c r="C3694" s="5" t="s">
        <v>36</v>
      </c>
      <c r="D3694" s="5">
        <v>36.799999999999997</v>
      </c>
      <c r="E3694" s="5">
        <v>33.488</v>
      </c>
      <c r="F3694" s="5">
        <v>12</v>
      </c>
      <c r="G3694" s="5" t="s">
        <v>29</v>
      </c>
      <c r="H3694" s="5" t="s">
        <v>30</v>
      </c>
      <c r="I3694" s="5" t="s">
        <v>31</v>
      </c>
      <c r="J3694" s="6">
        <v>42492</v>
      </c>
      <c r="K3694" s="7">
        <f t="shared" si="171"/>
        <v>441.59999999999997</v>
      </c>
      <c r="L3694" s="7">
        <f t="shared" si="172"/>
        <v>401.85599999999999</v>
      </c>
      <c r="M3694" s="4">
        <f>YEAR(Datos!$J3694)</f>
        <v>2016</v>
      </c>
      <c r="N3694" s="5" t="str">
        <f t="shared" si="173"/>
        <v>mayo</v>
      </c>
      <c r="O3694" s="5" t="str">
        <f>VLOOKUP(C3694,[2]!ProdManager[#Data],2,FALSE)</f>
        <v>John Matter</v>
      </c>
      <c r="P3694" s="5" t="e">
        <f>VLOOKUP(I3694,[1]!Countries[#Data],2,FALSE)</f>
        <v>#REF!</v>
      </c>
      <c r="Q3694" s="5" t="e">
        <f>VLOOKUP(I3694,[1]!Countries[#Data],3,FALSE)</f>
        <v>#REF!</v>
      </c>
    </row>
    <row r="3695" spans="1:17" x14ac:dyDescent="0.2">
      <c r="A3695" s="5">
        <v>10302</v>
      </c>
      <c r="B3695" s="5" t="s">
        <v>84</v>
      </c>
      <c r="C3695" s="5" t="s">
        <v>39</v>
      </c>
      <c r="D3695" s="5">
        <v>31.2</v>
      </c>
      <c r="E3695" s="5">
        <v>25.272000000000002</v>
      </c>
      <c r="F3695" s="5">
        <v>40</v>
      </c>
      <c r="G3695" s="5" t="s">
        <v>29</v>
      </c>
      <c r="H3695" s="5" t="s">
        <v>30</v>
      </c>
      <c r="I3695" s="5" t="s">
        <v>31</v>
      </c>
      <c r="J3695" s="6">
        <v>42662</v>
      </c>
      <c r="K3695" s="7">
        <f t="shared" si="171"/>
        <v>1248</v>
      </c>
      <c r="L3695" s="7">
        <f t="shared" si="172"/>
        <v>1010.8800000000001</v>
      </c>
      <c r="M3695" s="4">
        <f>YEAR(Datos!$J3695)</f>
        <v>2016</v>
      </c>
      <c r="N3695" s="5" t="str">
        <f t="shared" si="173"/>
        <v>octubre</v>
      </c>
      <c r="O3695" s="5" t="str">
        <f>VLOOKUP(C3695,[2]!ProdManager[#Data],2,FALSE)</f>
        <v>John Matter</v>
      </c>
      <c r="P3695" s="5" t="e">
        <f>VLOOKUP(I3695,[1]!Countries[#Data],2,FALSE)</f>
        <v>#REF!</v>
      </c>
      <c r="Q3695" s="5" t="e">
        <f>VLOOKUP(I3695,[1]!Countries[#Data],3,FALSE)</f>
        <v>#REF!</v>
      </c>
    </row>
    <row r="3696" spans="1:17" x14ac:dyDescent="0.2">
      <c r="A3696" s="5">
        <v>10302</v>
      </c>
      <c r="B3696" s="5" t="s">
        <v>114</v>
      </c>
      <c r="C3696" s="5" t="s">
        <v>11</v>
      </c>
      <c r="D3696" s="5">
        <v>36.4</v>
      </c>
      <c r="E3696" s="5">
        <v>29.12</v>
      </c>
      <c r="F3696" s="5">
        <v>28</v>
      </c>
      <c r="G3696" s="5" t="s">
        <v>29</v>
      </c>
      <c r="H3696" s="5" t="s">
        <v>30</v>
      </c>
      <c r="I3696" s="5" t="s">
        <v>31</v>
      </c>
      <c r="J3696" s="6">
        <v>42714</v>
      </c>
      <c r="K3696" s="7">
        <f t="shared" si="171"/>
        <v>1019.1999999999999</v>
      </c>
      <c r="L3696" s="7">
        <f t="shared" si="172"/>
        <v>815.36</v>
      </c>
      <c r="M3696" s="4">
        <f>YEAR(Datos!$J3696)</f>
        <v>2016</v>
      </c>
      <c r="N3696" s="5" t="str">
        <f t="shared" si="173"/>
        <v>diciembre</v>
      </c>
      <c r="O3696" s="5" t="str">
        <f>VLOOKUP(C3696,[2]!ProdManager[#Data],2,FALSE)</f>
        <v>Marc Caine</v>
      </c>
      <c r="P3696" s="5" t="e">
        <f>VLOOKUP(I3696,[1]!Countries[#Data],2,FALSE)</f>
        <v>#REF!</v>
      </c>
      <c r="Q3696" s="5" t="e">
        <f>VLOOKUP(I3696,[1]!Countries[#Data],3,FALSE)</f>
        <v>#REF!</v>
      </c>
    </row>
    <row r="3697" spans="1:17" x14ac:dyDescent="0.2">
      <c r="A3697" s="5">
        <v>10303</v>
      </c>
      <c r="B3697" s="5" t="s">
        <v>91</v>
      </c>
      <c r="C3697" s="5" t="s">
        <v>22</v>
      </c>
      <c r="D3697" s="5">
        <v>14.7</v>
      </c>
      <c r="E3697" s="5">
        <v>10.878</v>
      </c>
      <c r="F3697" s="5">
        <v>40</v>
      </c>
      <c r="G3697" s="5" t="s">
        <v>155</v>
      </c>
      <c r="H3697" s="5" t="s">
        <v>156</v>
      </c>
      <c r="I3697" s="5" t="s">
        <v>126</v>
      </c>
      <c r="J3697" s="6">
        <v>42483</v>
      </c>
      <c r="K3697" s="7">
        <f t="shared" si="171"/>
        <v>588</v>
      </c>
      <c r="L3697" s="7">
        <f t="shared" si="172"/>
        <v>435.12</v>
      </c>
      <c r="M3697" s="4">
        <f>YEAR(Datos!$J3697)</f>
        <v>2016</v>
      </c>
      <c r="N3697" s="5" t="str">
        <f t="shared" si="173"/>
        <v>abril</v>
      </c>
      <c r="O3697" s="5" t="str">
        <f>VLOOKUP(C3697,[2]!ProdManager[#Data],2,FALSE)</f>
        <v>Peter Stone</v>
      </c>
      <c r="P3697" s="5" t="e">
        <f>VLOOKUP(I3697,[1]!Countries[#Data],2,FALSE)</f>
        <v>#REF!</v>
      </c>
      <c r="Q3697" s="5" t="e">
        <f>VLOOKUP(I3697,[1]!Countries[#Data],3,FALSE)</f>
        <v>#REF!</v>
      </c>
    </row>
    <row r="3698" spans="1:17" x14ac:dyDescent="0.2">
      <c r="A3698" s="5">
        <v>10303</v>
      </c>
      <c r="B3698" s="5" t="s">
        <v>16</v>
      </c>
      <c r="C3698" s="5" t="s">
        <v>17</v>
      </c>
      <c r="D3698" s="5">
        <v>16.8</v>
      </c>
      <c r="E3698" s="5">
        <v>13.608000000000002</v>
      </c>
      <c r="F3698" s="5">
        <v>30</v>
      </c>
      <c r="G3698" s="5" t="s">
        <v>155</v>
      </c>
      <c r="H3698" s="5" t="s">
        <v>156</v>
      </c>
      <c r="I3698" s="5" t="s">
        <v>126</v>
      </c>
      <c r="J3698" s="6">
        <v>42376</v>
      </c>
      <c r="K3698" s="7">
        <f t="shared" si="171"/>
        <v>504</v>
      </c>
      <c r="L3698" s="7">
        <f t="shared" si="172"/>
        <v>408.24000000000007</v>
      </c>
      <c r="M3698" s="4">
        <f>YEAR(Datos!$J3698)</f>
        <v>2016</v>
      </c>
      <c r="N3698" s="5" t="str">
        <f t="shared" si="173"/>
        <v>enero</v>
      </c>
      <c r="O3698" s="5" t="str">
        <f>VLOOKUP(C3698,[2]!ProdManager[#Data],2,FALSE)</f>
        <v>Lydia Sinn</v>
      </c>
      <c r="P3698" s="5" t="e">
        <f>VLOOKUP(I3698,[1]!Countries[#Data],2,FALSE)</f>
        <v>#REF!</v>
      </c>
      <c r="Q3698" s="5" t="e">
        <f>VLOOKUP(I3698,[1]!Countries[#Data],3,FALSE)</f>
        <v>#REF!</v>
      </c>
    </row>
    <row r="3699" spans="1:17" x14ac:dyDescent="0.2">
      <c r="A3699" s="5">
        <v>10303</v>
      </c>
      <c r="B3699" s="5" t="s">
        <v>135</v>
      </c>
      <c r="C3699" s="5" t="s">
        <v>28</v>
      </c>
      <c r="D3699" s="5">
        <v>10</v>
      </c>
      <c r="E3699" s="5">
        <v>6.6</v>
      </c>
      <c r="F3699" s="5">
        <v>15</v>
      </c>
      <c r="G3699" s="5" t="s">
        <v>155</v>
      </c>
      <c r="H3699" s="5" t="s">
        <v>156</v>
      </c>
      <c r="I3699" s="5" t="s">
        <v>126</v>
      </c>
      <c r="J3699" s="6">
        <v>42476</v>
      </c>
      <c r="K3699" s="7">
        <f t="shared" si="171"/>
        <v>150</v>
      </c>
      <c r="L3699" s="7">
        <f t="shared" si="172"/>
        <v>99</v>
      </c>
      <c r="M3699" s="4">
        <f>YEAR(Datos!$J3699)</f>
        <v>2016</v>
      </c>
      <c r="N3699" s="5" t="str">
        <f t="shared" si="173"/>
        <v>abril</v>
      </c>
      <c r="O3699" s="5" t="str">
        <f>VLOOKUP(C3699,[2]!ProdManager[#Data],2,FALSE)</f>
        <v>Lydia Sinn</v>
      </c>
      <c r="P3699" s="5" t="e">
        <f>VLOOKUP(I3699,[1]!Countries[#Data],2,FALSE)</f>
        <v>#REF!</v>
      </c>
      <c r="Q3699" s="5" t="e">
        <f>VLOOKUP(I3699,[1]!Countries[#Data],3,FALSE)</f>
        <v>#REF!</v>
      </c>
    </row>
    <row r="3700" spans="1:17" x14ac:dyDescent="0.2">
      <c r="A3700" s="5">
        <v>10304</v>
      </c>
      <c r="B3700" s="5" t="s">
        <v>106</v>
      </c>
      <c r="C3700" s="5" t="s">
        <v>8</v>
      </c>
      <c r="D3700" s="5">
        <v>17.2</v>
      </c>
      <c r="E3700" s="5">
        <v>13.76</v>
      </c>
      <c r="F3700" s="5">
        <v>2</v>
      </c>
      <c r="G3700" s="5" t="s">
        <v>110</v>
      </c>
      <c r="H3700" s="5" t="s">
        <v>66</v>
      </c>
      <c r="I3700" s="5" t="s">
        <v>67</v>
      </c>
      <c r="J3700" s="6">
        <v>42650</v>
      </c>
      <c r="K3700" s="7">
        <f t="shared" si="171"/>
        <v>34.4</v>
      </c>
      <c r="L3700" s="7">
        <f t="shared" si="172"/>
        <v>27.52</v>
      </c>
      <c r="M3700" s="4">
        <f>YEAR(Datos!$J3700)</f>
        <v>2016</v>
      </c>
      <c r="N3700" s="5" t="str">
        <f t="shared" si="173"/>
        <v>octubre</v>
      </c>
      <c r="O3700" s="5" t="str">
        <f>VLOOKUP(C3700,[2]!ProdManager[#Data],2,FALSE)</f>
        <v>Peter Stone</v>
      </c>
      <c r="P3700" s="5" t="e">
        <f>VLOOKUP(I3700,[1]!Countries[#Data],2,FALSE)</f>
        <v>#REF!</v>
      </c>
      <c r="Q3700" s="5" t="e">
        <f>VLOOKUP(I3700,[1]!Countries[#Data],3,FALSE)</f>
        <v>#REF!</v>
      </c>
    </row>
    <row r="3701" spans="1:17" x14ac:dyDescent="0.2">
      <c r="A3701" s="5">
        <v>10304</v>
      </c>
      <c r="B3701" s="5" t="s">
        <v>45</v>
      </c>
      <c r="C3701" s="5" t="s">
        <v>8</v>
      </c>
      <c r="D3701" s="5">
        <v>44</v>
      </c>
      <c r="E3701" s="5">
        <v>36.080000000000005</v>
      </c>
      <c r="F3701" s="5">
        <v>10</v>
      </c>
      <c r="G3701" s="5" t="s">
        <v>110</v>
      </c>
      <c r="H3701" s="5" t="s">
        <v>66</v>
      </c>
      <c r="I3701" s="5" t="s">
        <v>67</v>
      </c>
      <c r="J3701" s="6">
        <v>42631</v>
      </c>
      <c r="K3701" s="7">
        <f t="shared" si="171"/>
        <v>440</v>
      </c>
      <c r="L3701" s="7">
        <f t="shared" si="172"/>
        <v>360.80000000000007</v>
      </c>
      <c r="M3701" s="4">
        <f>YEAR(Datos!$J3701)</f>
        <v>2016</v>
      </c>
      <c r="N3701" s="5" t="str">
        <f t="shared" si="173"/>
        <v>septiembre</v>
      </c>
      <c r="O3701" s="5" t="str">
        <f>VLOOKUP(C3701,[2]!ProdManager[#Data],2,FALSE)</f>
        <v>Peter Stone</v>
      </c>
      <c r="P3701" s="5" t="e">
        <f>VLOOKUP(I3701,[1]!Countries[#Data],2,FALSE)</f>
        <v>#REF!</v>
      </c>
      <c r="Q3701" s="5" t="e">
        <f>VLOOKUP(I3701,[1]!Countries[#Data],3,FALSE)</f>
        <v>#REF!</v>
      </c>
    </row>
    <row r="3702" spans="1:17" x14ac:dyDescent="0.2">
      <c r="A3702" s="5">
        <v>10304</v>
      </c>
      <c r="B3702" s="5" t="s">
        <v>34</v>
      </c>
      <c r="C3702" s="5" t="s">
        <v>28</v>
      </c>
      <c r="D3702" s="5">
        <v>16</v>
      </c>
      <c r="E3702" s="5">
        <v>10.719999999999999</v>
      </c>
      <c r="F3702" s="5">
        <v>30</v>
      </c>
      <c r="G3702" s="5" t="s">
        <v>110</v>
      </c>
      <c r="H3702" s="5" t="s">
        <v>66</v>
      </c>
      <c r="I3702" s="5" t="s">
        <v>67</v>
      </c>
      <c r="J3702" s="6">
        <v>42631</v>
      </c>
      <c r="K3702" s="7">
        <f t="shared" si="171"/>
        <v>480</v>
      </c>
      <c r="L3702" s="7">
        <f t="shared" si="172"/>
        <v>321.59999999999997</v>
      </c>
      <c r="M3702" s="4">
        <f>YEAR(Datos!$J3702)</f>
        <v>2016</v>
      </c>
      <c r="N3702" s="5" t="str">
        <f t="shared" si="173"/>
        <v>septiembre</v>
      </c>
      <c r="O3702" s="5" t="str">
        <f>VLOOKUP(C3702,[2]!ProdManager[#Data],2,FALSE)</f>
        <v>Lydia Sinn</v>
      </c>
      <c r="P3702" s="5" t="e">
        <f>VLOOKUP(I3702,[1]!Countries[#Data],2,FALSE)</f>
        <v>#REF!</v>
      </c>
      <c r="Q3702" s="5" t="e">
        <f>VLOOKUP(I3702,[1]!Countries[#Data],3,FALSE)</f>
        <v>#REF!</v>
      </c>
    </row>
    <row r="3703" spans="1:17" x14ac:dyDescent="0.2">
      <c r="A3703" s="5">
        <v>10305</v>
      </c>
      <c r="B3703" s="5" t="s">
        <v>95</v>
      </c>
      <c r="C3703" s="5" t="s">
        <v>39</v>
      </c>
      <c r="D3703" s="5">
        <v>99</v>
      </c>
      <c r="E3703" s="5">
        <v>81.180000000000007</v>
      </c>
      <c r="F3703" s="5">
        <v>25</v>
      </c>
      <c r="G3703" s="5" t="s">
        <v>157</v>
      </c>
      <c r="H3703" s="5" t="s">
        <v>158</v>
      </c>
      <c r="I3703" s="5" t="s">
        <v>77</v>
      </c>
      <c r="J3703" s="6">
        <v>42487</v>
      </c>
      <c r="K3703" s="7">
        <f t="shared" si="171"/>
        <v>2475</v>
      </c>
      <c r="L3703" s="7">
        <f t="shared" si="172"/>
        <v>2029.5000000000002</v>
      </c>
      <c r="M3703" s="4">
        <f>YEAR(Datos!$J3703)</f>
        <v>2016</v>
      </c>
      <c r="N3703" s="5" t="str">
        <f t="shared" si="173"/>
        <v>abril</v>
      </c>
      <c r="O3703" s="5" t="str">
        <f>VLOOKUP(C3703,[2]!ProdManager[#Data],2,FALSE)</f>
        <v>John Matter</v>
      </c>
      <c r="P3703" s="5" t="e">
        <f>VLOOKUP(I3703,[1]!Countries[#Data],2,FALSE)</f>
        <v>#REF!</v>
      </c>
      <c r="Q3703" s="5" t="e">
        <f>VLOOKUP(I3703,[1]!Countries[#Data],3,FALSE)</f>
        <v>#REF!</v>
      </c>
    </row>
    <row r="3704" spans="1:17" x14ac:dyDescent="0.2">
      <c r="A3704" s="5">
        <v>10305</v>
      </c>
      <c r="B3704" s="5" t="s">
        <v>35</v>
      </c>
      <c r="C3704" s="5" t="s">
        <v>36</v>
      </c>
      <c r="D3704" s="5">
        <v>14.4</v>
      </c>
      <c r="E3704" s="5">
        <v>13.248000000000001</v>
      </c>
      <c r="F3704" s="5">
        <v>30</v>
      </c>
      <c r="G3704" s="5" t="s">
        <v>157</v>
      </c>
      <c r="H3704" s="5" t="s">
        <v>158</v>
      </c>
      <c r="I3704" s="5" t="s">
        <v>77</v>
      </c>
      <c r="J3704" s="6">
        <v>42430</v>
      </c>
      <c r="K3704" s="7">
        <f t="shared" si="171"/>
        <v>432</v>
      </c>
      <c r="L3704" s="7">
        <f t="shared" si="172"/>
        <v>397.44000000000005</v>
      </c>
      <c r="M3704" s="4">
        <f>YEAR(Datos!$J3704)</f>
        <v>2016</v>
      </c>
      <c r="N3704" s="5" t="str">
        <f t="shared" si="173"/>
        <v>marzo</v>
      </c>
      <c r="O3704" s="5" t="str">
        <f>VLOOKUP(C3704,[2]!ProdManager[#Data],2,FALSE)</f>
        <v>John Matter</v>
      </c>
      <c r="P3704" s="5" t="e">
        <f>VLOOKUP(I3704,[1]!Countries[#Data],2,FALSE)</f>
        <v>#REF!</v>
      </c>
      <c r="Q3704" s="5" t="e">
        <f>VLOOKUP(I3704,[1]!Countries[#Data],3,FALSE)</f>
        <v>#REF!</v>
      </c>
    </row>
    <row r="3705" spans="1:17" x14ac:dyDescent="0.2">
      <c r="A3705" s="5">
        <v>10305</v>
      </c>
      <c r="B3705" s="5" t="s">
        <v>147</v>
      </c>
      <c r="C3705" s="5" t="s">
        <v>22</v>
      </c>
      <c r="D3705" s="5">
        <v>50</v>
      </c>
      <c r="E3705" s="5">
        <v>37</v>
      </c>
      <c r="F3705" s="5">
        <v>25</v>
      </c>
      <c r="G3705" s="5" t="s">
        <v>157</v>
      </c>
      <c r="H3705" s="5" t="s">
        <v>158</v>
      </c>
      <c r="I3705" s="5" t="s">
        <v>77</v>
      </c>
      <c r="J3705" s="6">
        <v>42534</v>
      </c>
      <c r="K3705" s="7">
        <f t="shared" si="171"/>
        <v>1250</v>
      </c>
      <c r="L3705" s="7">
        <f t="shared" si="172"/>
        <v>925</v>
      </c>
      <c r="M3705" s="4">
        <f>YEAR(Datos!$J3705)</f>
        <v>2016</v>
      </c>
      <c r="N3705" s="5" t="str">
        <f t="shared" si="173"/>
        <v>junio</v>
      </c>
      <c r="O3705" s="5" t="str">
        <f>VLOOKUP(C3705,[2]!ProdManager[#Data],2,FALSE)</f>
        <v>Peter Stone</v>
      </c>
      <c r="P3705" s="5" t="e">
        <f>VLOOKUP(I3705,[1]!Countries[#Data],2,FALSE)</f>
        <v>#REF!</v>
      </c>
      <c r="Q3705" s="5" t="e">
        <f>VLOOKUP(I3705,[1]!Countries[#Data],3,FALSE)</f>
        <v>#REF!</v>
      </c>
    </row>
    <row r="3706" spans="1:17" x14ac:dyDescent="0.2">
      <c r="A3706" s="5">
        <v>10306</v>
      </c>
      <c r="B3706" s="5" t="s">
        <v>80</v>
      </c>
      <c r="C3706" s="5" t="s">
        <v>22</v>
      </c>
      <c r="D3706" s="5">
        <v>20.7</v>
      </c>
      <c r="E3706" s="5">
        <v>16.146000000000001</v>
      </c>
      <c r="F3706" s="5">
        <v>10</v>
      </c>
      <c r="G3706" s="5" t="s">
        <v>124</v>
      </c>
      <c r="H3706" s="5" t="s">
        <v>125</v>
      </c>
      <c r="I3706" s="5" t="s">
        <v>126</v>
      </c>
      <c r="J3706" s="6">
        <v>42559</v>
      </c>
      <c r="K3706" s="7">
        <f t="shared" si="171"/>
        <v>207</v>
      </c>
      <c r="L3706" s="7">
        <f t="shared" si="172"/>
        <v>161.46</v>
      </c>
      <c r="M3706" s="4">
        <f>YEAR(Datos!$J3706)</f>
        <v>2016</v>
      </c>
      <c r="N3706" s="5" t="str">
        <f t="shared" si="173"/>
        <v>julio</v>
      </c>
      <c r="O3706" s="5" t="str">
        <f>VLOOKUP(C3706,[2]!ProdManager[#Data],2,FALSE)</f>
        <v>Peter Stone</v>
      </c>
      <c r="P3706" s="5" t="e">
        <f>VLOOKUP(I3706,[1]!Countries[#Data],2,FALSE)</f>
        <v>#REF!</v>
      </c>
      <c r="Q3706" s="5" t="e">
        <f>VLOOKUP(I3706,[1]!Countries[#Data],3,FALSE)</f>
        <v>#REF!</v>
      </c>
    </row>
    <row r="3707" spans="1:17" x14ac:dyDescent="0.2">
      <c r="A3707" s="5">
        <v>10306</v>
      </c>
      <c r="B3707" s="5" t="s">
        <v>51</v>
      </c>
      <c r="C3707" s="5" t="s">
        <v>39</v>
      </c>
      <c r="D3707" s="5">
        <v>26.2</v>
      </c>
      <c r="E3707" s="5">
        <v>19.911999999999999</v>
      </c>
      <c r="F3707" s="5">
        <v>10</v>
      </c>
      <c r="G3707" s="5" t="s">
        <v>124</v>
      </c>
      <c r="H3707" s="5" t="s">
        <v>125</v>
      </c>
      <c r="I3707" s="5" t="s">
        <v>126</v>
      </c>
      <c r="J3707" s="6">
        <v>42411</v>
      </c>
      <c r="K3707" s="7">
        <f t="shared" si="171"/>
        <v>262</v>
      </c>
      <c r="L3707" s="7">
        <f t="shared" si="172"/>
        <v>199.12</v>
      </c>
      <c r="M3707" s="4">
        <f>YEAR(Datos!$J3707)</f>
        <v>2016</v>
      </c>
      <c r="N3707" s="5" t="str">
        <f t="shared" si="173"/>
        <v>febrero</v>
      </c>
      <c r="O3707" s="5" t="str">
        <f>VLOOKUP(C3707,[2]!ProdManager[#Data],2,FALSE)</f>
        <v>John Matter</v>
      </c>
      <c r="P3707" s="5" t="e">
        <f>VLOOKUP(I3707,[1]!Countries[#Data],2,FALSE)</f>
        <v>#REF!</v>
      </c>
      <c r="Q3707" s="5" t="e">
        <f>VLOOKUP(I3707,[1]!Countries[#Data],3,FALSE)</f>
        <v>#REF!</v>
      </c>
    </row>
    <row r="3708" spans="1:17" x14ac:dyDescent="0.2">
      <c r="A3708" s="5">
        <v>10306</v>
      </c>
      <c r="B3708" s="5" t="s">
        <v>138</v>
      </c>
      <c r="C3708" s="5" t="s">
        <v>39</v>
      </c>
      <c r="D3708" s="5">
        <v>5.9</v>
      </c>
      <c r="E3708" s="5">
        <v>4.6020000000000003</v>
      </c>
      <c r="F3708" s="5">
        <v>5</v>
      </c>
      <c r="G3708" s="5" t="s">
        <v>124</v>
      </c>
      <c r="H3708" s="5" t="s">
        <v>125</v>
      </c>
      <c r="I3708" s="5" t="s">
        <v>126</v>
      </c>
      <c r="J3708" s="6">
        <v>42571</v>
      </c>
      <c r="K3708" s="7">
        <f t="shared" si="171"/>
        <v>29.5</v>
      </c>
      <c r="L3708" s="7">
        <f t="shared" si="172"/>
        <v>23.01</v>
      </c>
      <c r="M3708" s="4">
        <f>YEAR(Datos!$J3708)</f>
        <v>2016</v>
      </c>
      <c r="N3708" s="5" t="str">
        <f t="shared" si="173"/>
        <v>julio</v>
      </c>
      <c r="O3708" s="5" t="str">
        <f>VLOOKUP(C3708,[2]!ProdManager[#Data],2,FALSE)</f>
        <v>John Matter</v>
      </c>
      <c r="P3708" s="5" t="e">
        <f>VLOOKUP(I3708,[1]!Countries[#Data],2,FALSE)</f>
        <v>#REF!</v>
      </c>
      <c r="Q3708" s="5" t="e">
        <f>VLOOKUP(I3708,[1]!Countries[#Data],3,FALSE)</f>
        <v>#REF!</v>
      </c>
    </row>
    <row r="3709" spans="1:17" x14ac:dyDescent="0.2">
      <c r="A3709" s="5">
        <v>10307</v>
      </c>
      <c r="B3709" s="5" t="s">
        <v>71</v>
      </c>
      <c r="C3709" s="5" t="s">
        <v>28</v>
      </c>
      <c r="D3709" s="5">
        <v>39.4</v>
      </c>
      <c r="E3709" s="5">
        <v>26.791999999999998</v>
      </c>
      <c r="F3709" s="5">
        <v>10</v>
      </c>
      <c r="G3709" s="5" t="s">
        <v>159</v>
      </c>
      <c r="H3709" s="5" t="s">
        <v>160</v>
      </c>
      <c r="I3709" s="5" t="s">
        <v>77</v>
      </c>
      <c r="J3709" s="6">
        <v>42372</v>
      </c>
      <c r="K3709" s="7">
        <f t="shared" si="171"/>
        <v>394</v>
      </c>
      <c r="L3709" s="7">
        <f t="shared" si="172"/>
        <v>267.91999999999996</v>
      </c>
      <c r="M3709" s="4">
        <f>YEAR(Datos!$J3709)</f>
        <v>2016</v>
      </c>
      <c r="N3709" s="5" t="str">
        <f t="shared" si="173"/>
        <v>enero</v>
      </c>
      <c r="O3709" s="5" t="str">
        <f>VLOOKUP(C3709,[2]!ProdManager[#Data],2,FALSE)</f>
        <v>Lydia Sinn</v>
      </c>
      <c r="P3709" s="5" t="e">
        <f>VLOOKUP(I3709,[1]!Countries[#Data],2,FALSE)</f>
        <v>#REF!</v>
      </c>
      <c r="Q3709" s="5" t="e">
        <f>VLOOKUP(I3709,[1]!Countries[#Data],3,FALSE)</f>
        <v>#REF!</v>
      </c>
    </row>
    <row r="3710" spans="1:17" x14ac:dyDescent="0.2">
      <c r="A3710" s="5">
        <v>10307</v>
      </c>
      <c r="B3710" s="5" t="s">
        <v>135</v>
      </c>
      <c r="C3710" s="5" t="s">
        <v>28</v>
      </c>
      <c r="D3710" s="5">
        <v>10</v>
      </c>
      <c r="E3710" s="5">
        <v>6.8999999999999995</v>
      </c>
      <c r="F3710" s="5">
        <v>3</v>
      </c>
      <c r="G3710" s="5" t="s">
        <v>159</v>
      </c>
      <c r="H3710" s="5" t="s">
        <v>160</v>
      </c>
      <c r="I3710" s="5" t="s">
        <v>77</v>
      </c>
      <c r="J3710" s="6">
        <v>42468</v>
      </c>
      <c r="K3710" s="7">
        <f t="shared" si="171"/>
        <v>30</v>
      </c>
      <c r="L3710" s="7">
        <f t="shared" si="172"/>
        <v>20.7</v>
      </c>
      <c r="M3710" s="4">
        <f>YEAR(Datos!$J3710)</f>
        <v>2016</v>
      </c>
      <c r="N3710" s="5" t="str">
        <f t="shared" si="173"/>
        <v>abril</v>
      </c>
      <c r="O3710" s="5" t="str">
        <f>VLOOKUP(C3710,[2]!ProdManager[#Data],2,FALSE)</f>
        <v>Lydia Sinn</v>
      </c>
      <c r="P3710" s="5" t="e">
        <f>VLOOKUP(I3710,[1]!Countries[#Data],2,FALSE)</f>
        <v>#REF!</v>
      </c>
      <c r="Q3710" s="5" t="e">
        <f>VLOOKUP(I3710,[1]!Countries[#Data],3,FALSE)</f>
        <v>#REF!</v>
      </c>
    </row>
    <row r="3711" spans="1:17" x14ac:dyDescent="0.2">
      <c r="A3711" s="5">
        <v>10308</v>
      </c>
      <c r="B3711" s="5" t="s">
        <v>72</v>
      </c>
      <c r="C3711" s="5" t="s">
        <v>36</v>
      </c>
      <c r="D3711" s="5">
        <v>12</v>
      </c>
      <c r="E3711" s="5">
        <v>10.92</v>
      </c>
      <c r="F3711" s="5">
        <v>5</v>
      </c>
      <c r="G3711" s="5" t="s">
        <v>161</v>
      </c>
      <c r="H3711" s="5" t="s">
        <v>66</v>
      </c>
      <c r="I3711" s="5" t="s">
        <v>67</v>
      </c>
      <c r="J3711" s="6">
        <v>42670</v>
      </c>
      <c r="K3711" s="7">
        <f t="shared" si="171"/>
        <v>60</v>
      </c>
      <c r="L3711" s="7">
        <f t="shared" si="172"/>
        <v>54.6</v>
      </c>
      <c r="M3711" s="4">
        <f>YEAR(Datos!$J3711)</f>
        <v>2016</v>
      </c>
      <c r="N3711" s="5" t="str">
        <f t="shared" si="173"/>
        <v>octubre</v>
      </c>
      <c r="O3711" s="5" t="str">
        <f>VLOOKUP(C3711,[2]!ProdManager[#Data],2,FALSE)</f>
        <v>John Matter</v>
      </c>
      <c r="P3711" s="5" t="e">
        <f>VLOOKUP(I3711,[1]!Countries[#Data],2,FALSE)</f>
        <v>#REF!</v>
      </c>
      <c r="Q3711" s="5" t="e">
        <f>VLOOKUP(I3711,[1]!Countries[#Data],3,FALSE)</f>
        <v>#REF!</v>
      </c>
    </row>
    <row r="3712" spans="1:17" x14ac:dyDescent="0.2">
      <c r="A3712" s="5">
        <v>10308</v>
      </c>
      <c r="B3712" s="5" t="s">
        <v>148</v>
      </c>
      <c r="C3712" s="5" t="s">
        <v>8</v>
      </c>
      <c r="D3712" s="5">
        <v>28.8</v>
      </c>
      <c r="E3712" s="5">
        <v>23.040000000000003</v>
      </c>
      <c r="F3712" s="5">
        <v>1</v>
      </c>
      <c r="G3712" s="5" t="s">
        <v>161</v>
      </c>
      <c r="H3712" s="5" t="s">
        <v>66</v>
      </c>
      <c r="I3712" s="5" t="s">
        <v>67</v>
      </c>
      <c r="J3712" s="6">
        <v>42468</v>
      </c>
      <c r="K3712" s="7">
        <f t="shared" si="171"/>
        <v>28.8</v>
      </c>
      <c r="L3712" s="7">
        <f t="shared" si="172"/>
        <v>23.040000000000003</v>
      </c>
      <c r="M3712" s="4">
        <f>YEAR(Datos!$J3712)</f>
        <v>2016</v>
      </c>
      <c r="N3712" s="5" t="str">
        <f t="shared" si="173"/>
        <v>abril</v>
      </c>
      <c r="O3712" s="5" t="str">
        <f>VLOOKUP(C3712,[2]!ProdManager[#Data],2,FALSE)</f>
        <v>Peter Stone</v>
      </c>
      <c r="P3712" s="5" t="e">
        <f>VLOOKUP(I3712,[1]!Countries[#Data],2,FALSE)</f>
        <v>#REF!</v>
      </c>
      <c r="Q3712" s="5" t="e">
        <f>VLOOKUP(I3712,[1]!Countries[#Data],3,FALSE)</f>
        <v>#REF!</v>
      </c>
    </row>
    <row r="3713" spans="1:17" x14ac:dyDescent="0.2">
      <c r="A3713" s="5">
        <v>10309</v>
      </c>
      <c r="B3713" s="5" t="s">
        <v>162</v>
      </c>
      <c r="C3713" s="5" t="s">
        <v>17</v>
      </c>
      <c r="D3713" s="5">
        <v>17.600000000000001</v>
      </c>
      <c r="E3713" s="5">
        <v>14.432000000000002</v>
      </c>
      <c r="F3713" s="5">
        <v>20</v>
      </c>
      <c r="G3713" s="5" t="s">
        <v>149</v>
      </c>
      <c r="H3713" s="5" t="s">
        <v>150</v>
      </c>
      <c r="I3713" s="5" t="s">
        <v>151</v>
      </c>
      <c r="J3713" s="6">
        <v>42430</v>
      </c>
      <c r="K3713" s="7">
        <f t="shared" si="171"/>
        <v>352</v>
      </c>
      <c r="L3713" s="7">
        <f t="shared" si="172"/>
        <v>288.64000000000004</v>
      </c>
      <c r="M3713" s="4">
        <f>YEAR(Datos!$J3713)</f>
        <v>2016</v>
      </c>
      <c r="N3713" s="5" t="str">
        <f t="shared" si="173"/>
        <v>marzo</v>
      </c>
      <c r="O3713" s="5" t="str">
        <f>VLOOKUP(C3713,[2]!ProdManager[#Data],2,FALSE)</f>
        <v>Lydia Sinn</v>
      </c>
      <c r="P3713" s="5" t="e">
        <f>VLOOKUP(I3713,[1]!Countries[#Data],2,FALSE)</f>
        <v>#REF!</v>
      </c>
      <c r="Q3713" s="5" t="e">
        <f>VLOOKUP(I3713,[1]!Countries[#Data],3,FALSE)</f>
        <v>#REF!</v>
      </c>
    </row>
    <row r="3714" spans="1:17" x14ac:dyDescent="0.2">
      <c r="A3714" s="5">
        <v>10309</v>
      </c>
      <c r="B3714" s="5" t="s">
        <v>163</v>
      </c>
      <c r="C3714" s="5" t="s">
        <v>17</v>
      </c>
      <c r="D3714" s="5">
        <v>20</v>
      </c>
      <c r="E3714" s="5">
        <v>16.400000000000002</v>
      </c>
      <c r="F3714" s="5">
        <v>30</v>
      </c>
      <c r="G3714" s="5" t="s">
        <v>149</v>
      </c>
      <c r="H3714" s="5" t="s">
        <v>150</v>
      </c>
      <c r="I3714" s="5" t="s">
        <v>151</v>
      </c>
      <c r="J3714" s="6">
        <v>42463</v>
      </c>
      <c r="K3714" s="7">
        <f t="shared" si="171"/>
        <v>600</v>
      </c>
      <c r="L3714" s="7">
        <f t="shared" si="172"/>
        <v>492.00000000000006</v>
      </c>
      <c r="M3714" s="4">
        <f>YEAR(Datos!$J3714)</f>
        <v>2016</v>
      </c>
      <c r="N3714" s="5" t="str">
        <f t="shared" si="173"/>
        <v>abril</v>
      </c>
      <c r="O3714" s="5" t="str">
        <f>VLOOKUP(C3714,[2]!ProdManager[#Data],2,FALSE)</f>
        <v>Lydia Sinn</v>
      </c>
      <c r="P3714" s="5" t="e">
        <f>VLOOKUP(I3714,[1]!Countries[#Data],2,FALSE)</f>
        <v>#REF!</v>
      </c>
      <c r="Q3714" s="5" t="e">
        <f>VLOOKUP(I3714,[1]!Countries[#Data],3,FALSE)</f>
        <v>#REF!</v>
      </c>
    </row>
    <row r="3715" spans="1:17" x14ac:dyDescent="0.2">
      <c r="A3715" s="5">
        <v>10309</v>
      </c>
      <c r="B3715" s="5" t="s">
        <v>2</v>
      </c>
      <c r="C3715" s="5" t="s">
        <v>3</v>
      </c>
      <c r="D3715" s="5">
        <v>11.2</v>
      </c>
      <c r="E3715" s="5">
        <v>8.9599999999999991</v>
      </c>
      <c r="F3715" s="5">
        <v>2</v>
      </c>
      <c r="G3715" s="5" t="s">
        <v>149</v>
      </c>
      <c r="H3715" s="5" t="s">
        <v>150</v>
      </c>
      <c r="I3715" s="5" t="s">
        <v>151</v>
      </c>
      <c r="J3715" s="6">
        <v>42579</v>
      </c>
      <c r="K3715" s="7">
        <f t="shared" ref="K3715:K3748" si="174">D3715*F3715</f>
        <v>22.4</v>
      </c>
      <c r="L3715" s="7">
        <f t="shared" ref="L3715:L3748" si="175">E3715*F3715</f>
        <v>17.919999999999998</v>
      </c>
      <c r="M3715" s="4">
        <f>YEAR(Datos!$J3715)</f>
        <v>2016</v>
      </c>
      <c r="N3715" s="5" t="str">
        <f t="shared" ref="N3715:N3748" si="176">TEXT(J3715,"mmmm")</f>
        <v>julio</v>
      </c>
      <c r="O3715" s="5" t="str">
        <f>VLOOKUP(C3715,[2]!ProdManager[#Data],2,FALSE)</f>
        <v>Marc Caine</v>
      </c>
      <c r="P3715" s="5" t="e">
        <f>VLOOKUP(I3715,[1]!Countries[#Data],2,FALSE)</f>
        <v>#REF!</v>
      </c>
      <c r="Q3715" s="5" t="e">
        <f>VLOOKUP(I3715,[1]!Countries[#Data],3,FALSE)</f>
        <v>#REF!</v>
      </c>
    </row>
    <row r="3716" spans="1:17" x14ac:dyDescent="0.2">
      <c r="A3716" s="5">
        <v>10309</v>
      </c>
      <c r="B3716" s="5" t="s">
        <v>100</v>
      </c>
      <c r="C3716" s="5" t="s">
        <v>36</v>
      </c>
      <c r="D3716" s="5">
        <v>36.799999999999997</v>
      </c>
      <c r="E3716" s="5">
        <v>32.384</v>
      </c>
      <c r="F3716" s="5">
        <v>20</v>
      </c>
      <c r="G3716" s="5" t="s">
        <v>149</v>
      </c>
      <c r="H3716" s="5" t="s">
        <v>150</v>
      </c>
      <c r="I3716" s="5" t="s">
        <v>151</v>
      </c>
      <c r="J3716" s="6">
        <v>42417</v>
      </c>
      <c r="K3716" s="7">
        <f t="shared" si="174"/>
        <v>736</v>
      </c>
      <c r="L3716" s="7">
        <f t="shared" si="175"/>
        <v>647.68000000000006</v>
      </c>
      <c r="M3716" s="4">
        <f>YEAR(Datos!$J3716)</f>
        <v>2016</v>
      </c>
      <c r="N3716" s="5" t="str">
        <f t="shared" si="176"/>
        <v>febrero</v>
      </c>
      <c r="O3716" s="5" t="str">
        <f>VLOOKUP(C3716,[2]!ProdManager[#Data],2,FALSE)</f>
        <v>John Matter</v>
      </c>
      <c r="P3716" s="5" t="e">
        <f>VLOOKUP(I3716,[1]!Countries[#Data],2,FALSE)</f>
        <v>#REF!</v>
      </c>
      <c r="Q3716" s="5" t="e">
        <f>VLOOKUP(I3716,[1]!Countries[#Data],3,FALSE)</f>
        <v>#REF!</v>
      </c>
    </row>
    <row r="3717" spans="1:17" x14ac:dyDescent="0.2">
      <c r="A3717" s="5">
        <v>10309</v>
      </c>
      <c r="B3717" s="5" t="s">
        <v>106</v>
      </c>
      <c r="C3717" s="5" t="s">
        <v>8</v>
      </c>
      <c r="D3717" s="5">
        <v>17.2</v>
      </c>
      <c r="E3717" s="5">
        <v>14.62</v>
      </c>
      <c r="F3717" s="5">
        <v>3</v>
      </c>
      <c r="G3717" s="5" t="s">
        <v>149</v>
      </c>
      <c r="H3717" s="5" t="s">
        <v>150</v>
      </c>
      <c r="I3717" s="5" t="s">
        <v>151</v>
      </c>
      <c r="J3717" s="6">
        <v>42652</v>
      </c>
      <c r="K3717" s="7">
        <f t="shared" si="174"/>
        <v>51.599999999999994</v>
      </c>
      <c r="L3717" s="7">
        <f t="shared" si="175"/>
        <v>43.86</v>
      </c>
      <c r="M3717" s="4">
        <f>YEAR(Datos!$J3717)</f>
        <v>2016</v>
      </c>
      <c r="N3717" s="5" t="str">
        <f t="shared" si="176"/>
        <v>octubre</v>
      </c>
      <c r="O3717" s="5" t="str">
        <f>VLOOKUP(C3717,[2]!ProdManager[#Data],2,FALSE)</f>
        <v>Peter Stone</v>
      </c>
      <c r="P3717" s="5" t="e">
        <f>VLOOKUP(I3717,[1]!Countries[#Data],2,FALSE)</f>
        <v>#REF!</v>
      </c>
      <c r="Q3717" s="5" t="e">
        <f>VLOOKUP(I3717,[1]!Countries[#Data],3,FALSE)</f>
        <v>#REF!</v>
      </c>
    </row>
    <row r="3718" spans="1:17" x14ac:dyDescent="0.2">
      <c r="A3718" s="5">
        <v>10310</v>
      </c>
      <c r="B3718" s="5" t="s">
        <v>49</v>
      </c>
      <c r="C3718" s="5" t="s">
        <v>28</v>
      </c>
      <c r="D3718" s="5">
        <v>13.9</v>
      </c>
      <c r="E3718" s="5">
        <v>9.3129999999999988</v>
      </c>
      <c r="F3718" s="5">
        <v>10</v>
      </c>
      <c r="G3718" s="5" t="s">
        <v>164</v>
      </c>
      <c r="H3718" s="5" t="s">
        <v>160</v>
      </c>
      <c r="I3718" s="5" t="s">
        <v>77</v>
      </c>
      <c r="J3718" s="6">
        <v>42511</v>
      </c>
      <c r="K3718" s="7">
        <f t="shared" si="174"/>
        <v>139</v>
      </c>
      <c r="L3718" s="7">
        <f t="shared" si="175"/>
        <v>93.13</v>
      </c>
      <c r="M3718" s="4">
        <f>YEAR(Datos!$J3718)</f>
        <v>2016</v>
      </c>
      <c r="N3718" s="5" t="str">
        <f t="shared" si="176"/>
        <v>mayo</v>
      </c>
      <c r="O3718" s="5" t="str">
        <f>VLOOKUP(C3718,[2]!ProdManager[#Data],2,FALSE)</f>
        <v>Lydia Sinn</v>
      </c>
      <c r="P3718" s="5" t="e">
        <f>VLOOKUP(I3718,[1]!Countries[#Data],2,FALSE)</f>
        <v>#REF!</v>
      </c>
      <c r="Q3718" s="5" t="e">
        <f>VLOOKUP(I3718,[1]!Countries[#Data],3,FALSE)</f>
        <v>#REF!</v>
      </c>
    </row>
    <row r="3719" spans="1:17" x14ac:dyDescent="0.2">
      <c r="A3719" s="5">
        <v>10310</v>
      </c>
      <c r="B3719" s="5" t="s">
        <v>71</v>
      </c>
      <c r="C3719" s="5" t="s">
        <v>28</v>
      </c>
      <c r="D3719" s="5">
        <v>39.4</v>
      </c>
      <c r="E3719" s="5">
        <v>26.397999999999996</v>
      </c>
      <c r="F3719" s="5">
        <v>5</v>
      </c>
      <c r="G3719" s="5" t="s">
        <v>164</v>
      </c>
      <c r="H3719" s="5" t="s">
        <v>160</v>
      </c>
      <c r="I3719" s="5" t="s">
        <v>77</v>
      </c>
      <c r="J3719" s="6">
        <v>42609</v>
      </c>
      <c r="K3719" s="7">
        <f t="shared" si="174"/>
        <v>197</v>
      </c>
      <c r="L3719" s="7">
        <f t="shared" si="175"/>
        <v>131.98999999999998</v>
      </c>
      <c r="M3719" s="4">
        <f>YEAR(Datos!$J3719)</f>
        <v>2016</v>
      </c>
      <c r="N3719" s="5" t="str">
        <f t="shared" si="176"/>
        <v>agosto</v>
      </c>
      <c r="O3719" s="5" t="str">
        <f>VLOOKUP(C3719,[2]!ProdManager[#Data],2,FALSE)</f>
        <v>Lydia Sinn</v>
      </c>
      <c r="P3719" s="5" t="e">
        <f>VLOOKUP(I3719,[1]!Countries[#Data],2,FALSE)</f>
        <v>#REF!</v>
      </c>
      <c r="Q3719" s="5" t="e">
        <f>VLOOKUP(I3719,[1]!Countries[#Data],3,FALSE)</f>
        <v>#REF!</v>
      </c>
    </row>
    <row r="3720" spans="1:17" x14ac:dyDescent="0.2">
      <c r="A3720" s="5">
        <v>10311</v>
      </c>
      <c r="B3720" s="5" t="s">
        <v>2</v>
      </c>
      <c r="C3720" s="5" t="s">
        <v>3</v>
      </c>
      <c r="D3720" s="5">
        <v>11.2</v>
      </c>
      <c r="E3720" s="5">
        <v>9.2959999999999994</v>
      </c>
      <c r="F3720" s="5">
        <v>6</v>
      </c>
      <c r="G3720" s="5" t="s">
        <v>165</v>
      </c>
      <c r="H3720" s="5" t="s">
        <v>166</v>
      </c>
      <c r="I3720" s="5" t="s">
        <v>6</v>
      </c>
      <c r="J3720" s="6">
        <v>42506</v>
      </c>
      <c r="K3720" s="7">
        <f t="shared" si="174"/>
        <v>67.199999999999989</v>
      </c>
      <c r="L3720" s="7">
        <f t="shared" si="175"/>
        <v>55.775999999999996</v>
      </c>
      <c r="M3720" s="4">
        <f>YEAR(Datos!$J3720)</f>
        <v>2016</v>
      </c>
      <c r="N3720" s="5" t="str">
        <f t="shared" si="176"/>
        <v>mayo</v>
      </c>
      <c r="O3720" s="5" t="str">
        <f>VLOOKUP(C3720,[2]!ProdManager[#Data],2,FALSE)</f>
        <v>Marc Caine</v>
      </c>
      <c r="P3720" s="5" t="e">
        <f>VLOOKUP(I3720,[1]!Countries[#Data],2,FALSE)</f>
        <v>#REF!</v>
      </c>
      <c r="Q3720" s="5" t="e">
        <f>VLOOKUP(I3720,[1]!Countries[#Data],3,FALSE)</f>
        <v>#REF!</v>
      </c>
    </row>
    <row r="3721" spans="1:17" x14ac:dyDescent="0.2">
      <c r="A3721" s="5">
        <v>10311</v>
      </c>
      <c r="B3721" s="5" t="s">
        <v>148</v>
      </c>
      <c r="C3721" s="5" t="s">
        <v>8</v>
      </c>
      <c r="D3721" s="5">
        <v>28.8</v>
      </c>
      <c r="E3721" s="5">
        <v>23.616000000000003</v>
      </c>
      <c r="F3721" s="5">
        <v>7</v>
      </c>
      <c r="G3721" s="5" t="s">
        <v>165</v>
      </c>
      <c r="H3721" s="5" t="s">
        <v>166</v>
      </c>
      <c r="I3721" s="5" t="s">
        <v>6</v>
      </c>
      <c r="J3721" s="6">
        <v>42400</v>
      </c>
      <c r="K3721" s="7">
        <f t="shared" si="174"/>
        <v>201.6</v>
      </c>
      <c r="L3721" s="7">
        <f t="shared" si="175"/>
        <v>165.31200000000001</v>
      </c>
      <c r="M3721" s="4">
        <f>YEAR(Datos!$J3721)</f>
        <v>2016</v>
      </c>
      <c r="N3721" s="5" t="str">
        <f t="shared" si="176"/>
        <v>enero</v>
      </c>
      <c r="O3721" s="5" t="str">
        <f>VLOOKUP(C3721,[2]!ProdManager[#Data],2,FALSE)</f>
        <v>Peter Stone</v>
      </c>
      <c r="P3721" s="5" t="e">
        <f>VLOOKUP(I3721,[1]!Countries[#Data],2,FALSE)</f>
        <v>#REF!</v>
      </c>
      <c r="Q3721" s="5" t="e">
        <f>VLOOKUP(I3721,[1]!Countries[#Data],3,FALSE)</f>
        <v>#REF!</v>
      </c>
    </row>
    <row r="3722" spans="1:17" x14ac:dyDescent="0.2">
      <c r="A3722" s="5">
        <v>10312</v>
      </c>
      <c r="B3722" s="5" t="s">
        <v>114</v>
      </c>
      <c r="C3722" s="5" t="s">
        <v>11</v>
      </c>
      <c r="D3722" s="5">
        <v>36.4</v>
      </c>
      <c r="E3722" s="5">
        <v>29.848000000000003</v>
      </c>
      <c r="F3722" s="5">
        <v>4</v>
      </c>
      <c r="G3722" s="5" t="s">
        <v>153</v>
      </c>
      <c r="H3722" s="5" t="s">
        <v>154</v>
      </c>
      <c r="I3722" s="5" t="s">
        <v>14</v>
      </c>
      <c r="J3722" s="6">
        <v>42463</v>
      </c>
      <c r="K3722" s="7">
        <f t="shared" si="174"/>
        <v>145.6</v>
      </c>
      <c r="L3722" s="7">
        <f t="shared" si="175"/>
        <v>119.39200000000001</v>
      </c>
      <c r="M3722" s="4">
        <f>YEAR(Datos!$J3722)</f>
        <v>2016</v>
      </c>
      <c r="N3722" s="5" t="str">
        <f t="shared" si="176"/>
        <v>abril</v>
      </c>
      <c r="O3722" s="5" t="str">
        <f>VLOOKUP(C3722,[2]!ProdManager[#Data],2,FALSE)</f>
        <v>Marc Caine</v>
      </c>
      <c r="P3722" s="5" t="e">
        <f>VLOOKUP(I3722,[1]!Countries[#Data],2,FALSE)</f>
        <v>#REF!</v>
      </c>
      <c r="Q3722" s="5" t="e">
        <f>VLOOKUP(I3722,[1]!Countries[#Data],3,FALSE)</f>
        <v>#REF!</v>
      </c>
    </row>
    <row r="3723" spans="1:17" x14ac:dyDescent="0.2">
      <c r="A3723" s="5">
        <v>10312</v>
      </c>
      <c r="B3723" s="5" t="s">
        <v>100</v>
      </c>
      <c r="C3723" s="5" t="s">
        <v>36</v>
      </c>
      <c r="D3723" s="5">
        <v>36.799999999999997</v>
      </c>
      <c r="E3723" s="5">
        <v>33.856000000000002</v>
      </c>
      <c r="F3723" s="5">
        <v>24</v>
      </c>
      <c r="G3723" s="5" t="s">
        <v>153</v>
      </c>
      <c r="H3723" s="5" t="s">
        <v>154</v>
      </c>
      <c r="I3723" s="5" t="s">
        <v>14</v>
      </c>
      <c r="J3723" s="6">
        <v>42702</v>
      </c>
      <c r="K3723" s="7">
        <f t="shared" si="174"/>
        <v>883.19999999999993</v>
      </c>
      <c r="L3723" s="7">
        <f t="shared" si="175"/>
        <v>812.5440000000001</v>
      </c>
      <c r="M3723" s="4">
        <f>YEAR(Datos!$J3723)</f>
        <v>2016</v>
      </c>
      <c r="N3723" s="5" t="str">
        <f t="shared" si="176"/>
        <v>noviembre</v>
      </c>
      <c r="O3723" s="5" t="str">
        <f>VLOOKUP(C3723,[2]!ProdManager[#Data],2,FALSE)</f>
        <v>John Matter</v>
      </c>
      <c r="P3723" s="5" t="e">
        <f>VLOOKUP(I3723,[1]!Countries[#Data],2,FALSE)</f>
        <v>#REF!</v>
      </c>
      <c r="Q3723" s="5" t="e">
        <f>VLOOKUP(I3723,[1]!Countries[#Data],3,FALSE)</f>
        <v>#REF!</v>
      </c>
    </row>
    <row r="3724" spans="1:17" x14ac:dyDescent="0.2">
      <c r="A3724" s="5">
        <v>10312</v>
      </c>
      <c r="B3724" s="5" t="s">
        <v>51</v>
      </c>
      <c r="C3724" s="5" t="s">
        <v>39</v>
      </c>
      <c r="D3724" s="5">
        <v>26.2</v>
      </c>
      <c r="E3724" s="5">
        <v>21.222000000000001</v>
      </c>
      <c r="F3724" s="5">
        <v>20</v>
      </c>
      <c r="G3724" s="5" t="s">
        <v>153</v>
      </c>
      <c r="H3724" s="5" t="s">
        <v>154</v>
      </c>
      <c r="I3724" s="5" t="s">
        <v>14</v>
      </c>
      <c r="J3724" s="6">
        <v>42669</v>
      </c>
      <c r="K3724" s="7">
        <f t="shared" si="174"/>
        <v>524</v>
      </c>
      <c r="L3724" s="7">
        <f t="shared" si="175"/>
        <v>424.44000000000005</v>
      </c>
      <c r="M3724" s="4">
        <f>YEAR(Datos!$J3724)</f>
        <v>2016</v>
      </c>
      <c r="N3724" s="5" t="str">
        <f t="shared" si="176"/>
        <v>octubre</v>
      </c>
      <c r="O3724" s="5" t="str">
        <f>VLOOKUP(C3724,[2]!ProdManager[#Data],2,FALSE)</f>
        <v>John Matter</v>
      </c>
      <c r="P3724" s="5" t="e">
        <f>VLOOKUP(I3724,[1]!Countries[#Data],2,FALSE)</f>
        <v>#REF!</v>
      </c>
      <c r="Q3724" s="5" t="e">
        <f>VLOOKUP(I3724,[1]!Countries[#Data],3,FALSE)</f>
        <v>#REF!</v>
      </c>
    </row>
    <row r="3725" spans="1:17" x14ac:dyDescent="0.2">
      <c r="A3725" s="5">
        <v>10312</v>
      </c>
      <c r="B3725" s="5" t="s">
        <v>122</v>
      </c>
      <c r="C3725" s="5" t="s">
        <v>36</v>
      </c>
      <c r="D3725" s="5">
        <v>6.2</v>
      </c>
      <c r="E3725" s="5">
        <v>5.58</v>
      </c>
      <c r="F3725" s="5">
        <v>10</v>
      </c>
      <c r="G3725" s="5" t="s">
        <v>153</v>
      </c>
      <c r="H3725" s="5" t="s">
        <v>154</v>
      </c>
      <c r="I3725" s="5" t="s">
        <v>14</v>
      </c>
      <c r="J3725" s="6">
        <v>42584</v>
      </c>
      <c r="K3725" s="7">
        <f t="shared" si="174"/>
        <v>62</v>
      </c>
      <c r="L3725" s="7">
        <f t="shared" si="175"/>
        <v>55.8</v>
      </c>
      <c r="M3725" s="4">
        <f>YEAR(Datos!$J3725)</f>
        <v>2016</v>
      </c>
      <c r="N3725" s="5" t="str">
        <f t="shared" si="176"/>
        <v>agosto</v>
      </c>
      <c r="O3725" s="5" t="str">
        <f>VLOOKUP(C3725,[2]!ProdManager[#Data],2,FALSE)</f>
        <v>John Matter</v>
      </c>
      <c r="P3725" s="5" t="e">
        <f>VLOOKUP(I3725,[1]!Countries[#Data],2,FALSE)</f>
        <v>#REF!</v>
      </c>
      <c r="Q3725" s="5" t="e">
        <f>VLOOKUP(I3725,[1]!Countries[#Data],3,FALSE)</f>
        <v>#REF!</v>
      </c>
    </row>
    <row r="3726" spans="1:17" x14ac:dyDescent="0.2">
      <c r="A3726" s="5">
        <v>10313</v>
      </c>
      <c r="B3726" s="5" t="s">
        <v>50</v>
      </c>
      <c r="C3726" s="5" t="s">
        <v>22</v>
      </c>
      <c r="D3726" s="5">
        <v>15.2</v>
      </c>
      <c r="E3726" s="5">
        <v>10.639999999999999</v>
      </c>
      <c r="F3726" s="5">
        <v>12</v>
      </c>
      <c r="G3726" s="5" t="s">
        <v>103</v>
      </c>
      <c r="H3726" s="5" t="s">
        <v>104</v>
      </c>
      <c r="I3726" s="5" t="s">
        <v>14</v>
      </c>
      <c r="J3726" s="6">
        <v>42526</v>
      </c>
      <c r="K3726" s="7">
        <f t="shared" si="174"/>
        <v>182.39999999999998</v>
      </c>
      <c r="L3726" s="7">
        <f t="shared" si="175"/>
        <v>127.67999999999998</v>
      </c>
      <c r="M3726" s="4">
        <f>YEAR(Datos!$J3726)</f>
        <v>2016</v>
      </c>
      <c r="N3726" s="5" t="str">
        <f t="shared" si="176"/>
        <v>junio</v>
      </c>
      <c r="O3726" s="5" t="str">
        <f>VLOOKUP(C3726,[2]!ProdManager[#Data],2,FALSE)</f>
        <v>Peter Stone</v>
      </c>
      <c r="P3726" s="5" t="e">
        <f>VLOOKUP(I3726,[1]!Countries[#Data],2,FALSE)</f>
        <v>#REF!</v>
      </c>
      <c r="Q3726" s="5" t="e">
        <f>VLOOKUP(I3726,[1]!Countries[#Data],3,FALSE)</f>
        <v>#REF!</v>
      </c>
    </row>
    <row r="3727" spans="1:17" x14ac:dyDescent="0.2">
      <c r="A3727" s="5">
        <v>10314</v>
      </c>
      <c r="B3727" s="5" t="s">
        <v>71</v>
      </c>
      <c r="C3727" s="5" t="s">
        <v>28</v>
      </c>
      <c r="D3727" s="5">
        <v>39.4</v>
      </c>
      <c r="E3727" s="5">
        <v>27.58</v>
      </c>
      <c r="F3727" s="5">
        <v>25</v>
      </c>
      <c r="G3727" s="5" t="s">
        <v>75</v>
      </c>
      <c r="H3727" s="5" t="s">
        <v>76</v>
      </c>
      <c r="I3727" s="5" t="s">
        <v>77</v>
      </c>
      <c r="J3727" s="6">
        <v>42624</v>
      </c>
      <c r="K3727" s="7">
        <f t="shared" si="174"/>
        <v>985</v>
      </c>
      <c r="L3727" s="7">
        <f t="shared" si="175"/>
        <v>689.5</v>
      </c>
      <c r="M3727" s="4">
        <f>YEAR(Datos!$J3727)</f>
        <v>2016</v>
      </c>
      <c r="N3727" s="5" t="str">
        <f t="shared" si="176"/>
        <v>septiembre</v>
      </c>
      <c r="O3727" s="5" t="str">
        <f>VLOOKUP(C3727,[2]!ProdManager[#Data],2,FALSE)</f>
        <v>Lydia Sinn</v>
      </c>
      <c r="P3727" s="5" t="e">
        <f>VLOOKUP(I3727,[1]!Countries[#Data],2,FALSE)</f>
        <v>#REF!</v>
      </c>
      <c r="Q3727" s="5" t="e">
        <f>VLOOKUP(I3727,[1]!Countries[#Data],3,FALSE)</f>
        <v>#REF!</v>
      </c>
    </row>
    <row r="3728" spans="1:17" x14ac:dyDescent="0.2">
      <c r="A3728" s="5">
        <v>10314</v>
      </c>
      <c r="B3728" s="5" t="s">
        <v>63</v>
      </c>
      <c r="C3728" s="5" t="s">
        <v>8</v>
      </c>
      <c r="D3728" s="5">
        <v>25.6</v>
      </c>
      <c r="E3728" s="5">
        <v>19.968000000000004</v>
      </c>
      <c r="F3728" s="5">
        <v>40</v>
      </c>
      <c r="G3728" s="5" t="s">
        <v>75</v>
      </c>
      <c r="H3728" s="5" t="s">
        <v>76</v>
      </c>
      <c r="I3728" s="5" t="s">
        <v>77</v>
      </c>
      <c r="J3728" s="6">
        <v>42538</v>
      </c>
      <c r="K3728" s="7">
        <f t="shared" si="174"/>
        <v>1024</v>
      </c>
      <c r="L3728" s="7">
        <f t="shared" si="175"/>
        <v>798.72000000000014</v>
      </c>
      <c r="M3728" s="4">
        <f>YEAR(Datos!$J3728)</f>
        <v>2016</v>
      </c>
      <c r="N3728" s="5" t="str">
        <f t="shared" si="176"/>
        <v>junio</v>
      </c>
      <c r="O3728" s="5" t="str">
        <f>VLOOKUP(C3728,[2]!ProdManager[#Data],2,FALSE)</f>
        <v>Peter Stone</v>
      </c>
      <c r="P3728" s="5" t="e">
        <f>VLOOKUP(I3728,[1]!Countries[#Data],2,FALSE)</f>
        <v>#REF!</v>
      </c>
      <c r="Q3728" s="5" t="e">
        <f>VLOOKUP(I3728,[1]!Countries[#Data],3,FALSE)</f>
        <v>#REF!</v>
      </c>
    </row>
    <row r="3729" spans="1:17" x14ac:dyDescent="0.2">
      <c r="A3729" s="5">
        <v>10314</v>
      </c>
      <c r="B3729" s="5" t="s">
        <v>167</v>
      </c>
      <c r="C3729" s="5" t="s">
        <v>22</v>
      </c>
      <c r="D3729" s="5">
        <v>10.6</v>
      </c>
      <c r="E3729" s="5">
        <v>7.419999999999999</v>
      </c>
      <c r="F3729" s="5">
        <v>30</v>
      </c>
      <c r="G3729" s="5" t="s">
        <v>75</v>
      </c>
      <c r="H3729" s="5" t="s">
        <v>76</v>
      </c>
      <c r="I3729" s="5" t="s">
        <v>77</v>
      </c>
      <c r="J3729" s="6">
        <v>42524</v>
      </c>
      <c r="K3729" s="7">
        <f t="shared" si="174"/>
        <v>318</v>
      </c>
      <c r="L3729" s="7">
        <f t="shared" si="175"/>
        <v>222.59999999999997</v>
      </c>
      <c r="M3729" s="4">
        <f>YEAR(Datos!$J3729)</f>
        <v>2016</v>
      </c>
      <c r="N3729" s="5" t="str">
        <f t="shared" si="176"/>
        <v>junio</v>
      </c>
      <c r="O3729" s="5" t="str">
        <f>VLOOKUP(C3729,[2]!ProdManager[#Data],2,FALSE)</f>
        <v>Peter Stone</v>
      </c>
      <c r="P3729" s="5" t="e">
        <f>VLOOKUP(I3729,[1]!Countries[#Data],2,FALSE)</f>
        <v>#REF!</v>
      </c>
      <c r="Q3729" s="5" t="e">
        <f>VLOOKUP(I3729,[1]!Countries[#Data],3,FALSE)</f>
        <v>#REF!</v>
      </c>
    </row>
    <row r="3730" spans="1:17" x14ac:dyDescent="0.2">
      <c r="A3730" s="5">
        <v>10315</v>
      </c>
      <c r="B3730" s="5" t="s">
        <v>133</v>
      </c>
      <c r="C3730" s="5" t="s">
        <v>36</v>
      </c>
      <c r="D3730" s="5">
        <v>11.2</v>
      </c>
      <c r="E3730" s="5">
        <v>9.968</v>
      </c>
      <c r="F3730" s="5">
        <v>14</v>
      </c>
      <c r="G3730" s="5" t="s">
        <v>168</v>
      </c>
      <c r="H3730" s="5" t="s">
        <v>169</v>
      </c>
      <c r="I3730" s="5" t="s">
        <v>142</v>
      </c>
      <c r="J3730" s="6">
        <v>42719</v>
      </c>
      <c r="K3730" s="7">
        <f t="shared" si="174"/>
        <v>156.79999999999998</v>
      </c>
      <c r="L3730" s="7">
        <f t="shared" si="175"/>
        <v>139.55199999999999</v>
      </c>
      <c r="M3730" s="4">
        <f>YEAR(Datos!$J3730)</f>
        <v>2016</v>
      </c>
      <c r="N3730" s="5" t="str">
        <f t="shared" si="176"/>
        <v>diciembre</v>
      </c>
      <c r="O3730" s="5" t="str">
        <f>VLOOKUP(C3730,[2]!ProdManager[#Data],2,FALSE)</f>
        <v>John Matter</v>
      </c>
      <c r="P3730" s="5" t="e">
        <f>VLOOKUP(I3730,[1]!Countries[#Data],2,FALSE)</f>
        <v>#REF!</v>
      </c>
      <c r="Q3730" s="5" t="e">
        <f>VLOOKUP(I3730,[1]!Countries[#Data],3,FALSE)</f>
        <v>#REF!</v>
      </c>
    </row>
    <row r="3731" spans="1:17" x14ac:dyDescent="0.2">
      <c r="A3731" s="5">
        <v>10315</v>
      </c>
      <c r="B3731" s="5" t="s">
        <v>72</v>
      </c>
      <c r="C3731" s="5" t="s">
        <v>36</v>
      </c>
      <c r="D3731" s="5">
        <v>12</v>
      </c>
      <c r="E3731" s="5">
        <v>10.68</v>
      </c>
      <c r="F3731" s="5">
        <v>30</v>
      </c>
      <c r="G3731" s="5" t="s">
        <v>168</v>
      </c>
      <c r="H3731" s="5" t="s">
        <v>169</v>
      </c>
      <c r="I3731" s="5" t="s">
        <v>142</v>
      </c>
      <c r="J3731" s="6">
        <v>42412</v>
      </c>
      <c r="K3731" s="7">
        <f t="shared" si="174"/>
        <v>360</v>
      </c>
      <c r="L3731" s="7">
        <f t="shared" si="175"/>
        <v>320.39999999999998</v>
      </c>
      <c r="M3731" s="4">
        <f>YEAR(Datos!$J3731)</f>
        <v>2016</v>
      </c>
      <c r="N3731" s="5" t="str">
        <f t="shared" si="176"/>
        <v>febrero</v>
      </c>
      <c r="O3731" s="5" t="str">
        <f>VLOOKUP(C3731,[2]!ProdManager[#Data],2,FALSE)</f>
        <v>John Matter</v>
      </c>
      <c r="P3731" s="5" t="e">
        <f>VLOOKUP(I3731,[1]!Countries[#Data],2,FALSE)</f>
        <v>#REF!</v>
      </c>
      <c r="Q3731" s="5" t="e">
        <f>VLOOKUP(I3731,[1]!Countries[#Data],3,FALSE)</f>
        <v>#REF!</v>
      </c>
    </row>
    <row r="3732" spans="1:17" x14ac:dyDescent="0.2">
      <c r="A3732" s="5">
        <v>10316</v>
      </c>
      <c r="B3732" s="5" t="s">
        <v>21</v>
      </c>
      <c r="C3732" s="5" t="s">
        <v>22</v>
      </c>
      <c r="D3732" s="5">
        <v>7.7</v>
      </c>
      <c r="E3732" s="5">
        <v>5.6980000000000004</v>
      </c>
      <c r="F3732" s="5">
        <v>10</v>
      </c>
      <c r="G3732" s="5" t="s">
        <v>75</v>
      </c>
      <c r="H3732" s="5" t="s">
        <v>76</v>
      </c>
      <c r="I3732" s="5" t="s">
        <v>77</v>
      </c>
      <c r="J3732" s="6">
        <v>42547</v>
      </c>
      <c r="K3732" s="7">
        <f t="shared" si="174"/>
        <v>77</v>
      </c>
      <c r="L3732" s="7">
        <f t="shared" si="175"/>
        <v>56.980000000000004</v>
      </c>
      <c r="M3732" s="4">
        <f>YEAR(Datos!$J3732)</f>
        <v>2016</v>
      </c>
      <c r="N3732" s="5" t="str">
        <f t="shared" si="176"/>
        <v>junio</v>
      </c>
      <c r="O3732" s="5" t="str">
        <f>VLOOKUP(C3732,[2]!ProdManager[#Data],2,FALSE)</f>
        <v>Peter Stone</v>
      </c>
      <c r="P3732" s="5" t="e">
        <f>VLOOKUP(I3732,[1]!Countries[#Data],2,FALSE)</f>
        <v>#REF!</v>
      </c>
      <c r="Q3732" s="5" t="e">
        <f>VLOOKUP(I3732,[1]!Countries[#Data],3,FALSE)</f>
        <v>#REF!</v>
      </c>
    </row>
    <row r="3733" spans="1:17" x14ac:dyDescent="0.2">
      <c r="A3733" s="5">
        <v>10316</v>
      </c>
      <c r="B3733" s="5" t="s">
        <v>71</v>
      </c>
      <c r="C3733" s="5" t="s">
        <v>28</v>
      </c>
      <c r="D3733" s="5">
        <v>39.4</v>
      </c>
      <c r="E3733" s="5">
        <v>26.003999999999994</v>
      </c>
      <c r="F3733" s="5">
        <v>70</v>
      </c>
      <c r="G3733" s="5" t="s">
        <v>75</v>
      </c>
      <c r="H3733" s="5" t="s">
        <v>76</v>
      </c>
      <c r="I3733" s="5" t="s">
        <v>77</v>
      </c>
      <c r="J3733" s="6">
        <v>42561</v>
      </c>
      <c r="K3733" s="7">
        <f t="shared" si="174"/>
        <v>2758</v>
      </c>
      <c r="L3733" s="7">
        <f t="shared" si="175"/>
        <v>1820.2799999999995</v>
      </c>
      <c r="M3733" s="4">
        <f>YEAR(Datos!$J3733)</f>
        <v>2016</v>
      </c>
      <c r="N3733" s="5" t="str">
        <f t="shared" si="176"/>
        <v>julio</v>
      </c>
      <c r="O3733" s="5" t="str">
        <f>VLOOKUP(C3733,[2]!ProdManager[#Data],2,FALSE)</f>
        <v>Lydia Sinn</v>
      </c>
      <c r="P3733" s="5" t="e">
        <f>VLOOKUP(I3733,[1]!Countries[#Data],2,FALSE)</f>
        <v>#REF!</v>
      </c>
      <c r="Q3733" s="5" t="e">
        <f>VLOOKUP(I3733,[1]!Countries[#Data],3,FALSE)</f>
        <v>#REF!</v>
      </c>
    </row>
    <row r="3734" spans="1:17" x14ac:dyDescent="0.2">
      <c r="A3734" s="5">
        <v>10317</v>
      </c>
      <c r="B3734" s="5" t="s">
        <v>131</v>
      </c>
      <c r="C3734" s="5" t="s">
        <v>36</v>
      </c>
      <c r="D3734" s="5">
        <v>14.4</v>
      </c>
      <c r="E3734" s="5">
        <v>12.672000000000001</v>
      </c>
      <c r="F3734" s="5">
        <v>20</v>
      </c>
      <c r="G3734" s="5" t="s">
        <v>159</v>
      </c>
      <c r="H3734" s="5" t="s">
        <v>160</v>
      </c>
      <c r="I3734" s="5" t="s">
        <v>77</v>
      </c>
      <c r="J3734" s="6">
        <v>42405</v>
      </c>
      <c r="K3734" s="7">
        <f t="shared" si="174"/>
        <v>288</v>
      </c>
      <c r="L3734" s="7">
        <f t="shared" si="175"/>
        <v>253.44</v>
      </c>
      <c r="M3734" s="4">
        <f>YEAR(Datos!$J3734)</f>
        <v>2016</v>
      </c>
      <c r="N3734" s="5" t="str">
        <f t="shared" si="176"/>
        <v>febrero</v>
      </c>
      <c r="O3734" s="5" t="str">
        <f>VLOOKUP(C3734,[2]!ProdManager[#Data],2,FALSE)</f>
        <v>John Matter</v>
      </c>
      <c r="P3734" s="5" t="e">
        <f>VLOOKUP(I3734,[1]!Countries[#Data],2,FALSE)</f>
        <v>#REF!</v>
      </c>
      <c r="Q3734" s="5" t="e">
        <f>VLOOKUP(I3734,[1]!Countries[#Data],3,FALSE)</f>
        <v>#REF!</v>
      </c>
    </row>
    <row r="3735" spans="1:17" x14ac:dyDescent="0.2">
      <c r="A3735" s="5">
        <v>10318</v>
      </c>
      <c r="B3735" s="5" t="s">
        <v>21</v>
      </c>
      <c r="C3735" s="5" t="s">
        <v>22</v>
      </c>
      <c r="D3735" s="5">
        <v>7.7</v>
      </c>
      <c r="E3735" s="5">
        <v>5.5439999999999996</v>
      </c>
      <c r="F3735" s="5">
        <v>20</v>
      </c>
      <c r="G3735" s="5" t="s">
        <v>168</v>
      </c>
      <c r="H3735" s="5" t="s">
        <v>169</v>
      </c>
      <c r="I3735" s="5" t="s">
        <v>142</v>
      </c>
      <c r="J3735" s="6">
        <v>42520</v>
      </c>
      <c r="K3735" s="7">
        <f t="shared" si="174"/>
        <v>154</v>
      </c>
      <c r="L3735" s="7">
        <f t="shared" si="175"/>
        <v>110.88</v>
      </c>
      <c r="M3735" s="4">
        <f>YEAR(Datos!$J3735)</f>
        <v>2016</v>
      </c>
      <c r="N3735" s="5" t="str">
        <f t="shared" si="176"/>
        <v>mayo</v>
      </c>
      <c r="O3735" s="5" t="str">
        <f>VLOOKUP(C3735,[2]!ProdManager[#Data],2,FALSE)</f>
        <v>Peter Stone</v>
      </c>
      <c r="P3735" s="5" t="e">
        <f>VLOOKUP(I3735,[1]!Countries[#Data],2,FALSE)</f>
        <v>#REF!</v>
      </c>
      <c r="Q3735" s="5" t="e">
        <f>VLOOKUP(I3735,[1]!Countries[#Data],3,FALSE)</f>
        <v>#REF!</v>
      </c>
    </row>
    <row r="3736" spans="1:17" x14ac:dyDescent="0.2">
      <c r="A3736" s="5">
        <v>10318</v>
      </c>
      <c r="B3736" s="5" t="s">
        <v>94</v>
      </c>
      <c r="C3736" s="5" t="s">
        <v>36</v>
      </c>
      <c r="D3736" s="5">
        <v>14.4</v>
      </c>
      <c r="E3736" s="5">
        <v>13.104000000000001</v>
      </c>
      <c r="F3736" s="5">
        <v>6</v>
      </c>
      <c r="G3736" s="5" t="s">
        <v>168</v>
      </c>
      <c r="H3736" s="5" t="s">
        <v>169</v>
      </c>
      <c r="I3736" s="5" t="s">
        <v>142</v>
      </c>
      <c r="J3736" s="6">
        <v>42417</v>
      </c>
      <c r="K3736" s="7">
        <f t="shared" si="174"/>
        <v>86.4</v>
      </c>
      <c r="L3736" s="7">
        <f t="shared" si="175"/>
        <v>78.624000000000009</v>
      </c>
      <c r="M3736" s="4">
        <f>YEAR(Datos!$J3736)</f>
        <v>2016</v>
      </c>
      <c r="N3736" s="5" t="str">
        <f t="shared" si="176"/>
        <v>febrero</v>
      </c>
      <c r="O3736" s="5" t="str">
        <f>VLOOKUP(C3736,[2]!ProdManager[#Data],2,FALSE)</f>
        <v>John Matter</v>
      </c>
      <c r="P3736" s="5" t="e">
        <f>VLOOKUP(I3736,[1]!Countries[#Data],2,FALSE)</f>
        <v>#REF!</v>
      </c>
      <c r="Q3736" s="5" t="e">
        <f>VLOOKUP(I3736,[1]!Countries[#Data],3,FALSE)</f>
        <v>#REF!</v>
      </c>
    </row>
    <row r="3737" spans="1:17" x14ac:dyDescent="0.2">
      <c r="A3737" s="5">
        <v>10319</v>
      </c>
      <c r="B3737" s="5" t="s">
        <v>84</v>
      </c>
      <c r="C3737" s="5" t="s">
        <v>39</v>
      </c>
      <c r="D3737" s="5">
        <v>31.2</v>
      </c>
      <c r="E3737" s="5">
        <v>25.272000000000002</v>
      </c>
      <c r="F3737" s="5">
        <v>8</v>
      </c>
      <c r="G3737" s="5" t="s">
        <v>110</v>
      </c>
      <c r="H3737" s="5" t="s">
        <v>66</v>
      </c>
      <c r="I3737" s="5" t="s">
        <v>67</v>
      </c>
      <c r="J3737" s="6">
        <v>42488</v>
      </c>
      <c r="K3737" s="7">
        <f t="shared" si="174"/>
        <v>249.6</v>
      </c>
      <c r="L3737" s="7">
        <f t="shared" si="175"/>
        <v>202.17600000000002</v>
      </c>
      <c r="M3737" s="4">
        <f>YEAR(Datos!$J3737)</f>
        <v>2016</v>
      </c>
      <c r="N3737" s="5" t="str">
        <f t="shared" si="176"/>
        <v>abril</v>
      </c>
      <c r="O3737" s="5" t="str">
        <f>VLOOKUP(C3737,[2]!ProdManager[#Data],2,FALSE)</f>
        <v>John Matter</v>
      </c>
      <c r="P3737" s="5" t="e">
        <f>VLOOKUP(I3737,[1]!Countries[#Data],2,FALSE)</f>
        <v>#REF!</v>
      </c>
      <c r="Q3737" s="5" t="e">
        <f>VLOOKUP(I3737,[1]!Countries[#Data],3,FALSE)</f>
        <v>#REF!</v>
      </c>
    </row>
    <row r="3738" spans="1:17" x14ac:dyDescent="0.2">
      <c r="A3738" s="5">
        <v>10319</v>
      </c>
      <c r="B3738" s="5" t="s">
        <v>114</v>
      </c>
      <c r="C3738" s="5" t="s">
        <v>11</v>
      </c>
      <c r="D3738" s="5">
        <v>36.4</v>
      </c>
      <c r="E3738" s="5">
        <v>29.484000000000002</v>
      </c>
      <c r="F3738" s="5">
        <v>14</v>
      </c>
      <c r="G3738" s="5" t="s">
        <v>110</v>
      </c>
      <c r="H3738" s="5" t="s">
        <v>66</v>
      </c>
      <c r="I3738" s="5" t="s">
        <v>67</v>
      </c>
      <c r="J3738" s="6">
        <v>42714</v>
      </c>
      <c r="K3738" s="7">
        <f t="shared" si="174"/>
        <v>509.59999999999997</v>
      </c>
      <c r="L3738" s="7">
        <f t="shared" si="175"/>
        <v>412.77600000000001</v>
      </c>
      <c r="M3738" s="4">
        <f>YEAR(Datos!$J3738)</f>
        <v>2016</v>
      </c>
      <c r="N3738" s="5" t="str">
        <f t="shared" si="176"/>
        <v>diciembre</v>
      </c>
      <c r="O3738" s="5" t="str">
        <f>VLOOKUP(C3738,[2]!ProdManager[#Data],2,FALSE)</f>
        <v>Marc Caine</v>
      </c>
      <c r="P3738" s="5" t="e">
        <f>VLOOKUP(I3738,[1]!Countries[#Data],2,FALSE)</f>
        <v>#REF!</v>
      </c>
      <c r="Q3738" s="5" t="e">
        <f>VLOOKUP(I3738,[1]!Countries[#Data],3,FALSE)</f>
        <v>#REF!</v>
      </c>
    </row>
    <row r="3739" spans="1:17" x14ac:dyDescent="0.2">
      <c r="A3739" s="5">
        <v>10319</v>
      </c>
      <c r="B3739" s="5" t="s">
        <v>94</v>
      </c>
      <c r="C3739" s="5" t="s">
        <v>36</v>
      </c>
      <c r="D3739" s="5">
        <v>14.4</v>
      </c>
      <c r="E3739" s="5">
        <v>13.104000000000001</v>
      </c>
      <c r="F3739" s="5">
        <v>30</v>
      </c>
      <c r="G3739" s="5" t="s">
        <v>110</v>
      </c>
      <c r="H3739" s="5" t="s">
        <v>66</v>
      </c>
      <c r="I3739" s="5" t="s">
        <v>67</v>
      </c>
      <c r="J3739" s="6">
        <v>42375</v>
      </c>
      <c r="K3739" s="7">
        <f t="shared" si="174"/>
        <v>432</v>
      </c>
      <c r="L3739" s="7">
        <f t="shared" si="175"/>
        <v>393.12</v>
      </c>
      <c r="M3739" s="4">
        <f>YEAR(Datos!$J3739)</f>
        <v>2016</v>
      </c>
      <c r="N3739" s="5" t="str">
        <f t="shared" si="176"/>
        <v>enero</v>
      </c>
      <c r="O3739" s="5" t="str">
        <f>VLOOKUP(C3739,[2]!ProdManager[#Data],2,FALSE)</f>
        <v>John Matter</v>
      </c>
      <c r="P3739" s="5" t="e">
        <f>VLOOKUP(I3739,[1]!Countries[#Data],2,FALSE)</f>
        <v>#REF!</v>
      </c>
      <c r="Q3739" s="5" t="e">
        <f>VLOOKUP(I3739,[1]!Countries[#Data],3,FALSE)</f>
        <v>#REF!</v>
      </c>
    </row>
    <row r="3740" spans="1:17" x14ac:dyDescent="0.2">
      <c r="A3740" s="5">
        <v>10320</v>
      </c>
      <c r="B3740" s="5" t="s">
        <v>106</v>
      </c>
      <c r="C3740" s="5" t="s">
        <v>8</v>
      </c>
      <c r="D3740" s="5">
        <v>17.2</v>
      </c>
      <c r="E3740" s="5">
        <v>13.244</v>
      </c>
      <c r="F3740" s="5">
        <v>30</v>
      </c>
      <c r="G3740" s="5" t="s">
        <v>88</v>
      </c>
      <c r="H3740" s="5" t="s">
        <v>89</v>
      </c>
      <c r="I3740" s="5" t="s">
        <v>90</v>
      </c>
      <c r="J3740" s="6">
        <v>42552</v>
      </c>
      <c r="K3740" s="7">
        <f t="shared" si="174"/>
        <v>516</v>
      </c>
      <c r="L3740" s="7">
        <f t="shared" si="175"/>
        <v>397.32</v>
      </c>
      <c r="M3740" s="4">
        <f>YEAR(Datos!$J3740)</f>
        <v>2016</v>
      </c>
      <c r="N3740" s="5" t="str">
        <f t="shared" si="176"/>
        <v>julio</v>
      </c>
      <c r="O3740" s="5" t="str">
        <f>VLOOKUP(C3740,[2]!ProdManager[#Data],2,FALSE)</f>
        <v>Peter Stone</v>
      </c>
      <c r="P3740" s="5" t="e">
        <f>VLOOKUP(I3740,[1]!Countries[#Data],2,FALSE)</f>
        <v>#REF!</v>
      </c>
      <c r="Q3740" s="5" t="e">
        <f>VLOOKUP(I3740,[1]!Countries[#Data],3,FALSE)</f>
        <v>#REF!</v>
      </c>
    </row>
    <row r="3741" spans="1:17" x14ac:dyDescent="0.2">
      <c r="A3741" s="5">
        <v>10321</v>
      </c>
      <c r="B3741" s="5" t="s">
        <v>74</v>
      </c>
      <c r="C3741" s="5" t="s">
        <v>36</v>
      </c>
      <c r="D3741" s="5">
        <v>14.4</v>
      </c>
      <c r="E3741" s="5">
        <v>12.96</v>
      </c>
      <c r="F3741" s="5">
        <v>10</v>
      </c>
      <c r="G3741" s="5" t="s">
        <v>168</v>
      </c>
      <c r="H3741" s="5" t="s">
        <v>169</v>
      </c>
      <c r="I3741" s="5" t="s">
        <v>142</v>
      </c>
      <c r="J3741" s="6">
        <v>42663</v>
      </c>
      <c r="K3741" s="7">
        <f t="shared" si="174"/>
        <v>144</v>
      </c>
      <c r="L3741" s="7">
        <f t="shared" si="175"/>
        <v>129.60000000000002</v>
      </c>
      <c r="M3741" s="4">
        <f>YEAR(Datos!$J3741)</f>
        <v>2016</v>
      </c>
      <c r="N3741" s="5" t="str">
        <f t="shared" si="176"/>
        <v>octubre</v>
      </c>
      <c r="O3741" s="5" t="str">
        <f>VLOOKUP(C3741,[2]!ProdManager[#Data],2,FALSE)</f>
        <v>John Matter</v>
      </c>
      <c r="P3741" s="5" t="e">
        <f>VLOOKUP(I3741,[1]!Countries[#Data],2,FALSE)</f>
        <v>#REF!</v>
      </c>
      <c r="Q3741" s="5" t="e">
        <f>VLOOKUP(I3741,[1]!Countries[#Data],3,FALSE)</f>
        <v>#REF!</v>
      </c>
    </row>
    <row r="3742" spans="1:17" x14ac:dyDescent="0.2">
      <c r="A3742" s="5">
        <v>10322</v>
      </c>
      <c r="B3742" s="5" t="s">
        <v>170</v>
      </c>
      <c r="C3742" s="5" t="s">
        <v>3</v>
      </c>
      <c r="D3742" s="5">
        <v>5.6</v>
      </c>
      <c r="E3742" s="5">
        <v>4.76</v>
      </c>
      <c r="F3742" s="5">
        <v>20</v>
      </c>
      <c r="G3742" s="5" t="s">
        <v>171</v>
      </c>
      <c r="H3742" s="5" t="s">
        <v>66</v>
      </c>
      <c r="I3742" s="5" t="s">
        <v>67</v>
      </c>
      <c r="J3742" s="6">
        <v>42552</v>
      </c>
      <c r="K3742" s="7">
        <f t="shared" si="174"/>
        <v>112</v>
      </c>
      <c r="L3742" s="7">
        <f t="shared" si="175"/>
        <v>95.199999999999989</v>
      </c>
      <c r="M3742" s="4">
        <f>YEAR(Datos!$J3742)</f>
        <v>2016</v>
      </c>
      <c r="N3742" s="5" t="str">
        <f t="shared" si="176"/>
        <v>julio</v>
      </c>
      <c r="O3742" s="5" t="str">
        <f>VLOOKUP(C3742,[2]!ProdManager[#Data],2,FALSE)</f>
        <v>Marc Caine</v>
      </c>
      <c r="P3742" s="5" t="e">
        <f>VLOOKUP(I3742,[1]!Countries[#Data],2,FALSE)</f>
        <v>#REF!</v>
      </c>
      <c r="Q3742" s="5" t="e">
        <f>VLOOKUP(I3742,[1]!Countries[#Data],3,FALSE)</f>
        <v>#REF!</v>
      </c>
    </row>
    <row r="3743" spans="1:17" x14ac:dyDescent="0.2">
      <c r="A3743" s="5">
        <v>10323</v>
      </c>
      <c r="B3743" s="5" t="s">
        <v>127</v>
      </c>
      <c r="C3743" s="5" t="s">
        <v>17</v>
      </c>
      <c r="D3743" s="5">
        <v>12.4</v>
      </c>
      <c r="E3743" s="5">
        <v>10.292</v>
      </c>
      <c r="F3743" s="5">
        <v>5</v>
      </c>
      <c r="G3743" s="5" t="s">
        <v>172</v>
      </c>
      <c r="H3743" s="5" t="s">
        <v>173</v>
      </c>
      <c r="I3743" s="5" t="s">
        <v>14</v>
      </c>
      <c r="J3743" s="6">
        <v>42698</v>
      </c>
      <c r="K3743" s="7">
        <f t="shared" si="174"/>
        <v>62</v>
      </c>
      <c r="L3743" s="7">
        <f t="shared" si="175"/>
        <v>51.46</v>
      </c>
      <c r="M3743" s="4">
        <f>YEAR(Datos!$J3743)</f>
        <v>2016</v>
      </c>
      <c r="N3743" s="5" t="str">
        <f t="shared" si="176"/>
        <v>noviembre</v>
      </c>
      <c r="O3743" s="5" t="str">
        <f>VLOOKUP(C3743,[2]!ProdManager[#Data],2,FALSE)</f>
        <v>Lydia Sinn</v>
      </c>
      <c r="P3743" s="5" t="e">
        <f>VLOOKUP(I3743,[1]!Countries[#Data],2,FALSE)</f>
        <v>#REF!</v>
      </c>
      <c r="Q3743" s="5" t="e">
        <f>VLOOKUP(I3743,[1]!Countries[#Data],3,FALSE)</f>
        <v>#REF!</v>
      </c>
    </row>
    <row r="3744" spans="1:17" x14ac:dyDescent="0.2">
      <c r="A3744" s="5">
        <v>10323</v>
      </c>
      <c r="B3744" s="5" t="s">
        <v>174</v>
      </c>
      <c r="C3744" s="5" t="s">
        <v>28</v>
      </c>
      <c r="D3744" s="5">
        <v>11.2</v>
      </c>
      <c r="E3744" s="5">
        <v>7.3919999999999986</v>
      </c>
      <c r="F3744" s="5">
        <v>4</v>
      </c>
      <c r="G3744" s="5" t="s">
        <v>172</v>
      </c>
      <c r="H3744" s="5" t="s">
        <v>173</v>
      </c>
      <c r="I3744" s="5" t="s">
        <v>14</v>
      </c>
      <c r="J3744" s="6">
        <v>42610</v>
      </c>
      <c r="K3744" s="7">
        <f t="shared" si="174"/>
        <v>44.8</v>
      </c>
      <c r="L3744" s="7">
        <f t="shared" si="175"/>
        <v>29.567999999999994</v>
      </c>
      <c r="M3744" s="4">
        <f>YEAR(Datos!$J3744)</f>
        <v>2016</v>
      </c>
      <c r="N3744" s="5" t="str">
        <f t="shared" si="176"/>
        <v>agosto</v>
      </c>
      <c r="O3744" s="5" t="str">
        <f>VLOOKUP(C3744,[2]!ProdManager[#Data],2,FALSE)</f>
        <v>Lydia Sinn</v>
      </c>
      <c r="P3744" s="5" t="e">
        <f>VLOOKUP(I3744,[1]!Countries[#Data],2,FALSE)</f>
        <v>#REF!</v>
      </c>
      <c r="Q3744" s="5" t="e">
        <f>VLOOKUP(I3744,[1]!Countries[#Data],3,FALSE)</f>
        <v>#REF!</v>
      </c>
    </row>
    <row r="3745" spans="1:17" x14ac:dyDescent="0.2">
      <c r="A3745" s="5">
        <v>10323</v>
      </c>
      <c r="B3745" s="5" t="s">
        <v>35</v>
      </c>
      <c r="C3745" s="5" t="s">
        <v>36</v>
      </c>
      <c r="D3745" s="5">
        <v>14.4</v>
      </c>
      <c r="E3745" s="5">
        <v>13.248000000000001</v>
      </c>
      <c r="F3745" s="5">
        <v>4</v>
      </c>
      <c r="G3745" s="5" t="s">
        <v>172</v>
      </c>
      <c r="H3745" s="5" t="s">
        <v>173</v>
      </c>
      <c r="I3745" s="5" t="s">
        <v>14</v>
      </c>
      <c r="J3745" s="6">
        <v>42460</v>
      </c>
      <c r="K3745" s="7">
        <f t="shared" si="174"/>
        <v>57.6</v>
      </c>
      <c r="L3745" s="7">
        <f t="shared" si="175"/>
        <v>52.992000000000004</v>
      </c>
      <c r="M3745" s="4">
        <f>YEAR(Datos!$J3745)</f>
        <v>2016</v>
      </c>
      <c r="N3745" s="5" t="str">
        <f t="shared" si="176"/>
        <v>marzo</v>
      </c>
      <c r="O3745" s="5" t="str">
        <f>VLOOKUP(C3745,[2]!ProdManager[#Data],2,FALSE)</f>
        <v>John Matter</v>
      </c>
      <c r="P3745" s="5" t="e">
        <f>VLOOKUP(I3745,[1]!Countries[#Data],2,FALSE)</f>
        <v>#REF!</v>
      </c>
      <c r="Q3745" s="5" t="e">
        <f>VLOOKUP(I3745,[1]!Countries[#Data],3,FALSE)</f>
        <v>#REF!</v>
      </c>
    </row>
    <row r="3746" spans="1:17" x14ac:dyDescent="0.2">
      <c r="A3746" s="5">
        <v>10324</v>
      </c>
      <c r="B3746" s="5" t="s">
        <v>49</v>
      </c>
      <c r="C3746" s="5" t="s">
        <v>28</v>
      </c>
      <c r="D3746" s="5">
        <v>13.9</v>
      </c>
      <c r="E3746" s="5">
        <v>9.452</v>
      </c>
      <c r="F3746" s="5">
        <v>21</v>
      </c>
      <c r="G3746" s="5" t="s">
        <v>175</v>
      </c>
      <c r="H3746" s="5" t="s">
        <v>176</v>
      </c>
      <c r="I3746" s="5" t="s">
        <v>77</v>
      </c>
      <c r="J3746" s="6">
        <v>42542</v>
      </c>
      <c r="K3746" s="7">
        <f t="shared" si="174"/>
        <v>291.90000000000003</v>
      </c>
      <c r="L3746" s="7">
        <f t="shared" si="175"/>
        <v>198.49199999999999</v>
      </c>
      <c r="M3746" s="4">
        <f>YEAR(Datos!$J3746)</f>
        <v>2016</v>
      </c>
      <c r="N3746" s="5" t="str">
        <f t="shared" si="176"/>
        <v>junio</v>
      </c>
      <c r="O3746" s="5" t="str">
        <f>VLOOKUP(C3746,[2]!ProdManager[#Data],2,FALSE)</f>
        <v>Lydia Sinn</v>
      </c>
      <c r="P3746" s="5" t="e">
        <f>VLOOKUP(I3746,[1]!Countries[#Data],2,FALSE)</f>
        <v>#REF!</v>
      </c>
      <c r="Q3746" s="5" t="e">
        <f>VLOOKUP(I3746,[1]!Countries[#Data],3,FALSE)</f>
        <v>#REF!</v>
      </c>
    </row>
    <row r="3747" spans="1:17" x14ac:dyDescent="0.2">
      <c r="A3747" s="5">
        <v>10324</v>
      </c>
      <c r="B3747" s="5" t="s">
        <v>74</v>
      </c>
      <c r="C3747" s="5" t="s">
        <v>36</v>
      </c>
      <c r="D3747" s="5">
        <v>14.4</v>
      </c>
      <c r="E3747" s="5">
        <v>13.248000000000001</v>
      </c>
      <c r="F3747" s="5">
        <v>70</v>
      </c>
      <c r="G3747" s="5" t="s">
        <v>175</v>
      </c>
      <c r="H3747" s="5" t="s">
        <v>176</v>
      </c>
      <c r="I3747" s="5" t="s">
        <v>77</v>
      </c>
      <c r="J3747" s="6">
        <v>42528</v>
      </c>
      <c r="K3747" s="7">
        <f t="shared" si="174"/>
        <v>1008</v>
      </c>
      <c r="L3747" s="7">
        <f t="shared" si="175"/>
        <v>927.36000000000013</v>
      </c>
      <c r="M3747" s="4">
        <f>YEAR(Datos!$J3747)</f>
        <v>2016</v>
      </c>
      <c r="N3747" s="5" t="str">
        <f t="shared" si="176"/>
        <v>junio</v>
      </c>
      <c r="O3747" s="5" t="str">
        <f>VLOOKUP(C3747,[2]!ProdManager[#Data],2,FALSE)</f>
        <v>John Matter</v>
      </c>
      <c r="P3747" s="5" t="e">
        <f>VLOOKUP(I3747,[1]!Countries[#Data],2,FALSE)</f>
        <v>#REF!</v>
      </c>
      <c r="Q3747" s="5" t="e">
        <f>VLOOKUP(I3747,[1]!Countries[#Data],3,FALSE)</f>
        <v>#REF!</v>
      </c>
    </row>
    <row r="3748" spans="1:17" x14ac:dyDescent="0.2">
      <c r="A3748" s="5">
        <v>10324</v>
      </c>
      <c r="B3748" s="5" t="s">
        <v>134</v>
      </c>
      <c r="C3748" s="5" t="s">
        <v>22</v>
      </c>
      <c r="D3748" s="5">
        <v>9.6</v>
      </c>
      <c r="E3748" s="5">
        <v>7.1040000000000001</v>
      </c>
      <c r="F3748" s="5">
        <v>30</v>
      </c>
      <c r="G3748" s="5" t="s">
        <v>175</v>
      </c>
      <c r="H3748" s="5" t="s">
        <v>176</v>
      </c>
      <c r="I3748" s="5" t="s">
        <v>77</v>
      </c>
      <c r="J3748" s="6">
        <v>42377</v>
      </c>
      <c r="K3748" s="7">
        <f t="shared" si="174"/>
        <v>288</v>
      </c>
      <c r="L3748" s="7">
        <f t="shared" si="175"/>
        <v>213.12</v>
      </c>
      <c r="M3748" s="4">
        <f>YEAR(Datos!$J3748)</f>
        <v>2016</v>
      </c>
      <c r="N3748" s="5" t="str">
        <f t="shared" si="176"/>
        <v>enero</v>
      </c>
      <c r="O3748" s="5" t="str">
        <f>VLOOKUP(C3748,[2]!ProdManager[#Data],2,FALSE)</f>
        <v>Peter Stone</v>
      </c>
      <c r="P3748" s="5" t="e">
        <f>VLOOKUP(I3748,[1]!Countries[#Data],2,FALSE)</f>
        <v>#REF!</v>
      </c>
      <c r="Q3748" s="5" t="e">
        <f>VLOOKUP(I3748,[1]!Countries[#Data],3,FALSE)</f>
        <v>#REF!</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Evolucion</vt:lpstr>
      <vt:lpstr>Ventas</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Centertic</dc:creator>
  <cp:lastModifiedBy>VirtualClass Power BI</cp:lastModifiedBy>
  <dcterms:created xsi:type="dcterms:W3CDTF">2017-03-19T09:40:48Z</dcterms:created>
  <dcterms:modified xsi:type="dcterms:W3CDTF">2022-06-13T15:58:03Z</dcterms:modified>
</cp:coreProperties>
</file>