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2.xml" ContentType="application/vnd.openxmlformats-officedocument.spreadsheetml.tab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/>
  <xr:revisionPtr revIDLastSave="1" documentId="11_1D0D9A5E49FE16F82885D134FC7B79F52C72AB1E" xr6:coauthVersionLast="47" xr6:coauthVersionMax="47" xr10:uidLastSave="{D1E53DBB-1B8C-47B0-B3B1-0F50EC8CA32A}"/>
  <bookViews>
    <workbookView xWindow="-28920" yWindow="-900" windowWidth="29040" windowHeight="15720" tabRatio="947" activeTab="5" xr2:uid="{00000000-000D-0000-FFFF-FFFF00000000}"/>
  </bookViews>
  <sheets>
    <sheet name="NOTES" sheetId="18" r:id="rId1"/>
    <sheet name="Format Codes" sheetId="16" r:id="rId2"/>
    <sheet name="TEXT() function intro" sheetId="3" r:id="rId3"/>
    <sheet name="Thousands separator" sheetId="8" r:id="rId4"/>
    <sheet name="Number, currency, accounting" sheetId="17" r:id="rId5"/>
    <sheet name="Months, days, years" sheetId="9" r:id="rId6"/>
    <sheet name="Hours, minutes, seconds" sheetId="15" r:id="rId7"/>
    <sheet name="Date &amp; time" sheetId="13" r:id="rId8"/>
    <sheet name="Percentage" sheetId="22" r:id="rId9"/>
    <sheet name="Fraction" sheetId="23" r:id="rId10"/>
    <sheet name="Scientific notation" sheetId="24" r:id="rId11"/>
    <sheet name="Special" sheetId="20" r:id="rId12"/>
    <sheet name="Symbols" sheetId="7" r:id="rId13"/>
    <sheet name="Combine multiple formats" sheetId="12" r:id="rId14"/>
    <sheet name="Custom" sheetId="26" r:id="rId15"/>
    <sheet name="Leading 0's" sheetId="5" r:id="rId16"/>
    <sheet name="New line" sheetId="1" r:id="rId17"/>
    <sheet name="Page Header &amp; Footer" sheetId="21" r:id="rId18"/>
  </sheets>
  <definedNames>
    <definedName name="StartDate">'Months, days, years'!$B$3</definedName>
    <definedName name="StartTime">'Hours, minutes, seconds'!$B$3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3" l="1"/>
  <c r="C5" i="23"/>
  <c r="D5" i="26" l="1"/>
  <c r="C5" i="26"/>
  <c r="D4" i="26" l="1"/>
  <c r="C4" i="26"/>
  <c r="D4" i="24" l="1"/>
  <c r="D9" i="17" l="1"/>
  <c r="D5" i="24" l="1"/>
  <c r="D12" i="23"/>
  <c r="D11" i="23"/>
  <c r="D10" i="23"/>
  <c r="D9" i="23"/>
  <c r="D8" i="23"/>
  <c r="D7" i="23"/>
  <c r="D6" i="23"/>
  <c r="D4" i="23"/>
  <c r="D6" i="22"/>
  <c r="D5" i="22"/>
  <c r="D4" i="22"/>
  <c r="C4" i="22"/>
  <c r="C11" i="23"/>
  <c r="C8" i="23"/>
  <c r="A13" i="13"/>
  <c r="C7" i="23"/>
  <c r="C9" i="23"/>
  <c r="C4" i="23"/>
  <c r="C10" i="23"/>
  <c r="C4" i="24"/>
  <c r="C6" i="23"/>
  <c r="C5" i="22"/>
  <c r="C12" i="23"/>
  <c r="C6" i="22"/>
  <c r="C5" i="24"/>
  <c r="C5" i="8" l="1"/>
  <c r="B4" i="1" l="1"/>
  <c r="B5" i="12"/>
  <c r="B4" i="12"/>
  <c r="D7" i="20"/>
  <c r="D6" i="20"/>
  <c r="D5" i="20"/>
  <c r="D4" i="20"/>
  <c r="A4" i="1"/>
  <c r="B3" i="13" l="1"/>
  <c r="B7" i="13" s="1"/>
  <c r="B3" i="15"/>
  <c r="B3" i="9"/>
  <c r="C4" i="20"/>
  <c r="D7" i="9"/>
  <c r="D6" i="9"/>
  <c r="D10" i="15"/>
  <c r="D6" i="15"/>
  <c r="D9" i="9"/>
  <c r="D13" i="15"/>
  <c r="D7" i="15"/>
  <c r="C9" i="17"/>
  <c r="B21" i="9"/>
  <c r="D10" i="9"/>
  <c r="D11" i="15"/>
  <c r="D12" i="15"/>
  <c r="D14" i="9"/>
  <c r="C6" i="20"/>
  <c r="D9" i="15"/>
  <c r="D12" i="9"/>
  <c r="D8" i="9"/>
  <c r="D17" i="15"/>
  <c r="C5" i="20"/>
  <c r="D11" i="9"/>
  <c r="D8" i="15"/>
  <c r="D14" i="15"/>
  <c r="D13" i="9"/>
  <c r="D15" i="9"/>
  <c r="D16" i="15"/>
  <c r="D16" i="9"/>
  <c r="D15" i="15"/>
  <c r="C7" i="20"/>
  <c r="D18" i="15"/>
  <c r="A11" i="13" l="1"/>
  <c r="B6" i="13"/>
  <c r="B12" i="15"/>
  <c r="E15" i="15"/>
  <c r="E7" i="15"/>
  <c r="E14" i="15"/>
  <c r="E6" i="15"/>
  <c r="E9" i="15"/>
  <c r="E13" i="15"/>
  <c r="E11" i="15"/>
  <c r="E12" i="15"/>
  <c r="E10" i="15"/>
  <c r="E8" i="15"/>
  <c r="E15" i="9"/>
  <c r="E14" i="9"/>
  <c r="E6" i="9"/>
  <c r="E13" i="9"/>
  <c r="E12" i="9"/>
  <c r="E11" i="9"/>
  <c r="E10" i="9"/>
  <c r="E9" i="9"/>
  <c r="E16" i="9"/>
  <c r="E8" i="9"/>
  <c r="E7" i="9"/>
  <c r="B15" i="15"/>
  <c r="B14" i="15"/>
  <c r="B13" i="15"/>
  <c r="C21" i="9"/>
  <c r="C7" i="8"/>
  <c r="D11" i="17"/>
  <c r="D10" i="17"/>
  <c r="D8" i="17"/>
  <c r="D7" i="17"/>
  <c r="D5" i="17"/>
  <c r="D6" i="17"/>
  <c r="D4" i="17"/>
  <c r="C11" i="3"/>
  <c r="A10" i="3"/>
  <c r="C10" i="3" s="1"/>
  <c r="A9" i="3"/>
  <c r="C9" i="3" s="1"/>
  <c r="C14" i="16"/>
  <c r="C9" i="16"/>
  <c r="C8" i="16"/>
  <c r="D23" i="3"/>
  <c r="D22" i="3"/>
  <c r="D21" i="3"/>
  <c r="C7" i="17"/>
  <c r="C22" i="3"/>
  <c r="C8" i="17"/>
  <c r="B11" i="3"/>
  <c r="B5" i="8"/>
  <c r="C16" i="3"/>
  <c r="C11" i="17"/>
  <c r="C23" i="3"/>
  <c r="C10" i="17"/>
  <c r="C4" i="17"/>
  <c r="C21" i="3"/>
  <c r="C5" i="17"/>
  <c r="C15" i="3"/>
  <c r="B10" i="3"/>
  <c r="B9" i="3"/>
  <c r="C6" i="17"/>
  <c r="C17" i="3"/>
  <c r="B7" i="8"/>
  <c r="E18" i="15" l="1"/>
  <c r="E17" i="15"/>
  <c r="E16" i="15"/>
  <c r="C6" i="8" l="1"/>
  <c r="C8" i="8"/>
  <c r="C4" i="8"/>
  <c r="B8" i="8"/>
  <c r="B6" i="8"/>
  <c r="A6" i="13"/>
  <c r="B4" i="8"/>
  <c r="A4" i="12"/>
  <c r="A7" i="13"/>
  <c r="A5" i="12"/>
  <c r="D4" i="5" l="1"/>
  <c r="E4" i="5" s="1"/>
  <c r="D5" i="5"/>
  <c r="E5" i="5" s="1"/>
  <c r="D6" i="5"/>
  <c r="E6" i="5" s="1"/>
  <c r="D7" i="5"/>
  <c r="E7" i="5" s="1"/>
  <c r="D8" i="5"/>
  <c r="E8" i="5" s="1"/>
  <c r="D17" i="3" l="1"/>
  <c r="D16" i="3"/>
  <c r="D15" i="3"/>
</calcChain>
</file>

<file path=xl/sharedStrings.xml><?xml version="1.0" encoding="utf-8"?>
<sst xmlns="http://schemas.openxmlformats.org/spreadsheetml/2006/main" count="341" uniqueCount="249">
  <si>
    <t>TEXT w/a 
Line Break</t>
  </si>
  <si>
    <t>Text</t>
  </si>
  <si>
    <t>Value</t>
  </si>
  <si>
    <t>Report Printed on:</t>
  </si>
  <si>
    <t>Weekly Revenue:</t>
  </si>
  <si>
    <t>Package Delivered at:</t>
  </si>
  <si>
    <t>Original Value</t>
  </si>
  <si>
    <t>00001</t>
  </si>
  <si>
    <t>00012</t>
  </si>
  <si>
    <t>00123</t>
  </si>
  <si>
    <t>01234</t>
  </si>
  <si>
    <t>12345</t>
  </si>
  <si>
    <t>Convert back to Numbers</t>
  </si>
  <si>
    <t>Formula</t>
  </si>
  <si>
    <t>To display</t>
  </si>
  <si>
    <t>As</t>
  </si>
  <si>
    <t>Months</t>
  </si>
  <si>
    <t>1–12</t>
  </si>
  <si>
    <t>"m"</t>
  </si>
  <si>
    <t>01–12</t>
  </si>
  <si>
    <t>"mm"</t>
  </si>
  <si>
    <t>Jan–Dec</t>
  </si>
  <si>
    <t>"mmm"</t>
  </si>
  <si>
    <t>January–December</t>
  </si>
  <si>
    <t>"mmmm"</t>
  </si>
  <si>
    <t>J–D</t>
  </si>
  <si>
    <t>"mmmmm"</t>
  </si>
  <si>
    <t>Days</t>
  </si>
  <si>
    <t>1–31</t>
  </si>
  <si>
    <t>"d"</t>
  </si>
  <si>
    <t>01–31</t>
  </si>
  <si>
    <t>"dd"</t>
  </si>
  <si>
    <t>Sun–Sat</t>
  </si>
  <si>
    <t>"ddd"</t>
  </si>
  <si>
    <t>Sunday–Saturday</t>
  </si>
  <si>
    <t>"dddd"</t>
  </si>
  <si>
    <t>Years</t>
  </si>
  <si>
    <t>00–99</t>
  </si>
  <si>
    <t>"yy"</t>
  </si>
  <si>
    <t>1900–9999</t>
  </si>
  <si>
    <t>"yyyy"</t>
  </si>
  <si>
    <t>Example</t>
  </si>
  <si>
    <t>To enter</t>
  </si>
  <si>
    <t>Use this key combination</t>
  </si>
  <si>
    <t>¢</t>
  </si>
  <si>
    <t>ALT+0162</t>
  </si>
  <si>
    <t>£</t>
  </si>
  <si>
    <t>ALT+0163</t>
  </si>
  <si>
    <t>¥</t>
  </si>
  <si>
    <t>ALT+0165</t>
  </si>
  <si>
    <t>ALT+0128</t>
  </si>
  <si>
    <t>€</t>
  </si>
  <si>
    <t>$</t>
  </si>
  <si>
    <t>Dollar sign</t>
  </si>
  <si>
    <t>+</t>
  </si>
  <si>
    <t>Plus sign</t>
  </si>
  <si>
    <t>(</t>
  </si>
  <si>
    <t>Left parenthesis</t>
  </si>
  <si>
    <t>:</t>
  </si>
  <si>
    <t>Colon</t>
  </si>
  <si>
    <t>^</t>
  </si>
  <si>
    <t>Circumflex accent (caret)</t>
  </si>
  <si>
    <t>'</t>
  </si>
  <si>
    <t>Apostrophe</t>
  </si>
  <si>
    <t>{</t>
  </si>
  <si>
    <t>Left curly bracket</t>
  </si>
  <si>
    <t>&lt;</t>
  </si>
  <si>
    <t>Less-than sign</t>
  </si>
  <si>
    <t>=</t>
  </si>
  <si>
    <t>Equal sign</t>
  </si>
  <si>
    <t>-</t>
  </si>
  <si>
    <t>Minus sign</t>
  </si>
  <si>
    <t>/</t>
  </si>
  <si>
    <t>Slash mark</t>
  </si>
  <si>
    <t>)</t>
  </si>
  <si>
    <t>Right parenthesis</t>
  </si>
  <si>
    <t>!</t>
  </si>
  <si>
    <t>Exclamation point</t>
  </si>
  <si>
    <t>&amp;</t>
  </si>
  <si>
    <t>Ampersand</t>
  </si>
  <si>
    <t>~</t>
  </si>
  <si>
    <t>Tilde</t>
  </si>
  <si>
    <t>}</t>
  </si>
  <si>
    <t>Right curly bracket</t>
  </si>
  <si>
    <t>&gt;</t>
  </si>
  <si>
    <t>Greater-than sign</t>
  </si>
  <si>
    <t>Space character</t>
  </si>
  <si>
    <t>Symbol</t>
  </si>
  <si>
    <t>Name</t>
  </si>
  <si>
    <t>Salesperson</t>
  </si>
  <si>
    <t>Sales</t>
  </si>
  <si>
    <t>% of Total</t>
  </si>
  <si>
    <t>Result</t>
  </si>
  <si>
    <t>Hours</t>
  </si>
  <si>
    <t>Minutes</t>
  </si>
  <si>
    <t>Seconds</t>
  </si>
  <si>
    <t>Time</t>
  </si>
  <si>
    <t>0-23</t>
  </si>
  <si>
    <t>00-23</t>
  </si>
  <si>
    <t>0-59</t>
  </si>
  <si>
    <t>00-59</t>
  </si>
  <si>
    <t>"h"</t>
  </si>
  <si>
    <t>"s"</t>
  </si>
  <si>
    <t>"hh"</t>
  </si>
  <si>
    <t>"ss"</t>
  </si>
  <si>
    <t>"h AM/PM"</t>
  </si>
  <si>
    <t>"h:mm AM/PM"</t>
  </si>
  <si>
    <t>"h:mm:ss A/P"</t>
  </si>
  <si>
    <t>"[h]:mm"</t>
  </si>
  <si>
    <t>"[mm]:ss"</t>
  </si>
  <si>
    <t>"h:mm:ss.00"</t>
  </si>
  <si>
    <t>"[ss].00"</t>
  </si>
  <si>
    <t>Format Codes</t>
  </si>
  <si>
    <t>General</t>
  </si>
  <si>
    <t>Number</t>
  </si>
  <si>
    <t>Currency</t>
  </si>
  <si>
    <t>Accounting</t>
  </si>
  <si>
    <t>Date</t>
  </si>
  <si>
    <t>Percentage</t>
  </si>
  <si>
    <t>Fraction</t>
  </si>
  <si>
    <t>Scientific</t>
  </si>
  <si>
    <t>Special</t>
  </si>
  <si>
    <t>Custom</t>
  </si>
  <si>
    <t>Format Code</t>
  </si>
  <si>
    <t>Description</t>
  </si>
  <si>
    <t>No specific number format</t>
  </si>
  <si>
    <t>General number display with or without thousand separators and decimals</t>
  </si>
  <si>
    <t>Text format cells are treated as text even when a number is in the cell.
The cell is displayed exactly as entered.</t>
  </si>
  <si>
    <t>Currency formats are used for general monetary values</t>
  </si>
  <si>
    <t>Accounting formats line up the currency symbols and decimal points in a column</t>
  </si>
  <si>
    <t>Date formats display date and time serial numbers as date values. Date formats that begin with an asterisk (*) respond to changes in regional date and time settings that are specified for the operating system. Formats without an asterisk are not affected by operating system settings.</t>
  </si>
  <si>
    <t>Time formats display date and time serial numbers as date values. Time formats that begin with an asterisk (*) respond to changes in regional date and time settings that are specific for the operating system. Formats without an asterisk are not affected by operating system settings.</t>
  </si>
  <si>
    <t>Percentage formats multiply the cell value by 100 and displays the results with a percent symbol (%).</t>
  </si>
  <si>
    <t>The Scientific format displays a number in exponential notation, replacing part of the number with E+ n, where E (which stands for Exponent) multiplies the preceding number by 10 to the n th power. For example, a 2-decimal Scientific format displays 12345678901 as 1.23E+10, which is 1.23 times 10 to the 10th power.</t>
  </si>
  <si>
    <t>Fraction formats display numbers as fractions rather than decimals.</t>
  </si>
  <si>
    <t>Special formats are useful for tracking list and database values. The following special formats are included:
• Zip Code
• Zip Code + 4
• Phone Number
• Social Security Number</t>
  </si>
  <si>
    <t>Create your own format code, using one of the existing codes as a starting point</t>
  </si>
  <si>
    <t>N/A</t>
  </si>
  <si>
    <t>• Use Ctrl+1 to launch the Format Cells dialog</t>
  </si>
  <si>
    <t>TEXT function</t>
  </si>
  <si>
    <t>• The TEXT function lets you convert a number into a text string.</t>
  </si>
  <si>
    <t>• =TEXT(Value you want to format, “Format you want to apply")</t>
  </si>
  <si>
    <t>Combining text and numbers without the TEXT function</t>
  </si>
  <si>
    <t>Combining text and numbers with the TEXT function</t>
  </si>
  <si>
    <t>Text to combine</t>
  </si>
  <si>
    <t>Number - General</t>
  </si>
  <si>
    <t>Number, Currency and Accounting formats</t>
  </si>
  <si>
    <t>Thousands separator</t>
  </si>
  <si>
    <t>Worksheet</t>
  </si>
  <si>
    <t>Excel TEXT function Examples</t>
  </si>
  <si>
    <t>See more online: TEXT function reference</t>
  </si>
  <si>
    <t>TEXT() function intro</t>
  </si>
  <si>
    <t>Symbols</t>
  </si>
  <si>
    <t>Leading 0's</t>
  </si>
  <si>
    <t>List of the format codes from the Format Cells dialog</t>
  </si>
  <si>
    <t>TEXT function overview and examples</t>
  </si>
  <si>
    <t>Using the Thousands separator with the TEXT function</t>
  </si>
  <si>
    <t>Applying number, currency and accounting formats with the TEXT function</t>
  </si>
  <si>
    <t>You could also use a Named Range instead of a cell value, where cell B3 has been named "StartDate".</t>
  </si>
  <si>
    <t>See more: Define and use names in formulas</t>
  </si>
  <si>
    <t>Time formats - Hours, minutes and seconds</t>
  </si>
  <si>
    <t>Date Formats - Months, days and years</t>
  </si>
  <si>
    <t>Combine Date &amp; Time formats</t>
  </si>
  <si>
    <t xml:space="preserve">The following worksheets have various TEXT function examples as mentioned in the following Support.Office.com article: </t>
  </si>
  <si>
    <t>Zip Code</t>
  </si>
  <si>
    <t>Zip Code + 4</t>
  </si>
  <si>
    <t>Phone Number</t>
  </si>
  <si>
    <t>Social Security Number</t>
  </si>
  <si>
    <t>Special formats - Zip code, Zip +4, Phone number, Social Security number</t>
  </si>
  <si>
    <t>See more: Create or delete a custom number format</t>
  </si>
  <si>
    <t>Robbie Burke</t>
  </si>
  <si>
    <t>Create sentences with the TEXT function</t>
  </si>
  <si>
    <t>Details</t>
  </si>
  <si>
    <t>Restore leading 0's and convert back to numbers</t>
  </si>
  <si>
    <t>Number, currency, accounting</t>
  </si>
  <si>
    <t>Months, days, years</t>
  </si>
  <si>
    <t>Hours, minutes, seconds</t>
  </si>
  <si>
    <t>Date &amp; time</t>
  </si>
  <si>
    <t>Combine multiple formats</t>
  </si>
  <si>
    <t>New line</t>
  </si>
  <si>
    <t>Use CHAR(10) with the TEXT function to add a new line</t>
  </si>
  <si>
    <t>Applying months, days and year formats with the TEXT function</t>
  </si>
  <si>
    <t>Applying date &amp; and time formats with the TEXT function</t>
  </si>
  <si>
    <t>Applying hours, minutes and second formats with the TEXT function</t>
  </si>
  <si>
    <t>Applying Special formats with the TEXT function</t>
  </si>
  <si>
    <t>Using Symbols with the TEXT function to create custom formats</t>
  </si>
  <si>
    <t xml:space="preserve">Applying leading 0's with the TEXT function and convert text to numbers </t>
  </si>
  <si>
    <t>Applying new lines with CHAR(10) and the TEXT function</t>
  </si>
  <si>
    <t>Using symbols and custom formats with the TEXT function</t>
  </si>
  <si>
    <t>Combining multiple text and value formats with the TEXT function</t>
  </si>
  <si>
    <t>Excel Format Codes from the Format Cells dialog</t>
  </si>
  <si>
    <t>Cell formatting with negative value in red - the TEXT function doesn't support color formatting</t>
  </si>
  <si>
    <t>Currency with a negative value formated as $#,##0._);[Red]($#,##0.) from the Format Cells dialog</t>
  </si>
  <si>
    <t>Currency - no decimals</t>
  </si>
  <si>
    <t>Currency - 2 decimals</t>
  </si>
  <si>
    <t>Accounting - no decimals</t>
  </si>
  <si>
    <t>Accounting - 2 decimals</t>
  </si>
  <si>
    <t>Number - thousands separator, 
no decimals</t>
  </si>
  <si>
    <t>Number - thousands separator, 
2 decimals</t>
  </si>
  <si>
    <t>Currency - 2 decimals, 
negative value</t>
  </si>
  <si>
    <t>• Currency symbol selection</t>
  </si>
  <si>
    <t>Date:</t>
  </si>
  <si>
    <t>Format</t>
  </si>
  <si>
    <t>Current time:</t>
  </si>
  <si>
    <t>Elapsed Time 
(hours &amp; minutes)</t>
  </si>
  <si>
    <t>Elapsed Time 
(minutes &amp; seconds)</t>
  </si>
  <si>
    <t>Elapsed Time 
(seconds &amp; hundredths)</t>
  </si>
  <si>
    <t>Current Date/Time:</t>
  </si>
  <si>
    <t>Add a Date/Time Stamp to a Page Header/Footer</t>
  </si>
  <si>
    <t>1.</t>
  </si>
  <si>
    <t>2.</t>
  </si>
  <si>
    <t>3.</t>
  </si>
  <si>
    <t>Choose the Page Setup flyout in the Page Layout ribbon tab</t>
  </si>
  <si>
    <t>Click the Header/Footer tab on the Page Setup dialog</t>
  </si>
  <si>
    <t>Add your section text and click on the Date or Time buttons above</t>
  </si>
  <si>
    <t>Full sentence</t>
  </si>
  <si>
    <t>TEXT function reference</t>
  </si>
  <si>
    <t>Page Header &amp; Footer</t>
  </si>
  <si>
    <t>Adding dates and times to a Page Header or Footer</t>
  </si>
  <si>
    <t>Percentage formats</t>
  </si>
  <si>
    <t>Fraction formats</t>
  </si>
  <si>
    <t>Scientific notation formats</t>
  </si>
  <si>
    <t>Custom formats</t>
  </si>
  <si>
    <t>Leading 0's removed</t>
  </si>
  <si>
    <t xml:space="preserve">TEXT function </t>
  </si>
  <si>
    <t>No decimals</t>
  </si>
  <si>
    <t>1 decimal</t>
  </si>
  <si>
    <t>2 decimals</t>
  </si>
  <si>
    <t>Up to one digit (1/4)</t>
  </si>
  <si>
    <t>Up to two digits (21/25)</t>
  </si>
  <si>
    <t>Up to three digits (312/943)</t>
  </si>
  <si>
    <t>As halves (1/2)</t>
  </si>
  <si>
    <t>As quarters (2/4)</t>
  </si>
  <si>
    <t>As sixteenths (8/16)</t>
  </si>
  <si>
    <t>As tenths (3/10)</t>
  </si>
  <si>
    <t>As hundreths (30/100)</t>
  </si>
  <si>
    <t>Scientific - 7 places</t>
  </si>
  <si>
    <t>Scientific - 6 places</t>
  </si>
  <si>
    <t>Applying percentage formats with the TEXT function</t>
  </si>
  <si>
    <t>Applying fraction formats with the TEXT function</t>
  </si>
  <si>
    <t xml:space="preserve">Scientific notation </t>
  </si>
  <si>
    <t>Applying Scientific notation formats with the TEXT function</t>
  </si>
  <si>
    <t>Creating and applying Custom formats with the TEXT function</t>
  </si>
  <si>
    <t>Basic examples</t>
  </si>
  <si>
    <t>ID # &amp; 9-Digit number</t>
  </si>
  <si>
    <t>123456</t>
  </si>
  <si>
    <t>Latitude/Longitude</t>
  </si>
  <si>
    <t>Each worksheet is listed below, along with what kind of examples you'll find, and each sheet name is hyperlinked to the sheet.</t>
  </si>
  <si>
    <t>Up to one digit (1/4)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</si>
</sst>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m/dd/yy;@"/>
    <numFmt numFmtId="168" formatCode="[$-409]h:mm\ AM/PM;@"/>
    <numFmt numFmtId="169" formatCode="mm/dd/yyyy\ hh:mm\ AM/PM"/>
    <numFmt numFmtId="170" formatCode="h:mm:ss\ A/P"/>
    <numFmt numFmtId="171" formatCode="h:mm:ss.00"/>
    <numFmt numFmtId="172" formatCode="[mm]:ss"/>
    <numFmt numFmtId="173" formatCode="[ss].00"/>
    <numFmt numFmtId="174" formatCode="[$-409]h:mm:ss\ AM/PM;@"/>
    <numFmt numFmtId="175" formatCode="&quot;$&quot;#,##0.00"/>
    <numFmt numFmtId="176" formatCode="[$-F400]h:mm:ss\ AM/PM"/>
    <numFmt numFmtId="177" formatCode="[&lt;=9999999]###\-####;\(###\)\ ###\-####"/>
    <numFmt numFmtId="178" formatCode="00000\-0000"/>
    <numFmt numFmtId="179" formatCode="h\ AM/PM"/>
    <numFmt numFmtId="180" formatCode="[h]:mm"/>
    <numFmt numFmtId="181" formatCode="m/d/yyyy\ h:mm\ AM/PM"/>
    <numFmt numFmtId="182" formatCode="000\-00\-0000"/>
  </numFmts>
  <fonts count="7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3F3F76"/>
      <name val="Segoe UI Light"/>
      <family val="2"/>
    </font>
    <font>
      <sz val="18"/>
      <color rgb="FF227447"/>
      <name val="Calibri Light"/>
      <family val="2"/>
      <scheme val="major"/>
    </font>
    <font>
      <b/>
      <sz val="11"/>
      <color rgb="FF227447"/>
      <name val="Segoe UI Light"/>
      <family val="2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4" applyNumberFormat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Font="1"/>
    <xf numFmtId="49" fontId="0" fillId="3" borderId="2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9" fontId="0" fillId="3" borderId="1" xfId="0" applyNumberFormat="1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ont="1" applyFill="1" applyBorder="1"/>
    <xf numFmtId="165" fontId="0" fillId="3" borderId="3" xfId="0" applyNumberFormat="1" applyFont="1" applyFill="1" applyBorder="1" applyAlignment="1">
      <alignment horizontal="right"/>
    </xf>
    <xf numFmtId="9" fontId="0" fillId="3" borderId="3" xfId="0" applyNumberFormat="1" applyFont="1" applyFill="1" applyBorder="1" applyAlignment="1">
      <alignment horizontal="right"/>
    </xf>
    <xf numFmtId="169" fontId="0" fillId="3" borderId="2" xfId="0" applyNumberFormat="1" applyFont="1" applyFill="1" applyBorder="1" applyAlignment="1">
      <alignment horizontal="left"/>
    </xf>
    <xf numFmtId="169" fontId="0" fillId="0" borderId="1" xfId="0" applyNumberFormat="1" applyFont="1" applyBorder="1" applyAlignment="1">
      <alignment horizontal="left"/>
    </xf>
    <xf numFmtId="174" fontId="0" fillId="0" borderId="0" xfId="0" applyNumberFormat="1"/>
    <xf numFmtId="2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4" fillId="0" borderId="0" xfId="1"/>
    <xf numFmtId="0" fontId="5" fillId="0" borderId="0" xfId="2"/>
    <xf numFmtId="0" fontId="6" fillId="0" borderId="0" xfId="4" applyAlignment="1">
      <alignment horizontal="left" indent="1"/>
    </xf>
    <xf numFmtId="165" fontId="0" fillId="0" borderId="0" xfId="0" applyNumberFormat="1"/>
    <xf numFmtId="14" fontId="3" fillId="4" borderId="4" xfId="3" applyNumberFormat="1" applyAlignment="1">
      <alignment horizontal="center"/>
    </xf>
    <xf numFmtId="168" fontId="3" fillId="4" borderId="4" xfId="3" applyNumberFormat="1" applyAlignment="1">
      <alignment horizontal="center"/>
    </xf>
    <xf numFmtId="181" fontId="3" fillId="4" borderId="4" xfId="3" applyNumberFormat="1" applyAlignment="1">
      <alignment horizontal="center"/>
    </xf>
    <xf numFmtId="0" fontId="0" fillId="0" borderId="5" xfId="0" applyFont="1" applyBorder="1"/>
    <xf numFmtId="0" fontId="0" fillId="3" borderId="5" xfId="0" applyFont="1" applyFill="1" applyBorder="1" applyAlignment="1">
      <alignment vertical="center"/>
    </xf>
    <xf numFmtId="0" fontId="0" fillId="0" borderId="2" xfId="0" applyFont="1" applyBorder="1"/>
    <xf numFmtId="177" fontId="0" fillId="0" borderId="0" xfId="0" applyNumberFormat="1"/>
    <xf numFmtId="182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3" fontId="0" fillId="0" borderId="2" xfId="2" applyNumberFormat="1" applyFont="1" applyBorder="1"/>
    <xf numFmtId="3" fontId="0" fillId="3" borderId="1" xfId="2" applyNumberFormat="1" applyFont="1" applyFill="1" applyBorder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164" fontId="0" fillId="0" borderId="6" xfId="0" applyNumberFormat="1" applyFont="1" applyBorder="1"/>
    <xf numFmtId="0" fontId="1" fillId="2" borderId="2" xfId="0" applyFont="1" applyFill="1" applyBorder="1" applyAlignment="1">
      <alignment horizontal="right"/>
    </xf>
    <xf numFmtId="0" fontId="5" fillId="0" borderId="0" xfId="2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179" fontId="0" fillId="3" borderId="0" xfId="0" applyNumberFormat="1" applyFont="1" applyFill="1" applyAlignment="1">
      <alignment horizontal="center"/>
    </xf>
    <xf numFmtId="18" fontId="0" fillId="0" borderId="0" xfId="0" applyNumberFormat="1" applyFont="1" applyAlignment="1">
      <alignment horizontal="center"/>
    </xf>
    <xf numFmtId="170" fontId="0" fillId="3" borderId="0" xfId="0" applyNumberFormat="1" applyFont="1" applyFill="1" applyAlignment="1">
      <alignment horizontal="center"/>
    </xf>
    <xf numFmtId="171" fontId="0" fillId="0" borderId="5" xfId="0" applyNumberFormat="1" applyFont="1" applyBorder="1" applyAlignment="1">
      <alignment horizontal="center"/>
    </xf>
    <xf numFmtId="180" fontId="0" fillId="3" borderId="0" xfId="0" applyNumberFormat="1" applyFont="1" applyFill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3" fontId="0" fillId="3" borderId="1" xfId="0" applyNumberFormat="1" applyFont="1" applyFill="1" applyBorder="1" applyAlignment="1">
      <alignment horizontal="center" vertical="center"/>
    </xf>
    <xf numFmtId="0" fontId="5" fillId="0" borderId="0" xfId="2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NumberFormat="1"/>
    <xf numFmtId="175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4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14" fontId="0" fillId="3" borderId="0" xfId="0" applyNumberFormat="1" applyFont="1" applyFill="1" applyAlignment="1">
      <alignment vertical="top"/>
    </xf>
    <xf numFmtId="176" fontId="0" fillId="0" borderId="0" xfId="0" applyNumberFormat="1" applyFont="1" applyAlignment="1">
      <alignment vertical="top"/>
    </xf>
    <xf numFmtId="10" fontId="0" fillId="3" borderId="0" xfId="0" applyNumberFormat="1" applyFont="1" applyFill="1" applyAlignment="1">
      <alignment vertical="top"/>
    </xf>
    <xf numFmtId="12" fontId="0" fillId="0" borderId="0" xfId="0" applyNumberFormat="1" applyFont="1" applyAlignment="1">
      <alignment vertical="top"/>
    </xf>
    <xf numFmtId="11" fontId="0" fillId="3" borderId="0" xfId="0" applyNumberFormat="1" applyFont="1" applyFill="1" applyAlignment="1">
      <alignment vertical="top"/>
    </xf>
    <xf numFmtId="177" fontId="0" fillId="3" borderId="0" xfId="0" applyNumberFormat="1" applyFont="1" applyFill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3" borderId="2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167" fontId="0" fillId="3" borderId="2" xfId="0" applyNumberFormat="1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0" borderId="0" xfId="4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5">
    <cellStyle name="Encabezado 4" xfId="2" builtinId="19" customBuiltin="1"/>
    <cellStyle name="Entrada" xfId="3" builtinId="20"/>
    <cellStyle name="Hipervínculo" xfId="4" builtinId="8"/>
    <cellStyle name="Normal" xfId="0" builtinId="0"/>
    <cellStyle name="Título" xfId="1" builtinId="15" customBuiltin="1"/>
  </cellStyles>
  <dxfs count="9"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edium2" defaultPivotStyle="PivotStyleLight16">
    <tableStyle name="Excel UI" pivot="0" count="7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Invisible" pivot="0" table="0" count="0" xr9:uid="{1BEE234F-5914-4F17-AC84-6C7719A519CD}"/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27</xdr:row>
      <xdr:rowOff>142875</xdr:rowOff>
    </xdr:from>
    <xdr:to>
      <xdr:col>2</xdr:col>
      <xdr:colOff>581025</xdr:colOff>
      <xdr:row>32</xdr:row>
      <xdr:rowOff>142875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id="{A97065AB-942D-472D-A173-5705DF99D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257800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13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94CC8F7-28B4-4A18-BFC7-2633E55D8850}"/>
            </a:ext>
          </a:extLst>
        </xdr:cNvPr>
        <xdr:cNvSpPr/>
      </xdr:nvSpPr>
      <xdr:spPr>
        <a:xfrm>
          <a:off x="5553075" y="504823"/>
          <a:ext cx="4457700" cy="2362201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Fractions: 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/>
            <a:t>After you apply a fraction format to a cell, decimal numbers as well as actual fractions that you type in that cell will be displayed as a fraction. For </a:t>
          </a:r>
        </a:p>
        <a:p>
          <a:pPr algn="l"/>
          <a:r>
            <a:rPr lang="en-US"/>
            <a:t>example, typing </a:t>
          </a:r>
          <a:r>
            <a:rPr lang="en-US" b="1"/>
            <a:t>.5</a:t>
          </a:r>
          <a:r>
            <a:rPr lang="en-US"/>
            <a:t> or </a:t>
          </a:r>
          <a:r>
            <a:rPr lang="en-US" b="1"/>
            <a:t>1/2</a:t>
          </a:r>
          <a:r>
            <a:rPr lang="en-US"/>
            <a:t> results in </a:t>
          </a:r>
          <a:r>
            <a:rPr lang="en-US" b="1"/>
            <a:t>1/2</a:t>
          </a:r>
          <a:r>
            <a:rPr lang="en-US"/>
            <a:t> when the cell has been formatted with a fraction type of </a:t>
          </a:r>
          <a:r>
            <a:rPr lang="en-US" b="1"/>
            <a:t>Up to one digit (1/4)</a:t>
          </a:r>
          <a:r>
            <a:rPr lang="en-US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</a:t>
          </a:r>
          <a:r>
            <a:rPr lang="en-US"/>
            <a:t>If no fraction format is applied to a cell, and you type a fraction such as </a:t>
          </a:r>
          <a:r>
            <a:rPr lang="en-US" b="1"/>
            <a:t>1/2</a:t>
          </a:r>
          <a:r>
            <a:rPr lang="en-US"/>
            <a:t>, it will be formatted as a date. To display it as a fraction, apply a </a:t>
          </a:r>
          <a:r>
            <a:rPr lang="en-US" b="1"/>
            <a:t>Fraction</a:t>
          </a:r>
          <a:r>
            <a:rPr lang="en-US"/>
            <a:t> format, and then retype the fraction.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** Note the second example uses the TRIM function to trim the leading space from decimal only values.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9</xdr:row>
      <xdr:rowOff>66675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E529CFA-22E3-4163-AD8A-7E8ED3A7BE0A}"/>
            </a:ext>
          </a:extLst>
        </xdr:cNvPr>
        <xdr:cNvSpPr/>
      </xdr:nvSpPr>
      <xdr:spPr>
        <a:xfrm>
          <a:off x="6324600" y="504823"/>
          <a:ext cx="4457700" cy="156210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Scientific notation: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effectLst/>
            </a:rPr>
            <a:t>E (E-, E+, e-, e+)</a:t>
          </a:r>
          <a:r>
            <a:rPr lang="en-US">
              <a:effectLst/>
            </a:rPr>
            <a:t> - Displays a number in scientific (exponential) format. Excel displays a number to the right of the "E" or "e" that corresponds to the number of places that the decimal point was moved. For example, if the </a:t>
          </a:r>
          <a:r>
            <a:rPr lang="en-US" b="1">
              <a:effectLst/>
            </a:rPr>
            <a:t>format_text</a:t>
          </a:r>
          <a:r>
            <a:rPr lang="en-US">
              <a:effectLst/>
            </a:rPr>
            <a:t> argument is</a:t>
          </a:r>
          <a:r>
            <a:rPr lang="en-US" b="1">
              <a:effectLst/>
            </a:rPr>
            <a:t> "0.00E+00"</a:t>
          </a:r>
          <a:r>
            <a:rPr lang="en-US">
              <a:effectLst/>
            </a:rPr>
            <a:t>, Excel displays the number 12,200,000 as 1.22E+07.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you change the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format_text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argument to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"#0.0E+0"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Excel displays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12.2E+6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209550</xdr:rowOff>
    </xdr:from>
    <xdr:to>
      <xdr:col>10</xdr:col>
      <xdr:colOff>142874</xdr:colOff>
      <xdr:row>6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80E9F92-8FDB-46EB-AE1B-A142F364B97A}"/>
            </a:ext>
          </a:extLst>
        </xdr:cNvPr>
        <xdr:cNvSpPr/>
      </xdr:nvSpPr>
      <xdr:spPr>
        <a:xfrm>
          <a:off x="7439024" y="504825"/>
          <a:ext cx="3609975" cy="1057276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fomats with a Custom number format. For example, a standard 16-digit credit card format could be: </a:t>
          </a:r>
        </a:p>
        <a:p>
          <a:pPr algn="l"/>
          <a:endParaRPr lang="en-US" sz="1100" baseline="0"/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"####-####-####-####"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104774</xdr:rowOff>
    </xdr:from>
    <xdr:to>
      <xdr:col>5</xdr:col>
      <xdr:colOff>1247775</xdr:colOff>
      <xdr:row>16</xdr:row>
      <xdr:rowOff>152399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8AB82D0-05B4-49ED-A7EA-83F86DF851A6}"/>
            </a:ext>
          </a:extLst>
        </xdr:cNvPr>
        <xdr:cNvSpPr/>
      </xdr:nvSpPr>
      <xdr:spPr>
        <a:xfrm>
          <a:off x="2676525" y="2943224"/>
          <a:ext cx="3362325" cy="885825"/>
        </a:xfrm>
        <a:prstGeom prst="wedgeRectCallout">
          <a:avLst>
            <a:gd name="adj1" fmla="val -21562"/>
            <a:gd name="adj2" fmla="val -64503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Custom number</a:t>
          </a:r>
          <a:r>
            <a:rPr lang="en-US" sz="1100" baseline="0"/>
            <a:t> format dialog to help build your own custom number formats. It's much easier to modify an existing format than try to build your own from scratch!</a:t>
          </a:r>
          <a:endParaRPr lang="en-US" sz="1100"/>
        </a:p>
      </xdr:txBody>
    </xdr:sp>
    <xdr:clientData/>
  </xdr:twoCellAnchor>
  <xdr:twoCellAnchor>
    <xdr:from>
      <xdr:col>2</xdr:col>
      <xdr:colOff>323850</xdr:colOff>
      <xdr:row>8</xdr:row>
      <xdr:rowOff>38099</xdr:rowOff>
    </xdr:from>
    <xdr:to>
      <xdr:col>5</xdr:col>
      <xdr:colOff>1238250</xdr:colOff>
      <xdr:row>11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8A6A9741-79DA-410B-85C2-37C37C555D1A}"/>
            </a:ext>
          </a:extLst>
        </xdr:cNvPr>
        <xdr:cNvSpPr/>
      </xdr:nvSpPr>
      <xdr:spPr>
        <a:xfrm>
          <a:off x="2686050" y="2038349"/>
          <a:ext cx="3343275" cy="647701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Symbols are displayed exactly as entered.</a:t>
          </a:r>
          <a:r>
            <a:rPr lang="en-US" sz="1100" baseline="0"/>
            <a:t>  For example,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=TEXT(A4,"~$#,###") would display "~$1,235".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200025</xdr:rowOff>
    </xdr:from>
    <xdr:to>
      <xdr:col>1</xdr:col>
      <xdr:colOff>1543050</xdr:colOff>
      <xdr:row>10</xdr:row>
      <xdr:rowOff>9526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28CBEF5-FE9F-4110-8296-02AF4EAAB0AF}"/>
            </a:ext>
          </a:extLst>
        </xdr:cNvPr>
        <xdr:cNvSpPr/>
      </xdr:nvSpPr>
      <xdr:spPr>
        <a:xfrm>
          <a:off x="638175" y="1581150"/>
          <a:ext cx="4029075" cy="647701"/>
        </a:xfrm>
        <a:prstGeom prst="wedgeRectCallout">
          <a:avLst>
            <a:gd name="adj1" fmla="val -19532"/>
            <a:gd name="adj2" fmla="val -63110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You can combine multiple values and text with the Ampersand</a:t>
          </a:r>
          <a:r>
            <a:rPr lang="en-US" sz="1100" baseline="0"/>
            <a:t> (</a:t>
          </a:r>
          <a:r>
            <a:rPr lang="en-US" sz="1100"/>
            <a:t>&amp;) and punctuation separators,</a:t>
          </a:r>
          <a:r>
            <a:rPr lang="en-US" sz="1100" baseline="0"/>
            <a:t> like </a:t>
          </a:r>
          <a:r>
            <a:rPr lang="en-US" sz="1200" b="1" baseline="0"/>
            <a:t>&amp;", "&amp; </a:t>
          </a:r>
          <a:r>
            <a:rPr lang="en-US" sz="1100" baseline="0"/>
            <a:t>to add a comma followed by a space. This is called "concatenation".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</xdr:row>
      <xdr:rowOff>0</xdr:rowOff>
    </xdr:from>
    <xdr:to>
      <xdr:col>11</xdr:col>
      <xdr:colOff>142874</xdr:colOff>
      <xdr:row>3</xdr:row>
      <xdr:rowOff>95250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C767B98-1BEF-42FB-A609-C1E762816183}"/>
            </a:ext>
          </a:extLst>
        </xdr:cNvPr>
        <xdr:cNvSpPr/>
      </xdr:nvSpPr>
      <xdr:spPr>
        <a:xfrm>
          <a:off x="7562849" y="504825"/>
          <a:ext cx="4295775" cy="30480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formats with a Custom number format. </a:t>
          </a:r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209551</xdr:rowOff>
    </xdr:from>
    <xdr:to>
      <xdr:col>10</xdr:col>
      <xdr:colOff>238125</xdr:colOff>
      <xdr:row>10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07EFE16-9F94-4A82-9095-D0D70BFC5595}"/>
            </a:ext>
          </a:extLst>
        </xdr:cNvPr>
        <xdr:cNvSpPr/>
      </xdr:nvSpPr>
      <xdr:spPr>
        <a:xfrm>
          <a:off x="4543425" y="504826"/>
          <a:ext cx="3362325" cy="2324100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TEXT</a:t>
          </a:r>
          <a:r>
            <a:rPr lang="en-US" sz="1100" baseline="0"/>
            <a:t> function converts numeric values to TEXT, so you can't perform mathematical operations on them. You can use the double-unary (--) operator to convert text values back to numbers,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=--D4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Which will convert 00001 back to 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you need to use a TEXT converted number in a formula try to use it before using (--), like =D4+2, which will return 3. If Excel returns an error then you can use =--D4+2.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</xdr:row>
      <xdr:rowOff>76200</xdr:rowOff>
    </xdr:from>
    <xdr:to>
      <xdr:col>1</xdr:col>
      <xdr:colOff>914400</xdr:colOff>
      <xdr:row>9</xdr:row>
      <xdr:rowOff>85725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5903989-3578-48F1-8D7A-3464A8BAC14D}"/>
            </a:ext>
          </a:extLst>
        </xdr:cNvPr>
        <xdr:cNvSpPr/>
      </xdr:nvSpPr>
      <xdr:spPr>
        <a:xfrm>
          <a:off x="704850" y="1628775"/>
          <a:ext cx="4067175" cy="847725"/>
        </a:xfrm>
        <a:prstGeom prst="wedgeRectCallout">
          <a:avLst>
            <a:gd name="adj1" fmla="val -21799"/>
            <a:gd name="adj2" fmla="val -66051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CHAR(10) with the TEXT function to create a new line, but you need to format the cell to</a:t>
          </a:r>
          <a:r>
            <a:rPr lang="en-US" sz="1100" baseline="0"/>
            <a:t> Wrap Text.</a:t>
          </a:r>
        </a:p>
        <a:p>
          <a:pPr algn="l"/>
          <a:endParaRPr lang="en-US" sz="1100" baseline="0"/>
        </a:p>
        <a:p>
          <a:pPr algn="l"/>
          <a:r>
            <a:rPr lang="en-US" sz="1100"/>
            <a:t>Format Cells</a:t>
          </a:r>
          <a:r>
            <a:rPr lang="en-US" sz="1100" baseline="0"/>
            <a:t> </a:t>
          </a:r>
          <a:r>
            <a:rPr lang="en-US" sz="1100"/>
            <a:t>(Ctrl+1)</a:t>
          </a:r>
          <a:r>
            <a:rPr lang="en-US" sz="1100" baseline="0"/>
            <a:t>  &gt; Alignment &gt; Check the Wrap Text check box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161926</xdr:rowOff>
    </xdr:from>
    <xdr:to>
      <xdr:col>8</xdr:col>
      <xdr:colOff>228600</xdr:colOff>
      <xdr:row>11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4D990E1-5FD2-4435-8661-B5D1EEC0EF7C}"/>
            </a:ext>
          </a:extLst>
        </xdr:cNvPr>
        <xdr:cNvSpPr/>
      </xdr:nvSpPr>
      <xdr:spPr>
        <a:xfrm>
          <a:off x="266700" y="666751"/>
          <a:ext cx="5448300" cy="1914524"/>
        </a:xfrm>
        <a:prstGeom prst="wedgeRectCallout">
          <a:avLst>
            <a:gd name="adj1" fmla="val -21974"/>
            <a:gd name="adj2" fmla="val -58588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Page Header/Footer</a:t>
          </a:r>
        </a:p>
        <a:p>
          <a:pPr algn="l"/>
          <a:endParaRPr lang="en-US" sz="1100"/>
        </a:p>
        <a:p>
          <a:pPr algn="l"/>
          <a:r>
            <a:rPr lang="en-US" sz="1100"/>
            <a:t>You don't need to use the TEXT function to add a Page Header or Footer.</a:t>
          </a:r>
        </a:p>
        <a:p>
          <a:pPr algn="l"/>
          <a:endParaRPr lang="en-US" sz="1100"/>
        </a:p>
        <a:p>
          <a:pPr algn="l"/>
          <a:r>
            <a:rPr lang="en-US" sz="1100"/>
            <a:t>1. To add a Date/Time</a:t>
          </a:r>
          <a:r>
            <a:rPr lang="en-US" sz="1100" baseline="0"/>
            <a:t> stamp to a Page Header/Footer first click the Page Setup flyout in the Ribbon: </a:t>
          </a:r>
          <a:r>
            <a:rPr lang="en-US" sz="1100" b="1" baseline="0"/>
            <a:t>Pasgfsadfage Layout &gt; Page Setup &gt; Flyout</a:t>
          </a:r>
          <a:r>
            <a:rPr lang="en-US" sz="1100" baseline="0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2. In the Page Setup dialog click the Header/Footer tab.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Add your text in the Left/Center/Right section(s), then click the Date or Time buttons.</a:t>
          </a:r>
        </a:p>
      </xdr:txBody>
    </xdr:sp>
    <xdr:clientData/>
  </xdr:twoCellAnchor>
  <xdr:twoCellAnchor editAs="oneCell">
    <xdr:from>
      <xdr:col>1</xdr:col>
      <xdr:colOff>38100</xdr:colOff>
      <xdr:row>14</xdr:row>
      <xdr:rowOff>38100</xdr:rowOff>
    </xdr:from>
    <xdr:to>
      <xdr:col>6</xdr:col>
      <xdr:colOff>57150</xdr:colOff>
      <xdr:row>19</xdr:row>
      <xdr:rowOff>38100</xdr:rowOff>
    </xdr:to>
    <xdr:pic>
      <xdr:nvPicPr>
        <xdr:cNvPr id="5" name="Picture 4" descr="C:\Users\chrsm\AppData\Local\Temp\SNAGHTML34a2dfcf.PNG">
          <a:extLst>
            <a:ext uri="{FF2B5EF4-FFF2-40B4-BE49-F238E27FC236}">
              <a16:creationId xmlns:a16="http://schemas.microsoft.com/office/drawing/2014/main" id="{2309377A-588F-418C-A0EB-5B528B504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057525"/>
          <a:ext cx="34480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21</xdr:row>
      <xdr:rowOff>19050</xdr:rowOff>
    </xdr:from>
    <xdr:to>
      <xdr:col>8</xdr:col>
      <xdr:colOff>456545</xdr:colOff>
      <xdr:row>41</xdr:row>
      <xdr:rowOff>209002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F594CA3-91FB-4F47-8FAC-A159A488EF26}"/>
            </a:ext>
          </a:extLst>
        </xdr:cNvPr>
        <xdr:cNvGrpSpPr/>
      </xdr:nvGrpSpPr>
      <xdr:grpSpPr>
        <a:xfrm>
          <a:off x="704850" y="4505325"/>
          <a:ext cx="5238095" cy="4380952"/>
          <a:chOff x="704850" y="4305300"/>
          <a:chExt cx="5238095" cy="438095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F1273A9-12D5-44C5-8470-8E05234FC7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4850" y="4305300"/>
            <a:ext cx="5238095" cy="4380952"/>
          </a:xfrm>
          <a:prstGeom prst="rect">
            <a:avLst/>
          </a:prstGeom>
        </xdr:spPr>
      </xdr:pic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F82F5349-A342-4E17-B02F-33F919646B0C}"/>
              </a:ext>
            </a:extLst>
          </xdr:cNvPr>
          <xdr:cNvCxnSpPr/>
        </xdr:nvCxnSpPr>
        <xdr:spPr>
          <a:xfrm flipH="1">
            <a:off x="2686050" y="4457700"/>
            <a:ext cx="1200150" cy="28575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9525</xdr:colOff>
      <xdr:row>21</xdr:row>
      <xdr:rowOff>28575</xdr:rowOff>
    </xdr:from>
    <xdr:to>
      <xdr:col>19</xdr:col>
      <xdr:colOff>161134</xdr:colOff>
      <xdr:row>37</xdr:row>
      <xdr:rowOff>56727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4496B2D-6F42-46F1-88A1-E5A8CDD5E171}"/>
            </a:ext>
          </a:extLst>
        </xdr:cNvPr>
        <xdr:cNvGrpSpPr/>
      </xdr:nvGrpSpPr>
      <xdr:grpSpPr>
        <a:xfrm>
          <a:off x="6867525" y="4514850"/>
          <a:ext cx="6323809" cy="3380952"/>
          <a:chOff x="6867525" y="4514850"/>
          <a:chExt cx="6323809" cy="33809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101273B-1676-4C81-AE5A-4BDBC831C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67525" y="4514850"/>
            <a:ext cx="6323809" cy="3380952"/>
          </a:xfrm>
          <a:prstGeom prst="rect">
            <a:avLst/>
          </a:prstGeom>
        </xdr:spPr>
      </xdr:pic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id="{5D95F0A2-5733-4375-AD8B-FB4562D65DB0}"/>
              </a:ext>
            </a:extLst>
          </xdr:cNvPr>
          <xdr:cNvSpPr/>
        </xdr:nvSpPr>
        <xdr:spPr>
          <a:xfrm>
            <a:off x="11191875" y="5086350"/>
            <a:ext cx="809625" cy="466725"/>
          </a:xfrm>
          <a:prstGeom prst="wedgeRectCallout">
            <a:avLst>
              <a:gd name="adj1" fmla="val -218480"/>
              <a:gd name="adj2" fmla="val 156378"/>
            </a:avLst>
          </a:prstGeom>
          <a:solidFill>
            <a:srgbClr val="227447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Date/Time selections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3CB58F6C-6E9D-4D0D-815F-74371DDA12B7}"/>
              </a:ext>
            </a:extLst>
          </xdr:cNvPr>
          <xdr:cNvSpPr/>
        </xdr:nvSpPr>
        <xdr:spPr>
          <a:xfrm>
            <a:off x="9439275" y="5915025"/>
            <a:ext cx="666750" cy="6000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190499</xdr:rowOff>
    </xdr:from>
    <xdr:to>
      <xdr:col>6</xdr:col>
      <xdr:colOff>676275</xdr:colOff>
      <xdr:row>8</xdr:row>
      <xdr:rowOff>257174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A1DDF60-FD5B-4AF0-8B79-1C3B2B91965E}"/>
            </a:ext>
          </a:extLst>
        </xdr:cNvPr>
        <xdr:cNvSpPr/>
      </xdr:nvSpPr>
      <xdr:spPr>
        <a:xfrm>
          <a:off x="7400925" y="485774"/>
          <a:ext cx="2438400" cy="21812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are the format codes you'll see in the</a:t>
          </a:r>
          <a:r>
            <a:rPr lang="en-US" sz="1100" baseline="0"/>
            <a:t> </a:t>
          </a:r>
          <a:r>
            <a:rPr lang="en-US" sz="1100" b="1" baseline="0"/>
            <a:t>Format Cells</a:t>
          </a:r>
          <a:r>
            <a:rPr lang="en-US" sz="1100" baseline="0"/>
            <a:t> dialog. You can apply the format of your choice, then click the Custom category, and copy the format that's displayed in the Type box into your TEXT formula.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=TEXT(C4,"$#,###0.00")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Just make sure that the format code has quotes around it ("format code"), or you'll get an error.</a:t>
          </a:r>
          <a:endParaRPr lang="en-US" sz="1100"/>
        </a:p>
      </xdr:txBody>
    </xdr:sp>
    <xdr:clientData/>
  </xdr:twoCellAnchor>
  <xdr:twoCellAnchor>
    <xdr:from>
      <xdr:col>8</xdr:col>
      <xdr:colOff>38100</xdr:colOff>
      <xdr:row>3</xdr:row>
      <xdr:rowOff>19050</xdr:rowOff>
    </xdr:from>
    <xdr:to>
      <xdr:col>15</xdr:col>
      <xdr:colOff>323214</xdr:colOff>
      <xdr:row>12</xdr:row>
      <xdr:rowOff>418539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F3BA83A-D18A-4F3F-A31B-E639E3235594}"/>
            </a:ext>
          </a:extLst>
        </xdr:cNvPr>
        <xdr:cNvGrpSpPr/>
      </xdr:nvGrpSpPr>
      <xdr:grpSpPr>
        <a:xfrm>
          <a:off x="10572750" y="752475"/>
          <a:ext cx="5085714" cy="4485714"/>
          <a:chOff x="10544175" y="1162050"/>
          <a:chExt cx="5085714" cy="448571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6E918EB2-D032-4B5A-954A-D8C868B48A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4175" y="1162050"/>
            <a:ext cx="5085714" cy="4485714"/>
          </a:xfrm>
          <a:prstGeom prst="rect">
            <a:avLst/>
          </a:prstGeom>
        </xdr:spPr>
      </xdr:pic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DD8AD27-BA8C-40FB-BDAD-A9C2E8BED7F7}"/>
              </a:ext>
            </a:extLst>
          </xdr:cNvPr>
          <xdr:cNvSpPr/>
        </xdr:nvSpPr>
        <xdr:spPr>
          <a:xfrm>
            <a:off x="11849099" y="2352675"/>
            <a:ext cx="733425" cy="466725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0</xdr:rowOff>
    </xdr:from>
    <xdr:to>
      <xdr:col>4</xdr:col>
      <xdr:colOff>400049</xdr:colOff>
      <xdr:row>11</xdr:row>
      <xdr:rowOff>9525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3250DCB-20F9-4B60-AB59-6347B403EBC7}"/>
            </a:ext>
          </a:extLst>
        </xdr:cNvPr>
        <xdr:cNvSpPr/>
      </xdr:nvSpPr>
      <xdr:spPr>
        <a:xfrm>
          <a:off x="5734049" y="1562100"/>
          <a:ext cx="2886075" cy="8667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Note that</a:t>
          </a:r>
          <a:r>
            <a:rPr lang="en-US" sz="1100" baseline="0"/>
            <a:t> we use cell references, like =TEXT(A9,...), instead of putting our text values directly into our formulas. It's much easier to change them if they're out in the open. 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133350</xdr:rowOff>
    </xdr:from>
    <xdr:to>
      <xdr:col>8</xdr:col>
      <xdr:colOff>47625</xdr:colOff>
      <xdr:row>22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395CEA0-5078-4464-A654-C95DCDF18164}"/>
            </a:ext>
          </a:extLst>
        </xdr:cNvPr>
        <xdr:cNvSpPr/>
      </xdr:nvSpPr>
      <xdr:spPr>
        <a:xfrm>
          <a:off x="7058025" y="1419225"/>
          <a:ext cx="2438400" cy="6381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TEXT function to</a:t>
          </a:r>
          <a:r>
            <a:rPr lang="en-US" sz="1100" baseline="0"/>
            <a:t> force Excel to use the number format that you want.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209550</xdr:rowOff>
    </xdr:from>
    <xdr:to>
      <xdr:col>9</xdr:col>
      <xdr:colOff>400050</xdr:colOff>
      <xdr:row>8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462E7D46-1002-4B37-9ABC-5EE898483C28}"/>
            </a:ext>
          </a:extLst>
        </xdr:cNvPr>
        <xdr:cNvSpPr/>
      </xdr:nvSpPr>
      <xdr:spPr>
        <a:xfrm>
          <a:off x="3990974" y="504825"/>
          <a:ext cx="3867151" cy="12858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• Excel separates thousands by commas if the format contains a comma (,) that is enclosed by number signs (#) or by zeros. </a:t>
          </a:r>
        </a:p>
        <a:p>
          <a:pPr algn="l"/>
          <a:endParaRPr lang="en-US" sz="1100"/>
        </a:p>
        <a:p>
          <a:pPr algn="l"/>
          <a:r>
            <a:rPr lang="en-US" sz="1100"/>
            <a:t>• A comma that follows a digit placeholder scales the number by 1,000. For example, if the </a:t>
          </a:r>
          <a:r>
            <a:rPr lang="en-US" sz="1100" b="1"/>
            <a:t>format_text </a:t>
          </a:r>
          <a:r>
            <a:rPr lang="en-US" sz="1100"/>
            <a:t>argument is "#,###.0,", Excel displays the number 12,200,000 as 12,200.0.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200024</xdr:rowOff>
    </xdr:from>
    <xdr:to>
      <xdr:col>11</xdr:col>
      <xdr:colOff>304800</xdr:colOff>
      <xdr:row>14</xdr:row>
      <xdr:rowOff>142874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979974F-F5AE-4BE0-91B3-9D625BD9E896}"/>
            </a:ext>
          </a:extLst>
        </xdr:cNvPr>
        <xdr:cNvSpPr/>
      </xdr:nvSpPr>
      <xdr:spPr>
        <a:xfrm>
          <a:off x="7019925" y="495299"/>
          <a:ext cx="4457700" cy="27146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NOTES: not all formats copied from the</a:t>
          </a:r>
          <a:r>
            <a:rPr lang="en-US" sz="1100" baseline="0"/>
            <a:t> Format Cells dialog will behave with the TEXT function the same way as a cell with the same value formatted on its own.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The TEXT function converts numeric values to text, so Excel no longer sees the value as a number - Notice how the Result values are all left-aligned, but the starting values in column A are all right-aligned.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Currency format with [Red] will color a negative value red when a cell is formatted, but the TEXT function doesn't support text color.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Some accounting formats will be rejected in the TEXT function. For example, the following format will result in a #VALUE! error: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=TEXT(A11,"_($* #,##0.00_);_($* (#,##0.00);_($* "-"??_);_(@_)")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 the Accounting format you'll need to experiment until it displays the way that you want.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2</xdr:row>
      <xdr:rowOff>19050</xdr:rowOff>
    </xdr:from>
    <xdr:to>
      <xdr:col>19</xdr:col>
      <xdr:colOff>237495</xdr:colOff>
      <xdr:row>23</xdr:row>
      <xdr:rowOff>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1ECDD-7DF7-4185-AC59-A621C647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533400"/>
          <a:ext cx="5038095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180975</xdr:colOff>
      <xdr:row>13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CA3E19B-4AAC-4E3E-8377-7983B3540B67}"/>
            </a:ext>
          </a:extLst>
        </xdr:cNvPr>
        <xdr:cNvSpPr/>
      </xdr:nvSpPr>
      <xdr:spPr>
        <a:xfrm>
          <a:off x="5238750" y="1019175"/>
          <a:ext cx="3609975" cy="20859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this case we're referencing the date in cell B3 like this: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=TEXT(B3,"M")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But you could enter the date directly in the formula as long as you surround it in quotes,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=TEXT("3/12/14","m")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It's much better to reference cell values though, as they're much easier to see and change.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10</xdr:col>
      <xdr:colOff>533400</xdr:colOff>
      <xdr:row>12</xdr:row>
      <xdr:rowOff>171451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267FCD4-09D1-4E2E-BC10-8047CC022C23}"/>
            </a:ext>
          </a:extLst>
        </xdr:cNvPr>
        <xdr:cNvSpPr/>
      </xdr:nvSpPr>
      <xdr:spPr>
        <a:xfrm>
          <a:off x="7858125" y="933451"/>
          <a:ext cx="3609975" cy="188595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12-hour</a:t>
          </a:r>
          <a:r>
            <a:rPr lang="en-US" sz="1200" b="1" baseline="0"/>
            <a:t> clock</a:t>
          </a:r>
        </a:p>
        <a:p>
          <a:pPr algn="l"/>
          <a:r>
            <a:rPr lang="en-US" sz="1100" baseline="0"/>
            <a:t>• AM/PM, am/pm, A/P, a/p - Displays the hour based on a 12-hour clock. Excel displays AM, am, A, or a for times from midnight until noon and PM, pm, P, or p for times from noon until midnight. </a:t>
          </a:r>
        </a:p>
        <a:p>
          <a:pPr algn="l"/>
          <a:endParaRPr lang="en-US" sz="1100" baseline="0"/>
        </a:p>
        <a:p>
          <a:pPr algn="l"/>
          <a:r>
            <a:rPr lang="en-US" sz="1200" b="1" baseline="0"/>
            <a:t>24-hour clock</a:t>
          </a:r>
        </a:p>
        <a:p>
          <a:pPr algn="l"/>
          <a:r>
            <a:rPr lang="en-US" sz="1100" baseline="0"/>
            <a:t>• If you leave off the AM/PM, Excel will display the time based on a 24-hour clock, like 17:30.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219074</xdr:rowOff>
    </xdr:from>
    <xdr:to>
      <xdr:col>8</xdr:col>
      <xdr:colOff>180975</xdr:colOff>
      <xdr:row>15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4819DDA-D898-4B51-B7F2-BC901EE8E1E7}"/>
            </a:ext>
          </a:extLst>
        </xdr:cNvPr>
        <xdr:cNvSpPr/>
      </xdr:nvSpPr>
      <xdr:spPr>
        <a:xfrm>
          <a:off x="6181725" y="933449"/>
          <a:ext cx="3609975" cy="23526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effectLst/>
            </a:rPr>
            <a:t>Combine Dates &amp; Times </a:t>
          </a:r>
          <a:r>
            <a:rPr lang="en-US">
              <a:effectLst/>
            </a:rPr>
            <a:t>– You can easily combine date and time format strings, like:</a:t>
          </a:r>
        </a:p>
        <a:p>
          <a:pPr algn="l"/>
          <a:endParaRPr lang="en-US">
            <a:effectLst/>
          </a:endParaRPr>
        </a:p>
        <a:p>
          <a:pPr algn="l"/>
          <a:r>
            <a:rPr lang="en-US" i="1">
              <a:effectLst/>
            </a:rPr>
            <a:t>=TEXT(B3 "m/d/yyyy h:mm AM/PM")</a:t>
          </a:r>
        </a:p>
        <a:p>
          <a:pPr algn="l"/>
          <a:endParaRPr lang="en-US" sz="1100" i="1" baseline="0">
            <a:effectLst/>
          </a:endParaRPr>
        </a:p>
        <a:p>
          <a:pPr algn="l"/>
          <a:r>
            <a:rPr lang="en-US" sz="1100" i="0" baseline="0">
              <a:effectLst/>
            </a:rPr>
            <a:t>You're not limited to putting text in front of the TEXT function, you can also put it afterwards like in the following example:</a:t>
          </a:r>
        </a:p>
        <a:p>
          <a:pPr algn="l"/>
          <a:endParaRPr lang="en-US" sz="1100" baseline="0"/>
        </a:p>
        <a:p>
          <a:pPr algn="l"/>
          <a:r>
            <a:rPr lang="en-US" sz="1100"/>
            <a:t>="Today is "&amp;TEXT(B3,"dddd, mmmm yyyy")&amp;", and the current time is "&amp;TEXT(B3,"hh/mm AM/PM")&amp;"."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209549</xdr:rowOff>
    </xdr:from>
    <xdr:to>
      <xdr:col>11</xdr:col>
      <xdr:colOff>323850</xdr:colOff>
      <xdr:row>6</xdr:row>
      <xdr:rowOff>142876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F21E058-6873-42F6-BD20-095613B732A6}"/>
            </a:ext>
          </a:extLst>
        </xdr:cNvPr>
        <xdr:cNvSpPr/>
      </xdr:nvSpPr>
      <xdr:spPr>
        <a:xfrm>
          <a:off x="6324600" y="504824"/>
          <a:ext cx="4457700" cy="100965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Percentages: </a:t>
          </a:r>
        </a:p>
        <a:p>
          <a:pPr algn="l"/>
          <a:endParaRPr lang="en-US" sz="1100"/>
        </a:p>
        <a:p>
          <a:pPr algn="l"/>
          <a:r>
            <a:rPr lang="en-US" sz="1100"/>
            <a:t>Percentage formats</a:t>
          </a:r>
          <a:r>
            <a:rPr lang="en-US" sz="1100" baseline="0"/>
            <a:t> will display a decimal in its equivalent % format and round according to the number of decimal places entered.  So 24.5% has been rounded to 1 decimal place.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_Notes" displayName="tbl_Notes" ref="B10:C27" totalsRowShown="0">
  <tableColumns count="2">
    <tableColumn id="1" xr3:uid="{00000000-0010-0000-0000-000001000000}" name="Worksheet"/>
    <tableColumn id="2" xr3:uid="{00000000-0010-0000-0000-000002000000}" name="Description" dataDxfId="1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D5" totalsRowShown="0" headerRowCellStyle="Normal" dataCellStyle="Normal">
  <autoFilter ref="A3:D5" xr:uid="{00000000-0009-0000-0100-000002000000}"/>
  <tableColumns count="4">
    <tableColumn id="1" xr3:uid="{00000000-0010-0000-0100-000001000000}" name="Value" dataDxfId="0" dataCellStyle="Normal"/>
    <tableColumn id="2" xr3:uid="{00000000-0010-0000-0100-000002000000}" name="Description" dataCellStyle="Normal"/>
    <tableColumn id="3" xr3:uid="{00000000-0010-0000-0100-000003000000}" name="Formula" dataCellStyle="Normal">
      <calculatedColumnFormula>_xlfn.FORMULATEXT(D4)</calculatedColumnFormula>
    </tableColumn>
    <tableColumn id="4" xr3:uid="{00000000-0010-0000-0100-000004000000}" name="Result" dataCellStyle="Normal">
      <calculatedColumnFormula>TEXT(A4,"###° 00' 00''")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Create-or-delete-a-custom-number-format-78f2a361-936b-4c03-8772-09fab54be7f4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Define-and-use-names-in-formulas-4D0F13AC-53B7-422E-AFD2-ABD7FF379C64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7"/>
  <sheetViews>
    <sheetView showGridLines="0" workbookViewId="0">
      <selection activeCell="B15" sqref="B15"/>
    </sheetView>
  </sheetViews>
  <sheetFormatPr baseColWidth="10" defaultColWidth="9" defaultRowHeight="16.5" x14ac:dyDescent="0.3"/>
  <cols>
    <col min="2" max="2" width="26.875" customWidth="1"/>
    <col min="3" max="3" width="60" bestFit="1" customWidth="1"/>
  </cols>
  <sheetData>
    <row r="2" spans="2:6" ht="23.25" x14ac:dyDescent="0.35">
      <c r="B2" s="44" t="s">
        <v>149</v>
      </c>
    </row>
    <row r="4" spans="2:6" x14ac:dyDescent="0.3">
      <c r="B4" t="s">
        <v>163</v>
      </c>
    </row>
    <row r="6" spans="2:6" x14ac:dyDescent="0.3">
      <c r="B6" s="46" t="s">
        <v>216</v>
      </c>
    </row>
    <row r="8" spans="2:6" x14ac:dyDescent="0.3">
      <c r="B8" t="s">
        <v>247</v>
      </c>
    </row>
    <row r="9" spans="2:6" x14ac:dyDescent="0.3">
      <c r="F9" s="83"/>
    </row>
    <row r="10" spans="2:6" x14ac:dyDescent="0.3">
      <c r="B10" t="s">
        <v>148</v>
      </c>
      <c r="C10" t="s">
        <v>124</v>
      </c>
    </row>
    <row r="11" spans="2:6" x14ac:dyDescent="0.3">
      <c r="B11" s="111" t="s">
        <v>112</v>
      </c>
      <c r="C11" t="s">
        <v>154</v>
      </c>
    </row>
    <row r="12" spans="2:6" x14ac:dyDescent="0.3">
      <c r="B12" s="111" t="s">
        <v>151</v>
      </c>
      <c r="C12" t="s">
        <v>155</v>
      </c>
    </row>
    <row r="13" spans="2:6" x14ac:dyDescent="0.3">
      <c r="B13" s="111" t="s">
        <v>147</v>
      </c>
      <c r="C13" t="s">
        <v>156</v>
      </c>
    </row>
    <row r="14" spans="2:6" x14ac:dyDescent="0.3">
      <c r="B14" s="111" t="s">
        <v>174</v>
      </c>
      <c r="C14" t="s">
        <v>157</v>
      </c>
    </row>
    <row r="15" spans="2:6" x14ac:dyDescent="0.3">
      <c r="B15" s="111" t="s">
        <v>175</v>
      </c>
      <c r="C15" t="s">
        <v>181</v>
      </c>
    </row>
    <row r="16" spans="2:6" x14ac:dyDescent="0.3">
      <c r="B16" s="111" t="s">
        <v>176</v>
      </c>
      <c r="C16" t="s">
        <v>183</v>
      </c>
    </row>
    <row r="17" spans="2:3" x14ac:dyDescent="0.3">
      <c r="B17" s="111" t="s">
        <v>177</v>
      </c>
      <c r="C17" t="s">
        <v>182</v>
      </c>
    </row>
    <row r="18" spans="2:3" x14ac:dyDescent="0.3">
      <c r="B18" s="111" t="s">
        <v>118</v>
      </c>
      <c r="C18" t="s">
        <v>238</v>
      </c>
    </row>
    <row r="19" spans="2:3" x14ac:dyDescent="0.3">
      <c r="B19" s="111" t="s">
        <v>119</v>
      </c>
      <c r="C19" t="s">
        <v>239</v>
      </c>
    </row>
    <row r="20" spans="2:3" x14ac:dyDescent="0.3">
      <c r="B20" s="111" t="s">
        <v>240</v>
      </c>
      <c r="C20" t="s">
        <v>241</v>
      </c>
    </row>
    <row r="21" spans="2:3" x14ac:dyDescent="0.3">
      <c r="B21" s="111" t="s">
        <v>121</v>
      </c>
      <c r="C21" t="s">
        <v>184</v>
      </c>
    </row>
    <row r="22" spans="2:3" x14ac:dyDescent="0.3">
      <c r="B22" s="111" t="s">
        <v>152</v>
      </c>
      <c r="C22" t="s">
        <v>188</v>
      </c>
    </row>
    <row r="23" spans="2:3" x14ac:dyDescent="0.3">
      <c r="B23" s="111" t="s">
        <v>178</v>
      </c>
      <c r="C23" t="s">
        <v>189</v>
      </c>
    </row>
    <row r="24" spans="2:3" x14ac:dyDescent="0.3">
      <c r="B24" s="111" t="s">
        <v>122</v>
      </c>
      <c r="C24" t="s">
        <v>242</v>
      </c>
    </row>
    <row r="25" spans="2:3" x14ac:dyDescent="0.3">
      <c r="B25" s="111" t="s">
        <v>153</v>
      </c>
      <c r="C25" t="s">
        <v>186</v>
      </c>
    </row>
    <row r="26" spans="2:3" x14ac:dyDescent="0.3">
      <c r="B26" s="111" t="s">
        <v>179</v>
      </c>
      <c r="C26" t="s">
        <v>187</v>
      </c>
    </row>
    <row r="27" spans="2:3" x14ac:dyDescent="0.3">
      <c r="B27" s="111" t="s">
        <v>217</v>
      </c>
      <c r="C27" t="s">
        <v>218</v>
      </c>
    </row>
  </sheetData>
  <hyperlinks>
    <hyperlink ref="B6" r:id="rId1" xr:uid="{00000000-0004-0000-0000-000000000000}"/>
    <hyperlink ref="B11" location="'Format Codes'!A1" display="Format Codes" xr:uid="{00000000-0004-0000-0000-000001000000}"/>
    <hyperlink ref="B12" location="'TEXT() function intro'!A1" display="TEXT() function intro" xr:uid="{00000000-0004-0000-0000-000002000000}"/>
    <hyperlink ref="B13" location="'Thousands separator'!A1" display="Thousands separator" xr:uid="{00000000-0004-0000-0000-000003000000}"/>
    <hyperlink ref="B14" location="'Number, currency, accounting'!A1" display="Number, currency, accounting" xr:uid="{00000000-0004-0000-0000-000004000000}"/>
    <hyperlink ref="B15" location="'Months, days, years'!A1" display="Months, days, years" xr:uid="{00000000-0004-0000-0000-000005000000}"/>
    <hyperlink ref="B16" location="'Hours, minutes, seconds'!A1" display="Hours, minutes, seconds" xr:uid="{00000000-0004-0000-0000-000006000000}"/>
    <hyperlink ref="B17" location="'Date &amp; time'!A1" display="Date &amp; time" xr:uid="{00000000-0004-0000-0000-000007000000}"/>
    <hyperlink ref="B18" location="Percentage!A1" display="Percentage" xr:uid="{00000000-0004-0000-0000-000008000000}"/>
    <hyperlink ref="B19" location="Fraction!A1" display="Fraction" xr:uid="{00000000-0004-0000-0000-000009000000}"/>
    <hyperlink ref="B20" location="'Scientific notation'!A1" display="Scientific notation " xr:uid="{00000000-0004-0000-0000-00000A000000}"/>
    <hyperlink ref="B21" location="Special!A1" display="Special" xr:uid="{00000000-0004-0000-0000-00000B000000}"/>
    <hyperlink ref="B22" location="Symbols!A1" display="Symbols" xr:uid="{00000000-0004-0000-0000-00000C000000}"/>
    <hyperlink ref="B23" location="'Combine multiple formats'!A1" display="Combine multiple formats" xr:uid="{00000000-0004-0000-0000-00000D000000}"/>
    <hyperlink ref="B24" location="Custom!A1" display="Custom" xr:uid="{00000000-0004-0000-0000-00000E000000}"/>
    <hyperlink ref="B25" location="'Leading 0''s'!A1" display="Leading 0's" xr:uid="{00000000-0004-0000-0000-00000F000000}"/>
    <hyperlink ref="B26" location="'New line'!A1" display="New line" xr:uid="{00000000-0004-0000-0000-000010000000}"/>
    <hyperlink ref="B27" location="'Page Header &amp; Footer'!A1" display="Page Header &amp; Footer" xr:uid="{00000000-0004-0000-0000-000011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F22"/>
  <sheetViews>
    <sheetView showGridLines="0" workbookViewId="0"/>
  </sheetViews>
  <sheetFormatPr baseColWidth="10" defaultColWidth="9" defaultRowHeight="16.5" x14ac:dyDescent="0.3"/>
  <cols>
    <col min="1" max="1" width="14" bestFit="1" customWidth="1"/>
    <col min="2" max="2" width="22.375" bestFit="1" customWidth="1"/>
    <col min="3" max="3" width="19.375" bestFit="1" customWidth="1"/>
    <col min="4" max="4" width="8.125" bestFit="1" customWidth="1"/>
    <col min="6" max="6" width="9.25" bestFit="1" customWidth="1"/>
    <col min="15" max="15" width="12.125" bestFit="1" customWidth="1"/>
  </cols>
  <sheetData>
    <row r="1" spans="1:6" ht="23.25" x14ac:dyDescent="0.35">
      <c r="A1" s="44" t="s">
        <v>220</v>
      </c>
    </row>
    <row r="2" spans="1:6" ht="17.25" thickBot="1" x14ac:dyDescent="0.35"/>
    <row r="3" spans="1:6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6" x14ac:dyDescent="0.3">
      <c r="A4" s="70">
        <v>4.34</v>
      </c>
      <c r="B4" s="3" t="s">
        <v>228</v>
      </c>
      <c r="C4" s="3" t="str">
        <f t="shared" ref="C4:C12" ca="1" si="0">_xlfn.FORMULATEXT(D4)</f>
        <v>=TEXTO(A4;"# ?/?")</v>
      </c>
      <c r="D4" s="3" t="str">
        <f>TEXT(A4,"# ?/?")</f>
        <v>4 1/3</v>
      </c>
    </row>
    <row r="5" spans="1:6" x14ac:dyDescent="0.3">
      <c r="A5" s="113">
        <v>0.34</v>
      </c>
      <c r="B5" s="6" t="s">
        <v>248</v>
      </c>
      <c r="C5" s="6" t="str">
        <f t="shared" ca="1" si="0"/>
        <v>=ESPACIOS(TEXTO(A5;"# ?/?"))</v>
      </c>
      <c r="D5" s="6" t="str">
        <f>TRIM(TEXT(A5,"# ?/?"))</f>
        <v>1/3</v>
      </c>
    </row>
    <row r="6" spans="1:6" x14ac:dyDescent="0.3">
      <c r="A6" s="72">
        <v>4.34</v>
      </c>
      <c r="B6" s="13" t="s">
        <v>229</v>
      </c>
      <c r="C6" s="13" t="str">
        <f t="shared" ca="1" si="0"/>
        <v>=TEXTO(A6;"# ??/??")</v>
      </c>
      <c r="D6" s="13" t="str">
        <f>TEXT(A6,"# ??/??")</f>
        <v>4 17/50</v>
      </c>
    </row>
    <row r="7" spans="1:6" x14ac:dyDescent="0.3">
      <c r="A7" s="113">
        <v>4.34</v>
      </c>
      <c r="B7" s="6" t="s">
        <v>230</v>
      </c>
      <c r="C7" s="6" t="str">
        <f t="shared" ca="1" si="0"/>
        <v>=TEXTO(A7;"# ???/???")</v>
      </c>
      <c r="D7" s="6" t="str">
        <f>TEXT(A7,"# ???/???")</f>
        <v xml:space="preserve">4  17/50 </v>
      </c>
    </row>
    <row r="8" spans="1:6" x14ac:dyDescent="0.3">
      <c r="A8" s="72">
        <v>4.34</v>
      </c>
      <c r="B8" s="13" t="s">
        <v>231</v>
      </c>
      <c r="C8" s="13" t="str">
        <f t="shared" ca="1" si="0"/>
        <v>=TEXTO(A8;"# ?/2")</v>
      </c>
      <c r="D8" s="13" t="str">
        <f>TEXT(A8,"# ?/2")</f>
        <v>4 1/2</v>
      </c>
    </row>
    <row r="9" spans="1:6" x14ac:dyDescent="0.3">
      <c r="A9" s="113">
        <v>4.34</v>
      </c>
      <c r="B9" s="6" t="s">
        <v>232</v>
      </c>
      <c r="C9" s="6" t="str">
        <f t="shared" ca="1" si="0"/>
        <v>=TEXTO(A9;"# ?/4")</v>
      </c>
      <c r="D9" s="6" t="str">
        <f>TEXT(A9,"# ?/4")</f>
        <v>4 1/4</v>
      </c>
      <c r="F9" s="42"/>
    </row>
    <row r="10" spans="1:6" x14ac:dyDescent="0.3">
      <c r="A10" s="72">
        <v>4.34</v>
      </c>
      <c r="B10" s="13" t="s">
        <v>233</v>
      </c>
      <c r="C10" s="13" t="str">
        <f t="shared" ca="1" si="0"/>
        <v>=TEXTO(A10;"# ??/16")</v>
      </c>
      <c r="D10" s="13" t="str">
        <f>TEXT(A10,"# ??/16")</f>
        <v>4  5/16</v>
      </c>
    </row>
    <row r="11" spans="1:6" x14ac:dyDescent="0.3">
      <c r="A11" s="113">
        <v>4.34</v>
      </c>
      <c r="B11" s="6" t="s">
        <v>234</v>
      </c>
      <c r="C11" s="6" t="str">
        <f t="shared" ca="1" si="0"/>
        <v>=TEXTO(A11;"# ?/10")</v>
      </c>
      <c r="D11" s="6" t="str">
        <f>TEXT(A11,"# ?/10")</f>
        <v>4 3/10</v>
      </c>
    </row>
    <row r="12" spans="1:6" ht="17.25" thickBot="1" x14ac:dyDescent="0.35">
      <c r="A12" s="110">
        <v>4.34</v>
      </c>
      <c r="B12" s="4" t="s">
        <v>235</v>
      </c>
      <c r="C12" s="4" t="str">
        <f t="shared" ca="1" si="0"/>
        <v>=TEXTO(A12;"# ??/100")</v>
      </c>
      <c r="D12" s="4" t="str">
        <f>TEXT(A12,"# ??/100")</f>
        <v>4 34/100</v>
      </c>
    </row>
    <row r="15" spans="1:6" x14ac:dyDescent="0.3">
      <c r="D15" s="11"/>
    </row>
    <row r="17" spans="1:4" x14ac:dyDescent="0.3">
      <c r="D17" s="11"/>
    </row>
    <row r="19" spans="1:4" x14ac:dyDescent="0.3">
      <c r="D19" s="84"/>
    </row>
    <row r="22" spans="1:4" x14ac:dyDescent="0.3">
      <c r="A22" s="46" t="s">
        <v>150</v>
      </c>
    </row>
  </sheetData>
  <hyperlinks>
    <hyperlink ref="A22" r:id="rId1" xr:uid="{00000000-0004-0000-0900-000000000000}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D15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" customWidth="1"/>
    <col min="2" max="2" width="15.875" bestFit="1" customWidth="1"/>
    <col min="3" max="3" width="19.375" bestFit="1" customWidth="1"/>
    <col min="4" max="4" width="10.5" customWidth="1"/>
    <col min="6" max="6" width="9.25" bestFit="1" customWidth="1"/>
    <col min="15" max="15" width="12.125" bestFit="1" customWidth="1"/>
  </cols>
  <sheetData>
    <row r="1" spans="1:4" ht="23.25" x14ac:dyDescent="0.35">
      <c r="A1" s="44" t="s">
        <v>221</v>
      </c>
    </row>
    <row r="2" spans="1:4" ht="17.25" thickBot="1" x14ac:dyDescent="0.35"/>
    <row r="3" spans="1:4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4" x14ac:dyDescent="0.3">
      <c r="A4" s="57">
        <v>12200000</v>
      </c>
      <c r="B4" s="53" t="s">
        <v>236</v>
      </c>
      <c r="C4" s="53" t="str">
        <f ca="1">_xlfn.FORMULATEXT(D4)</f>
        <v>=TEXTO(A4;"0.00E+00")</v>
      </c>
      <c r="D4" s="53" t="str">
        <f>TEXT(A4,"0.00E+00")</f>
        <v>1.220E+04</v>
      </c>
    </row>
    <row r="5" spans="1:4" ht="17.25" thickBot="1" x14ac:dyDescent="0.35">
      <c r="A5" s="58">
        <v>12200000</v>
      </c>
      <c r="B5" s="4" t="s">
        <v>237</v>
      </c>
      <c r="C5" s="4" t="str">
        <f ca="1">_xlfn.FORMULATEXT(D5)</f>
        <v>=TEXTO(A5;"#0.0E+0")</v>
      </c>
      <c r="D5" s="4" t="str">
        <f>TEXT(A5,"#0.0E+0")</f>
        <v>1.220E+4</v>
      </c>
    </row>
    <row r="15" spans="1:4" x14ac:dyDescent="0.3">
      <c r="A15" s="46" t="s">
        <v>150</v>
      </c>
    </row>
  </sheetData>
  <hyperlinks>
    <hyperlink ref="A15" r:id="rId1" xr:uid="{00000000-0004-0000-0A00-000000000000}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15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.5" customWidth="1"/>
    <col min="2" max="2" width="19.125" bestFit="1" customWidth="1"/>
    <col min="3" max="3" width="44.875" bestFit="1" customWidth="1"/>
    <col min="4" max="4" width="12.625" bestFit="1" customWidth="1"/>
  </cols>
  <sheetData>
    <row r="1" spans="1:4" ht="23.25" x14ac:dyDescent="0.35">
      <c r="A1" s="44" t="s">
        <v>168</v>
      </c>
      <c r="B1" s="44"/>
    </row>
    <row r="2" spans="1:4" ht="17.25" thickBot="1" x14ac:dyDescent="0.35"/>
    <row r="3" spans="1:4" ht="17.25" thickBot="1" x14ac:dyDescent="0.35">
      <c r="A3" s="2" t="s">
        <v>2</v>
      </c>
      <c r="B3" s="2" t="s">
        <v>124</v>
      </c>
      <c r="C3" s="1" t="s">
        <v>13</v>
      </c>
      <c r="D3" s="1" t="s">
        <v>92</v>
      </c>
    </row>
    <row r="4" spans="1:4" x14ac:dyDescent="0.3">
      <c r="A4" s="3">
        <v>12345</v>
      </c>
      <c r="B4" s="3" t="s">
        <v>164</v>
      </c>
      <c r="C4" s="3" t="str">
        <f ca="1">_xlfn.FORMULATEXT(D4)</f>
        <v>=TEXTO(A4;"00000")</v>
      </c>
      <c r="D4" s="3" t="str">
        <f>TEXT(A4,"00000")</f>
        <v>12345</v>
      </c>
    </row>
    <row r="5" spans="1:4" x14ac:dyDescent="0.3">
      <c r="A5" s="6">
        <v>123456789</v>
      </c>
      <c r="B5" s="6" t="s">
        <v>165</v>
      </c>
      <c r="C5" s="6" t="str">
        <f ca="1">_xlfn.FORMULATEXT(D5)</f>
        <v>=TEXTO(A5;"00000-0000")</v>
      </c>
      <c r="D5" s="6" t="str">
        <f>TEXT(A5,"00000-0000")</f>
        <v>12345-6789</v>
      </c>
    </row>
    <row r="6" spans="1:4" x14ac:dyDescent="0.3">
      <c r="A6" s="13">
        <v>1234567899</v>
      </c>
      <c r="B6" s="13" t="s">
        <v>166</v>
      </c>
      <c r="C6" s="13" t="str">
        <f ca="1">_xlfn.FORMULATEXT(D6)</f>
        <v>=TEXTO(A6;"[&lt;=9999999]###-####;(###) ###-####")</v>
      </c>
      <c r="D6" s="13" t="str">
        <f>TEXT(A6,"[&lt;=9999999]###-####;(###) ###-####")</f>
        <v>(123) 456-7899</v>
      </c>
    </row>
    <row r="7" spans="1:4" ht="17.25" thickBot="1" x14ac:dyDescent="0.35">
      <c r="A7" s="18">
        <v>123456789</v>
      </c>
      <c r="B7" s="18" t="s">
        <v>167</v>
      </c>
      <c r="C7" s="18" t="str">
        <f ca="1">_xlfn.FORMULATEXT(D7)</f>
        <v>=TEXTO(A7;"000-00-0000")</v>
      </c>
      <c r="D7" s="18" t="str">
        <f>TEXT(A7,"000-00-0000")</f>
        <v>123-45-6789</v>
      </c>
    </row>
    <row r="10" spans="1:4" x14ac:dyDescent="0.3">
      <c r="A10" s="46" t="s">
        <v>150</v>
      </c>
    </row>
    <row r="14" spans="1:4" x14ac:dyDescent="0.3">
      <c r="A14" s="54"/>
    </row>
    <row r="15" spans="1:4" x14ac:dyDescent="0.3">
      <c r="A15" s="55"/>
    </row>
  </sheetData>
  <hyperlinks>
    <hyperlink ref="A10" r:id="rId1" xr:uid="{00000000-0004-0000-0B00-000000000000}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E26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0.625" customWidth="1"/>
    <col min="2" max="2" width="20.375" bestFit="1" customWidth="1"/>
    <col min="3" max="3" width="4.375" style="19" customWidth="1"/>
    <col min="5" max="5" width="18.5" customWidth="1"/>
    <col min="6" max="6" width="20.25" bestFit="1" customWidth="1"/>
    <col min="7" max="7" width="2.625" customWidth="1"/>
    <col min="9" max="9" width="13.25" customWidth="1"/>
  </cols>
  <sheetData>
    <row r="1" spans="1:5" ht="23.25" x14ac:dyDescent="0.35">
      <c r="A1" s="44" t="s">
        <v>185</v>
      </c>
      <c r="C1"/>
    </row>
    <row r="2" spans="1:5" ht="17.25" thickBot="1" x14ac:dyDescent="0.35">
      <c r="C2"/>
    </row>
    <row r="3" spans="1:5" ht="33.75" thickBot="1" x14ac:dyDescent="0.35">
      <c r="A3" s="103" t="s">
        <v>87</v>
      </c>
      <c r="B3" s="23" t="s">
        <v>88</v>
      </c>
      <c r="C3"/>
      <c r="D3" s="25" t="s">
        <v>42</v>
      </c>
      <c r="E3" s="25" t="s">
        <v>43</v>
      </c>
    </row>
    <row r="4" spans="1:5" x14ac:dyDescent="0.3">
      <c r="A4" s="104" t="s">
        <v>52</v>
      </c>
      <c r="B4" s="24" t="s">
        <v>53</v>
      </c>
      <c r="C4"/>
      <c r="D4" s="30" t="s">
        <v>44</v>
      </c>
      <c r="E4" s="26" t="s">
        <v>45</v>
      </c>
    </row>
    <row r="5" spans="1:5" x14ac:dyDescent="0.3">
      <c r="A5" s="34" t="s">
        <v>54</v>
      </c>
      <c r="B5" s="21" t="s">
        <v>55</v>
      </c>
      <c r="C5"/>
      <c r="D5" s="31" t="s">
        <v>46</v>
      </c>
      <c r="E5" s="27" t="s">
        <v>47</v>
      </c>
    </row>
    <row r="6" spans="1:5" x14ac:dyDescent="0.3">
      <c r="A6" s="100" t="s">
        <v>56</v>
      </c>
      <c r="B6" s="20" t="s">
        <v>57</v>
      </c>
      <c r="C6"/>
      <c r="D6" s="32" t="s">
        <v>48</v>
      </c>
      <c r="E6" s="28" t="s">
        <v>49</v>
      </c>
    </row>
    <row r="7" spans="1:5" ht="17.25" thickBot="1" x14ac:dyDescent="0.35">
      <c r="A7" s="34" t="s">
        <v>58</v>
      </c>
      <c r="B7" s="21" t="s">
        <v>59</v>
      </c>
      <c r="C7"/>
      <c r="D7" s="33" t="s">
        <v>51</v>
      </c>
      <c r="E7" s="29" t="s">
        <v>50</v>
      </c>
    </row>
    <row r="8" spans="1:5" x14ac:dyDescent="0.3">
      <c r="A8" s="100" t="s">
        <v>60</v>
      </c>
      <c r="B8" s="20" t="s">
        <v>61</v>
      </c>
      <c r="C8"/>
    </row>
    <row r="9" spans="1:5" x14ac:dyDescent="0.3">
      <c r="A9" s="34" t="s">
        <v>62</v>
      </c>
      <c r="B9" s="21" t="s">
        <v>63</v>
      </c>
      <c r="C9"/>
    </row>
    <row r="10" spans="1:5" x14ac:dyDescent="0.3">
      <c r="A10" s="100" t="s">
        <v>64</v>
      </c>
      <c r="B10" s="20" t="s">
        <v>65</v>
      </c>
      <c r="C10"/>
    </row>
    <row r="11" spans="1:5" x14ac:dyDescent="0.3">
      <c r="A11" s="34" t="s">
        <v>66</v>
      </c>
      <c r="B11" s="21" t="s">
        <v>67</v>
      </c>
      <c r="C11"/>
    </row>
    <row r="12" spans="1:5" x14ac:dyDescent="0.3">
      <c r="A12" s="100" t="s">
        <v>68</v>
      </c>
      <c r="B12" s="20" t="s">
        <v>69</v>
      </c>
      <c r="C12"/>
    </row>
    <row r="13" spans="1:5" x14ac:dyDescent="0.3">
      <c r="A13" s="34" t="s">
        <v>70</v>
      </c>
      <c r="B13" s="21" t="s">
        <v>71</v>
      </c>
      <c r="C13"/>
    </row>
    <row r="14" spans="1:5" x14ac:dyDescent="0.3">
      <c r="A14" s="100" t="s">
        <v>72</v>
      </c>
      <c r="B14" s="20" t="s">
        <v>73</v>
      </c>
      <c r="C14"/>
    </row>
    <row r="15" spans="1:5" x14ac:dyDescent="0.3">
      <c r="A15" s="34" t="s">
        <v>74</v>
      </c>
      <c r="B15" s="21" t="s">
        <v>75</v>
      </c>
      <c r="C15"/>
    </row>
    <row r="16" spans="1:5" x14ac:dyDescent="0.3">
      <c r="A16" s="100" t="s">
        <v>76</v>
      </c>
      <c r="B16" s="20" t="s">
        <v>77</v>
      </c>
      <c r="C16"/>
    </row>
    <row r="17" spans="1:3" x14ac:dyDescent="0.3">
      <c r="A17" s="34" t="s">
        <v>78</v>
      </c>
      <c r="B17" s="21" t="s">
        <v>79</v>
      </c>
      <c r="C17"/>
    </row>
    <row r="18" spans="1:3" x14ac:dyDescent="0.3">
      <c r="A18" s="100" t="s">
        <v>80</v>
      </c>
      <c r="B18" s="20" t="s">
        <v>81</v>
      </c>
      <c r="C18"/>
    </row>
    <row r="19" spans="1:3" x14ac:dyDescent="0.3">
      <c r="A19" s="34" t="s">
        <v>82</v>
      </c>
      <c r="B19" s="21" t="s">
        <v>83</v>
      </c>
      <c r="C19"/>
    </row>
    <row r="20" spans="1:3" x14ac:dyDescent="0.3">
      <c r="A20" s="100" t="s">
        <v>84</v>
      </c>
      <c r="B20" s="20" t="s">
        <v>85</v>
      </c>
      <c r="C20"/>
    </row>
    <row r="21" spans="1:3" ht="17.25" thickBot="1" x14ac:dyDescent="0.35">
      <c r="A21" s="101"/>
      <c r="B21" s="102" t="s">
        <v>86</v>
      </c>
      <c r="C21"/>
    </row>
    <row r="24" spans="1:3" x14ac:dyDescent="0.3">
      <c r="A24" s="46" t="s">
        <v>169</v>
      </c>
    </row>
    <row r="26" spans="1:3" x14ac:dyDescent="0.3">
      <c r="A26" s="46" t="s">
        <v>150</v>
      </c>
    </row>
  </sheetData>
  <hyperlinks>
    <hyperlink ref="A24" r:id="rId1" xr:uid="{00000000-0004-0000-0C00-000000000000}"/>
    <hyperlink ref="A26" r:id="rId2" xr:uid="{00000000-0004-0000-0C00-000001000000}"/>
  </hyperlinks>
  <pageMargins left="0.7" right="0.7" top="0.75" bottom="0.75" header="0.3" footer="0.3"/>
  <pageSetup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F13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41" customWidth="1"/>
    <col min="2" max="2" width="34.875" bestFit="1" customWidth="1"/>
    <col min="3" max="3" width="2.875" customWidth="1"/>
    <col min="4" max="6" width="15.625" customWidth="1"/>
  </cols>
  <sheetData>
    <row r="1" spans="1:6" ht="23.25" x14ac:dyDescent="0.35">
      <c r="A1" s="44" t="s">
        <v>171</v>
      </c>
    </row>
    <row r="2" spans="1:6" ht="17.25" thickBot="1" x14ac:dyDescent="0.35">
      <c r="D2" s="45" t="s">
        <v>172</v>
      </c>
    </row>
    <row r="3" spans="1:6" ht="17.25" thickBot="1" x14ac:dyDescent="0.35">
      <c r="A3" s="1" t="s">
        <v>13</v>
      </c>
      <c r="B3" s="1" t="s">
        <v>92</v>
      </c>
      <c r="D3" s="1" t="s">
        <v>89</v>
      </c>
      <c r="E3" s="68" t="s">
        <v>90</v>
      </c>
      <c r="F3" s="68" t="s">
        <v>91</v>
      </c>
    </row>
    <row r="4" spans="1:6" ht="17.25" thickBot="1" x14ac:dyDescent="0.35">
      <c r="A4" s="3" t="str">
        <f ca="1">_xlfn.FORMULATEXT(B4)</f>
        <v>=D4&amp;" sold "&amp;TEXTO(E4;"$#,###")&amp;" worth of units."</v>
      </c>
      <c r="B4" s="3" t="str">
        <f>D4&amp;" sold "&amp;TEXT(E4,"$#,###")&amp;" worth of units."</f>
        <v>Robbie Burke sold $2800, worth of units.</v>
      </c>
      <c r="D4" s="35" t="s">
        <v>170</v>
      </c>
      <c r="E4" s="36">
        <v>2800</v>
      </c>
      <c r="F4" s="37">
        <v>0.4</v>
      </c>
    </row>
    <row r="5" spans="1:6" ht="17.25" thickBot="1" x14ac:dyDescent="0.35">
      <c r="A5" s="18" t="str">
        <f ca="1">_xlfn.FORMULATEXT(B5)</f>
        <v>=D4&amp;" had "&amp;TEXTO(F4; "0%")&amp;" of total sales."</v>
      </c>
      <c r="B5" s="18" t="str">
        <f>D4&amp;" had "&amp;TEXT(F4, "0%")&amp;" of total sales."</f>
        <v>Robbie Burke had 40% of total sales.</v>
      </c>
    </row>
    <row r="13" spans="1:6" x14ac:dyDescent="0.3">
      <c r="A13" s="46" t="s">
        <v>150</v>
      </c>
    </row>
  </sheetData>
  <hyperlinks>
    <hyperlink ref="A13" r:id="rId1" xr:uid="{00000000-0004-0000-0D00-000000000000}"/>
  </hyperlink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D13"/>
  <sheetViews>
    <sheetView showGridLines="0" workbookViewId="0">
      <selection activeCell="A4" sqref="A4"/>
    </sheetView>
  </sheetViews>
  <sheetFormatPr baseColWidth="10" defaultColWidth="9" defaultRowHeight="16.5" x14ac:dyDescent="0.3"/>
  <cols>
    <col min="1" max="1" width="15.875" customWidth="1"/>
    <col min="2" max="2" width="22.125" customWidth="1"/>
    <col min="3" max="3" width="33" bestFit="1" customWidth="1"/>
    <col min="4" max="4" width="19.75" bestFit="1" customWidth="1"/>
  </cols>
  <sheetData>
    <row r="1" spans="1:4" ht="23.25" x14ac:dyDescent="0.35">
      <c r="A1" s="44" t="s">
        <v>222</v>
      </c>
      <c r="B1" s="44"/>
    </row>
    <row r="3" spans="1:4" x14ac:dyDescent="0.3">
      <c r="A3" s="112" t="s">
        <v>2</v>
      </c>
      <c r="B3" t="s">
        <v>124</v>
      </c>
      <c r="C3" t="s">
        <v>13</v>
      </c>
      <c r="D3" t="s">
        <v>92</v>
      </c>
    </row>
    <row r="4" spans="1:4" x14ac:dyDescent="0.3">
      <c r="A4" s="112" t="s">
        <v>245</v>
      </c>
      <c r="B4" t="s">
        <v>244</v>
      </c>
      <c r="C4" t="str">
        <f ca="1">_xlfn.FORMULATEXT(D4)</f>
        <v>="ID# "&amp;TEXTO(A4;"000000000")</v>
      </c>
      <c r="D4" t="str">
        <f>"ID# "&amp;TEXT(A4,"000000000")</f>
        <v>ID# 000123456</v>
      </c>
    </row>
    <row r="5" spans="1:4" x14ac:dyDescent="0.3">
      <c r="A5" s="112">
        <v>123456</v>
      </c>
      <c r="B5" t="s">
        <v>246</v>
      </c>
      <c r="C5" t="str">
        <f ca="1">_xlfn.FORMULATEXT(D5)</f>
        <v>=TEXTO(A5;"###° 00' 00''")</v>
      </c>
      <c r="D5" t="str">
        <f>TEXT(A5,"###° 00' 00''")</f>
        <v>12° 34' 56''</v>
      </c>
    </row>
    <row r="8" spans="1:4" x14ac:dyDescent="0.3">
      <c r="A8" s="46" t="s">
        <v>150</v>
      </c>
    </row>
    <row r="12" spans="1:4" x14ac:dyDescent="0.3">
      <c r="A12" s="54"/>
    </row>
    <row r="13" spans="1:4" x14ac:dyDescent="0.3">
      <c r="A13" s="85"/>
    </row>
  </sheetData>
  <hyperlinks>
    <hyperlink ref="A8" r:id="rId1" xr:uid="{00000000-0004-0000-0E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E11"/>
  <sheetViews>
    <sheetView showGridLines="0" workbookViewId="0">
      <selection activeCell="E4" sqref="E4"/>
    </sheetView>
  </sheetViews>
  <sheetFormatPr baseColWidth="10" defaultColWidth="9" defaultRowHeight="16.5" x14ac:dyDescent="0.3"/>
  <cols>
    <col min="1" max="1" width="4.375" customWidth="1"/>
    <col min="2" max="4" width="10.625" customWidth="1"/>
    <col min="5" max="5" width="13.125" customWidth="1"/>
  </cols>
  <sheetData>
    <row r="1" spans="1:5" ht="23.25" x14ac:dyDescent="0.35">
      <c r="A1" s="44" t="s">
        <v>173</v>
      </c>
    </row>
    <row r="2" spans="1:5" ht="17.25" thickBot="1" x14ac:dyDescent="0.35"/>
    <row r="3" spans="1:5" ht="50.25" thickBot="1" x14ac:dyDescent="0.35">
      <c r="B3" s="16" t="s">
        <v>6</v>
      </c>
      <c r="C3" s="16" t="s">
        <v>223</v>
      </c>
      <c r="D3" s="16" t="s">
        <v>224</v>
      </c>
      <c r="E3" s="16" t="s">
        <v>12</v>
      </c>
    </row>
    <row r="4" spans="1:5" x14ac:dyDescent="0.3">
      <c r="B4" s="15" t="s">
        <v>7</v>
      </c>
      <c r="C4" s="3">
        <v>1</v>
      </c>
      <c r="D4" s="3" t="str">
        <f>TEXT(B4,"00000")</f>
        <v>00001</v>
      </c>
      <c r="E4" s="3">
        <f>--D4</f>
        <v>1</v>
      </c>
    </row>
    <row r="5" spans="1:5" x14ac:dyDescent="0.3">
      <c r="B5" s="14" t="s">
        <v>8</v>
      </c>
      <c r="C5" s="6">
        <v>12</v>
      </c>
      <c r="D5" s="6" t="str">
        <f>TEXT(B5,"00000")</f>
        <v>00012</v>
      </c>
      <c r="E5" s="6">
        <f>--D5</f>
        <v>12</v>
      </c>
    </row>
    <row r="6" spans="1:5" x14ac:dyDescent="0.3">
      <c r="B6" s="12" t="s">
        <v>9</v>
      </c>
      <c r="C6" s="13">
        <v>123</v>
      </c>
      <c r="D6" s="13" t="str">
        <f>TEXT(B6,"00000")</f>
        <v>00123</v>
      </c>
      <c r="E6" s="13">
        <f>--D6</f>
        <v>123</v>
      </c>
    </row>
    <row r="7" spans="1:5" x14ac:dyDescent="0.3">
      <c r="B7" s="14" t="s">
        <v>10</v>
      </c>
      <c r="C7" s="6">
        <v>1234</v>
      </c>
      <c r="D7" s="6" t="str">
        <f>TEXT(B7,"00000")</f>
        <v>01234</v>
      </c>
      <c r="E7" s="6">
        <f>--D7</f>
        <v>1234</v>
      </c>
    </row>
    <row r="8" spans="1:5" ht="17.25" thickBot="1" x14ac:dyDescent="0.35">
      <c r="B8" s="17" t="s">
        <v>11</v>
      </c>
      <c r="C8" s="4">
        <v>12345</v>
      </c>
      <c r="D8" s="4" t="str">
        <f>TEXT(B8,"00000")</f>
        <v>12345</v>
      </c>
      <c r="E8" s="4">
        <f>--D8</f>
        <v>12345</v>
      </c>
    </row>
    <row r="9" spans="1:5" x14ac:dyDescent="0.3">
      <c r="A9" s="11"/>
    </row>
    <row r="11" spans="1:5" x14ac:dyDescent="0.3">
      <c r="A11" s="46" t="s">
        <v>150</v>
      </c>
    </row>
  </sheetData>
  <hyperlinks>
    <hyperlink ref="A11" r:id="rId1" xr:uid="{00000000-0004-0000-0F00-000000000000}"/>
  </hyperlinks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B12"/>
  <sheetViews>
    <sheetView showGridLines="0" workbookViewId="0">
      <selection activeCell="B4" sqref="B4"/>
    </sheetView>
  </sheetViews>
  <sheetFormatPr baseColWidth="10" defaultColWidth="9" defaultRowHeight="16.5" x14ac:dyDescent="0.3"/>
  <cols>
    <col min="1" max="1" width="50.625" customWidth="1"/>
    <col min="2" max="2" width="17.875" customWidth="1"/>
  </cols>
  <sheetData>
    <row r="1" spans="1:2" ht="23.25" x14ac:dyDescent="0.35">
      <c r="A1" s="44" t="s">
        <v>180</v>
      </c>
    </row>
    <row r="2" spans="1:2" ht="17.25" thickBot="1" x14ac:dyDescent="0.35"/>
    <row r="3" spans="1:2" ht="33.75" thickBot="1" x14ac:dyDescent="0.35">
      <c r="A3" s="16" t="s">
        <v>13</v>
      </c>
      <c r="B3" s="16" t="s">
        <v>0</v>
      </c>
    </row>
    <row r="4" spans="1:2" ht="33.75" thickBot="1" x14ac:dyDescent="0.35">
      <c r="A4" s="56" t="str">
        <f ca="1">_xlfn.FORMULATEXT('New line'!$B$4:$B$4)</f>
        <v>="Today is: "&amp;CARACTER(10)&amp;TEXTO(HOY();"mm/dd/yy")</v>
      </c>
      <c r="B4" s="105" t="str">
        <f ca="1">"Today is: "&amp;CHAR(10)&amp;TEXT(TODAY(),"mm/dd/yy")</f>
        <v>Today is: 
09/26/yy</v>
      </c>
    </row>
    <row r="12" spans="1:2" x14ac:dyDescent="0.3">
      <c r="A12" s="46" t="s">
        <v>150</v>
      </c>
    </row>
  </sheetData>
  <hyperlinks>
    <hyperlink ref="A12" r:id="rId1" xr:uid="{00000000-0004-0000-1000-000000000000}"/>
  </hyperlinks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9"/>
  <dimension ref="A1:K45"/>
  <sheetViews>
    <sheetView showGridLines="0" workbookViewId="0">
      <selection activeCell="C6" sqref="C6"/>
    </sheetView>
  </sheetViews>
  <sheetFormatPr baseColWidth="10" defaultColWidth="9" defaultRowHeight="16.5" x14ac:dyDescent="0.3"/>
  <sheetData>
    <row r="1" spans="1:2" ht="23.25" x14ac:dyDescent="0.35">
      <c r="A1" s="44" t="s">
        <v>208</v>
      </c>
    </row>
    <row r="14" spans="1:2" x14ac:dyDescent="0.3">
      <c r="A14" s="81" t="s">
        <v>209</v>
      </c>
      <c r="B14" s="45" t="s">
        <v>212</v>
      </c>
    </row>
    <row r="21" spans="1:11" x14ac:dyDescent="0.3">
      <c r="A21" s="82" t="s">
        <v>210</v>
      </c>
      <c r="B21" s="45" t="s">
        <v>213</v>
      </c>
      <c r="J21" s="81" t="s">
        <v>211</v>
      </c>
      <c r="K21" s="45" t="s">
        <v>214</v>
      </c>
    </row>
    <row r="45" spans="1:1" x14ac:dyDescent="0.3">
      <c r="A45" s="46" t="s">
        <v>150</v>
      </c>
    </row>
  </sheetData>
  <hyperlinks>
    <hyperlink ref="A45" r:id="rId1" xr:uid="{00000000-0004-0000-1100-000000000000}"/>
  </hyperlinks>
  <pageMargins left="0.7" right="0.7" top="0.75" bottom="0.75" header="0.3" footer="0.3"/>
  <pageSetup orientation="portrait" r:id="rId2"/>
  <headerFooter>
    <oddHeader>&amp;LReport Time: &amp;T&amp;RReport Date: &amp;D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8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3.5" customWidth="1"/>
    <col min="2" max="2" width="64.875" bestFit="1" customWidth="1"/>
    <col min="3" max="3" width="12.75" bestFit="1" customWidth="1"/>
    <col min="5" max="5" width="11.125" bestFit="1" customWidth="1"/>
  </cols>
  <sheetData>
    <row r="1" spans="1:9" ht="23.25" x14ac:dyDescent="0.35">
      <c r="A1" s="44" t="s">
        <v>190</v>
      </c>
    </row>
    <row r="2" spans="1:9" ht="17.25" thickBot="1" x14ac:dyDescent="0.35"/>
    <row r="3" spans="1:9" ht="17.25" thickBot="1" x14ac:dyDescent="0.35">
      <c r="A3" s="1" t="s">
        <v>123</v>
      </c>
      <c r="B3" s="1" t="s">
        <v>124</v>
      </c>
      <c r="C3" s="2" t="s">
        <v>41</v>
      </c>
      <c r="I3" s="45" t="s">
        <v>138</v>
      </c>
    </row>
    <row r="4" spans="1:9" x14ac:dyDescent="0.3">
      <c r="A4" s="64" t="s">
        <v>113</v>
      </c>
      <c r="B4" s="99" t="s">
        <v>125</v>
      </c>
      <c r="C4" s="64">
        <v>1234.56</v>
      </c>
    </row>
    <row r="5" spans="1:9" x14ac:dyDescent="0.3">
      <c r="A5" s="60" t="s">
        <v>114</v>
      </c>
      <c r="B5" s="88" t="s">
        <v>126</v>
      </c>
      <c r="C5" s="89">
        <v>1234.56</v>
      </c>
      <c r="D5" s="41"/>
    </row>
    <row r="6" spans="1:9" x14ac:dyDescent="0.3">
      <c r="A6" s="59" t="s">
        <v>115</v>
      </c>
      <c r="B6" s="87" t="s">
        <v>128</v>
      </c>
      <c r="C6" s="86">
        <v>1234.56</v>
      </c>
    </row>
    <row r="7" spans="1:9" x14ac:dyDescent="0.3">
      <c r="A7" s="60" t="s">
        <v>116</v>
      </c>
      <c r="B7" s="88" t="s">
        <v>129</v>
      </c>
      <c r="C7" s="90">
        <v>1234.56</v>
      </c>
    </row>
    <row r="8" spans="1:9" ht="66" x14ac:dyDescent="0.3">
      <c r="A8" s="59" t="s">
        <v>117</v>
      </c>
      <c r="B8" s="87" t="s">
        <v>130</v>
      </c>
      <c r="C8" s="91">
        <f ca="1">TODAY()</f>
        <v>44830</v>
      </c>
    </row>
    <row r="9" spans="1:9" ht="66" x14ac:dyDescent="0.3">
      <c r="A9" s="60" t="s">
        <v>96</v>
      </c>
      <c r="B9" s="88" t="s">
        <v>131</v>
      </c>
      <c r="C9" s="92">
        <f ca="1">NOW()</f>
        <v>44830.674234375001</v>
      </c>
    </row>
    <row r="10" spans="1:9" ht="33" x14ac:dyDescent="0.3">
      <c r="A10" s="59" t="s">
        <v>118</v>
      </c>
      <c r="B10" s="87" t="s">
        <v>132</v>
      </c>
      <c r="C10" s="93">
        <v>0.123</v>
      </c>
    </row>
    <row r="11" spans="1:9" x14ac:dyDescent="0.3">
      <c r="A11" s="60" t="s">
        <v>119</v>
      </c>
      <c r="B11" s="88" t="s">
        <v>134</v>
      </c>
      <c r="C11" s="94">
        <v>1.75</v>
      </c>
    </row>
    <row r="12" spans="1:9" ht="74.25" customHeight="1" x14ac:dyDescent="0.3">
      <c r="A12" s="59" t="s">
        <v>120</v>
      </c>
      <c r="B12" s="87" t="s">
        <v>133</v>
      </c>
      <c r="C12" s="95">
        <v>123456789</v>
      </c>
    </row>
    <row r="13" spans="1:9" ht="33" x14ac:dyDescent="0.3">
      <c r="A13" s="60" t="s">
        <v>1</v>
      </c>
      <c r="B13" s="88" t="s">
        <v>127</v>
      </c>
      <c r="C13" s="60">
        <v>1234</v>
      </c>
    </row>
    <row r="14" spans="1:9" ht="99" x14ac:dyDescent="0.3">
      <c r="A14" s="59" t="s">
        <v>121</v>
      </c>
      <c r="B14" s="87" t="s">
        <v>135</v>
      </c>
      <c r="C14" s="96" t="str">
        <f>"12345"&amp;CHAR(10)&amp;TEXT(123451234,"00000-0000")&amp;CHAR(10)&amp;TEXT(1234567899,"[&lt;=9999999]###-####;(###) ###-####")&amp;CHAR(10)&amp;TEXT(123456789,"###-##-####")</f>
        <v>12345
12345-1234
(123) 456-7899
123-45-6789</v>
      </c>
      <c r="E14" s="43"/>
    </row>
    <row r="15" spans="1:9" ht="17.25" thickBot="1" x14ac:dyDescent="0.35">
      <c r="A15" s="61" t="s">
        <v>122</v>
      </c>
      <c r="B15" s="97" t="s">
        <v>136</v>
      </c>
      <c r="C15" s="98" t="s">
        <v>137</v>
      </c>
    </row>
    <row r="18" spans="1:1" x14ac:dyDescent="0.3">
      <c r="A18" s="46" t="s">
        <v>150</v>
      </c>
    </row>
  </sheetData>
  <hyperlinks>
    <hyperlink ref="A18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6"/>
  <sheetViews>
    <sheetView showGridLines="0" workbookViewId="0">
      <selection activeCell="A8" sqref="A8"/>
    </sheetView>
  </sheetViews>
  <sheetFormatPr baseColWidth="10" defaultColWidth="9" defaultRowHeight="16.5" x14ac:dyDescent="0.3"/>
  <cols>
    <col min="1" max="1" width="17.875" bestFit="1" customWidth="1"/>
    <col min="2" max="2" width="19.875" bestFit="1" customWidth="1"/>
    <col min="3" max="3" width="33" bestFit="1" customWidth="1"/>
    <col min="4" max="4" width="37.125" bestFit="1" customWidth="1"/>
  </cols>
  <sheetData>
    <row r="1" spans="1:4" ht="23.25" x14ac:dyDescent="0.35">
      <c r="A1" s="44" t="s">
        <v>139</v>
      </c>
    </row>
    <row r="3" spans="1:4" x14ac:dyDescent="0.3">
      <c r="A3" s="45" t="s">
        <v>140</v>
      </c>
    </row>
    <row r="4" spans="1:4" x14ac:dyDescent="0.3">
      <c r="A4" s="45"/>
    </row>
    <row r="5" spans="1:4" x14ac:dyDescent="0.3">
      <c r="A5" s="45" t="s">
        <v>141</v>
      </c>
    </row>
    <row r="6" spans="1:4" x14ac:dyDescent="0.3">
      <c r="A6" s="45"/>
    </row>
    <row r="7" spans="1:4" ht="17.25" thickBot="1" x14ac:dyDescent="0.35">
      <c r="A7" s="45" t="s">
        <v>243</v>
      </c>
    </row>
    <row r="8" spans="1:4" ht="17.25" thickBot="1" x14ac:dyDescent="0.35">
      <c r="A8" s="2" t="s">
        <v>2</v>
      </c>
      <c r="B8" s="1" t="s">
        <v>13</v>
      </c>
      <c r="C8" s="1" t="s">
        <v>92</v>
      </c>
    </row>
    <row r="9" spans="1:4" x14ac:dyDescent="0.3">
      <c r="A9" s="108">
        <f ca="1">TODAY()</f>
        <v>44830</v>
      </c>
      <c r="B9" s="3" t="str">
        <f ca="1">_xlfn.FORMULATEXT(C9)</f>
        <v>=TEXTO(A9;"MM/DD/YY")</v>
      </c>
      <c r="C9" s="3" t="str">
        <f ca="1">TEXT(A9,"MM/DD/YY")</f>
        <v>09/26/YY</v>
      </c>
    </row>
    <row r="10" spans="1:4" x14ac:dyDescent="0.3">
      <c r="A10" s="109">
        <f ca="1">TODAY()</f>
        <v>44830</v>
      </c>
      <c r="B10" s="6" t="str">
        <f ca="1">_xlfn.FORMULATEXT(C10)</f>
        <v>=TEXTO(A10;"DDDD")</v>
      </c>
      <c r="C10" s="6" t="str">
        <f ca="1">TEXT(A10,"DDDD")</f>
        <v>lunes</v>
      </c>
    </row>
    <row r="11" spans="1:4" ht="17.25" thickBot="1" x14ac:dyDescent="0.35">
      <c r="A11" s="110">
        <v>0.28499999999999998</v>
      </c>
      <c r="B11" s="4" t="str">
        <f ca="1">_xlfn.FORMULATEXT(C11)</f>
        <v>=TEXTO(A11;"0.00%")</v>
      </c>
      <c r="C11" s="4" t="str">
        <f>TEXT(A11,"0.00%")</f>
        <v>029%</v>
      </c>
    </row>
    <row r="13" spans="1:4" ht="17.25" thickBot="1" x14ac:dyDescent="0.35">
      <c r="A13" s="45" t="s">
        <v>142</v>
      </c>
    </row>
    <row r="14" spans="1:4" ht="17.25" thickBot="1" x14ac:dyDescent="0.35">
      <c r="A14" s="1" t="s">
        <v>144</v>
      </c>
      <c r="B14" s="2" t="s">
        <v>2</v>
      </c>
      <c r="C14" s="7" t="s">
        <v>13</v>
      </c>
      <c r="D14" s="7" t="s">
        <v>92</v>
      </c>
    </row>
    <row r="15" spans="1:4" x14ac:dyDescent="0.3">
      <c r="A15" s="3" t="s">
        <v>3</v>
      </c>
      <c r="B15" s="106">
        <v>40982</v>
      </c>
      <c r="C15" s="8" t="str">
        <f ca="1">_xlfn.FORMULATEXT(D15)</f>
        <v>=A15&amp;" "&amp;B15</v>
      </c>
      <c r="D15" s="8" t="str">
        <f>A15&amp;" "&amp;B15</f>
        <v>Report Printed on: 40982</v>
      </c>
    </row>
    <row r="16" spans="1:4" x14ac:dyDescent="0.3">
      <c r="A16" s="6" t="s">
        <v>5</v>
      </c>
      <c r="B16" s="107">
        <v>0.64583333333333337</v>
      </c>
      <c r="C16" s="9" t="str">
        <f ca="1">_xlfn.FORMULATEXT(D16)</f>
        <v>=A16&amp;" "&amp;B16</v>
      </c>
      <c r="D16" s="9" t="str">
        <f>A16&amp;" "&amp;B16</f>
        <v>Package Delivered at: 0,645833333333333</v>
      </c>
    </row>
    <row r="17" spans="1:4" ht="17.25" thickBot="1" x14ac:dyDescent="0.35">
      <c r="A17" s="4" t="s">
        <v>4</v>
      </c>
      <c r="B17" s="5">
        <v>66348.72</v>
      </c>
      <c r="C17" s="10" t="str">
        <f ca="1">_xlfn.FORMULATEXT(D17)</f>
        <v>=A17&amp;" "&amp;B17</v>
      </c>
      <c r="D17" s="10" t="str">
        <f>A17&amp;" "&amp;B17</f>
        <v>Weekly Revenue: 66348,72</v>
      </c>
    </row>
    <row r="19" spans="1:4" ht="17.25" thickBot="1" x14ac:dyDescent="0.35">
      <c r="A19" s="45" t="s">
        <v>143</v>
      </c>
    </row>
    <row r="20" spans="1:4" ht="17.25" thickBot="1" x14ac:dyDescent="0.35">
      <c r="A20" s="1" t="s">
        <v>144</v>
      </c>
      <c r="B20" s="2" t="s">
        <v>2</v>
      </c>
      <c r="C20" s="7" t="s">
        <v>13</v>
      </c>
      <c r="D20" s="7" t="s">
        <v>92</v>
      </c>
    </row>
    <row r="21" spans="1:4" x14ac:dyDescent="0.3">
      <c r="A21" s="3" t="s">
        <v>3</v>
      </c>
      <c r="B21" s="106">
        <v>40982</v>
      </c>
      <c r="C21" s="8" t="str">
        <f ca="1">_xlfn.FORMULATEXT(D21)</f>
        <v>=A21&amp;" "&amp;TEXTO(B21;"mm/dd/yy")</v>
      </c>
      <c r="D21" s="8" t="str">
        <f>A21&amp;" "&amp;TEXT(B21,"mm/dd/yy")</f>
        <v>Report Printed on: 03/14/yy</v>
      </c>
    </row>
    <row r="22" spans="1:4" x14ac:dyDescent="0.3">
      <c r="A22" s="6" t="s">
        <v>5</v>
      </c>
      <c r="B22" s="107">
        <v>0.64583333333333337</v>
      </c>
      <c r="C22" s="9" t="str">
        <f ca="1">_xlfn.FORMULATEXT(D22)</f>
        <v>=A22&amp;" "&amp;TEXTO(B22;"HH:MM AM/PM")</v>
      </c>
      <c r="D22" s="9" t="str">
        <f>A22&amp;" "&amp;TEXT(B22,"HH:MM AM/PM")</f>
        <v>Package Delivered at: 03:30 PM</v>
      </c>
    </row>
    <row r="23" spans="1:4" ht="17.25" thickBot="1" x14ac:dyDescent="0.35">
      <c r="A23" s="4" t="s">
        <v>4</v>
      </c>
      <c r="B23" s="5">
        <v>66348.72</v>
      </c>
      <c r="C23" s="10" t="str">
        <f ca="1">_xlfn.FORMULATEXT(D23)</f>
        <v>=A23&amp;" "&amp;TEXTO(B23;"$#,###.##")</v>
      </c>
      <c r="D23" s="10" t="str">
        <f>A23&amp;" "&amp;TEXT(B23,"$#,###.##")</f>
        <v>Weekly Revenue: $66348,72</v>
      </c>
    </row>
    <row r="26" spans="1:4" x14ac:dyDescent="0.3">
      <c r="A26" s="46" t="s">
        <v>150</v>
      </c>
    </row>
  </sheetData>
  <hyperlinks>
    <hyperlink ref="A26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1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.5" customWidth="1"/>
    <col min="2" max="2" width="20.75" customWidth="1"/>
    <col min="3" max="3" width="12.75" customWidth="1"/>
  </cols>
  <sheetData>
    <row r="1" spans="1:3" ht="23.25" x14ac:dyDescent="0.35">
      <c r="A1" s="44" t="s">
        <v>147</v>
      </c>
    </row>
    <row r="2" spans="1:3" ht="17.25" thickBot="1" x14ac:dyDescent="0.35"/>
    <row r="3" spans="1:3" ht="17.25" thickBot="1" x14ac:dyDescent="0.35">
      <c r="A3" s="2" t="s">
        <v>2</v>
      </c>
      <c r="B3" s="1" t="s">
        <v>13</v>
      </c>
      <c r="C3" s="1" t="s">
        <v>92</v>
      </c>
    </row>
    <row r="4" spans="1:3" x14ac:dyDescent="0.3">
      <c r="A4" s="3">
        <v>12200000</v>
      </c>
      <c r="B4" s="3" t="str">
        <f ca="1">_xlfn.FORMULATEXT(C4)</f>
        <v>=TEXTO(A4;"#,###")</v>
      </c>
      <c r="C4" s="3" t="str">
        <f>TEXT(A4,"#,###")</f>
        <v>12200000,</v>
      </c>
    </row>
    <row r="5" spans="1:3" x14ac:dyDescent="0.3">
      <c r="A5" s="6">
        <v>12200000</v>
      </c>
      <c r="B5" s="6" t="str">
        <f ca="1">_xlfn.FORMULATEXT(C5)</f>
        <v>=TEXTO(A5;"0,000.00")</v>
      </c>
      <c r="C5" s="6" t="str">
        <f>TEXT(A5,"0,000.00")</f>
        <v>12200000,00000</v>
      </c>
    </row>
    <row r="6" spans="1:3" x14ac:dyDescent="0.3">
      <c r="A6" s="13">
        <v>12200000</v>
      </c>
      <c r="B6" s="13" t="str">
        <f ca="1">_xlfn.FORMULATEXT(C6)</f>
        <v>=TEXTO(A6;"#,")</v>
      </c>
      <c r="C6" s="13" t="str">
        <f>TEXT(A6,"#,")</f>
        <v>12200000,</v>
      </c>
    </row>
    <row r="7" spans="1:3" x14ac:dyDescent="0.3">
      <c r="A7" s="6">
        <v>12200000</v>
      </c>
      <c r="B7" s="6" t="str">
        <f ca="1">_xlfn.FORMULATEXT(C7)</f>
        <v>=TEXTO(A7;"#,###.0,")</v>
      </c>
      <c r="C7" s="6" t="str">
        <f>TEXT(A7,"#,###.0,")</f>
        <v>12200000,0,</v>
      </c>
    </row>
    <row r="8" spans="1:3" ht="17.25" thickBot="1" x14ac:dyDescent="0.35">
      <c r="A8" s="4">
        <v>12200000</v>
      </c>
      <c r="B8" s="4" t="str">
        <f ca="1">_xlfn.FORMULATEXT(C8)</f>
        <v>=TEXTO(A8;"0.0,,")</v>
      </c>
      <c r="C8" s="4" t="str">
        <f>TEXT(A8,"0.0,,")</f>
        <v>12.200.000,,</v>
      </c>
    </row>
    <row r="11" spans="1:3" x14ac:dyDescent="0.3">
      <c r="A11" s="46" t="s">
        <v>150</v>
      </c>
    </row>
  </sheetData>
  <hyperlinks>
    <hyperlink ref="A11" r:id="rId1" xr:uid="{00000000-0004-0000-0300-000000000000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17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7.875" customWidth="1"/>
    <col min="2" max="2" width="35.375" customWidth="1"/>
    <col min="3" max="3" width="32.625" customWidth="1"/>
    <col min="4" max="4" width="10.5" customWidth="1"/>
    <col min="5" max="5" width="6" customWidth="1"/>
    <col min="6" max="6" width="9.25" bestFit="1" customWidth="1"/>
  </cols>
  <sheetData>
    <row r="1" spans="1:13" ht="23.25" x14ac:dyDescent="0.35">
      <c r="A1" s="44" t="s">
        <v>146</v>
      </c>
    </row>
    <row r="2" spans="1:13" ht="17.25" thickBot="1" x14ac:dyDescent="0.35">
      <c r="M2" s="45" t="s">
        <v>200</v>
      </c>
    </row>
    <row r="3" spans="1:13" ht="17.25" thickBot="1" x14ac:dyDescent="0.35">
      <c r="A3" s="68" t="s">
        <v>2</v>
      </c>
      <c r="B3" s="1" t="s">
        <v>124</v>
      </c>
      <c r="C3" s="1" t="s">
        <v>13</v>
      </c>
      <c r="D3" s="1" t="s">
        <v>92</v>
      </c>
    </row>
    <row r="4" spans="1:13" x14ac:dyDescent="0.3">
      <c r="A4" s="64">
        <v>1234.56</v>
      </c>
      <c r="B4" s="64" t="s">
        <v>145</v>
      </c>
      <c r="C4" s="64" t="str">
        <f t="shared" ref="C4:C11" ca="1" si="0">_xlfn.FORMULATEXT(D4)</f>
        <v>=TEXTO(A4;"0.00")</v>
      </c>
      <c r="D4" s="64" t="str">
        <f>TEXT(A4,"0.00")</f>
        <v>1.235</v>
      </c>
      <c r="G4" s="47"/>
    </row>
    <row r="5" spans="1:13" x14ac:dyDescent="0.3">
      <c r="A5" s="60">
        <v>1234.56</v>
      </c>
      <c r="B5" s="60" t="s">
        <v>197</v>
      </c>
      <c r="C5" s="60" t="str">
        <f t="shared" ca="1" si="0"/>
        <v>=TEXTO(A5;"#,##0")</v>
      </c>
      <c r="D5" s="60" t="str">
        <f>TEXT(A5,"#,##0")</f>
        <v>1234,560</v>
      </c>
    </row>
    <row r="6" spans="1:13" ht="17.25" thickBot="1" x14ac:dyDescent="0.35">
      <c r="A6" s="65">
        <v>1234.56</v>
      </c>
      <c r="B6" s="65" t="s">
        <v>198</v>
      </c>
      <c r="C6" s="65" t="str">
        <f t="shared" ca="1" si="0"/>
        <v>=TEXTO(A6;"#,##0.00")</v>
      </c>
      <c r="D6" s="65" t="str">
        <f>TEXT(A6,"#,##0.00")</f>
        <v>1234,56000</v>
      </c>
    </row>
    <row r="7" spans="1:13" x14ac:dyDescent="0.3">
      <c r="A7" s="60">
        <v>1234.56</v>
      </c>
      <c r="B7" s="60" t="s">
        <v>193</v>
      </c>
      <c r="C7" s="60" t="str">
        <f t="shared" ca="1" si="0"/>
        <v>=TEXTO(A7;"$#,##0")</v>
      </c>
      <c r="D7" s="60" t="str">
        <f>TEXT(A7,"$#,##0")</f>
        <v>$1234,560</v>
      </c>
    </row>
    <row r="8" spans="1:13" x14ac:dyDescent="0.3">
      <c r="A8" s="59">
        <v>1234.56</v>
      </c>
      <c r="B8" s="59" t="s">
        <v>194</v>
      </c>
      <c r="C8" s="59" t="str">
        <f t="shared" ca="1" si="0"/>
        <v>=TEXTO(A8;"$#,##0.00")</v>
      </c>
      <c r="D8" s="86" t="str">
        <f>TEXT(A8,"$#,##0.00")</f>
        <v>$1234,56000</v>
      </c>
    </row>
    <row r="9" spans="1:13" ht="17.25" thickBot="1" x14ac:dyDescent="0.35">
      <c r="A9" s="66">
        <v>-1234.56</v>
      </c>
      <c r="B9" s="66" t="s">
        <v>199</v>
      </c>
      <c r="C9" s="66" t="str">
        <f t="shared" ca="1" si="0"/>
        <v>=TEXTO(A9;"$#,##0.00_);($#,##0.00)")</v>
      </c>
      <c r="D9" s="66" t="str">
        <f>TEXT(A9,"$#,##0.00_);($#,##0.00)")</f>
        <v>($1234,56000)</v>
      </c>
    </row>
    <row r="10" spans="1:13" x14ac:dyDescent="0.3">
      <c r="A10" s="59">
        <v>1234.56</v>
      </c>
      <c r="B10" s="59" t="s">
        <v>195</v>
      </c>
      <c r="C10" s="59" t="str">
        <f t="shared" ca="1" si="0"/>
        <v>=TEXTO(A10;"$ * #,##0")</v>
      </c>
      <c r="D10" s="59" t="str">
        <f>TEXT(A10,"$ * #,##0")</f>
        <v>$ 1234,560</v>
      </c>
    </row>
    <row r="11" spans="1:13" ht="17.25" thickBot="1" x14ac:dyDescent="0.35">
      <c r="A11" s="61">
        <v>1234.56</v>
      </c>
      <c r="B11" s="61" t="s">
        <v>196</v>
      </c>
      <c r="C11" s="61" t="str">
        <f t="shared" ca="1" si="0"/>
        <v>=TEXTO(A11;"$ * #,##0.00")</v>
      </c>
      <c r="D11" s="61" t="str">
        <f>TEXT(A11,"$ * #,##0.00")</f>
        <v>$ 1234,56000</v>
      </c>
      <c r="F11" s="42"/>
    </row>
    <row r="13" spans="1:13" x14ac:dyDescent="0.3">
      <c r="A13" s="45" t="s">
        <v>191</v>
      </c>
    </row>
    <row r="14" spans="1:13" x14ac:dyDescent="0.3">
      <c r="A14" s="67">
        <v>-1234.56</v>
      </c>
      <c r="B14" s="6" t="s">
        <v>192</v>
      </c>
    </row>
    <row r="15" spans="1:13" x14ac:dyDescent="0.3">
      <c r="A15" s="42"/>
    </row>
    <row r="17" spans="1:1" x14ac:dyDescent="0.3">
      <c r="A17" s="46" t="s">
        <v>150</v>
      </c>
    </row>
  </sheetData>
  <hyperlinks>
    <hyperlink ref="A17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25"/>
  <sheetViews>
    <sheetView showGridLines="0" tabSelected="1" workbookViewId="0"/>
  </sheetViews>
  <sheetFormatPr baseColWidth="10" defaultColWidth="9" defaultRowHeight="16.5" x14ac:dyDescent="0.3"/>
  <cols>
    <col min="1" max="1" width="11.75" customWidth="1"/>
    <col min="2" max="2" width="17.5" customWidth="1"/>
    <col min="3" max="3" width="9.75" customWidth="1"/>
    <col min="4" max="4" width="18.75" customWidth="1"/>
    <col min="5" max="5" width="10.125" customWidth="1"/>
  </cols>
  <sheetData>
    <row r="1" spans="1:5" ht="23.25" x14ac:dyDescent="0.35">
      <c r="A1" s="44" t="s">
        <v>161</v>
      </c>
    </row>
    <row r="2" spans="1:5" ht="23.25" x14ac:dyDescent="0.35">
      <c r="A2" s="44"/>
    </row>
    <row r="3" spans="1:5" x14ac:dyDescent="0.3">
      <c r="A3" s="69" t="s">
        <v>201</v>
      </c>
      <c r="B3" s="48">
        <f ca="1">TODAY()</f>
        <v>44830</v>
      </c>
    </row>
    <row r="4" spans="1:5" ht="17.25" thickBot="1" x14ac:dyDescent="0.35"/>
    <row r="5" spans="1:5" ht="17.25" thickBot="1" x14ac:dyDescent="0.35">
      <c r="A5" s="23" t="s">
        <v>14</v>
      </c>
      <c r="B5" s="23" t="s">
        <v>15</v>
      </c>
      <c r="C5" s="23" t="s">
        <v>202</v>
      </c>
      <c r="D5" s="23" t="s">
        <v>13</v>
      </c>
      <c r="E5" s="23" t="s">
        <v>92</v>
      </c>
    </row>
    <row r="6" spans="1:5" x14ac:dyDescent="0.3">
      <c r="A6" s="24" t="s">
        <v>16</v>
      </c>
      <c r="B6" s="24" t="s">
        <v>17</v>
      </c>
      <c r="C6" s="24" t="s">
        <v>18</v>
      </c>
      <c r="D6" s="24" t="str">
        <f ca="1">_xlfn.FORMULATEXT(E6)</f>
        <v>=TEXTO(B3;"m")</v>
      </c>
      <c r="E6" s="24" t="str">
        <f ca="1">TEXT(B3,"m")</f>
        <v>9</v>
      </c>
    </row>
    <row r="7" spans="1:5" x14ac:dyDescent="0.3">
      <c r="A7" s="21" t="s">
        <v>16</v>
      </c>
      <c r="B7" s="21" t="s">
        <v>19</v>
      </c>
      <c r="C7" s="21" t="s">
        <v>20</v>
      </c>
      <c r="D7" s="21" t="str">
        <f t="shared" ref="D7:D16" ca="1" si="0">_xlfn.FORMULATEXT(E7)</f>
        <v>=TEXTO(B3;"mm")</v>
      </c>
      <c r="E7" s="21" t="str">
        <f ca="1">TEXT(B3,"mm")</f>
        <v>09</v>
      </c>
    </row>
    <row r="8" spans="1:5" x14ac:dyDescent="0.3">
      <c r="A8" s="20" t="s">
        <v>16</v>
      </c>
      <c r="B8" s="20" t="s">
        <v>21</v>
      </c>
      <c r="C8" s="20" t="s">
        <v>22</v>
      </c>
      <c r="D8" s="20" t="str">
        <f t="shared" ca="1" si="0"/>
        <v>=TEXTO(B3;"mmm")</v>
      </c>
      <c r="E8" s="20" t="str">
        <f ca="1">TEXT(B3,"mmm")</f>
        <v>sep</v>
      </c>
    </row>
    <row r="9" spans="1:5" x14ac:dyDescent="0.3">
      <c r="A9" s="21" t="s">
        <v>16</v>
      </c>
      <c r="B9" s="21" t="s">
        <v>23</v>
      </c>
      <c r="C9" s="21" t="s">
        <v>24</v>
      </c>
      <c r="D9" s="21" t="str">
        <f t="shared" ca="1" si="0"/>
        <v>=TEXTO(B3;"mmmm")</v>
      </c>
      <c r="E9" s="21" t="str">
        <f ca="1">TEXT(B3,"mmmm")</f>
        <v>septiembre</v>
      </c>
    </row>
    <row r="10" spans="1:5" ht="17.25" thickBot="1" x14ac:dyDescent="0.35">
      <c r="A10" s="52" t="s">
        <v>16</v>
      </c>
      <c r="B10" s="52" t="s">
        <v>25</v>
      </c>
      <c r="C10" s="52" t="s">
        <v>26</v>
      </c>
      <c r="D10" s="52" t="str">
        <f t="shared" ca="1" si="0"/>
        <v>=TEXTO(B3;"mmmmm")</v>
      </c>
      <c r="E10" s="52" t="str">
        <f ca="1">TEXT(B3,"mmmmm")</f>
        <v>s</v>
      </c>
    </row>
    <row r="11" spans="1:5" x14ac:dyDescent="0.3">
      <c r="A11" s="21" t="s">
        <v>27</v>
      </c>
      <c r="B11" s="21" t="s">
        <v>28</v>
      </c>
      <c r="C11" s="21" t="s">
        <v>29</v>
      </c>
      <c r="D11" s="21" t="str">
        <f t="shared" ca="1" si="0"/>
        <v>=TEXTO(B3;"d")</v>
      </c>
      <c r="E11" s="21" t="str">
        <f ca="1">TEXT(B3,"d")</f>
        <v>26</v>
      </c>
    </row>
    <row r="12" spans="1:5" x14ac:dyDescent="0.3">
      <c r="A12" s="20" t="s">
        <v>27</v>
      </c>
      <c r="B12" s="20" t="s">
        <v>30</v>
      </c>
      <c r="C12" s="20" t="s">
        <v>31</v>
      </c>
      <c r="D12" s="20" t="str">
        <f t="shared" ca="1" si="0"/>
        <v>=TEXTO(B3;"dd")</v>
      </c>
      <c r="E12" s="20" t="str">
        <f ca="1">TEXT(B3,"dd")</f>
        <v>26</v>
      </c>
    </row>
    <row r="13" spans="1:5" x14ac:dyDescent="0.3">
      <c r="A13" s="21" t="s">
        <v>27</v>
      </c>
      <c r="B13" s="21" t="s">
        <v>32</v>
      </c>
      <c r="C13" s="21" t="s">
        <v>33</v>
      </c>
      <c r="D13" s="21" t="str">
        <f t="shared" ca="1" si="0"/>
        <v>=TEXTO(B3;"ddd")</v>
      </c>
      <c r="E13" s="21" t="str">
        <f ca="1">TEXT(B3,"ddd")</f>
        <v>lu</v>
      </c>
    </row>
    <row r="14" spans="1:5" ht="17.25" thickBot="1" x14ac:dyDescent="0.35">
      <c r="A14" s="52" t="s">
        <v>27</v>
      </c>
      <c r="B14" s="52" t="s">
        <v>34</v>
      </c>
      <c r="C14" s="52" t="s">
        <v>35</v>
      </c>
      <c r="D14" s="52" t="str">
        <f t="shared" ca="1" si="0"/>
        <v>=TEXTO(B3;"dddd")</v>
      </c>
      <c r="E14" s="52" t="str">
        <f ca="1">TEXT(B3,"dddd")</f>
        <v>lunes</v>
      </c>
    </row>
    <row r="15" spans="1:5" x14ac:dyDescent="0.3">
      <c r="A15" s="21" t="s">
        <v>36</v>
      </c>
      <c r="B15" s="21" t="s">
        <v>37</v>
      </c>
      <c r="C15" s="21" t="s">
        <v>38</v>
      </c>
      <c r="D15" s="21" t="str">
        <f t="shared" ca="1" si="0"/>
        <v>=TEXTO(B3;"yy")</v>
      </c>
      <c r="E15" s="21" t="str">
        <f ca="1">TEXT(B3,"yy")</f>
        <v>yy</v>
      </c>
    </row>
    <row r="16" spans="1:5" ht="17.25" thickBot="1" x14ac:dyDescent="0.35">
      <c r="A16" s="22" t="s">
        <v>36</v>
      </c>
      <c r="B16" s="22" t="s">
        <v>39</v>
      </c>
      <c r="C16" s="22" t="s">
        <v>40</v>
      </c>
      <c r="D16" s="22" t="str">
        <f t="shared" ca="1" si="0"/>
        <v>=TEXTO(B3;"yyyy")</v>
      </c>
      <c r="E16" s="22" t="str">
        <f ca="1">TEXT(B3,"yyyy")</f>
        <v>yyyy</v>
      </c>
    </row>
    <row r="18" spans="1:3" x14ac:dyDescent="0.3">
      <c r="A18" s="45" t="s">
        <v>158</v>
      </c>
    </row>
    <row r="19" spans="1:3" ht="17.25" thickBot="1" x14ac:dyDescent="0.35"/>
    <row r="20" spans="1:3" ht="17.25" thickBot="1" x14ac:dyDescent="0.35">
      <c r="B20" s="1" t="s">
        <v>13</v>
      </c>
      <c r="C20" s="1" t="s">
        <v>92</v>
      </c>
    </row>
    <row r="21" spans="1:3" ht="17.25" thickBot="1" x14ac:dyDescent="0.35">
      <c r="B21" s="35" t="str">
        <f ca="1">_xlfn.FORMULATEXT(C21)</f>
        <v>=TEXTO(StartDate;"m")</v>
      </c>
      <c r="C21" s="35" t="str">
        <f ca="1">TEXT(StartDate,"m")</f>
        <v>9</v>
      </c>
    </row>
    <row r="23" spans="1:3" x14ac:dyDescent="0.3">
      <c r="A23" s="46" t="s">
        <v>159</v>
      </c>
    </row>
    <row r="25" spans="1:3" x14ac:dyDescent="0.3">
      <c r="A25" s="46" t="s">
        <v>150</v>
      </c>
    </row>
  </sheetData>
  <hyperlinks>
    <hyperlink ref="A23" r:id="rId1" xr:uid="{00000000-0004-0000-0500-000000000000}"/>
    <hyperlink ref="A25" r:id="rId2" xr:uid="{00000000-0004-0000-0500-000001000000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1"/>
  <sheetViews>
    <sheetView showGridLines="0" workbookViewId="0">
      <selection activeCell="B3" sqref="B3"/>
    </sheetView>
  </sheetViews>
  <sheetFormatPr baseColWidth="10" defaultColWidth="9" defaultRowHeight="16.5" x14ac:dyDescent="0.3"/>
  <cols>
    <col min="1" max="1" width="19.375" customWidth="1"/>
    <col min="2" max="2" width="10.875" customWidth="1"/>
    <col min="3" max="3" width="12.625" customWidth="1"/>
    <col min="4" max="4" width="21.5" customWidth="1"/>
    <col min="5" max="5" width="10.125" customWidth="1"/>
    <col min="8" max="8" width="13.375" bestFit="1" customWidth="1"/>
  </cols>
  <sheetData>
    <row r="1" spans="1:8" ht="23.25" x14ac:dyDescent="0.35">
      <c r="A1" s="44" t="s">
        <v>160</v>
      </c>
    </row>
    <row r="3" spans="1:8" x14ac:dyDescent="0.3">
      <c r="A3" t="s">
        <v>203</v>
      </c>
      <c r="B3" s="49">
        <f ca="1">NOW()</f>
        <v>44830.674234375001</v>
      </c>
    </row>
    <row r="4" spans="1:8" ht="17.25" thickBot="1" x14ac:dyDescent="0.35"/>
    <row r="5" spans="1:8" ht="17.25" thickBot="1" x14ac:dyDescent="0.35">
      <c r="A5" s="1" t="s">
        <v>14</v>
      </c>
      <c r="B5" s="2" t="s">
        <v>15</v>
      </c>
      <c r="C5" s="1" t="s">
        <v>202</v>
      </c>
      <c r="D5" s="1" t="s">
        <v>13</v>
      </c>
      <c r="E5" s="1" t="s">
        <v>92</v>
      </c>
    </row>
    <row r="6" spans="1:8" x14ac:dyDescent="0.3">
      <c r="A6" s="3" t="s">
        <v>93</v>
      </c>
      <c r="B6" s="70" t="s">
        <v>97</v>
      </c>
      <c r="C6" s="3" t="s">
        <v>101</v>
      </c>
      <c r="D6" s="3" t="str">
        <f ca="1">_xlfn.FORMULATEXT(E6)</f>
        <v>=TEXTO(B3;"h")</v>
      </c>
      <c r="E6" s="3" t="str">
        <f ca="1">TEXT(B3,"h")</f>
        <v>16</v>
      </c>
    </row>
    <row r="7" spans="1:8" ht="17.25" thickBot="1" x14ac:dyDescent="0.35">
      <c r="A7" s="51" t="s">
        <v>93</v>
      </c>
      <c r="B7" s="71" t="s">
        <v>98</v>
      </c>
      <c r="C7" s="51" t="s">
        <v>103</v>
      </c>
      <c r="D7" s="51" t="str">
        <f t="shared" ref="D7:D18" ca="1" si="0">_xlfn.FORMULATEXT(E7)</f>
        <v>=TEXTO(B3;"hh")</v>
      </c>
      <c r="E7" s="51" t="str">
        <f ca="1">TEXT(B3,"hh")</f>
        <v>16</v>
      </c>
      <c r="H7" s="40"/>
    </row>
    <row r="8" spans="1:8" x14ac:dyDescent="0.3">
      <c r="A8" s="13" t="s">
        <v>94</v>
      </c>
      <c r="B8" s="72" t="s">
        <v>99</v>
      </c>
      <c r="C8" s="13" t="s">
        <v>18</v>
      </c>
      <c r="D8" s="13" t="str">
        <f t="shared" ca="1" si="0"/>
        <v>=TEXTO(B3;"m")</v>
      </c>
      <c r="E8" s="13" t="str">
        <f ca="1">TEXT(B3,"m")</f>
        <v>9</v>
      </c>
    </row>
    <row r="9" spans="1:8" ht="17.25" thickBot="1" x14ac:dyDescent="0.35">
      <c r="A9" s="51" t="s">
        <v>94</v>
      </c>
      <c r="B9" s="71" t="s">
        <v>100</v>
      </c>
      <c r="C9" s="51" t="s">
        <v>20</v>
      </c>
      <c r="D9" s="51" t="str">
        <f t="shared" ca="1" si="0"/>
        <v>=TEXTO(B3;"mm")</v>
      </c>
      <c r="E9" s="51" t="str">
        <f ca="1">TEXT(B3,"mm")</f>
        <v>09</v>
      </c>
    </row>
    <row r="10" spans="1:8" x14ac:dyDescent="0.3">
      <c r="A10" s="13" t="s">
        <v>95</v>
      </c>
      <c r="B10" s="72" t="s">
        <v>99</v>
      </c>
      <c r="C10" s="13" t="s">
        <v>102</v>
      </c>
      <c r="D10" s="13" t="str">
        <f t="shared" ca="1" si="0"/>
        <v>=TEXTO(B3;"s")</v>
      </c>
      <c r="E10" s="13" t="str">
        <f ca="1">TEXT(B3,"s")</f>
        <v>54</v>
      </c>
    </row>
    <row r="11" spans="1:8" ht="17.25" thickBot="1" x14ac:dyDescent="0.35">
      <c r="A11" s="51" t="s">
        <v>95</v>
      </c>
      <c r="B11" s="71" t="s">
        <v>100</v>
      </c>
      <c r="C11" s="51" t="s">
        <v>104</v>
      </c>
      <c r="D11" s="51" t="str">
        <f t="shared" ca="1" si="0"/>
        <v>=TEXTO(B3;"ss")</v>
      </c>
      <c r="E11" s="51" t="str">
        <f ca="1">TEXT(B3,"ss")</f>
        <v>54</v>
      </c>
    </row>
    <row r="12" spans="1:8" x14ac:dyDescent="0.3">
      <c r="A12" s="13" t="s">
        <v>96</v>
      </c>
      <c r="B12" s="73">
        <f ca="1">StartTime</f>
        <v>44830.674234375001</v>
      </c>
      <c r="C12" s="13" t="s">
        <v>105</v>
      </c>
      <c r="D12" s="13" t="str">
        <f t="shared" ca="1" si="0"/>
        <v>=TEXTO(B3;"h AM/PM")</v>
      </c>
      <c r="E12" s="13" t="str">
        <f ca="1">TEXT(B3,"h AM/PM")</f>
        <v>4 PM</v>
      </c>
    </row>
    <row r="13" spans="1:8" x14ac:dyDescent="0.3">
      <c r="A13" s="6" t="s">
        <v>96</v>
      </c>
      <c r="B13" s="74">
        <f ca="1">StartTime</f>
        <v>44830.674234375001</v>
      </c>
      <c r="C13" s="6" t="s">
        <v>106</v>
      </c>
      <c r="D13" s="6" t="str">
        <f t="shared" ca="1" si="0"/>
        <v>=TEXTO(B3;"h:mm AM/PM")</v>
      </c>
      <c r="E13" s="6" t="str">
        <f ca="1">TEXT(B3,"h:mm AM/PM")</f>
        <v>4:10 PM</v>
      </c>
    </row>
    <row r="14" spans="1:8" x14ac:dyDescent="0.3">
      <c r="A14" s="13" t="s">
        <v>96</v>
      </c>
      <c r="B14" s="75">
        <f ca="1">StartTime</f>
        <v>44830.674234375001</v>
      </c>
      <c r="C14" s="13" t="s">
        <v>107</v>
      </c>
      <c r="D14" s="13" t="str">
        <f t="shared" ca="1" si="0"/>
        <v>=TEXTO(B3;"h:mm:ss A/P")</v>
      </c>
      <c r="E14" s="13" t="str">
        <f ca="1">TEXT(B3,"h:mm:ss A/P")</f>
        <v>4:10:54 P</v>
      </c>
    </row>
    <row r="15" spans="1:8" ht="17.25" thickBot="1" x14ac:dyDescent="0.35">
      <c r="A15" s="51" t="s">
        <v>96</v>
      </c>
      <c r="B15" s="76">
        <f ca="1">StartTime</f>
        <v>44830.674234375001</v>
      </c>
      <c r="C15" s="51" t="s">
        <v>110</v>
      </c>
      <c r="D15" s="51" t="str">
        <f t="shared" ca="1" si="0"/>
        <v>=TEXTO(B3;"h:mm:ss.00")</v>
      </c>
      <c r="E15" s="51" t="e">
        <f ca="1">TEXT(B3,"h:mm:ss.00")</f>
        <v>#VALUE!</v>
      </c>
    </row>
    <row r="16" spans="1:8" ht="33" x14ac:dyDescent="0.3">
      <c r="A16" s="63" t="s">
        <v>204</v>
      </c>
      <c r="B16" s="77">
        <v>4.3055555555555562E-2</v>
      </c>
      <c r="C16" s="20" t="s">
        <v>108</v>
      </c>
      <c r="D16" s="20" t="str">
        <f t="shared" ca="1" si="0"/>
        <v>=TEXTO(B16;"[h]:mm")</v>
      </c>
      <c r="E16" s="20" t="str">
        <f>TEXT(B16,"[h]:mm")</f>
        <v>1:02</v>
      </c>
    </row>
    <row r="17" spans="1:5" ht="33" x14ac:dyDescent="0.3">
      <c r="A17" s="62" t="s">
        <v>205</v>
      </c>
      <c r="B17" s="78">
        <v>4.3240740740740739E-2</v>
      </c>
      <c r="C17" s="21" t="s">
        <v>109</v>
      </c>
      <c r="D17" s="21" t="str">
        <f t="shared" ca="1" si="0"/>
        <v>=TEXTO(B17;"[mm]:ss")</v>
      </c>
      <c r="E17" s="21" t="str">
        <f>TEXT(B17,"[mm]:ss")</f>
        <v>62:16</v>
      </c>
    </row>
    <row r="18" spans="1:5" ht="50.25" thickBot="1" x14ac:dyDescent="0.35">
      <c r="A18" s="79" t="s">
        <v>206</v>
      </c>
      <c r="B18" s="80">
        <v>4.3238425925925923E-2</v>
      </c>
      <c r="C18" s="22" t="s">
        <v>111</v>
      </c>
      <c r="D18" s="22" t="str">
        <f t="shared" ca="1" si="0"/>
        <v>=TEXTO(B18;"[ss].00")</v>
      </c>
      <c r="E18" s="22" t="e">
        <f>TEXT(B18,"[ss].00")</f>
        <v>#VALUE!</v>
      </c>
    </row>
    <row r="21" spans="1:5" x14ac:dyDescent="0.3">
      <c r="A21" s="46" t="s">
        <v>150</v>
      </c>
    </row>
  </sheetData>
  <hyperlinks>
    <hyperlink ref="A21" r:id="rId1" xr:uid="{00000000-0004-0000-0600-000000000000}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0"/>
  <sheetViews>
    <sheetView showGridLines="0" workbookViewId="0">
      <selection activeCell="B3" sqref="B3"/>
    </sheetView>
  </sheetViews>
  <sheetFormatPr baseColWidth="10" defaultColWidth="9" defaultRowHeight="16.5" x14ac:dyDescent="0.3"/>
  <cols>
    <col min="1" max="1" width="49.5" customWidth="1"/>
    <col min="2" max="2" width="25.5" bestFit="1" customWidth="1"/>
    <col min="3" max="4" width="9" customWidth="1"/>
  </cols>
  <sheetData>
    <row r="1" spans="1:2" ht="23.25" x14ac:dyDescent="0.35">
      <c r="A1" s="44" t="s">
        <v>162</v>
      </c>
    </row>
    <row r="3" spans="1:2" x14ac:dyDescent="0.3">
      <c r="A3" t="s">
        <v>207</v>
      </c>
      <c r="B3" s="50">
        <f ca="1">NOW()</f>
        <v>44830.674234375001</v>
      </c>
    </row>
    <row r="4" spans="1:2" ht="17.25" thickBot="1" x14ac:dyDescent="0.35"/>
    <row r="5" spans="1:2" ht="17.25" thickBot="1" x14ac:dyDescent="0.35">
      <c r="A5" s="2" t="s">
        <v>13</v>
      </c>
      <c r="B5" s="2" t="s">
        <v>92</v>
      </c>
    </row>
    <row r="6" spans="1:2" x14ac:dyDescent="0.3">
      <c r="A6" s="38" t="str">
        <f ca="1">_xlfn.FORMULATEXT(B6)</f>
        <v>="Date: "&amp;TEXTO(B3;"mm/dd/yyyy")</v>
      </c>
      <c r="B6" s="38" t="str">
        <f ca="1">"Date: "&amp;TEXT(B3,"mm/dd/yyyy")</f>
        <v>Date: 09/26/yyyy</v>
      </c>
    </row>
    <row r="7" spans="1:2" ht="17.25" thickBot="1" x14ac:dyDescent="0.35">
      <c r="A7" s="39" t="str">
        <f ca="1">_xlfn.FORMULATEXT(B7)</f>
        <v>="Date-time: " &amp; TEXTO(B3; "m/d/yyyy h:mm AM/PM")</v>
      </c>
      <c r="B7" s="39" t="str">
        <f ca="1">"Date-time: " &amp; TEXT(B3, "m/d/yyyy h:mm AM/PM")</f>
        <v>Date-time: 9/26/yyyy 4:10 PM</v>
      </c>
    </row>
    <row r="10" spans="1:2" x14ac:dyDescent="0.3">
      <c r="A10" s="45" t="s">
        <v>215</v>
      </c>
    </row>
    <row r="11" spans="1:2" x14ac:dyDescent="0.3">
      <c r="A11" t="str">
        <f ca="1">"Today is "&amp;TEXT(B3,"dddd, mmmm yyyy")&amp;", and the current time is "&amp;TEXT(B3,"hh/mm AM/PM")&amp;"."</f>
        <v>Today is lunes, septiembre yyyy, and the current time is 04/10 PM.</v>
      </c>
    </row>
    <row r="13" spans="1:2" x14ac:dyDescent="0.3">
      <c r="A13" t="str">
        <f ca="1">_xlfn.FORMULATEXT(A11)</f>
        <v>="Today is "&amp;TEXTO(B3;"dddd, mmmm yyyy")&amp;", and the current time is "&amp;TEXTO(B3;"hh/mm AM/PM")&amp;"."</v>
      </c>
    </row>
    <row r="20" spans="1:1" x14ac:dyDescent="0.3">
      <c r="A20" s="46" t="s">
        <v>150</v>
      </c>
    </row>
  </sheetData>
  <hyperlinks>
    <hyperlink ref="A20" r:id="rId1" xr:uid="{00000000-0004-0000-0700-000000000000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G16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4" bestFit="1" customWidth="1"/>
    <col min="2" max="2" width="11.25" bestFit="1" customWidth="1"/>
    <col min="3" max="3" width="16" customWidth="1"/>
    <col min="4" max="4" width="8.125" customWidth="1"/>
    <col min="6" max="6" width="9.25" bestFit="1" customWidth="1"/>
    <col min="15" max="15" width="12.125" bestFit="1" customWidth="1"/>
  </cols>
  <sheetData>
    <row r="1" spans="1:7" ht="23.25" x14ac:dyDescent="0.35">
      <c r="A1" s="44" t="s">
        <v>219</v>
      </c>
    </row>
    <row r="2" spans="1:7" ht="17.25" thickBot="1" x14ac:dyDescent="0.35"/>
    <row r="3" spans="1:7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7" x14ac:dyDescent="0.3">
      <c r="A4" s="3">
        <v>0.24474008839296191</v>
      </c>
      <c r="B4" s="3" t="s">
        <v>225</v>
      </c>
      <c r="C4" s="3" t="str">
        <f t="shared" ref="C4:C6" ca="1" si="0">_xlfn.FORMULATEXT(D4)</f>
        <v>=TEXTO(A4;"0%")</v>
      </c>
      <c r="D4" s="3" t="str">
        <f>TEXT(A4,"0%")</f>
        <v>24%</v>
      </c>
      <c r="G4" s="47"/>
    </row>
    <row r="5" spans="1:7" x14ac:dyDescent="0.3">
      <c r="A5" s="6">
        <v>0.24474008839296191</v>
      </c>
      <c r="B5" s="6" t="s">
        <v>226</v>
      </c>
      <c r="C5" s="6" t="str">
        <f t="shared" ca="1" si="0"/>
        <v>=TEXTO(A5;"0.0%")</v>
      </c>
      <c r="D5" s="6" t="str">
        <f>TEXT(A5,"0.0%")</f>
        <v>24%</v>
      </c>
    </row>
    <row r="6" spans="1:7" ht="17.25" thickBot="1" x14ac:dyDescent="0.35">
      <c r="A6" s="4">
        <v>0.24474008839296191</v>
      </c>
      <c r="B6" s="4" t="s">
        <v>227</v>
      </c>
      <c r="C6" s="4" t="str">
        <f t="shared" ca="1" si="0"/>
        <v>=TEXTO(A6;"0.00%")</v>
      </c>
      <c r="D6" s="4" t="str">
        <f>TEXT(A6,"0.00%")</f>
        <v>024%</v>
      </c>
    </row>
    <row r="16" spans="1:7" x14ac:dyDescent="0.3">
      <c r="A16" s="46" t="s">
        <v>150</v>
      </c>
    </row>
  </sheetData>
  <hyperlinks>
    <hyperlink ref="A16" r:id="rId1" xr:uid="{00000000-0004-0000-0800-000000000000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I 8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p m I 8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i P E k o i k e 4 D g A A A B E A A A A T A B w A R m 9 y b X V s Y X M v U 2 V j d G l v b j E u b S C i G A A o o B Q A A A A A A A A A A A A A A A A A A A A A A A A A A A A r T k 0 u y c z P U w i G 0 I b W A F B L A Q I t A B Q A A g A I A K Z i P E l K M E w S p w A A A P g A A A A S A A A A A A A A A A A A A A A A A A A A A A B D b 2 5 m a W c v U G F j a 2 F n Z S 5 4 b W x Q S w E C L Q A U A A I A C A C m Y j x J D 8 r p q 6 Q A A A D p A A A A E w A A A A A A A A A A A A A A A A D z A A A A W 0 N v b n R l b n R f V H l w Z X N d L n h t b F B L A Q I t A B Q A A g A I A K Z i P E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7 d a 2 9 k Z f T Y I V e m A 3 v q w E A A A A A A I A A A A A A A N m A A D A A A A A E A A A A F z D 7 D 6 S / p G / R o F s 4 2 H 6 X u I A A A A A B I A A A K A A A A A Q A A A A G H G F 4 w G C d Q Y 1 d L w C 2 R 2 e L 1 A A A A B 4 n N 2 G w n R i j 6 y 1 L m I y 6 C Q c R N z r F G H R j m 4 P j N T d Y 7 M F c K F e D h y N I n w T E x 9 W b c X G s Z k / r m 3 D j M 4 S j x r j v x k 4 D T f 6 K K X g S y j 6 + w / W A s E U 1 u s 0 I h Q A A A D Z 2 D v U T I L b l + / 3 e x Z 8 W 0 v D d U d y u w = = < / D a t a M a s h u p > 
</file>

<file path=customXml/itemProps1.xml><?xml version="1.0" encoding="utf-8"?>
<ds:datastoreItem xmlns:ds="http://schemas.openxmlformats.org/officeDocument/2006/customXml" ds:itemID="{61BB76AD-2694-4489-9504-0A50D6939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2</vt:i4>
      </vt:variant>
    </vt:vector>
  </HeadingPairs>
  <TitlesOfParts>
    <vt:vector size="20" baseType="lpstr">
      <vt:lpstr>NOTES</vt:lpstr>
      <vt:lpstr>Format Codes</vt:lpstr>
      <vt:lpstr>TEXT() function intro</vt:lpstr>
      <vt:lpstr>Thousands separator</vt:lpstr>
      <vt:lpstr>Number, currency, accounting</vt:lpstr>
      <vt:lpstr>Months, days, years</vt:lpstr>
      <vt:lpstr>Hours, minutes, seconds</vt:lpstr>
      <vt:lpstr>Date &amp; time</vt:lpstr>
      <vt:lpstr>Percentage</vt:lpstr>
      <vt:lpstr>Fraction</vt:lpstr>
      <vt:lpstr>Scientific notation</vt:lpstr>
      <vt:lpstr>Special</vt:lpstr>
      <vt:lpstr>Symbols</vt:lpstr>
      <vt:lpstr>Combine multiple formats</vt:lpstr>
      <vt:lpstr>Custom</vt:lpstr>
      <vt:lpstr>Leading 0's</vt:lpstr>
      <vt:lpstr>New line</vt:lpstr>
      <vt:lpstr>Page Header &amp; Footer</vt:lpstr>
      <vt:lpstr>StartDate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2016-10-13T17:54:05Z</dcterms:created>
  <dcterms:modified xsi:type="dcterms:W3CDTF">2022-09-26T14:11:32Z</dcterms:modified>
</cp:coreProperties>
</file>