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<sst xmlns="http://schemas.openxmlformats.org/spreadsheetml/2006/main" count="16" uniqueCount="13">
  <si>
    <t>elaboración de índices estacionales mensuales</t>
  </si>
  <si>
    <t>SERIE:</t>
  </si>
  <si>
    <t xml:space="preserve">Ventas </t>
  </si>
  <si>
    <t>1) INTRODUCIR DATOS MENSUALES</t>
  </si>
  <si>
    <t>MESES</t>
  </si>
  <si>
    <t>AÑOS</t>
  </si>
  <si>
    <t>INTRODUCIR DATOS</t>
  </si>
  <si>
    <t>TOTAL</t>
  </si>
  <si>
    <t>MEDIAS</t>
  </si>
  <si>
    <t>2) OBTENCION EN % DE LA RELACION ENTRE LOS DATOS DE CADA MES CON EL PROMEDIO MENSUAL</t>
  </si>
  <si>
    <t>3) OBTENCION DEL INDICE ESTACIONAL COMO PROMEDIO DE LOS PORCENTAJES MENSUALES</t>
  </si>
  <si>
    <t>INDICE ESTACIONAL</t>
  </si>
  <si>
    <t>4) OBTENCION DE LA SERIE AJUSTADA ESTACIONALMENTE, DESCONTADO EL FACTOR ESTACIONAL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</si>
</sst>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i/>
      <sz val="16.0"/>
      <color rgb="FFFFFFFF"/>
      <name val="Arial"/>
    </font>
    <font/>
    <font>
      <b/>
      <sz val="10.0"/>
      <color rgb="FF0000FF"/>
      <name val="Arial"/>
    </font>
    <font>
      <b/>
      <sz val="10.0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1" fillId="2" fontId="1" numFmtId="0" xfId="0" applyAlignment="1" applyBorder="1" applyFont="1">
      <alignment horizontal="center"/>
    </xf>
    <xf borderId="2" fillId="2" fontId="4" numFmtId="0" xfId="0" applyBorder="1" applyFont="1"/>
    <xf borderId="3" fillId="0" fontId="3" numFmtId="0" xfId="0" applyBorder="1" applyFont="1"/>
    <xf borderId="4" fillId="0" fontId="3" numFmtId="0" xfId="0" applyBorder="1" applyFont="1"/>
    <xf borderId="0" fillId="2" fontId="1" numFmtId="0" xfId="0" applyAlignment="1" applyBorder="1" applyFont="1">
      <alignment horizontal="center"/>
    </xf>
    <xf borderId="0" fillId="2" fontId="5" numFmtId="0" xfId="0" applyAlignment="1" applyBorder="1" applyFont="1">
      <alignment horizontal="left"/>
    </xf>
    <xf borderId="5" fillId="4" fontId="1" numFmtId="0" xfId="0" applyAlignment="1" applyBorder="1" applyFill="1" applyFont="1">
      <alignment horizontal="center"/>
    </xf>
    <xf borderId="3" fillId="4" fontId="1" numFmtId="0" xfId="0" applyAlignment="1" applyBorder="1" applyFont="1">
      <alignment horizontal="center"/>
    </xf>
    <xf borderId="6" fillId="0" fontId="3" numFmtId="0" xfId="0" applyBorder="1" applyFont="1"/>
    <xf borderId="4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5" fillId="2" fontId="4" numFmtId="0" xfId="0" applyAlignment="1" applyBorder="1" applyFont="1">
      <alignment vertical="center"/>
    </xf>
    <xf borderId="1" fillId="4" fontId="1" numFmtId="0" xfId="0" applyAlignment="1" applyBorder="1" applyFont="1">
      <alignment horizontal="center"/>
    </xf>
    <xf borderId="0" fillId="0" fontId="4" numFmtId="4" xfId="0" applyFont="1" applyNumberFormat="1"/>
    <xf borderId="7" fillId="0" fontId="4" numFmtId="4" xfId="0" applyBorder="1" applyFont="1" applyNumberFormat="1"/>
    <xf borderId="8" fillId="0" fontId="3" numFmtId="0" xfId="0" applyBorder="1" applyFont="1"/>
    <xf borderId="4" fillId="4" fontId="1" numFmtId="4" xfId="0" applyBorder="1" applyFont="1" applyNumberFormat="1"/>
    <xf borderId="1" fillId="4" fontId="1" numFmtId="4" xfId="0" applyBorder="1" applyFont="1" applyNumberFormat="1"/>
    <xf borderId="0" fillId="2" fontId="5" numFmtId="0" xfId="0" applyBorder="1" applyFont="1"/>
    <xf borderId="5" fillId="4" fontId="1" numFmtId="0" xfId="0" applyBorder="1" applyFont="1"/>
    <xf borderId="2" fillId="4" fontId="1" numFmtId="0" xfId="0" applyAlignment="1" applyBorder="1" applyFont="1">
      <alignment horizontal="center"/>
    </xf>
    <xf borderId="5" fillId="2" fontId="4" numFmtId="0" xfId="0" applyAlignment="1" applyBorder="1" applyFont="1">
      <alignment horizontal="center" wrapText="1"/>
    </xf>
    <xf borderId="1" fillId="4" fontId="1" numFmtId="10" xfId="0" applyAlignment="1" applyBorder="1" applyFont="1" applyNumberFormat="1">
      <alignment horizontal="right"/>
    </xf>
    <xf borderId="1" fillId="2" fontId="4" numFmtId="10" xfId="0" applyAlignment="1" applyBorder="1" applyFont="1" applyNumberFormat="1">
      <alignment horizontal="right"/>
    </xf>
    <xf borderId="2" fillId="4" fontId="1" numFmtId="0" xfId="0" applyBorder="1" applyFont="1"/>
    <xf borderId="0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INDICE ESTACIONAL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99FF"/>
            </a:solidFill>
          </c:spPr>
          <c:cat>
            <c:strRef>
              <c:f>Hoja1!$B$29:$B$40</c:f>
            </c:strRef>
          </c:cat>
          <c:val>
            <c:numRef>
              <c:f>Hoja1!$I$29:$I$40</c:f>
            </c:numRef>
          </c:val>
        </c:ser>
        <c:axId val="373047942"/>
        <c:axId val="1249873916"/>
      </c:barChart>
      <c:catAx>
        <c:axId val="37304794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49873916"/>
      </c:catAx>
      <c:valAx>
        <c:axId val="12498739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304794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38100</xdr:colOff>
      <xdr:row>40</xdr:row>
      <xdr:rowOff>57150</xdr:rowOff>
    </xdr:from>
    <xdr:to>
      <xdr:col>7</xdr:col>
      <xdr:colOff>647700</xdr:colOff>
      <xdr:row>52</xdr:row>
      <xdr:rowOff>57150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onomia-excel.com/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0"/>
    <col customWidth="1" min="2" max="2" width="7.86"/>
    <col customWidth="1" min="3" max="8" width="12.71"/>
    <col customWidth="1" min="9" max="9" width="14.14"/>
    <col customWidth="1" min="10" max="19" width="11.43"/>
    <col customWidth="1" min="20" max="26" width="10.0"/>
  </cols>
  <sheetData>
    <row r="1" ht="20.25" customHeight="1">
      <c r="A1" s="1"/>
      <c r="B1" s="1"/>
      <c r="C1" s="2" t="s">
        <v>0</v>
      </c>
      <c r="D1" s="3"/>
      <c r="E1" s="3"/>
      <c r="F1" s="3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5" t="s">
        <v>1</v>
      </c>
      <c r="D3" s="6" t="s">
        <v>2</v>
      </c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0" t="s">
        <v>3</v>
      </c>
      <c r="C5" s="3"/>
      <c r="D5" s="3"/>
      <c r="E5" s="3"/>
      <c r="F5" s="3"/>
      <c r="G5" s="3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1" t="s">
        <v>4</v>
      </c>
      <c r="C7" s="12" t="s">
        <v>5</v>
      </c>
      <c r="D7" s="7"/>
      <c r="E7" s="7"/>
      <c r="F7" s="7"/>
      <c r="G7" s="7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"/>
      <c r="C8" s="14">
        <v>2004.0</v>
      </c>
      <c r="D8" s="15">
        <v>2005.0</v>
      </c>
      <c r="E8" s="15">
        <v>2006.0</v>
      </c>
      <c r="F8" s="15">
        <v>2007.0</v>
      </c>
      <c r="G8" s="15">
        <v>2008.0</v>
      </c>
      <c r="H8" s="15">
        <v>2009.0</v>
      </c>
      <c r="I8" s="16" t="s">
        <v>6</v>
      </c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7">
        <v>1.0</v>
      </c>
      <c r="C9" s="18">
        <v>30000.0</v>
      </c>
      <c r="D9" s="18">
        <v>29000.0</v>
      </c>
      <c r="E9" s="18"/>
      <c r="F9" s="18"/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7">
        <v>2.0</v>
      </c>
      <c r="C10" s="18">
        <v>25000.0</v>
      </c>
      <c r="D10" s="18">
        <v>24000.0</v>
      </c>
      <c r="E10" s="18"/>
      <c r="F10" s="18"/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7">
        <v>3.0</v>
      </c>
      <c r="C11" s="18">
        <v>28000.0</v>
      </c>
      <c r="D11" s="18">
        <v>27000.0</v>
      </c>
      <c r="E11" s="18"/>
      <c r="F11" s="18"/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7">
        <v>4.0</v>
      </c>
      <c r="C12" s="18">
        <v>21000.0</v>
      </c>
      <c r="D12" s="18">
        <v>23000.0</v>
      </c>
      <c r="E12" s="18"/>
      <c r="F12" s="18"/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7">
        <v>5.0</v>
      </c>
      <c r="C13" s="18">
        <v>18000.0</v>
      </c>
      <c r="D13" s="18">
        <v>17000.0</v>
      </c>
      <c r="E13" s="18"/>
      <c r="F13" s="18"/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7">
        <v>6.0</v>
      </c>
      <c r="C14" s="18">
        <v>28000.0</v>
      </c>
      <c r="D14" s="18">
        <v>26000.0</v>
      </c>
      <c r="E14" s="18"/>
      <c r="F14" s="18"/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7">
        <v>7.0</v>
      </c>
      <c r="C15" s="18">
        <v>30000.0</v>
      </c>
      <c r="D15" s="18">
        <v>29000.0</v>
      </c>
      <c r="E15" s="18"/>
      <c r="F15" s="18"/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7">
        <v>8.0</v>
      </c>
      <c r="C16" s="18">
        <v>27000.0</v>
      </c>
      <c r="D16" s="18">
        <v>26000.0</v>
      </c>
      <c r="E16" s="18"/>
      <c r="F16" s="18"/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7">
        <v>9.0</v>
      </c>
      <c r="C17" s="18">
        <v>26000.0</v>
      </c>
      <c r="D17" s="18">
        <v>27000.0</v>
      </c>
      <c r="E17" s="18"/>
      <c r="F17" s="18"/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7">
        <v>10.0</v>
      </c>
      <c r="C18" s="18">
        <v>23000.0</v>
      </c>
      <c r="D18" s="18">
        <v>24000.0</v>
      </c>
      <c r="E18" s="18"/>
      <c r="F18" s="18"/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7">
        <v>11.0</v>
      </c>
      <c r="C19" s="18">
        <v>22000.0</v>
      </c>
      <c r="D19" s="18">
        <v>24999.0</v>
      </c>
      <c r="E19" s="18"/>
      <c r="F19" s="18"/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7">
        <v>12.0</v>
      </c>
      <c r="C20" s="18">
        <v>31000.0</v>
      </c>
      <c r="D20" s="18">
        <v>32000.0</v>
      </c>
      <c r="E20" s="18"/>
      <c r="F20" s="18"/>
      <c r="G20" s="18"/>
      <c r="H20" s="19"/>
      <c r="I20" s="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7" t="s">
        <v>7</v>
      </c>
      <c r="C21" s="21" t="str">
        <f t="shared" ref="C21:H21" si="1">SUM(C9:C20)</f>
        <v>309,000.00</v>
      </c>
      <c r="D21" s="22" t="str">
        <f t="shared" si="1"/>
        <v>308,999.00</v>
      </c>
      <c r="E21" s="22" t="str">
        <f t="shared" si="1"/>
        <v>0.00</v>
      </c>
      <c r="F21" s="22" t="str">
        <f t="shared" si="1"/>
        <v>0.00</v>
      </c>
      <c r="G21" s="22" t="str">
        <f t="shared" si="1"/>
        <v>0.00</v>
      </c>
      <c r="H21" s="22" t="str">
        <f t="shared" si="1"/>
        <v>0.00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7" t="s">
        <v>8</v>
      </c>
      <c r="C22" s="21" t="str">
        <f t="shared" ref="C22:H22" si="2">IF(C21&lt;&gt;0,AVERAGE(C9:C20),0)</f>
        <v>25,750.00</v>
      </c>
      <c r="D22" s="21" t="str">
        <f t="shared" si="2"/>
        <v>25,749.92</v>
      </c>
      <c r="E22" s="21" t="str">
        <f t="shared" si="2"/>
        <v>0.00</v>
      </c>
      <c r="F22" s="21" t="str">
        <f t="shared" si="2"/>
        <v>0.00</v>
      </c>
      <c r="G22" s="21" t="str">
        <f t="shared" si="2"/>
        <v>0.00</v>
      </c>
      <c r="H22" s="21" t="str">
        <f t="shared" si="2"/>
        <v>0.00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3" t="s">
        <v>9</v>
      </c>
      <c r="C24" s="3"/>
      <c r="D24" s="3"/>
      <c r="E24" s="3"/>
      <c r="F24" s="3"/>
      <c r="G24" s="3"/>
      <c r="H24" s="3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3" t="s">
        <v>10</v>
      </c>
      <c r="C25" s="3"/>
      <c r="D25" s="3"/>
      <c r="E25" s="3"/>
      <c r="F25" s="3"/>
      <c r="G25" s="3"/>
      <c r="H25" s="3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4" t="s">
        <v>4</v>
      </c>
      <c r="C27" s="25" t="s">
        <v>5</v>
      </c>
      <c r="D27" s="7"/>
      <c r="E27" s="7"/>
      <c r="F27" s="7"/>
      <c r="G27" s="7"/>
      <c r="H27" s="8"/>
      <c r="I27" s="26" t="s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3"/>
      <c r="C28" s="17" t="str">
        <f t="shared" ref="C28:H28" si="3">C8</f>
        <v>2004</v>
      </c>
      <c r="D28" s="17" t="str">
        <f t="shared" si="3"/>
        <v>2005</v>
      </c>
      <c r="E28" s="17" t="str">
        <f t="shared" si="3"/>
        <v>2006</v>
      </c>
      <c r="F28" s="17" t="str">
        <f t="shared" si="3"/>
        <v>2007</v>
      </c>
      <c r="G28" s="17" t="str">
        <f t="shared" si="3"/>
        <v>2008</v>
      </c>
      <c r="H28" s="17" t="str">
        <f t="shared" si="3"/>
        <v>2009</v>
      </c>
      <c r="I28" s="1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7">
        <v>1.0</v>
      </c>
      <c r="C29" s="27" t="str">
        <f t="shared" ref="C29:H29" si="4">IF(C9&lt;&gt;0,C9/C$22,"")</f>
        <v>116.50%</v>
      </c>
      <c r="D29" s="27" t="str">
        <f t="shared" si="4"/>
        <v>112.62%</v>
      </c>
      <c r="E29" s="27" t="str">
        <f t="shared" si="4"/>
        <v/>
      </c>
      <c r="F29" s="27" t="str">
        <f t="shared" si="4"/>
        <v/>
      </c>
      <c r="G29" s="27" t="str">
        <f t="shared" si="4"/>
        <v/>
      </c>
      <c r="H29" s="27" t="str">
        <f t="shared" si="4"/>
        <v/>
      </c>
      <c r="I29" s="28" t="str">
        <f t="shared" ref="I29:I40" si="6">AVERAGE(C29:H29)</f>
        <v>114.56%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7">
        <v>2.0</v>
      </c>
      <c r="C30" s="27" t="str">
        <f t="shared" ref="C30:H30" si="5">IF(C10&lt;&gt;0,C10/C$22,"")</f>
        <v>97.09%</v>
      </c>
      <c r="D30" s="27" t="str">
        <f t="shared" si="5"/>
        <v>93.20%</v>
      </c>
      <c r="E30" s="27" t="str">
        <f t="shared" si="5"/>
        <v/>
      </c>
      <c r="F30" s="27" t="str">
        <f t="shared" si="5"/>
        <v/>
      </c>
      <c r="G30" s="27" t="str">
        <f t="shared" si="5"/>
        <v/>
      </c>
      <c r="H30" s="27" t="str">
        <f t="shared" si="5"/>
        <v/>
      </c>
      <c r="I30" s="28" t="str">
        <f t="shared" si="6"/>
        <v>95.15%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7">
        <v>3.0</v>
      </c>
      <c r="C31" s="27" t="str">
        <f t="shared" ref="C31:H31" si="7">IF(C11&lt;&gt;0,C11/C$22,"")</f>
        <v>108.74%</v>
      </c>
      <c r="D31" s="27" t="str">
        <f t="shared" si="7"/>
        <v>104.85%</v>
      </c>
      <c r="E31" s="27" t="str">
        <f t="shared" si="7"/>
        <v/>
      </c>
      <c r="F31" s="27" t="str">
        <f t="shared" si="7"/>
        <v/>
      </c>
      <c r="G31" s="27" t="str">
        <f t="shared" si="7"/>
        <v/>
      </c>
      <c r="H31" s="27" t="str">
        <f t="shared" si="7"/>
        <v/>
      </c>
      <c r="I31" s="28" t="str">
        <f t="shared" si="6"/>
        <v>106.80%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7">
        <v>4.0</v>
      </c>
      <c r="C32" s="27" t="str">
        <f t="shared" ref="C32:H32" si="8">IF(C12&lt;&gt;0,C12/C$22,"")</f>
        <v>81.55%</v>
      </c>
      <c r="D32" s="27" t="str">
        <f t="shared" si="8"/>
        <v>89.32%</v>
      </c>
      <c r="E32" s="27" t="str">
        <f t="shared" si="8"/>
        <v/>
      </c>
      <c r="F32" s="27" t="str">
        <f t="shared" si="8"/>
        <v/>
      </c>
      <c r="G32" s="27" t="str">
        <f t="shared" si="8"/>
        <v/>
      </c>
      <c r="H32" s="27" t="str">
        <f t="shared" si="8"/>
        <v/>
      </c>
      <c r="I32" s="28" t="str">
        <f t="shared" si="6"/>
        <v>85.44%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7">
        <v>5.0</v>
      </c>
      <c r="C33" s="27" t="str">
        <f t="shared" ref="C33:H33" si="9">IF(C13&lt;&gt;0,C13/C$22,"")</f>
        <v>69.90%</v>
      </c>
      <c r="D33" s="27" t="str">
        <f t="shared" si="9"/>
        <v>66.02%</v>
      </c>
      <c r="E33" s="27" t="str">
        <f t="shared" si="9"/>
        <v/>
      </c>
      <c r="F33" s="27" t="str">
        <f t="shared" si="9"/>
        <v/>
      </c>
      <c r="G33" s="27" t="str">
        <f t="shared" si="9"/>
        <v/>
      </c>
      <c r="H33" s="27" t="str">
        <f t="shared" si="9"/>
        <v/>
      </c>
      <c r="I33" s="28" t="str">
        <f t="shared" si="6"/>
        <v>67.96%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7">
        <v>6.0</v>
      </c>
      <c r="C34" s="27" t="str">
        <f t="shared" ref="C34:H34" si="10">IF(C14&lt;&gt;0,C14/C$22,"")</f>
        <v>108.74%</v>
      </c>
      <c r="D34" s="27" t="str">
        <f t="shared" si="10"/>
        <v>100.97%</v>
      </c>
      <c r="E34" s="27" t="str">
        <f t="shared" si="10"/>
        <v/>
      </c>
      <c r="F34" s="27" t="str">
        <f t="shared" si="10"/>
        <v/>
      </c>
      <c r="G34" s="27" t="str">
        <f t="shared" si="10"/>
        <v/>
      </c>
      <c r="H34" s="27" t="str">
        <f t="shared" si="10"/>
        <v/>
      </c>
      <c r="I34" s="28" t="str">
        <f t="shared" si="6"/>
        <v>104.85%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7">
        <v>7.0</v>
      </c>
      <c r="C35" s="27" t="str">
        <f t="shared" ref="C35:H35" si="11">IF(C15&lt;&gt;0,C15/C$22,"")</f>
        <v>116.50%</v>
      </c>
      <c r="D35" s="27" t="str">
        <f t="shared" si="11"/>
        <v>112.62%</v>
      </c>
      <c r="E35" s="27" t="str">
        <f t="shared" si="11"/>
        <v/>
      </c>
      <c r="F35" s="27" t="str">
        <f t="shared" si="11"/>
        <v/>
      </c>
      <c r="G35" s="27" t="str">
        <f t="shared" si="11"/>
        <v/>
      </c>
      <c r="H35" s="27" t="str">
        <f t="shared" si="11"/>
        <v/>
      </c>
      <c r="I35" s="28" t="str">
        <f t="shared" si="6"/>
        <v>114.56%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7">
        <v>8.0</v>
      </c>
      <c r="C36" s="27" t="str">
        <f t="shared" ref="C36:H36" si="12">IF(C16&lt;&gt;0,C16/C$22,"")</f>
        <v>104.85%</v>
      </c>
      <c r="D36" s="27" t="str">
        <f t="shared" si="12"/>
        <v>100.97%</v>
      </c>
      <c r="E36" s="27" t="str">
        <f t="shared" si="12"/>
        <v/>
      </c>
      <c r="F36" s="27" t="str">
        <f t="shared" si="12"/>
        <v/>
      </c>
      <c r="G36" s="27" t="str">
        <f t="shared" si="12"/>
        <v/>
      </c>
      <c r="H36" s="27" t="str">
        <f t="shared" si="12"/>
        <v/>
      </c>
      <c r="I36" s="28" t="str">
        <f t="shared" si="6"/>
        <v>102.91%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7">
        <v>9.0</v>
      </c>
      <c r="C37" s="27" t="str">
        <f t="shared" ref="C37:H37" si="13">IF(C17&lt;&gt;0,C17/C$22,"")</f>
        <v>100.97%</v>
      </c>
      <c r="D37" s="27" t="str">
        <f t="shared" si="13"/>
        <v>104.85%</v>
      </c>
      <c r="E37" s="27" t="str">
        <f t="shared" si="13"/>
        <v/>
      </c>
      <c r="F37" s="27" t="str">
        <f t="shared" si="13"/>
        <v/>
      </c>
      <c r="G37" s="27" t="str">
        <f t="shared" si="13"/>
        <v/>
      </c>
      <c r="H37" s="27" t="str">
        <f t="shared" si="13"/>
        <v/>
      </c>
      <c r="I37" s="28" t="str">
        <f t="shared" si="6"/>
        <v>102.91%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7">
        <v>10.0</v>
      </c>
      <c r="C38" s="27" t="str">
        <f t="shared" ref="C38:H38" si="14">IF(C18&lt;&gt;0,C18/C$22,"")</f>
        <v>89.32%</v>
      </c>
      <c r="D38" s="27" t="str">
        <f t="shared" si="14"/>
        <v>93.20%</v>
      </c>
      <c r="E38" s="27" t="str">
        <f t="shared" si="14"/>
        <v/>
      </c>
      <c r="F38" s="27" t="str">
        <f t="shared" si="14"/>
        <v/>
      </c>
      <c r="G38" s="27" t="str">
        <f t="shared" si="14"/>
        <v/>
      </c>
      <c r="H38" s="27" t="str">
        <f t="shared" si="14"/>
        <v/>
      </c>
      <c r="I38" s="28" t="str">
        <f t="shared" si="6"/>
        <v>91.26%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7">
        <v>11.0</v>
      </c>
      <c r="C39" s="27" t="str">
        <f t="shared" ref="C39:H39" si="15">IF(C19&lt;&gt;0,C19/C$22,"")</f>
        <v>85.44%</v>
      </c>
      <c r="D39" s="27" t="str">
        <f t="shared" si="15"/>
        <v>97.08%</v>
      </c>
      <c r="E39" s="27" t="str">
        <f t="shared" si="15"/>
        <v/>
      </c>
      <c r="F39" s="27" t="str">
        <f t="shared" si="15"/>
        <v/>
      </c>
      <c r="G39" s="27" t="str">
        <f t="shared" si="15"/>
        <v/>
      </c>
      <c r="H39" s="27" t="str">
        <f t="shared" si="15"/>
        <v/>
      </c>
      <c r="I39" s="28" t="str">
        <f t="shared" si="6"/>
        <v>91.26%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7">
        <v>12.0</v>
      </c>
      <c r="C40" s="27" t="str">
        <f t="shared" ref="C40:H40" si="16">IF(C20&lt;&gt;0,C20/C$22,"")</f>
        <v>120.39%</v>
      </c>
      <c r="D40" s="27" t="str">
        <f t="shared" si="16"/>
        <v>124.27%</v>
      </c>
      <c r="E40" s="27" t="str">
        <f t="shared" si="16"/>
        <v/>
      </c>
      <c r="F40" s="27" t="str">
        <f t="shared" si="16"/>
        <v/>
      </c>
      <c r="G40" s="27" t="str">
        <f t="shared" si="16"/>
        <v/>
      </c>
      <c r="H40" s="27" t="str">
        <f t="shared" si="16"/>
        <v/>
      </c>
      <c r="I40" s="28" t="str">
        <f t="shared" si="6"/>
        <v>122.33%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3" t="s">
        <v>12</v>
      </c>
      <c r="C54" s="3"/>
      <c r="D54" s="3"/>
      <c r="E54" s="3"/>
      <c r="F54" s="3"/>
      <c r="G54" s="3"/>
      <c r="H54" s="3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4" t="s">
        <v>4</v>
      </c>
      <c r="C56" s="29"/>
      <c r="D56" s="7"/>
      <c r="E56" s="7"/>
      <c r="F56" s="7"/>
      <c r="G56" s="7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3"/>
      <c r="C57" s="17" t="str">
        <f t="shared" ref="C57:H57" si="17">C8</f>
        <v>2004</v>
      </c>
      <c r="D57" s="17" t="str">
        <f t="shared" si="17"/>
        <v>2005</v>
      </c>
      <c r="E57" s="17" t="str">
        <f t="shared" si="17"/>
        <v>2006</v>
      </c>
      <c r="F57" s="17" t="str">
        <f t="shared" si="17"/>
        <v>2007</v>
      </c>
      <c r="G57" s="17" t="str">
        <f t="shared" si="17"/>
        <v>2008</v>
      </c>
      <c r="H57" s="17" t="str">
        <f t="shared" si="17"/>
        <v>2009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7">
        <v>1.0</v>
      </c>
      <c r="C58" s="22" t="str">
        <f t="shared" ref="C58:H58" si="18">IF(C9&lt;&gt;0,C9/$I29,0)</f>
        <v>26,186.40</v>
      </c>
      <c r="D58" s="22" t="str">
        <f t="shared" si="18"/>
        <v>25,313.52</v>
      </c>
      <c r="E58" s="22" t="str">
        <f t="shared" si="18"/>
        <v>0.00</v>
      </c>
      <c r="F58" s="22" t="str">
        <f t="shared" si="18"/>
        <v>0.00</v>
      </c>
      <c r="G58" s="22" t="str">
        <f t="shared" si="18"/>
        <v>0.00</v>
      </c>
      <c r="H58" s="22" t="str">
        <f t="shared" si="18"/>
        <v>0.00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7">
        <v>2.0</v>
      </c>
      <c r="C59" s="22" t="str">
        <f t="shared" ref="C59:H59" si="19">IF(C10&lt;&gt;0,C10/$I30,0)</f>
        <v>26,275.47</v>
      </c>
      <c r="D59" s="22" t="str">
        <f t="shared" si="19"/>
        <v>25,224.45</v>
      </c>
      <c r="E59" s="22" t="str">
        <f t="shared" si="19"/>
        <v>0.00</v>
      </c>
      <c r="F59" s="22" t="str">
        <f t="shared" si="19"/>
        <v>0.00</v>
      </c>
      <c r="G59" s="22" t="str">
        <f t="shared" si="19"/>
        <v>0.00</v>
      </c>
      <c r="H59" s="22" t="str">
        <f t="shared" si="19"/>
        <v>0.00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7">
        <v>3.0</v>
      </c>
      <c r="C60" s="22" t="str">
        <f t="shared" ref="C60:H60" si="20">IF(C11&lt;&gt;0,C11/$I31,0)</f>
        <v>26,218.14</v>
      </c>
      <c r="D60" s="22" t="str">
        <f t="shared" si="20"/>
        <v>25,281.78</v>
      </c>
      <c r="E60" s="22" t="str">
        <f t="shared" si="20"/>
        <v>0.00</v>
      </c>
      <c r="F60" s="22" t="str">
        <f t="shared" si="20"/>
        <v>0.00</v>
      </c>
      <c r="G60" s="22" t="str">
        <f t="shared" si="20"/>
        <v>0.00</v>
      </c>
      <c r="H60" s="22" t="str">
        <f t="shared" si="20"/>
        <v>0.00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7">
        <v>4.0</v>
      </c>
      <c r="C61" s="22" t="str">
        <f t="shared" ref="C61:H61" si="21">IF(C12&lt;&gt;0,C12/$I32,0)</f>
        <v>24,579.50</v>
      </c>
      <c r="D61" s="22" t="str">
        <f t="shared" si="21"/>
        <v>26,920.41</v>
      </c>
      <c r="E61" s="22" t="str">
        <f t="shared" si="21"/>
        <v>0.00</v>
      </c>
      <c r="F61" s="22" t="str">
        <f t="shared" si="21"/>
        <v>0.00</v>
      </c>
      <c r="G61" s="22" t="str">
        <f t="shared" si="21"/>
        <v>0.00</v>
      </c>
      <c r="H61" s="22" t="str">
        <f t="shared" si="21"/>
        <v>0.00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7">
        <v>5.0</v>
      </c>
      <c r="C62" s="22" t="str">
        <f t="shared" ref="C62:H62" si="22">IF(C13&lt;&gt;0,C13/$I33,0)</f>
        <v>26,485.67</v>
      </c>
      <c r="D62" s="22" t="str">
        <f t="shared" si="22"/>
        <v>25,014.25</v>
      </c>
      <c r="E62" s="22" t="str">
        <f t="shared" si="22"/>
        <v>0.00</v>
      </c>
      <c r="F62" s="22" t="str">
        <f t="shared" si="22"/>
        <v>0.00</v>
      </c>
      <c r="G62" s="22" t="str">
        <f t="shared" si="22"/>
        <v>0.00</v>
      </c>
      <c r="H62" s="22" t="str">
        <f t="shared" si="22"/>
        <v>0.00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7">
        <v>6.0</v>
      </c>
      <c r="C63" s="22" t="str">
        <f t="shared" ref="C63:H63" si="23">IF(C14&lt;&gt;0,C14/$I34,0)</f>
        <v>26,703.66</v>
      </c>
      <c r="D63" s="22" t="str">
        <f t="shared" si="23"/>
        <v>24,796.26</v>
      </c>
      <c r="E63" s="22" t="str">
        <f t="shared" si="23"/>
        <v>0.00</v>
      </c>
      <c r="F63" s="22" t="str">
        <f t="shared" si="23"/>
        <v>0.00</v>
      </c>
      <c r="G63" s="22" t="str">
        <f t="shared" si="23"/>
        <v>0.00</v>
      </c>
      <c r="H63" s="22" t="str">
        <f t="shared" si="23"/>
        <v>0.00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7">
        <v>7.0</v>
      </c>
      <c r="C64" s="22" t="str">
        <f t="shared" ref="C64:H64" si="24">IF(C15&lt;&gt;0,C15/$I35,0)</f>
        <v>26,186.40</v>
      </c>
      <c r="D64" s="22" t="str">
        <f t="shared" si="24"/>
        <v>25,313.52</v>
      </c>
      <c r="E64" s="22" t="str">
        <f t="shared" si="24"/>
        <v>0.00</v>
      </c>
      <c r="F64" s="22" t="str">
        <f t="shared" si="24"/>
        <v>0.00</v>
      </c>
      <c r="G64" s="22" t="str">
        <f t="shared" si="24"/>
        <v>0.00</v>
      </c>
      <c r="H64" s="22" t="str">
        <f t="shared" si="24"/>
        <v>0.00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7">
        <v>8.0</v>
      </c>
      <c r="C65" s="22" t="str">
        <f t="shared" ref="C65:H65" si="25">IF(C16&lt;&gt;0,C16/$I36,0)</f>
        <v>26,235.81</v>
      </c>
      <c r="D65" s="22" t="str">
        <f t="shared" si="25"/>
        <v>25,264.11</v>
      </c>
      <c r="E65" s="22" t="str">
        <f t="shared" si="25"/>
        <v>0.00</v>
      </c>
      <c r="F65" s="22" t="str">
        <f t="shared" si="25"/>
        <v>0.00</v>
      </c>
      <c r="G65" s="22" t="str">
        <f t="shared" si="25"/>
        <v>0.00</v>
      </c>
      <c r="H65" s="22" t="str">
        <f t="shared" si="25"/>
        <v>0.00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7">
        <v>9.0</v>
      </c>
      <c r="C66" s="22" t="str">
        <f t="shared" ref="C66:H66" si="26">IF(C17&lt;&gt;0,C17/$I37,0)</f>
        <v>25,264.11</v>
      </c>
      <c r="D66" s="22" t="str">
        <f t="shared" si="26"/>
        <v>26,235.81</v>
      </c>
      <c r="E66" s="22" t="str">
        <f t="shared" si="26"/>
        <v>0.00</v>
      </c>
      <c r="F66" s="22" t="str">
        <f t="shared" si="26"/>
        <v>0.00</v>
      </c>
      <c r="G66" s="22" t="str">
        <f t="shared" si="26"/>
        <v>0.00</v>
      </c>
      <c r="H66" s="22" t="str">
        <f t="shared" si="26"/>
        <v>0.00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7">
        <v>10.0</v>
      </c>
      <c r="C67" s="22" t="str">
        <f t="shared" ref="C67:H67" si="27">IF(C18&lt;&gt;0,C18/$I38,0)</f>
        <v>25,202.09</v>
      </c>
      <c r="D67" s="22" t="str">
        <f t="shared" si="27"/>
        <v>26,297.83</v>
      </c>
      <c r="E67" s="22" t="str">
        <f t="shared" si="27"/>
        <v>0.00</v>
      </c>
      <c r="F67" s="22" t="str">
        <f t="shared" si="27"/>
        <v>0.00</v>
      </c>
      <c r="G67" s="22" t="str">
        <f t="shared" si="27"/>
        <v>0.00</v>
      </c>
      <c r="H67" s="22" t="str">
        <f t="shared" si="27"/>
        <v>0.00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7">
        <v>11.0</v>
      </c>
      <c r="C68" s="22" t="str">
        <f t="shared" ref="C68:H68" si="28">IF(C19&lt;&gt;0,C19/$I39,0)</f>
        <v>24,106.85</v>
      </c>
      <c r="D68" s="22" t="str">
        <f t="shared" si="28"/>
        <v>27,393.06</v>
      </c>
      <c r="E68" s="22" t="str">
        <f t="shared" si="28"/>
        <v>0.00</v>
      </c>
      <c r="F68" s="22" t="str">
        <f t="shared" si="28"/>
        <v>0.00</v>
      </c>
      <c r="G68" s="22" t="str">
        <f t="shared" si="28"/>
        <v>0.00</v>
      </c>
      <c r="H68" s="22" t="str">
        <f t="shared" si="28"/>
        <v>0.00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7">
        <v>12.0</v>
      </c>
      <c r="C69" s="22" t="str">
        <f t="shared" ref="C69:H69" si="29">IF(C20&lt;&gt;0,C20/$I40,0)</f>
        <v>25,341.23</v>
      </c>
      <c r="D69" s="22" t="str">
        <f t="shared" si="29"/>
        <v>26,158.69</v>
      </c>
      <c r="E69" s="22" t="str">
        <f t="shared" si="29"/>
        <v>0.00</v>
      </c>
      <c r="F69" s="22" t="str">
        <f t="shared" si="29"/>
        <v>0.00</v>
      </c>
      <c r="G69" s="22" t="str">
        <f t="shared" si="29"/>
        <v>0.00</v>
      </c>
      <c r="H69" s="22" t="str">
        <f t="shared" si="29"/>
        <v>0.00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30" t="str">
        <f>HYPERLINK("http://www.economia-excel.com/","www.economia-excel.com")</f>
        <v>www.economia-excel.com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7:H7"/>
    <mergeCell ref="B5:H5"/>
    <mergeCell ref="C56:H56"/>
    <mergeCell ref="B56:B57"/>
    <mergeCell ref="B54:I54"/>
    <mergeCell ref="B27:B28"/>
    <mergeCell ref="B7:B8"/>
    <mergeCell ref="C27:H27"/>
    <mergeCell ref="I27:I28"/>
    <mergeCell ref="B24:I24"/>
    <mergeCell ref="B25:I25"/>
    <mergeCell ref="C1:H1"/>
    <mergeCell ref="D3:H3"/>
    <mergeCell ref="I8:I20"/>
  </mergeCells>
  <hyperlinks>
    <hyperlink r:id="rId1" ref="G72"/>
  </hyperlinks>
  <drawing r:id="rId2"/>
</worksheet>
</file>