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Medio/Excel-nivel-Intermedio-LogiRail/Excel Valladolid/"/>
    </mc:Choice>
  </mc:AlternateContent>
  <xr:revisionPtr revIDLastSave="34" documentId="11_4C045034656EA80E0F68BDA59A68B68A029B3417" xr6:coauthVersionLast="47" xr6:coauthVersionMax="47" xr10:uidLastSave="{4FD6C20A-B44C-4435-A626-0719D7BAFB23}"/>
  <bookViews>
    <workbookView xWindow="-28920" yWindow="-900" windowWidth="29040" windowHeight="15720" tabRatio="652" xr2:uid="{00000000-000D-0000-FFFF-FFFF00000000}"/>
  </bookViews>
  <sheets>
    <sheet name="Facturacion Septiembre 22" sheetId="98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" i="98" l="1"/>
  <c r="AH7" i="98"/>
  <c r="AH19" i="98"/>
  <c r="AH20" i="98"/>
  <c r="AH21" i="98"/>
  <c r="AH22" i="98"/>
  <c r="AH23" i="98"/>
  <c r="AH24" i="98"/>
  <c r="AH25" i="98"/>
  <c r="AH26" i="98"/>
  <c r="AH27" i="98"/>
  <c r="AH28" i="98"/>
  <c r="AH29" i="98"/>
  <c r="AH30" i="98"/>
  <c r="AH31" i="98"/>
  <c r="AH32" i="98"/>
  <c r="AH33" i="98"/>
  <c r="AH34" i="98"/>
  <c r="AH35" i="98"/>
  <c r="AH36" i="98"/>
  <c r="AH37" i="98"/>
  <c r="AH38" i="98"/>
  <c r="AH39" i="98"/>
  <c r="AH40" i="98"/>
  <c r="AH41" i="98"/>
  <c r="AH42" i="98"/>
  <c r="AH43" i="98"/>
  <c r="AH44" i="98"/>
  <c r="AH45" i="98"/>
  <c r="AH46" i="98"/>
  <c r="AH47" i="98"/>
  <c r="AH48" i="98"/>
  <c r="AH49" i="98"/>
  <c r="AH50" i="98"/>
  <c r="AH51" i="98"/>
  <c r="AH52" i="98"/>
  <c r="AH53" i="98"/>
  <c r="AH54" i="98"/>
  <c r="AH55" i="98"/>
  <c r="AH56" i="98"/>
  <c r="AH57" i="98"/>
  <c r="AH58" i="98"/>
  <c r="AH59" i="98"/>
  <c r="AH8" i="98"/>
  <c r="AH9" i="98"/>
  <c r="AH10" i="98"/>
  <c r="AH11" i="98"/>
  <c r="AH12" i="98"/>
  <c r="AH13" i="98"/>
  <c r="AH14" i="98"/>
  <c r="AH15" i="98"/>
  <c r="AH16" i="98"/>
  <c r="AH17" i="98"/>
  <c r="AH18" i="98"/>
  <c r="AE61" i="98"/>
  <c r="AF61" i="98"/>
  <c r="AG61" i="98"/>
  <c r="AE60" i="98"/>
  <c r="AF60" i="98"/>
  <c r="AG60" i="98"/>
  <c r="AE23" i="98"/>
  <c r="AE24" i="98"/>
  <c r="AE25" i="98"/>
  <c r="AE26" i="98"/>
  <c r="AE27" i="98"/>
  <c r="AE28" i="98"/>
  <c r="AE29" i="98"/>
  <c r="AE30" i="98"/>
  <c r="AE31" i="98"/>
  <c r="AE32" i="98"/>
  <c r="AE33" i="98"/>
  <c r="AE34" i="98"/>
  <c r="AE35" i="98"/>
  <c r="AE36" i="98"/>
  <c r="AE37" i="98"/>
  <c r="AE38" i="98"/>
  <c r="AE39" i="98"/>
  <c r="AE40" i="98"/>
  <c r="AE41" i="98"/>
  <c r="AE42" i="98"/>
  <c r="AE43" i="98"/>
  <c r="AE44" i="98"/>
  <c r="AE45" i="98"/>
  <c r="AE46" i="98"/>
  <c r="AE47" i="98"/>
  <c r="AE48" i="98"/>
  <c r="AE49" i="98"/>
  <c r="AE50" i="98"/>
  <c r="AE51" i="98"/>
  <c r="AE52" i="98"/>
  <c r="AE53" i="98"/>
  <c r="AE54" i="98"/>
  <c r="AE55" i="98"/>
  <c r="AE56" i="98"/>
  <c r="AE57" i="98"/>
  <c r="AE58" i="98"/>
  <c r="AE59" i="98"/>
  <c r="AE22" i="98"/>
  <c r="D61" i="98" l="1"/>
  <c r="E61" i="98"/>
  <c r="F61" i="98"/>
  <c r="G61" i="98"/>
  <c r="H61" i="98"/>
  <c r="I61" i="98"/>
  <c r="J61" i="98"/>
  <c r="K61" i="98"/>
  <c r="L61" i="98"/>
  <c r="M61" i="98"/>
  <c r="N61" i="98"/>
  <c r="O61" i="98"/>
  <c r="P61" i="98"/>
  <c r="Q61" i="98"/>
  <c r="R61" i="98"/>
  <c r="S61" i="98"/>
  <c r="T61" i="98"/>
  <c r="U61" i="98"/>
  <c r="V61" i="98"/>
  <c r="W61" i="98"/>
  <c r="X61" i="98"/>
  <c r="Y61" i="98"/>
  <c r="Z61" i="98"/>
  <c r="AA61" i="98"/>
  <c r="AB61" i="98"/>
  <c r="AC61" i="98"/>
  <c r="AD61" i="98"/>
  <c r="C61" i="98"/>
  <c r="U60" i="98" l="1"/>
  <c r="AD60" i="98" l="1"/>
  <c r="AC60" i="98"/>
  <c r="AB60" i="98"/>
  <c r="AA60" i="98"/>
  <c r="Z60" i="98"/>
  <c r="Y60" i="98"/>
  <c r="X60" i="98"/>
  <c r="W60" i="98"/>
  <c r="V60" i="98"/>
  <c r="T60" i="98"/>
  <c r="S60" i="98"/>
  <c r="R60" i="98"/>
  <c r="Q60" i="98"/>
  <c r="P60" i="98"/>
  <c r="O60" i="98"/>
  <c r="N60" i="98"/>
  <c r="M60" i="98"/>
  <c r="L60" i="98"/>
  <c r="K60" i="98"/>
  <c r="J60" i="98"/>
  <c r="E60" i="98"/>
  <c r="H60" i="98"/>
  <c r="I60" i="98"/>
  <c r="C60" i="98" l="1"/>
  <c r="D60" i="98"/>
  <c r="F60" i="98"/>
  <c r="G60" i="98"/>
  <c r="AH60" i="98" l="1"/>
</calcChain>
</file>

<file path=xl/sharedStrings.xml><?xml version="1.0" encoding="utf-8"?>
<sst xmlns="http://schemas.openxmlformats.org/spreadsheetml/2006/main" count="138" uniqueCount="73">
  <si>
    <t>J</t>
  </si>
  <si>
    <t>V</t>
  </si>
  <si>
    <t>S</t>
  </si>
  <si>
    <t>D</t>
  </si>
  <si>
    <t>L</t>
  </si>
  <si>
    <t>M</t>
  </si>
  <si>
    <t>X</t>
  </si>
  <si>
    <t>TOTAL CLIENTES</t>
  </si>
  <si>
    <t>TRENES</t>
  </si>
  <si>
    <t>TOTAL TRENES</t>
  </si>
  <si>
    <t>Nº TREN</t>
  </si>
  <si>
    <t>DIA CIRC.</t>
  </si>
  <si>
    <t xml:space="preserve">                                                                                 </t>
  </si>
  <si>
    <t>8058</t>
  </si>
  <si>
    <t>8068</t>
  </si>
  <si>
    <t>4868/34868/34568</t>
  </si>
  <si>
    <t>4275</t>
  </si>
  <si>
    <t>8078</t>
  </si>
  <si>
    <t>8079</t>
  </si>
  <si>
    <t>4899/4895/34599</t>
  </si>
  <si>
    <t>8088</t>
  </si>
  <si>
    <t>4898/34898/34598</t>
  </si>
  <si>
    <t>8098</t>
  </si>
  <si>
    <t>8109</t>
  </si>
  <si>
    <t>4072</t>
  </si>
  <si>
    <t>8118</t>
  </si>
  <si>
    <t>4064</t>
  </si>
  <si>
    <t>8129</t>
  </si>
  <si>
    <t>4325</t>
  </si>
  <si>
    <t>4143</t>
  </si>
  <si>
    <t>4149/34149</t>
  </si>
  <si>
    <t>8159</t>
  </si>
  <si>
    <t>8158</t>
  </si>
  <si>
    <t>4111</t>
  </si>
  <si>
    <t>8359</t>
  </si>
  <si>
    <t>4167/4267</t>
  </si>
  <si>
    <t>8169</t>
  </si>
  <si>
    <t>8179</t>
  </si>
  <si>
    <t>8178</t>
  </si>
  <si>
    <t>8389</t>
  </si>
  <si>
    <t>8189</t>
  </si>
  <si>
    <t>4988/34988/34588</t>
  </si>
  <si>
    <t>8199</t>
  </si>
  <si>
    <t>8198</t>
  </si>
  <si>
    <t>8209</t>
  </si>
  <si>
    <t>4909/4905/34509</t>
  </si>
  <si>
    <t>8208</t>
  </si>
  <si>
    <t>4166/4266</t>
  </si>
  <si>
    <t>8219</t>
  </si>
  <si>
    <t>L  a V</t>
  </si>
  <si>
    <t>S Y D</t>
  </si>
  <si>
    <t>DIARIO</t>
  </si>
  <si>
    <t>4114</t>
  </si>
  <si>
    <t>L  a V y D</t>
  </si>
  <si>
    <t>L a V</t>
  </si>
  <si>
    <t>V Y D</t>
  </si>
  <si>
    <t>8168</t>
  </si>
  <si>
    <t>8139</t>
  </si>
  <si>
    <t>VIERNES</t>
  </si>
  <si>
    <t>4175</t>
  </si>
  <si>
    <t>4184</t>
  </si>
  <si>
    <t>L a S</t>
  </si>
  <si>
    <t>L a V y D</t>
  </si>
  <si>
    <t>8069</t>
  </si>
  <si>
    <t>L a J y S</t>
  </si>
  <si>
    <t>4969</t>
  </si>
  <si>
    <t>4958</t>
  </si>
  <si>
    <t>4101</t>
  </si>
  <si>
    <t>L  a S</t>
  </si>
  <si>
    <t>4178</t>
  </si>
  <si>
    <t>4187</t>
  </si>
  <si>
    <t>4186</t>
  </si>
  <si>
    <t>4086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</si>
</sst>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0" x14ac:knownFonts="1">
    <font>
      <sz val="10"/>
      <name val="Arial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b/>
      <sz val="10"/>
      <color indexed="9"/>
      <name val="Century Gothic"/>
      <family val="2"/>
    </font>
    <font>
      <b/>
      <sz val="10"/>
      <color theme="0"/>
      <name val="Century Gothic"/>
      <family val="2"/>
    </font>
    <font>
      <b/>
      <sz val="8"/>
      <name val="Century Gothic"/>
      <family val="2"/>
    </font>
    <font>
      <b/>
      <sz val="8"/>
      <color theme="1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indexed="8"/>
      <name val="Calibri"/>
      <family val="2"/>
    </font>
    <font>
      <b/>
      <sz val="9"/>
      <color theme="0"/>
      <name val="Century Gothic"/>
      <family val="2"/>
    </font>
    <font>
      <b/>
      <sz val="9"/>
      <color theme="0"/>
      <name val="Century Gothic"/>
      <family val="2"/>
      <scheme val="minor"/>
    </font>
    <font>
      <sz val="10"/>
      <name val="Century Gothic"/>
      <family val="2"/>
      <scheme val="major"/>
    </font>
    <font>
      <sz val="10"/>
      <color theme="1"/>
      <name val="Century Gothic"/>
      <family val="2"/>
      <scheme val="major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33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44" fontId="10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0" fontId="13" fillId="0" borderId="0"/>
  </cellStyleXfs>
  <cellXfs count="65">
    <xf numFmtId="0" fontId="0" fillId="0" borderId="0" xfId="0"/>
    <xf numFmtId="0" fontId="16" fillId="0" borderId="1" xfId="7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6" fillId="0" borderId="1" xfId="7" applyFont="1" applyBorder="1" applyAlignment="1" applyProtection="1">
      <alignment horizontal="center" vertical="center" wrapText="1" shrinkToFit="1"/>
      <protection locked="0"/>
    </xf>
    <xf numFmtId="0" fontId="16" fillId="0" borderId="14" xfId="7" applyFont="1" applyBorder="1" applyAlignment="1" applyProtection="1">
      <alignment horizontal="center" vertical="center" wrapText="1"/>
      <protection locked="0"/>
    </xf>
    <xf numFmtId="0" fontId="16" fillId="0" borderId="14" xfId="7" applyFont="1" applyBorder="1" applyAlignment="1" applyProtection="1">
      <alignment horizontal="center" vertical="center" wrapText="1" shrinkToFit="1"/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18" fillId="0" borderId="2" xfId="7" applyFont="1" applyBorder="1" applyAlignment="1" applyProtection="1">
      <alignment horizontal="center" vertical="center" wrapText="1" shrinkToFit="1"/>
      <protection locked="0"/>
    </xf>
    <xf numFmtId="0" fontId="18" fillId="0" borderId="14" xfId="7" applyFont="1" applyBorder="1" applyAlignment="1" applyProtection="1">
      <alignment horizontal="center" vertical="center" wrapText="1"/>
      <protection locked="0"/>
    </xf>
    <xf numFmtId="0" fontId="18" fillId="0" borderId="1" xfId="7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Protection="1"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6" fillId="2" borderId="18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7" fillId="2" borderId="27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7" fillId="2" borderId="28" xfId="0" applyFont="1" applyFill="1" applyBorder="1" applyAlignment="1" applyProtection="1">
      <alignment horizontal="center"/>
      <protection locked="0"/>
    </xf>
    <xf numFmtId="49" fontId="14" fillId="2" borderId="9" xfId="0" applyNumberFormat="1" applyFont="1" applyFill="1" applyBorder="1" applyAlignment="1" applyProtection="1">
      <alignment horizontal="center"/>
      <protection locked="0"/>
    </xf>
    <xf numFmtId="0" fontId="12" fillId="2" borderId="21" xfId="3" applyFont="1" applyFill="1" applyBorder="1" applyAlignment="1" applyProtection="1">
      <alignment horizontal="center" vertical="center"/>
      <protection locked="0"/>
    </xf>
    <xf numFmtId="0" fontId="16" fillId="0" borderId="14" xfId="0" applyFont="1" applyFill="1" applyBorder="1" applyAlignment="1" applyProtection="1">
      <alignment horizontal="center" vertical="center"/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/>
      <protection locked="0"/>
    </xf>
    <xf numFmtId="0" fontId="19" fillId="0" borderId="29" xfId="0" applyFont="1" applyBorder="1" applyAlignment="1" applyProtection="1">
      <alignment horizontal="center" vertical="center"/>
      <protection locked="0"/>
    </xf>
    <xf numFmtId="0" fontId="16" fillId="0" borderId="22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5" fillId="2" borderId="9" xfId="3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2" fillId="2" borderId="22" xfId="3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49" fontId="14" fillId="2" borderId="24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49" fontId="14" fillId="2" borderId="12" xfId="0" applyNumberFormat="1" applyFont="1" applyFill="1" applyBorder="1" applyAlignment="1" applyProtection="1">
      <alignment horizontal="center"/>
      <protection locked="0"/>
    </xf>
    <xf numFmtId="0" fontId="16" fillId="0" borderId="1" xfId="2" applyNumberFormat="1" applyFont="1" applyFill="1" applyBorder="1" applyAlignment="1" applyProtection="1">
      <alignment horizontal="center" vertical="center"/>
      <protection locked="0"/>
    </xf>
    <xf numFmtId="0" fontId="16" fillId="0" borderId="7" xfId="0" applyFont="1" applyFill="1" applyBorder="1" applyAlignment="1" applyProtection="1">
      <alignment horizontal="center" vertical="center"/>
      <protection locked="0"/>
    </xf>
    <xf numFmtId="0" fontId="16" fillId="0" borderId="25" xfId="0" applyFont="1" applyFill="1" applyBorder="1" applyAlignment="1" applyProtection="1">
      <alignment horizontal="center" vertical="center"/>
      <protection locked="0"/>
    </xf>
    <xf numFmtId="0" fontId="17" fillId="0" borderId="25" xfId="0" applyFont="1" applyFill="1" applyBorder="1" applyAlignment="1" applyProtection="1">
      <alignment horizontal="center" vertical="center"/>
      <protection locked="0"/>
    </xf>
    <xf numFmtId="0" fontId="16" fillId="0" borderId="17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16" fillId="0" borderId="1" xfId="0" applyFont="1" applyFill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</cellXfs>
  <cellStyles count="8">
    <cellStyle name="Moneda" xfId="2" builtinId="4"/>
    <cellStyle name="Moneda 2" xfId="4" xr:uid="{00000000-0005-0000-0000-000001000000}"/>
    <cellStyle name="Normal" xfId="0" builtinId="0"/>
    <cellStyle name="Normal 2" xfId="1" xr:uid="{00000000-0005-0000-0000-000003000000}"/>
    <cellStyle name="Normal 2 2 2 2" xfId="6" xr:uid="{00000000-0005-0000-0000-000004000000}"/>
    <cellStyle name="Normal 3" xfId="3" xr:uid="{00000000-0005-0000-0000-000005000000}"/>
    <cellStyle name="Normal 3 2" xfId="5" xr:uid="{00000000-0005-0000-0000-000006000000}"/>
    <cellStyle name="Normal_Plantilla ID Ourense" xfId="7" xr:uid="{00000000-0005-0000-0000-000007000000}"/>
  </cellStyles>
  <dxfs count="0"/>
  <tableStyles count="0" defaultTableStyle="TableStyleMedium2" defaultPivotStyle="PivotStyleLight16"/>
  <colors>
    <mruColors>
      <color rgb="FFCC3399"/>
      <color rgb="FF993366"/>
      <color rgb="FFFF33CC"/>
      <color rgb="FFFF99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60</xdr:row>
      <xdr:rowOff>0</xdr:rowOff>
    </xdr:from>
    <xdr:to>
      <xdr:col>28</xdr:col>
      <xdr:colOff>12989</xdr:colOff>
      <xdr:row>60</xdr:row>
      <xdr:rowOff>0</xdr:rowOff>
    </xdr:to>
    <xdr:cxnSp macro="">
      <xdr:nvCxnSpPr>
        <xdr:cNvPr id="5" name="5 Conector rec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 bwMode="auto">
        <a:xfrm>
          <a:off x="9791700" y="12239625"/>
          <a:ext cx="327314" cy="0"/>
        </a:xfrm>
        <a:prstGeom prst="line">
          <a:avLst/>
        </a:prstGeom>
        <a:ln w="2222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276225</xdr:colOff>
      <xdr:row>60</xdr:row>
      <xdr:rowOff>0</xdr:rowOff>
    </xdr:from>
    <xdr:to>
      <xdr:col>25</xdr:col>
      <xdr:colOff>289214</xdr:colOff>
      <xdr:row>60</xdr:row>
      <xdr:rowOff>0</xdr:rowOff>
    </xdr:to>
    <xdr:cxnSp macro="">
      <xdr:nvCxnSpPr>
        <xdr:cNvPr id="8" name="4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 bwMode="auto">
        <a:xfrm>
          <a:off x="11820525" y="9572625"/>
          <a:ext cx="327314" cy="0"/>
        </a:xfrm>
        <a:prstGeom prst="line">
          <a:avLst/>
        </a:prstGeom>
        <a:ln w="2222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1085851</xdr:colOff>
      <xdr:row>3</xdr:row>
      <xdr:rowOff>146319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085850" cy="6606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Informe%20diario%20Segovia%20Septiembre%202022%20NUEVAS%20CIRCULACIONES.xlsx?7EEE3948" TargetMode="External"/><Relationship Id="rId1" Type="http://schemas.openxmlformats.org/officeDocument/2006/relationships/externalLinkPath" Target="file:///\\7EEE3948\Informe%20diario%20Segovia%20Septiembre%202022%20NUEVAS%20CIRCUL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a1"/>
      <sheetName val="Día2"/>
      <sheetName val="Día3"/>
      <sheetName val="Día4"/>
      <sheetName val="Día5"/>
      <sheetName val="Día6"/>
      <sheetName val="Día7"/>
      <sheetName val="Día8"/>
      <sheetName val="Día9"/>
      <sheetName val="Día10"/>
      <sheetName val="Día11"/>
      <sheetName val="Día12"/>
      <sheetName val="Día13"/>
      <sheetName val="Día14"/>
      <sheetName val="Día15"/>
      <sheetName val="Día16"/>
      <sheetName val="Día17"/>
      <sheetName val="Día18"/>
      <sheetName val="Día19"/>
      <sheetName val="Día20"/>
      <sheetName val="Día21"/>
      <sheetName val="Día22"/>
      <sheetName val="Día23"/>
      <sheetName val="Día24"/>
      <sheetName val="Día25"/>
      <sheetName val="Día26"/>
      <sheetName val="Día27"/>
      <sheetName val="Día28"/>
      <sheetName val="Día29"/>
      <sheetName val="Día30"/>
      <sheetName val="Día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3">
          <cell r="A13" t="str">
            <v>TREN</v>
          </cell>
          <cell r="M13" t="str">
            <v>Nº TOTAL VIAJEROS</v>
          </cell>
        </row>
        <row r="14">
          <cell r="A14">
            <v>4275</v>
          </cell>
        </row>
        <row r="15">
          <cell r="A15">
            <v>8058</v>
          </cell>
        </row>
        <row r="16">
          <cell r="A16">
            <v>8069</v>
          </cell>
        </row>
        <row r="17">
          <cell r="A17">
            <v>8068</v>
          </cell>
        </row>
        <row r="18">
          <cell r="A18" t="str">
            <v>4868/34868/34568</v>
          </cell>
        </row>
        <row r="19">
          <cell r="A19">
            <v>4187</v>
          </cell>
        </row>
        <row r="20">
          <cell r="A20">
            <v>8078</v>
          </cell>
        </row>
        <row r="21">
          <cell r="A21">
            <v>8079</v>
          </cell>
        </row>
        <row r="22">
          <cell r="A22">
            <v>8278</v>
          </cell>
          <cell r="M22">
            <v>28</v>
          </cell>
        </row>
        <row r="23">
          <cell r="A23">
            <v>4087</v>
          </cell>
          <cell r="M23">
            <v>3</v>
          </cell>
        </row>
        <row r="24">
          <cell r="A24" t="str">
            <v>4899/4895/34599</v>
          </cell>
          <cell r="M24">
            <v>6</v>
          </cell>
        </row>
        <row r="25">
          <cell r="A25">
            <v>8088</v>
          </cell>
        </row>
        <row r="26">
          <cell r="A26" t="str">
            <v>4898/34898/34598</v>
          </cell>
          <cell r="M26">
            <v>12</v>
          </cell>
        </row>
        <row r="27">
          <cell r="A27">
            <v>8098</v>
          </cell>
          <cell r="M27">
            <v>82</v>
          </cell>
        </row>
        <row r="28">
          <cell r="A28">
            <v>8109</v>
          </cell>
          <cell r="M28">
            <v>8</v>
          </cell>
        </row>
        <row r="29">
          <cell r="A29">
            <v>4072</v>
          </cell>
          <cell r="M29">
            <v>17</v>
          </cell>
        </row>
        <row r="30">
          <cell r="A30">
            <v>4186</v>
          </cell>
          <cell r="M30">
            <v>19</v>
          </cell>
        </row>
        <row r="31">
          <cell r="A31">
            <v>4101</v>
          </cell>
          <cell r="M31">
            <v>5</v>
          </cell>
        </row>
        <row r="32">
          <cell r="A32">
            <v>8118</v>
          </cell>
        </row>
        <row r="33">
          <cell r="A33">
            <v>4064</v>
          </cell>
        </row>
        <row r="34">
          <cell r="A34">
            <v>8129</v>
          </cell>
          <cell r="M34">
            <v>4</v>
          </cell>
        </row>
        <row r="35">
          <cell r="A35">
            <v>4086</v>
          </cell>
          <cell r="M35">
            <v>10</v>
          </cell>
        </row>
        <row r="36">
          <cell r="A36">
            <v>4325</v>
          </cell>
          <cell r="M36">
            <v>4</v>
          </cell>
        </row>
        <row r="37">
          <cell r="A37">
            <v>8139</v>
          </cell>
        </row>
        <row r="38">
          <cell r="A38">
            <v>4110</v>
          </cell>
          <cell r="M38">
            <v>12</v>
          </cell>
        </row>
        <row r="39">
          <cell r="A39">
            <v>4110</v>
          </cell>
        </row>
        <row r="40">
          <cell r="A40">
            <v>4143</v>
          </cell>
          <cell r="M40">
            <v>9</v>
          </cell>
        </row>
        <row r="41">
          <cell r="A41">
            <v>8148</v>
          </cell>
        </row>
        <row r="42">
          <cell r="A42" t="str">
            <v>4149/34149</v>
          </cell>
          <cell r="M42">
            <v>8</v>
          </cell>
        </row>
        <row r="43">
          <cell r="A43">
            <v>4111</v>
          </cell>
          <cell r="M43">
            <v>7</v>
          </cell>
        </row>
        <row r="44">
          <cell r="A44">
            <v>4114</v>
          </cell>
          <cell r="M44">
            <v>6</v>
          </cell>
        </row>
        <row r="45">
          <cell r="A45">
            <v>8159</v>
          </cell>
        </row>
        <row r="46">
          <cell r="A46">
            <v>8158</v>
          </cell>
          <cell r="M46">
            <v>104</v>
          </cell>
        </row>
        <row r="47">
          <cell r="A47">
            <v>8359</v>
          </cell>
          <cell r="M47">
            <v>5</v>
          </cell>
        </row>
        <row r="48">
          <cell r="A48">
            <v>4969</v>
          </cell>
          <cell r="M48">
            <v>25</v>
          </cell>
        </row>
        <row r="49">
          <cell r="A49">
            <v>4958</v>
          </cell>
          <cell r="M49">
            <v>37</v>
          </cell>
        </row>
        <row r="50">
          <cell r="A50">
            <v>8169</v>
          </cell>
        </row>
        <row r="51">
          <cell r="A51">
            <v>8168</v>
          </cell>
          <cell r="M51">
            <v>175</v>
          </cell>
        </row>
        <row r="52">
          <cell r="A52">
            <v>8179</v>
          </cell>
          <cell r="M52">
            <v>19</v>
          </cell>
        </row>
        <row r="53">
          <cell r="A53" t="str">
            <v>4167/4267</v>
          </cell>
          <cell r="M53">
            <v>19</v>
          </cell>
        </row>
        <row r="54">
          <cell r="A54">
            <v>4175</v>
          </cell>
          <cell r="M54">
            <v>6</v>
          </cell>
        </row>
        <row r="55">
          <cell r="A55">
            <v>8178</v>
          </cell>
          <cell r="M55">
            <v>123</v>
          </cell>
        </row>
        <row r="56">
          <cell r="A56">
            <v>8389</v>
          </cell>
          <cell r="M56">
            <v>29</v>
          </cell>
        </row>
        <row r="57">
          <cell r="A57">
            <v>8189</v>
          </cell>
        </row>
        <row r="58">
          <cell r="A58" t="str">
            <v>4178/34178</v>
          </cell>
          <cell r="M58">
            <v>26</v>
          </cell>
        </row>
        <row r="59">
          <cell r="A59" t="str">
            <v>4988/34988/34588</v>
          </cell>
          <cell r="M59">
            <v>45</v>
          </cell>
        </row>
        <row r="60">
          <cell r="A60">
            <v>8199</v>
          </cell>
        </row>
        <row r="61">
          <cell r="A61">
            <v>8198</v>
          </cell>
          <cell r="M61">
            <v>112</v>
          </cell>
        </row>
        <row r="62">
          <cell r="A62">
            <v>8209</v>
          </cell>
          <cell r="M62">
            <v>40</v>
          </cell>
        </row>
        <row r="63">
          <cell r="A63" t="str">
            <v>4909/4905/34509</v>
          </cell>
          <cell r="M63">
            <v>27</v>
          </cell>
        </row>
        <row r="64">
          <cell r="A64">
            <v>8208</v>
          </cell>
          <cell r="M64">
            <v>28</v>
          </cell>
        </row>
        <row r="65">
          <cell r="A65">
            <v>4184</v>
          </cell>
          <cell r="M65">
            <v>5</v>
          </cell>
        </row>
        <row r="66">
          <cell r="A66" t="str">
            <v>4166/4266</v>
          </cell>
          <cell r="M66">
            <v>29</v>
          </cell>
        </row>
        <row r="67">
          <cell r="A67">
            <v>8219</v>
          </cell>
          <cell r="M67">
            <v>10</v>
          </cell>
        </row>
      </sheetData>
      <sheetData sheetId="25"/>
      <sheetData sheetId="26"/>
      <sheetData sheetId="27">
        <row r="14">
          <cell r="A14">
            <v>4275</v>
          </cell>
          <cell r="M14">
            <v>4</v>
          </cell>
        </row>
        <row r="15">
          <cell r="A15">
            <v>8058</v>
          </cell>
          <cell r="M15">
            <v>238</v>
          </cell>
        </row>
        <row r="16">
          <cell r="A16">
            <v>8069</v>
          </cell>
          <cell r="M16">
            <v>25</v>
          </cell>
        </row>
        <row r="17">
          <cell r="A17">
            <v>8068</v>
          </cell>
          <cell r="M17">
            <v>159</v>
          </cell>
        </row>
        <row r="18">
          <cell r="A18" t="str">
            <v>4868/34868/34568</v>
          </cell>
          <cell r="M18">
            <v>54</v>
          </cell>
        </row>
        <row r="19">
          <cell r="A19">
            <v>4187</v>
          </cell>
          <cell r="M19">
            <v>0</v>
          </cell>
        </row>
        <row r="20">
          <cell r="A20">
            <v>8078</v>
          </cell>
          <cell r="M20">
            <v>208</v>
          </cell>
        </row>
        <row r="21">
          <cell r="A21">
            <v>8079</v>
          </cell>
          <cell r="M21">
            <v>23</v>
          </cell>
        </row>
        <row r="22">
          <cell r="A22">
            <v>8278</v>
          </cell>
          <cell r="M22">
            <v>76</v>
          </cell>
        </row>
        <row r="23">
          <cell r="A23">
            <v>4087</v>
          </cell>
          <cell r="M23">
            <v>4</v>
          </cell>
        </row>
        <row r="24">
          <cell r="A24" t="str">
            <v>4899/4895/34599</v>
          </cell>
          <cell r="M24">
            <v>6</v>
          </cell>
        </row>
        <row r="25">
          <cell r="A25">
            <v>8088</v>
          </cell>
          <cell r="M25">
            <v>52</v>
          </cell>
        </row>
        <row r="26">
          <cell r="A26" t="str">
            <v>4898/34898/34598</v>
          </cell>
        </row>
        <row r="27">
          <cell r="A27">
            <v>8098</v>
          </cell>
        </row>
        <row r="28">
          <cell r="A28">
            <v>8109</v>
          </cell>
          <cell r="M28">
            <v>7</v>
          </cell>
        </row>
        <row r="29">
          <cell r="A29">
            <v>4072</v>
          </cell>
          <cell r="M29">
            <v>9</v>
          </cell>
        </row>
        <row r="30">
          <cell r="A30">
            <v>4186</v>
          </cell>
          <cell r="M30">
            <v>28</v>
          </cell>
        </row>
        <row r="31">
          <cell r="A31">
            <v>4101</v>
          </cell>
          <cell r="M31">
            <v>5</v>
          </cell>
        </row>
        <row r="32">
          <cell r="A32">
            <v>8118</v>
          </cell>
          <cell r="M32">
            <v>54</v>
          </cell>
        </row>
        <row r="33">
          <cell r="A33">
            <v>4064</v>
          </cell>
          <cell r="M33">
            <v>0</v>
          </cell>
        </row>
        <row r="34">
          <cell r="A34">
            <v>8129</v>
          </cell>
          <cell r="M34">
            <v>7</v>
          </cell>
        </row>
        <row r="35">
          <cell r="A35">
            <v>4086</v>
          </cell>
          <cell r="M35">
            <v>10</v>
          </cell>
        </row>
        <row r="36">
          <cell r="A36">
            <v>4325</v>
          </cell>
          <cell r="M36">
            <v>8</v>
          </cell>
        </row>
        <row r="37">
          <cell r="A37">
            <v>8139</v>
          </cell>
        </row>
        <row r="38">
          <cell r="A38">
            <v>4110</v>
          </cell>
          <cell r="M38">
            <v>7</v>
          </cell>
        </row>
        <row r="39">
          <cell r="A39">
            <v>4110</v>
          </cell>
        </row>
        <row r="40">
          <cell r="A40">
            <v>4143</v>
          </cell>
          <cell r="M40">
            <v>9</v>
          </cell>
        </row>
        <row r="41">
          <cell r="A41">
            <v>8148</v>
          </cell>
          <cell r="M41">
            <v>51</v>
          </cell>
        </row>
        <row r="42">
          <cell r="A42" t="str">
            <v>4149/34149</v>
          </cell>
          <cell r="M42">
            <v>53</v>
          </cell>
        </row>
        <row r="43">
          <cell r="A43">
            <v>4111</v>
          </cell>
          <cell r="M43">
            <v>4</v>
          </cell>
        </row>
        <row r="44">
          <cell r="A44">
            <v>4114</v>
          </cell>
          <cell r="M44">
            <v>7</v>
          </cell>
        </row>
        <row r="45">
          <cell r="A45">
            <v>8159</v>
          </cell>
        </row>
        <row r="46">
          <cell r="A46">
            <v>8158</v>
          </cell>
          <cell r="M46">
            <v>66</v>
          </cell>
        </row>
        <row r="47">
          <cell r="A47">
            <v>8359</v>
          </cell>
        </row>
        <row r="48">
          <cell r="A48">
            <v>4969</v>
          </cell>
        </row>
        <row r="49">
          <cell r="A49">
            <v>4958</v>
          </cell>
        </row>
        <row r="50">
          <cell r="A50">
            <v>8169</v>
          </cell>
        </row>
        <row r="51">
          <cell r="A51">
            <v>8168</v>
          </cell>
        </row>
        <row r="52">
          <cell r="A52">
            <v>8179</v>
          </cell>
        </row>
        <row r="53">
          <cell r="A53" t="str">
            <v>4167/4267</v>
          </cell>
        </row>
        <row r="54">
          <cell r="A54">
            <v>4175</v>
          </cell>
        </row>
        <row r="55">
          <cell r="A55">
            <v>8178</v>
          </cell>
        </row>
        <row r="56">
          <cell r="A56">
            <v>8389</v>
          </cell>
        </row>
        <row r="57">
          <cell r="A57">
            <v>8189</v>
          </cell>
        </row>
        <row r="58">
          <cell r="A58" t="str">
            <v>4178/34178</v>
          </cell>
        </row>
        <row r="59">
          <cell r="A59" t="str">
            <v>4988/34988/34588</v>
          </cell>
        </row>
        <row r="60">
          <cell r="A60">
            <v>8199</v>
          </cell>
        </row>
        <row r="61">
          <cell r="A61">
            <v>8198</v>
          </cell>
        </row>
        <row r="62">
          <cell r="A62">
            <v>8209</v>
          </cell>
        </row>
        <row r="63">
          <cell r="A63" t="str">
            <v>4909/4905/34509</v>
          </cell>
        </row>
        <row r="64">
          <cell r="A64">
            <v>8208</v>
          </cell>
        </row>
        <row r="65">
          <cell r="A65">
            <v>4184</v>
          </cell>
        </row>
        <row r="66">
          <cell r="A66" t="str">
            <v>4166/4266</v>
          </cell>
        </row>
        <row r="67">
          <cell r="A67">
            <v>8219</v>
          </cell>
        </row>
      </sheetData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idrio esmerilado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68"/>
  <sheetViews>
    <sheetView tabSelected="1" zoomScaleNormal="10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AI2" sqref="AI2"/>
    </sheetView>
  </sheetViews>
  <sheetFormatPr baseColWidth="10" defaultRowHeight="13.5" x14ac:dyDescent="0.25"/>
  <cols>
    <col min="1" max="1" width="21.5703125" style="13" customWidth="1"/>
    <col min="2" max="2" width="13.42578125" style="13" customWidth="1"/>
    <col min="3" max="4" width="4.7109375" style="13" customWidth="1"/>
    <col min="5" max="5" width="4.85546875" style="13" customWidth="1"/>
    <col min="6" max="15" width="4.7109375" style="13" customWidth="1"/>
    <col min="16" max="16" width="5" style="13" bestFit="1" customWidth="1"/>
    <col min="17" max="17" width="4.7109375" style="13" customWidth="1"/>
    <col min="18" max="19" width="4.7109375" style="59" customWidth="1"/>
    <col min="20" max="20" width="6" style="59" customWidth="1"/>
    <col min="21" max="30" width="4.7109375" style="59" customWidth="1"/>
    <col min="31" max="31" width="6" style="13" bestFit="1" customWidth="1"/>
    <col min="32" max="32" width="4.7109375" style="13" customWidth="1"/>
    <col min="33" max="33" width="5.42578125" style="13" customWidth="1"/>
    <col min="34" max="34" width="19.7109375" style="13" bestFit="1" customWidth="1"/>
    <col min="35" max="16384" width="11.42578125" style="13"/>
  </cols>
  <sheetData>
    <row r="3" spans="1:35" ht="13.5" customHeight="1" x14ac:dyDescent="0.25">
      <c r="A3" s="10"/>
      <c r="B3" s="10"/>
      <c r="C3" s="11" t="s">
        <v>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5" ht="14.25" thickBot="1" x14ac:dyDescent="0.3">
      <c r="A4" s="10"/>
      <c r="B4" s="10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5" ht="14.25" thickBot="1" x14ac:dyDescent="0.3">
      <c r="A5" s="10"/>
      <c r="B5" s="10"/>
      <c r="C5" s="16" t="s">
        <v>0</v>
      </c>
      <c r="D5" s="17" t="s">
        <v>1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7" t="s">
        <v>0</v>
      </c>
      <c r="K5" s="17" t="s">
        <v>1</v>
      </c>
      <c r="L5" s="17" t="s">
        <v>2</v>
      </c>
      <c r="M5" s="17" t="s">
        <v>3</v>
      </c>
      <c r="N5" s="17" t="s">
        <v>4</v>
      </c>
      <c r="O5" s="17" t="s">
        <v>5</v>
      </c>
      <c r="P5" s="17" t="s">
        <v>6</v>
      </c>
      <c r="Q5" s="17" t="s">
        <v>0</v>
      </c>
      <c r="R5" s="17" t="s">
        <v>1</v>
      </c>
      <c r="S5" s="17" t="s">
        <v>2</v>
      </c>
      <c r="T5" s="17" t="s">
        <v>3</v>
      </c>
      <c r="U5" s="17" t="s">
        <v>4</v>
      </c>
      <c r="V5" s="17" t="s">
        <v>5</v>
      </c>
      <c r="W5" s="17" t="s">
        <v>6</v>
      </c>
      <c r="X5" s="17" t="s">
        <v>0</v>
      </c>
      <c r="Y5" s="17" t="s">
        <v>1</v>
      </c>
      <c r="Z5" s="17" t="s">
        <v>2</v>
      </c>
      <c r="AA5" s="17" t="s">
        <v>3</v>
      </c>
      <c r="AB5" s="17" t="s">
        <v>4</v>
      </c>
      <c r="AC5" s="17" t="s">
        <v>5</v>
      </c>
      <c r="AD5" s="17" t="s">
        <v>6</v>
      </c>
      <c r="AE5" s="17" t="s">
        <v>0</v>
      </c>
      <c r="AF5" s="17" t="s">
        <v>1</v>
      </c>
      <c r="AG5" s="18"/>
    </row>
    <row r="6" spans="1:35" ht="14.25" thickBot="1" x14ac:dyDescent="0.3">
      <c r="A6" s="19" t="s">
        <v>10</v>
      </c>
      <c r="B6" s="20" t="s">
        <v>11</v>
      </c>
      <c r="C6" s="21">
        <v>1</v>
      </c>
      <c r="D6" s="22">
        <v>2</v>
      </c>
      <c r="E6" s="22">
        <v>3</v>
      </c>
      <c r="F6" s="22">
        <v>4</v>
      </c>
      <c r="G6" s="22">
        <v>5</v>
      </c>
      <c r="H6" s="22">
        <v>6</v>
      </c>
      <c r="I6" s="23">
        <v>7</v>
      </c>
      <c r="J6" s="23">
        <v>8</v>
      </c>
      <c r="K6" s="22">
        <v>9</v>
      </c>
      <c r="L6" s="22">
        <v>10</v>
      </c>
      <c r="M6" s="22">
        <v>11</v>
      </c>
      <c r="N6" s="22">
        <v>12</v>
      </c>
      <c r="O6" s="22">
        <v>13</v>
      </c>
      <c r="P6" s="22">
        <v>14</v>
      </c>
      <c r="Q6" s="22">
        <v>15</v>
      </c>
      <c r="R6" s="22">
        <v>16</v>
      </c>
      <c r="S6" s="22">
        <v>17</v>
      </c>
      <c r="T6" s="22">
        <v>18</v>
      </c>
      <c r="U6" s="22">
        <v>19</v>
      </c>
      <c r="V6" s="22">
        <v>20</v>
      </c>
      <c r="W6" s="22">
        <v>21</v>
      </c>
      <c r="X6" s="22">
        <v>22</v>
      </c>
      <c r="Y6" s="22">
        <v>23</v>
      </c>
      <c r="Z6" s="22">
        <v>24</v>
      </c>
      <c r="AA6" s="22">
        <v>25</v>
      </c>
      <c r="AB6" s="22">
        <v>26</v>
      </c>
      <c r="AC6" s="22">
        <v>27</v>
      </c>
      <c r="AD6" s="22">
        <v>28</v>
      </c>
      <c r="AE6" s="22">
        <v>29</v>
      </c>
      <c r="AF6" s="22">
        <v>30</v>
      </c>
      <c r="AG6" s="24"/>
    </row>
    <row r="7" spans="1:35" ht="13.5" customHeight="1" x14ac:dyDescent="0.25">
      <c r="A7" s="25" t="s">
        <v>16</v>
      </c>
      <c r="B7" s="26" t="s">
        <v>49</v>
      </c>
      <c r="C7" s="27">
        <v>7</v>
      </c>
      <c r="D7" s="5">
        <v>10</v>
      </c>
      <c r="E7" s="5"/>
      <c r="F7" s="5"/>
      <c r="G7" s="5">
        <v>7</v>
      </c>
      <c r="H7" s="27">
        <v>9</v>
      </c>
      <c r="I7" s="5">
        <v>6</v>
      </c>
      <c r="J7" s="27">
        <v>3</v>
      </c>
      <c r="K7" s="5">
        <v>9</v>
      </c>
      <c r="L7" s="27"/>
      <c r="M7" s="5"/>
      <c r="N7" s="6">
        <v>7</v>
      </c>
      <c r="O7" s="5">
        <v>9</v>
      </c>
      <c r="P7" s="5">
        <v>6</v>
      </c>
      <c r="Q7" s="7">
        <v>5</v>
      </c>
      <c r="R7" s="4">
        <v>8</v>
      </c>
      <c r="S7" s="5"/>
      <c r="T7" s="6"/>
      <c r="U7" s="28">
        <v>14</v>
      </c>
      <c r="V7" s="5">
        <v>5</v>
      </c>
      <c r="W7" s="6">
        <v>12</v>
      </c>
      <c r="X7" s="27">
        <v>5</v>
      </c>
      <c r="Y7" s="5">
        <v>6</v>
      </c>
      <c r="Z7" s="27"/>
      <c r="AA7" s="27"/>
      <c r="AB7" s="27">
        <v>7</v>
      </c>
      <c r="AC7" s="27">
        <v>10</v>
      </c>
      <c r="AD7" s="4">
        <v>4</v>
      </c>
      <c r="AE7" s="4"/>
      <c r="AF7" s="27"/>
      <c r="AG7" s="29"/>
      <c r="AH7" s="61">
        <f>_xlfn.XLOOKUP(A7,[1]Día28!$A$14:$A$67,[1]Día28!$M$14:$M$67,0,0,1)</f>
        <v>0</v>
      </c>
      <c r="AI7" s="61" t="b">
        <f>A7=[1]Día28!$A$14</f>
        <v>0</v>
      </c>
    </row>
    <row r="8" spans="1:35" ht="13.5" customHeight="1" x14ac:dyDescent="0.25">
      <c r="A8" s="25" t="s">
        <v>13</v>
      </c>
      <c r="B8" s="26" t="s">
        <v>49</v>
      </c>
      <c r="C8" s="30">
        <v>187</v>
      </c>
      <c r="D8" s="4">
        <v>121</v>
      </c>
      <c r="E8" s="4"/>
      <c r="F8" s="4"/>
      <c r="G8" s="1">
        <v>207</v>
      </c>
      <c r="H8" s="30">
        <v>252</v>
      </c>
      <c r="I8" s="4">
        <v>230</v>
      </c>
      <c r="J8" s="30">
        <v>231</v>
      </c>
      <c r="K8" s="1">
        <v>187</v>
      </c>
      <c r="L8" s="30"/>
      <c r="M8" s="30"/>
      <c r="N8" s="1">
        <v>228</v>
      </c>
      <c r="O8" s="4">
        <v>244</v>
      </c>
      <c r="P8" s="1">
        <v>220</v>
      </c>
      <c r="Q8" s="8">
        <v>257</v>
      </c>
      <c r="R8" s="1">
        <v>203</v>
      </c>
      <c r="S8" s="3"/>
      <c r="T8" s="1"/>
      <c r="U8" s="31">
        <v>239</v>
      </c>
      <c r="V8" s="3">
        <v>232</v>
      </c>
      <c r="W8" s="2">
        <v>251</v>
      </c>
      <c r="X8" s="30">
        <v>262</v>
      </c>
      <c r="Y8" s="4">
        <v>221</v>
      </c>
      <c r="Z8" s="27"/>
      <c r="AA8" s="27"/>
      <c r="AB8" s="27">
        <v>228</v>
      </c>
      <c r="AC8" s="27">
        <v>243</v>
      </c>
      <c r="AD8" s="1">
        <v>238</v>
      </c>
      <c r="AE8" s="1"/>
      <c r="AF8" s="27"/>
      <c r="AG8" s="29"/>
      <c r="AH8" s="61">
        <f>_xlfn.XLOOKUP(A8,[1]Día28!$A$14:$A$67,[1]Día28!$M$14:$M$67,0,0,1)</f>
        <v>0</v>
      </c>
    </row>
    <row r="9" spans="1:35" ht="14.25" customHeight="1" x14ac:dyDescent="0.25">
      <c r="A9" s="25" t="s">
        <v>63</v>
      </c>
      <c r="B9" s="26" t="s">
        <v>49</v>
      </c>
      <c r="C9" s="30">
        <v>8</v>
      </c>
      <c r="D9" s="4">
        <v>6</v>
      </c>
      <c r="E9" s="4"/>
      <c r="F9" s="4"/>
      <c r="G9" s="1">
        <v>9</v>
      </c>
      <c r="H9" s="30">
        <v>6</v>
      </c>
      <c r="I9" s="4">
        <v>5</v>
      </c>
      <c r="J9" s="1">
        <v>0</v>
      </c>
      <c r="K9" s="1">
        <v>6</v>
      </c>
      <c r="L9" s="1"/>
      <c r="M9" s="1"/>
      <c r="N9" s="1">
        <v>13</v>
      </c>
      <c r="O9" s="4">
        <v>12</v>
      </c>
      <c r="P9" s="32">
        <v>15</v>
      </c>
      <c r="Q9" s="8">
        <v>14</v>
      </c>
      <c r="R9" s="1">
        <v>11</v>
      </c>
      <c r="S9" s="1"/>
      <c r="T9" s="31"/>
      <c r="U9" s="2">
        <v>22</v>
      </c>
      <c r="V9" s="2">
        <v>20</v>
      </c>
      <c r="W9" s="1">
        <v>23</v>
      </c>
      <c r="X9" s="33">
        <v>24</v>
      </c>
      <c r="Y9" s="4">
        <v>18</v>
      </c>
      <c r="Z9" s="30"/>
      <c r="AA9" s="30"/>
      <c r="AB9" s="30">
        <v>16</v>
      </c>
      <c r="AC9" s="30">
        <v>20</v>
      </c>
      <c r="AD9" s="1">
        <v>25</v>
      </c>
      <c r="AE9" s="30"/>
      <c r="AF9" s="30"/>
      <c r="AG9" s="34"/>
      <c r="AH9" s="61">
        <f>_xlfn.XLOOKUP(A9,[1]Día28!$A$14:$A$67,[1]Día28!$M$14:$M$67,0,0,1)</f>
        <v>0</v>
      </c>
    </row>
    <row r="10" spans="1:35" ht="13.5" customHeight="1" x14ac:dyDescent="0.25">
      <c r="A10" s="25" t="s">
        <v>14</v>
      </c>
      <c r="B10" s="26" t="s">
        <v>49</v>
      </c>
      <c r="C10" s="32">
        <v>82</v>
      </c>
      <c r="D10" s="4">
        <v>70</v>
      </c>
      <c r="E10" s="4"/>
      <c r="F10" s="4"/>
      <c r="G10" s="1">
        <v>79</v>
      </c>
      <c r="H10" s="30">
        <v>103</v>
      </c>
      <c r="I10" s="4">
        <v>100</v>
      </c>
      <c r="J10" s="1">
        <v>111</v>
      </c>
      <c r="K10" s="1">
        <v>80</v>
      </c>
      <c r="L10" s="30"/>
      <c r="M10" s="2"/>
      <c r="N10" s="1">
        <v>115</v>
      </c>
      <c r="O10" s="4">
        <v>132</v>
      </c>
      <c r="P10" s="32">
        <v>117</v>
      </c>
      <c r="Q10" s="8">
        <v>137</v>
      </c>
      <c r="R10" s="1">
        <v>99</v>
      </c>
      <c r="S10" s="2"/>
      <c r="T10" s="1"/>
      <c r="U10" s="1">
        <v>136</v>
      </c>
      <c r="V10" s="32">
        <v>164</v>
      </c>
      <c r="W10" s="30">
        <v>140</v>
      </c>
      <c r="X10" s="32">
        <v>152</v>
      </c>
      <c r="Y10" s="4">
        <v>109</v>
      </c>
      <c r="Z10" s="2"/>
      <c r="AA10" s="30"/>
      <c r="AB10" s="30">
        <v>137</v>
      </c>
      <c r="AC10" s="30">
        <v>155</v>
      </c>
      <c r="AD10" s="30">
        <v>159</v>
      </c>
      <c r="AE10" s="30"/>
      <c r="AF10" s="30"/>
      <c r="AG10" s="34"/>
      <c r="AH10" s="61">
        <f>_xlfn.XLOOKUP(A10,[1]Día28!$A$14:$A$67,[1]Día28!$M$14:$M$67,0,0,1)</f>
        <v>0</v>
      </c>
    </row>
    <row r="11" spans="1:35" ht="14.25" customHeight="1" x14ac:dyDescent="0.25">
      <c r="A11" s="25" t="s">
        <v>15</v>
      </c>
      <c r="B11" s="26" t="s">
        <v>49</v>
      </c>
      <c r="C11" s="32">
        <v>52</v>
      </c>
      <c r="D11" s="1">
        <v>49</v>
      </c>
      <c r="E11" s="1"/>
      <c r="F11" s="1"/>
      <c r="G11" s="1">
        <v>82</v>
      </c>
      <c r="H11" s="30">
        <v>70</v>
      </c>
      <c r="I11" s="1">
        <v>64</v>
      </c>
      <c r="J11" s="1">
        <v>49</v>
      </c>
      <c r="K11" s="1">
        <v>41</v>
      </c>
      <c r="L11" s="30"/>
      <c r="M11" s="1"/>
      <c r="N11" s="2">
        <v>75</v>
      </c>
      <c r="O11" s="1">
        <v>72</v>
      </c>
      <c r="P11" s="2">
        <v>70</v>
      </c>
      <c r="Q11" s="9">
        <v>68</v>
      </c>
      <c r="R11" s="1">
        <v>51</v>
      </c>
      <c r="S11" s="1"/>
      <c r="T11" s="2"/>
      <c r="U11" s="1">
        <v>68</v>
      </c>
      <c r="V11" s="30">
        <v>68</v>
      </c>
      <c r="W11" s="32">
        <v>64</v>
      </c>
      <c r="X11" s="3">
        <v>70</v>
      </c>
      <c r="Y11" s="1">
        <v>50</v>
      </c>
      <c r="Z11" s="31"/>
      <c r="AA11" s="30"/>
      <c r="AB11" s="30">
        <v>68</v>
      </c>
      <c r="AC11" s="30">
        <v>66</v>
      </c>
      <c r="AD11" s="30">
        <v>54</v>
      </c>
      <c r="AE11" s="30"/>
      <c r="AF11" s="30"/>
      <c r="AG11" s="34"/>
      <c r="AH11" s="61">
        <f>_xlfn.XLOOKUP(A11,[1]Día28!$A$14:$A$67,[1]Día28!$M$14:$M$67,0,0,1)</f>
        <v>54</v>
      </c>
    </row>
    <row r="12" spans="1:35" ht="14.25" customHeight="1" x14ac:dyDescent="0.25">
      <c r="A12" s="25" t="s">
        <v>70</v>
      </c>
      <c r="B12" s="26" t="s">
        <v>61</v>
      </c>
      <c r="C12" s="32">
        <v>6</v>
      </c>
      <c r="D12" s="1">
        <v>8</v>
      </c>
      <c r="E12" s="1">
        <v>3</v>
      </c>
      <c r="F12" s="1"/>
      <c r="G12" s="1">
        <v>2</v>
      </c>
      <c r="H12" s="30">
        <v>6</v>
      </c>
      <c r="I12" s="1">
        <v>3</v>
      </c>
      <c r="J12" s="1">
        <v>0</v>
      </c>
      <c r="K12" s="1">
        <v>5</v>
      </c>
      <c r="L12" s="30">
        <v>7</v>
      </c>
      <c r="M12" s="1"/>
      <c r="N12" s="2">
        <v>13</v>
      </c>
      <c r="O12" s="1">
        <v>5</v>
      </c>
      <c r="P12" s="2">
        <v>0</v>
      </c>
      <c r="Q12" s="9">
        <v>3</v>
      </c>
      <c r="R12" s="1">
        <v>3</v>
      </c>
      <c r="S12" s="1">
        <v>2</v>
      </c>
      <c r="T12" s="2"/>
      <c r="U12" s="1">
        <v>11</v>
      </c>
      <c r="V12" s="30">
        <v>1</v>
      </c>
      <c r="W12" s="32">
        <v>1</v>
      </c>
      <c r="X12" s="3">
        <v>1</v>
      </c>
      <c r="Y12" s="1">
        <v>4</v>
      </c>
      <c r="Z12" s="31">
        <v>3</v>
      </c>
      <c r="AA12" s="30"/>
      <c r="AB12" s="30">
        <v>5</v>
      </c>
      <c r="AC12" s="30">
        <v>4</v>
      </c>
      <c r="AD12" s="30">
        <v>0</v>
      </c>
      <c r="AE12" s="30"/>
      <c r="AF12" s="30"/>
      <c r="AG12" s="34"/>
      <c r="AH12" s="61">
        <f>_xlfn.XLOOKUP(A12,[1]Día28!$A$14:$A$67,[1]Día28!$M$14:$M$67,0,0,1)</f>
        <v>0</v>
      </c>
    </row>
    <row r="13" spans="1:35" ht="14.25" customHeight="1" x14ac:dyDescent="0.25">
      <c r="A13" s="25" t="s">
        <v>17</v>
      </c>
      <c r="B13" s="26" t="s">
        <v>49</v>
      </c>
      <c r="C13" s="32">
        <v>104</v>
      </c>
      <c r="D13" s="1">
        <v>90</v>
      </c>
      <c r="E13" s="1"/>
      <c r="F13" s="1"/>
      <c r="G13" s="1">
        <v>146</v>
      </c>
      <c r="H13" s="30">
        <v>163</v>
      </c>
      <c r="I13" s="1">
        <v>145</v>
      </c>
      <c r="J13" s="1">
        <v>143</v>
      </c>
      <c r="K13" s="1">
        <v>110</v>
      </c>
      <c r="L13" s="1"/>
      <c r="M13" s="32"/>
      <c r="N13" s="1">
        <v>154</v>
      </c>
      <c r="O13" s="1">
        <v>170</v>
      </c>
      <c r="P13" s="32">
        <v>203</v>
      </c>
      <c r="Q13" s="35">
        <v>161</v>
      </c>
      <c r="R13" s="1">
        <v>105</v>
      </c>
      <c r="S13" s="1"/>
      <c r="T13" s="1"/>
      <c r="U13" s="1">
        <v>171</v>
      </c>
      <c r="V13" s="1">
        <v>192</v>
      </c>
      <c r="W13" s="30">
        <v>190</v>
      </c>
      <c r="X13" s="30">
        <v>173</v>
      </c>
      <c r="Y13" s="1">
        <v>118</v>
      </c>
      <c r="Z13" s="30"/>
      <c r="AA13" s="30"/>
      <c r="AB13" s="30">
        <v>175</v>
      </c>
      <c r="AC13" s="30">
        <v>199</v>
      </c>
      <c r="AD13" s="30">
        <v>208</v>
      </c>
      <c r="AE13" s="30"/>
      <c r="AF13" s="30"/>
      <c r="AG13" s="34"/>
      <c r="AH13" s="61">
        <f>_xlfn.XLOOKUP(A13,[1]Día28!$A$14:$A$67,[1]Día28!$M$14:$M$67,0,0,1)</f>
        <v>0</v>
      </c>
    </row>
    <row r="14" spans="1:35" ht="14.25" customHeight="1" x14ac:dyDescent="0.25">
      <c r="A14" s="25" t="s">
        <v>18</v>
      </c>
      <c r="B14" s="26" t="s">
        <v>49</v>
      </c>
      <c r="C14" s="30">
        <v>8</v>
      </c>
      <c r="D14" s="36">
        <v>10</v>
      </c>
      <c r="E14" s="31"/>
      <c r="F14" s="1"/>
      <c r="G14" s="1">
        <v>11</v>
      </c>
      <c r="H14" s="2">
        <v>15</v>
      </c>
      <c r="I14" s="37">
        <v>10</v>
      </c>
      <c r="J14" s="1">
        <v>3</v>
      </c>
      <c r="K14" s="1">
        <v>8</v>
      </c>
      <c r="L14" s="30"/>
      <c r="M14" s="1"/>
      <c r="N14" s="1">
        <v>18</v>
      </c>
      <c r="O14" s="1">
        <v>17</v>
      </c>
      <c r="P14" s="1">
        <v>12</v>
      </c>
      <c r="Q14" s="8">
        <v>12</v>
      </c>
      <c r="R14" s="1">
        <v>13</v>
      </c>
      <c r="S14" s="1"/>
      <c r="T14" s="3"/>
      <c r="U14" s="1">
        <v>21</v>
      </c>
      <c r="V14" s="32">
        <v>22</v>
      </c>
      <c r="W14" s="2">
        <v>17</v>
      </c>
      <c r="X14" s="32">
        <v>17</v>
      </c>
      <c r="Y14" s="32">
        <v>11</v>
      </c>
      <c r="Z14" s="30"/>
      <c r="AA14" s="30"/>
      <c r="AB14" s="30">
        <v>21</v>
      </c>
      <c r="AC14" s="1">
        <v>23</v>
      </c>
      <c r="AD14" s="1">
        <v>23</v>
      </c>
      <c r="AE14" s="30"/>
      <c r="AF14" s="30"/>
      <c r="AG14" s="34"/>
      <c r="AH14" s="61">
        <f>_xlfn.XLOOKUP(A14,[1]Día28!$A$14:$A$67,[1]Día28!$M$14:$M$67,0,0,1)</f>
        <v>0</v>
      </c>
    </row>
    <row r="15" spans="1:35" ht="14.25" customHeight="1" x14ac:dyDescent="0.25">
      <c r="A15" s="38">
        <v>8278</v>
      </c>
      <c r="B15" s="26" t="s">
        <v>51</v>
      </c>
      <c r="C15" s="30">
        <v>50</v>
      </c>
      <c r="D15" s="32">
        <v>49</v>
      </c>
      <c r="E15" s="4">
        <v>21</v>
      </c>
      <c r="F15" s="32">
        <v>27</v>
      </c>
      <c r="G15" s="1">
        <v>63</v>
      </c>
      <c r="H15" s="1">
        <v>77</v>
      </c>
      <c r="I15" s="4">
        <v>77</v>
      </c>
      <c r="J15" s="2">
        <v>78</v>
      </c>
      <c r="K15" s="1">
        <v>46</v>
      </c>
      <c r="L15" s="32">
        <v>17</v>
      </c>
      <c r="M15" s="1">
        <v>24</v>
      </c>
      <c r="N15" s="1">
        <v>73</v>
      </c>
      <c r="O15" s="2">
        <v>76</v>
      </c>
      <c r="P15" s="31">
        <v>66</v>
      </c>
      <c r="Q15" s="8">
        <v>70</v>
      </c>
      <c r="R15" s="1">
        <v>65</v>
      </c>
      <c r="S15" s="1">
        <v>28</v>
      </c>
      <c r="T15" s="2">
        <v>17</v>
      </c>
      <c r="U15" s="1">
        <v>73</v>
      </c>
      <c r="V15" s="30">
        <v>74</v>
      </c>
      <c r="W15" s="1">
        <v>89</v>
      </c>
      <c r="X15" s="30">
        <v>77</v>
      </c>
      <c r="Y15" s="31">
        <v>63</v>
      </c>
      <c r="Z15" s="31">
        <v>34</v>
      </c>
      <c r="AA15" s="30">
        <v>28</v>
      </c>
      <c r="AB15" s="30">
        <v>67</v>
      </c>
      <c r="AC15" s="1">
        <v>72</v>
      </c>
      <c r="AD15" s="2">
        <v>76</v>
      </c>
      <c r="AE15" s="1"/>
      <c r="AF15" s="30"/>
      <c r="AG15" s="34"/>
      <c r="AH15" s="61">
        <f>_xlfn.XLOOKUP(A15,[1]Día28!$A$14:$A$67,[1]Día28!$M$14:$M$67,0,0,1)</f>
        <v>76</v>
      </c>
    </row>
    <row r="16" spans="1:35" ht="14.25" customHeight="1" x14ac:dyDescent="0.25">
      <c r="A16" s="38">
        <v>4087</v>
      </c>
      <c r="B16" s="26" t="s">
        <v>51</v>
      </c>
      <c r="C16" s="30">
        <v>5</v>
      </c>
      <c r="D16" s="32">
        <v>3</v>
      </c>
      <c r="E16" s="4">
        <v>5</v>
      </c>
      <c r="F16" s="32">
        <v>4</v>
      </c>
      <c r="G16" s="1">
        <v>3</v>
      </c>
      <c r="H16" s="1">
        <v>6</v>
      </c>
      <c r="I16" s="4">
        <v>5</v>
      </c>
      <c r="J16" s="2">
        <v>4</v>
      </c>
      <c r="K16" s="1">
        <v>6</v>
      </c>
      <c r="L16" s="32">
        <v>4</v>
      </c>
      <c r="M16" s="1">
        <v>7</v>
      </c>
      <c r="N16" s="1">
        <v>4</v>
      </c>
      <c r="O16" s="2">
        <v>3</v>
      </c>
      <c r="P16" s="31">
        <v>0</v>
      </c>
      <c r="Q16" s="39">
        <v>1</v>
      </c>
      <c r="R16" s="1">
        <v>1</v>
      </c>
      <c r="S16" s="1">
        <v>0</v>
      </c>
      <c r="T16" s="2">
        <v>6</v>
      </c>
      <c r="U16" s="1">
        <v>3</v>
      </c>
      <c r="V16" s="30">
        <v>7</v>
      </c>
      <c r="W16" s="1">
        <v>2</v>
      </c>
      <c r="X16" s="30">
        <v>4</v>
      </c>
      <c r="Y16" s="31">
        <v>5</v>
      </c>
      <c r="Z16" s="31">
        <v>6</v>
      </c>
      <c r="AA16" s="30">
        <v>3</v>
      </c>
      <c r="AB16" s="30">
        <v>5</v>
      </c>
      <c r="AC16" s="1">
        <v>5</v>
      </c>
      <c r="AD16" s="2">
        <v>4</v>
      </c>
      <c r="AE16" s="1"/>
      <c r="AF16" s="30"/>
      <c r="AG16" s="34"/>
      <c r="AH16" s="61">
        <f>_xlfn.XLOOKUP(A16,[1]Día28!$A$14:$A$67,[1]Día28!$M$14:$M$67,0,0,1)</f>
        <v>4</v>
      </c>
    </row>
    <row r="17" spans="1:34" ht="14.25" customHeight="1" x14ac:dyDescent="0.25">
      <c r="A17" s="25" t="s">
        <v>19</v>
      </c>
      <c r="B17" s="26" t="s">
        <v>51</v>
      </c>
      <c r="C17" s="30">
        <v>6</v>
      </c>
      <c r="D17" s="40">
        <v>9</v>
      </c>
      <c r="E17" s="32">
        <v>1</v>
      </c>
      <c r="F17" s="1">
        <v>5</v>
      </c>
      <c r="G17" s="1">
        <v>8</v>
      </c>
      <c r="H17" s="1">
        <v>21</v>
      </c>
      <c r="I17" s="1">
        <v>9</v>
      </c>
      <c r="J17" s="31">
        <v>8</v>
      </c>
      <c r="K17" s="1">
        <v>3</v>
      </c>
      <c r="L17" s="1">
        <v>13</v>
      </c>
      <c r="M17" s="31">
        <v>12</v>
      </c>
      <c r="N17" s="31">
        <v>8</v>
      </c>
      <c r="O17" s="1">
        <v>9</v>
      </c>
      <c r="P17" s="32">
        <v>7</v>
      </c>
      <c r="Q17" s="9">
        <v>7</v>
      </c>
      <c r="R17" s="1">
        <v>7</v>
      </c>
      <c r="S17" s="1">
        <v>10</v>
      </c>
      <c r="T17" s="1">
        <v>3</v>
      </c>
      <c r="U17" s="30">
        <v>20</v>
      </c>
      <c r="V17" s="1">
        <v>11</v>
      </c>
      <c r="W17" s="1">
        <v>2</v>
      </c>
      <c r="X17" s="3">
        <v>15</v>
      </c>
      <c r="Y17" s="41">
        <v>12</v>
      </c>
      <c r="Z17" s="30">
        <v>11</v>
      </c>
      <c r="AA17" s="30">
        <v>6</v>
      </c>
      <c r="AB17" s="30">
        <v>23</v>
      </c>
      <c r="AC17" s="30">
        <v>11</v>
      </c>
      <c r="AD17" s="1">
        <v>6</v>
      </c>
      <c r="AE17" s="30"/>
      <c r="AF17" s="30"/>
      <c r="AG17" s="34"/>
      <c r="AH17" s="61">
        <f>_xlfn.XLOOKUP(A17,[1]Día28!$A$14:$A$67,[1]Día28!$M$14:$M$67,0,0,1)</f>
        <v>6</v>
      </c>
    </row>
    <row r="18" spans="1:34" ht="14.25" customHeight="1" x14ac:dyDescent="0.25">
      <c r="A18" s="25" t="s">
        <v>20</v>
      </c>
      <c r="B18" s="26" t="s">
        <v>49</v>
      </c>
      <c r="C18" s="30">
        <v>46</v>
      </c>
      <c r="D18" s="40">
        <v>43</v>
      </c>
      <c r="E18" s="1"/>
      <c r="F18" s="1"/>
      <c r="G18" s="1">
        <v>76</v>
      </c>
      <c r="H18" s="1">
        <v>49</v>
      </c>
      <c r="I18" s="40">
        <v>70</v>
      </c>
      <c r="J18" s="31">
        <v>53</v>
      </c>
      <c r="K18" s="32">
        <v>55</v>
      </c>
      <c r="L18" s="1"/>
      <c r="M18" s="2"/>
      <c r="N18" s="30">
        <v>64</v>
      </c>
      <c r="O18" s="32">
        <v>68</v>
      </c>
      <c r="P18" s="30">
        <v>56</v>
      </c>
      <c r="Q18" s="8">
        <v>49</v>
      </c>
      <c r="R18" s="1">
        <v>51</v>
      </c>
      <c r="S18" s="1"/>
      <c r="T18" s="1"/>
      <c r="U18" s="2">
        <v>56</v>
      </c>
      <c r="V18" s="30">
        <v>64</v>
      </c>
      <c r="W18" s="30">
        <v>58</v>
      </c>
      <c r="X18" s="30">
        <v>58</v>
      </c>
      <c r="Y18" s="32">
        <v>49</v>
      </c>
      <c r="Z18" s="30"/>
      <c r="AA18" s="30"/>
      <c r="AB18" s="30">
        <v>76</v>
      </c>
      <c r="AC18" s="1">
        <v>69</v>
      </c>
      <c r="AD18" s="30">
        <v>52</v>
      </c>
      <c r="AE18" s="30"/>
      <c r="AF18" s="30"/>
      <c r="AG18" s="34"/>
      <c r="AH18" s="61">
        <f>_xlfn.XLOOKUP(A18,[1]Día28!$A$14:$A$67,[1]Día28!$M$14:$M$67,0,0,1)</f>
        <v>0</v>
      </c>
    </row>
    <row r="19" spans="1:34" ht="14.25" customHeight="1" x14ac:dyDescent="0.25">
      <c r="A19" s="25" t="s">
        <v>21</v>
      </c>
      <c r="B19" s="42" t="s">
        <v>50</v>
      </c>
      <c r="C19" s="30"/>
      <c r="D19" s="32"/>
      <c r="E19" s="30">
        <v>31</v>
      </c>
      <c r="F19" s="30">
        <v>23</v>
      </c>
      <c r="G19" s="2"/>
      <c r="H19" s="2"/>
      <c r="I19" s="31"/>
      <c r="J19" s="40"/>
      <c r="K19" s="30"/>
      <c r="L19" s="2">
        <v>31</v>
      </c>
      <c r="M19" s="1">
        <v>29</v>
      </c>
      <c r="N19" s="30"/>
      <c r="O19" s="32"/>
      <c r="P19" s="2"/>
      <c r="Q19" s="30"/>
      <c r="R19" s="30"/>
      <c r="S19" s="30">
        <v>34</v>
      </c>
      <c r="T19" s="1">
        <v>23</v>
      </c>
      <c r="U19" s="2"/>
      <c r="V19" s="30"/>
      <c r="W19" s="30"/>
      <c r="X19" s="30"/>
      <c r="Y19" s="32"/>
      <c r="Z19" s="30">
        <v>37</v>
      </c>
      <c r="AA19" s="30">
        <v>12</v>
      </c>
      <c r="AB19" s="31"/>
      <c r="AC19" s="30"/>
      <c r="AD19" s="30"/>
      <c r="AE19" s="30"/>
      <c r="AF19" s="30"/>
      <c r="AG19" s="34"/>
      <c r="AH19" s="61">
        <f>_xlfn.XLOOKUP(A19,[1]Día28!$A$14:$A$67,[1]Día28!$M$14:$M$67,0,0,1)</f>
        <v>0</v>
      </c>
    </row>
    <row r="20" spans="1:34" ht="14.25" customHeight="1" x14ac:dyDescent="0.25">
      <c r="A20" s="25" t="s">
        <v>22</v>
      </c>
      <c r="B20" s="42" t="s">
        <v>50</v>
      </c>
      <c r="C20" s="32"/>
      <c r="D20" s="32"/>
      <c r="E20" s="32">
        <v>60</v>
      </c>
      <c r="F20" s="2">
        <v>56</v>
      </c>
      <c r="G20" s="1"/>
      <c r="H20" s="2"/>
      <c r="I20" s="2"/>
      <c r="J20" s="2"/>
      <c r="K20" s="40"/>
      <c r="L20" s="1">
        <v>54</v>
      </c>
      <c r="M20" s="1">
        <v>57</v>
      </c>
      <c r="N20" s="2"/>
      <c r="O20" s="2"/>
      <c r="P20" s="32"/>
      <c r="Q20" s="2"/>
      <c r="R20" s="30"/>
      <c r="S20" s="2">
        <v>25</v>
      </c>
      <c r="T20" s="32">
        <v>49</v>
      </c>
      <c r="U20" s="2"/>
      <c r="V20" s="32"/>
      <c r="W20" s="32"/>
      <c r="X20" s="30"/>
      <c r="Y20" s="30"/>
      <c r="Z20" s="30">
        <v>90</v>
      </c>
      <c r="AA20" s="40">
        <v>82</v>
      </c>
      <c r="AB20" s="31"/>
      <c r="AC20" s="30"/>
      <c r="AD20" s="30"/>
      <c r="AE20" s="30"/>
      <c r="AF20" s="30"/>
      <c r="AG20" s="34"/>
      <c r="AH20" s="61">
        <f>_xlfn.XLOOKUP(A20,[1]Día28!$A$14:$A$67,[1]Día28!$M$14:$M$67,0,0,1)</f>
        <v>0</v>
      </c>
    </row>
    <row r="21" spans="1:34" ht="13.5" customHeight="1" x14ac:dyDescent="0.25">
      <c r="A21" s="25" t="s">
        <v>23</v>
      </c>
      <c r="B21" s="26" t="s">
        <v>51</v>
      </c>
      <c r="C21" s="30">
        <v>25</v>
      </c>
      <c r="D21" s="32">
        <v>13</v>
      </c>
      <c r="E21" s="2">
        <v>12</v>
      </c>
      <c r="F21" s="30">
        <v>7</v>
      </c>
      <c r="G21" s="30">
        <v>16</v>
      </c>
      <c r="H21" s="30">
        <v>8</v>
      </c>
      <c r="I21" s="1">
        <v>2</v>
      </c>
      <c r="J21" s="2">
        <v>4</v>
      </c>
      <c r="K21" s="1">
        <v>10</v>
      </c>
      <c r="L21" s="30">
        <v>24</v>
      </c>
      <c r="M21" s="30">
        <v>5</v>
      </c>
      <c r="N21" s="31">
        <v>2</v>
      </c>
      <c r="O21" s="30">
        <v>9</v>
      </c>
      <c r="P21" s="1">
        <v>6</v>
      </c>
      <c r="Q21" s="2">
        <v>10</v>
      </c>
      <c r="R21" s="2">
        <v>12</v>
      </c>
      <c r="S21" s="1">
        <v>14</v>
      </c>
      <c r="T21" s="31">
        <v>6</v>
      </c>
      <c r="U21" s="1">
        <v>11</v>
      </c>
      <c r="V21" s="30">
        <v>4</v>
      </c>
      <c r="W21" s="30">
        <v>8</v>
      </c>
      <c r="X21" s="30">
        <v>14</v>
      </c>
      <c r="Y21" s="30">
        <v>10</v>
      </c>
      <c r="Z21" s="30">
        <v>10</v>
      </c>
      <c r="AA21" s="30">
        <v>8</v>
      </c>
      <c r="AB21" s="30">
        <v>8</v>
      </c>
      <c r="AC21" s="30">
        <v>7</v>
      </c>
      <c r="AD21" s="30">
        <v>7</v>
      </c>
      <c r="AE21" s="30"/>
      <c r="AF21" s="30"/>
      <c r="AG21" s="34"/>
      <c r="AH21" s="61">
        <f>_xlfn.XLOOKUP(A21,[1]Día28!$A$14:$A$67,[1]Día28!$M$14:$M$67,0,0,1)</f>
        <v>0</v>
      </c>
    </row>
    <row r="22" spans="1:34" ht="13.5" customHeight="1" x14ac:dyDescent="0.25">
      <c r="A22" s="25" t="s">
        <v>24</v>
      </c>
      <c r="B22" s="26" t="s">
        <v>51</v>
      </c>
      <c r="C22" s="30">
        <v>14</v>
      </c>
      <c r="D22" s="2">
        <v>19</v>
      </c>
      <c r="E22" s="1">
        <v>24</v>
      </c>
      <c r="F22" s="30">
        <v>24</v>
      </c>
      <c r="G22" s="30">
        <v>30</v>
      </c>
      <c r="H22" s="40">
        <v>15</v>
      </c>
      <c r="I22" s="40">
        <v>12</v>
      </c>
      <c r="J22" s="40">
        <v>17</v>
      </c>
      <c r="K22" s="30">
        <v>19</v>
      </c>
      <c r="L22" s="30">
        <v>22</v>
      </c>
      <c r="M22" s="32">
        <v>41</v>
      </c>
      <c r="N22" s="30">
        <v>19</v>
      </c>
      <c r="O22" s="32">
        <v>20</v>
      </c>
      <c r="P22" s="1">
        <v>8</v>
      </c>
      <c r="Q22" s="1">
        <v>20</v>
      </c>
      <c r="R22" s="1">
        <v>28</v>
      </c>
      <c r="S22" s="1">
        <v>9</v>
      </c>
      <c r="T22" s="1">
        <v>26</v>
      </c>
      <c r="U22" s="30">
        <v>17</v>
      </c>
      <c r="V22" s="30">
        <v>11</v>
      </c>
      <c r="W22" s="32">
        <v>10</v>
      </c>
      <c r="X22" s="30">
        <v>27</v>
      </c>
      <c r="Y22" s="31">
        <v>9</v>
      </c>
      <c r="Z22" s="30">
        <v>2</v>
      </c>
      <c r="AA22" s="30">
        <v>17</v>
      </c>
      <c r="AB22" s="30">
        <v>25</v>
      </c>
      <c r="AC22" s="2">
        <v>19</v>
      </c>
      <c r="AD22" s="1">
        <v>9</v>
      </c>
      <c r="AE22" s="62">
        <f>_xlfn.IFNA(_xlfn.XLOOKUP(A22,[1]Día25!$A$13:$A$67,[1]Día25!$M$13:$M$67),0)</f>
        <v>0</v>
      </c>
      <c r="AF22" s="30"/>
      <c r="AG22" s="34"/>
      <c r="AH22" s="61">
        <f>_xlfn.XLOOKUP(A22,[1]Día28!$A$14:$A$67,[1]Día28!$M$14:$M$67,0,0,1)</f>
        <v>0</v>
      </c>
    </row>
    <row r="23" spans="1:34" ht="13.5" customHeight="1" x14ac:dyDescent="0.25">
      <c r="A23" s="25" t="s">
        <v>71</v>
      </c>
      <c r="B23" s="26" t="s">
        <v>51</v>
      </c>
      <c r="C23" s="30">
        <v>23</v>
      </c>
      <c r="D23" s="2">
        <v>42</v>
      </c>
      <c r="E23" s="1">
        <v>8</v>
      </c>
      <c r="F23" s="30">
        <v>19</v>
      </c>
      <c r="G23" s="30">
        <v>42</v>
      </c>
      <c r="H23" s="40">
        <v>34</v>
      </c>
      <c r="I23" s="40">
        <v>41</v>
      </c>
      <c r="J23" s="40">
        <v>33</v>
      </c>
      <c r="K23" s="30">
        <v>27</v>
      </c>
      <c r="L23" s="30">
        <v>15</v>
      </c>
      <c r="M23" s="32">
        <v>10</v>
      </c>
      <c r="N23" s="30">
        <v>30</v>
      </c>
      <c r="O23" s="32">
        <v>32</v>
      </c>
      <c r="P23" s="1">
        <v>37</v>
      </c>
      <c r="Q23" s="1">
        <v>33</v>
      </c>
      <c r="R23" s="1">
        <v>30</v>
      </c>
      <c r="S23" s="1">
        <v>13</v>
      </c>
      <c r="T23" s="1">
        <v>34</v>
      </c>
      <c r="U23" s="30">
        <v>33</v>
      </c>
      <c r="V23" s="30">
        <v>26</v>
      </c>
      <c r="W23" s="32">
        <v>36</v>
      </c>
      <c r="X23" s="30">
        <v>32</v>
      </c>
      <c r="Y23" s="31">
        <v>37</v>
      </c>
      <c r="Z23" s="30">
        <v>19</v>
      </c>
      <c r="AA23" s="30">
        <v>19</v>
      </c>
      <c r="AB23" s="30">
        <v>39</v>
      </c>
      <c r="AC23" s="2">
        <v>20</v>
      </c>
      <c r="AD23" s="1">
        <v>28</v>
      </c>
      <c r="AE23" s="62">
        <f>_xlfn.IFNA(_xlfn.XLOOKUP(A23,[1]Día25!$A$13:$A$67,[1]Día25!$M$13:$M$67),0)</f>
        <v>0</v>
      </c>
      <c r="AF23" s="30"/>
      <c r="AG23" s="34"/>
      <c r="AH23" s="61">
        <f>_xlfn.XLOOKUP(A23,[1]Día28!$A$14:$A$67,[1]Día28!$M$14:$M$67,0,0,1)</f>
        <v>0</v>
      </c>
    </row>
    <row r="24" spans="1:34" ht="13.5" customHeight="1" x14ac:dyDescent="0.25">
      <c r="A24" s="25" t="s">
        <v>67</v>
      </c>
      <c r="B24" s="26" t="s">
        <v>51</v>
      </c>
      <c r="C24" s="30">
        <v>6</v>
      </c>
      <c r="D24" s="40">
        <v>8</v>
      </c>
      <c r="E24" s="32">
        <v>4</v>
      </c>
      <c r="F24" s="30">
        <v>4</v>
      </c>
      <c r="G24" s="32">
        <v>9</v>
      </c>
      <c r="H24" s="30">
        <v>6</v>
      </c>
      <c r="I24" s="1">
        <v>9</v>
      </c>
      <c r="J24" s="1">
        <v>7</v>
      </c>
      <c r="K24" s="1">
        <v>7</v>
      </c>
      <c r="L24" s="32">
        <v>4</v>
      </c>
      <c r="M24" s="30">
        <v>1</v>
      </c>
      <c r="N24" s="30">
        <v>2</v>
      </c>
      <c r="O24" s="30">
        <v>6</v>
      </c>
      <c r="P24" s="30">
        <v>5</v>
      </c>
      <c r="Q24" s="1">
        <v>5</v>
      </c>
      <c r="R24" s="1">
        <v>6</v>
      </c>
      <c r="S24" s="2">
        <v>4</v>
      </c>
      <c r="T24" s="1">
        <v>10</v>
      </c>
      <c r="U24" s="1">
        <v>5</v>
      </c>
      <c r="V24" s="30">
        <v>3</v>
      </c>
      <c r="W24" s="32">
        <v>4</v>
      </c>
      <c r="X24" s="30">
        <v>8</v>
      </c>
      <c r="Y24" s="30">
        <v>9</v>
      </c>
      <c r="Z24" s="30">
        <v>9</v>
      </c>
      <c r="AA24" s="30">
        <v>5</v>
      </c>
      <c r="AB24" s="30">
        <v>5</v>
      </c>
      <c r="AC24" s="30">
        <v>3</v>
      </c>
      <c r="AD24" s="1">
        <v>5</v>
      </c>
      <c r="AE24" s="62">
        <f>_xlfn.IFNA(_xlfn.XLOOKUP(A24,[1]Día25!$A$13:$A$67,[1]Día25!$M$13:$M$67),0)</f>
        <v>0</v>
      </c>
      <c r="AF24" s="30"/>
      <c r="AG24" s="34"/>
      <c r="AH24" s="61">
        <f>_xlfn.XLOOKUP(A24,[1]Día28!$A$14:$A$67,[1]Día28!$M$14:$M$67,0,0,1)</f>
        <v>0</v>
      </c>
    </row>
    <row r="25" spans="1:34" ht="13.5" customHeight="1" x14ac:dyDescent="0.25">
      <c r="A25" s="25" t="s">
        <v>25</v>
      </c>
      <c r="B25" s="26" t="s">
        <v>49</v>
      </c>
      <c r="C25" s="30">
        <v>63</v>
      </c>
      <c r="D25" s="32">
        <v>48</v>
      </c>
      <c r="E25" s="31"/>
      <c r="F25" s="32"/>
      <c r="G25" s="30">
        <v>47</v>
      </c>
      <c r="H25" s="30">
        <v>61</v>
      </c>
      <c r="I25" s="30">
        <v>55</v>
      </c>
      <c r="J25" s="2">
        <v>53</v>
      </c>
      <c r="K25" s="1">
        <v>43</v>
      </c>
      <c r="L25" s="30"/>
      <c r="M25" s="1"/>
      <c r="N25" s="32">
        <v>46</v>
      </c>
      <c r="O25" s="2">
        <v>50</v>
      </c>
      <c r="P25" s="40">
        <v>40</v>
      </c>
      <c r="Q25" s="1">
        <v>53</v>
      </c>
      <c r="R25" s="1">
        <v>49</v>
      </c>
      <c r="S25" s="2"/>
      <c r="T25" s="3"/>
      <c r="U25" s="1">
        <v>52</v>
      </c>
      <c r="V25" s="30">
        <v>54</v>
      </c>
      <c r="W25" s="30">
        <v>50</v>
      </c>
      <c r="X25" s="30">
        <v>47</v>
      </c>
      <c r="Y25" s="30">
        <v>27</v>
      </c>
      <c r="Z25" s="1"/>
      <c r="AA25" s="30"/>
      <c r="AB25" s="30">
        <v>37</v>
      </c>
      <c r="AC25" s="30">
        <v>49</v>
      </c>
      <c r="AD25" s="1">
        <v>54</v>
      </c>
      <c r="AE25" s="62">
        <f>_xlfn.IFNA(_xlfn.XLOOKUP(A25,[1]Día25!$A$13:$A$67,[1]Día25!$M$13:$M$67),0)</f>
        <v>0</v>
      </c>
      <c r="AF25" s="30"/>
      <c r="AG25" s="34"/>
      <c r="AH25" s="61">
        <f>_xlfn.XLOOKUP(A25,[1]Día28!$A$14:$A$67,[1]Día28!$M$14:$M$67,0,0,1)</f>
        <v>0</v>
      </c>
    </row>
    <row r="26" spans="1:34" ht="13.5" customHeight="1" x14ac:dyDescent="0.25">
      <c r="A26" s="25" t="s">
        <v>26</v>
      </c>
      <c r="B26" s="26" t="s">
        <v>68</v>
      </c>
      <c r="C26" s="30">
        <v>6</v>
      </c>
      <c r="D26" s="32">
        <v>3</v>
      </c>
      <c r="E26" s="40">
        <v>2</v>
      </c>
      <c r="F26" s="30"/>
      <c r="G26" s="30">
        <v>5</v>
      </c>
      <c r="H26" s="31">
        <v>4</v>
      </c>
      <c r="I26" s="40">
        <v>1</v>
      </c>
      <c r="J26" s="31">
        <v>2</v>
      </c>
      <c r="K26" s="31">
        <v>1</v>
      </c>
      <c r="L26" s="30">
        <v>10</v>
      </c>
      <c r="M26" s="30"/>
      <c r="N26" s="2">
        <v>4</v>
      </c>
      <c r="O26" s="31">
        <v>2</v>
      </c>
      <c r="P26" s="30">
        <v>1</v>
      </c>
      <c r="Q26" s="30">
        <v>0</v>
      </c>
      <c r="R26" s="1">
        <v>3</v>
      </c>
      <c r="S26" s="1">
        <v>8</v>
      </c>
      <c r="T26" s="30"/>
      <c r="U26" s="1">
        <v>5</v>
      </c>
      <c r="V26" s="1">
        <v>4</v>
      </c>
      <c r="W26" s="30">
        <v>0</v>
      </c>
      <c r="X26" s="30">
        <v>4</v>
      </c>
      <c r="Y26" s="30">
        <v>6</v>
      </c>
      <c r="Z26" s="30">
        <v>10</v>
      </c>
      <c r="AA26" s="30"/>
      <c r="AB26" s="30">
        <v>1</v>
      </c>
      <c r="AC26" s="30">
        <v>9</v>
      </c>
      <c r="AD26" s="1">
        <v>0</v>
      </c>
      <c r="AE26" s="62">
        <f>_xlfn.IFNA(_xlfn.XLOOKUP(A26,[1]Día25!$A$13:$A$67,[1]Día25!$M$13:$M$67),0)</f>
        <v>0</v>
      </c>
      <c r="AF26" s="30"/>
      <c r="AG26" s="34"/>
      <c r="AH26" s="61">
        <f>_xlfn.XLOOKUP(A26,[1]Día28!$A$14:$A$67,[1]Día28!$M$14:$M$67,0,0,1)</f>
        <v>0</v>
      </c>
    </row>
    <row r="27" spans="1:34" ht="13.5" customHeight="1" x14ac:dyDescent="0.25">
      <c r="A27" s="25" t="s">
        <v>27</v>
      </c>
      <c r="B27" s="42" t="s">
        <v>51</v>
      </c>
      <c r="C27" s="30">
        <v>7</v>
      </c>
      <c r="D27" s="40">
        <v>3</v>
      </c>
      <c r="E27" s="32">
        <v>4</v>
      </c>
      <c r="F27" s="30">
        <v>2</v>
      </c>
      <c r="G27" s="30">
        <v>12</v>
      </c>
      <c r="H27" s="31">
        <v>1</v>
      </c>
      <c r="I27" s="2">
        <v>6</v>
      </c>
      <c r="J27" s="2">
        <v>8</v>
      </c>
      <c r="K27" s="2">
        <v>12</v>
      </c>
      <c r="L27" s="30">
        <v>8</v>
      </c>
      <c r="M27" s="2">
        <v>5</v>
      </c>
      <c r="N27" s="30">
        <v>9</v>
      </c>
      <c r="O27" s="2">
        <v>6</v>
      </c>
      <c r="P27" s="30">
        <v>4</v>
      </c>
      <c r="Q27" s="30">
        <v>7</v>
      </c>
      <c r="R27" s="30">
        <v>5</v>
      </c>
      <c r="S27" s="30">
        <v>5</v>
      </c>
      <c r="T27" s="1">
        <v>3</v>
      </c>
      <c r="U27" s="2">
        <v>9</v>
      </c>
      <c r="V27" s="30">
        <v>9</v>
      </c>
      <c r="W27" s="2">
        <v>8</v>
      </c>
      <c r="X27" s="30">
        <v>6</v>
      </c>
      <c r="Y27" s="31">
        <v>4</v>
      </c>
      <c r="Z27" s="30">
        <v>9</v>
      </c>
      <c r="AA27" s="30">
        <v>4</v>
      </c>
      <c r="AB27" s="30">
        <v>14</v>
      </c>
      <c r="AC27" s="30">
        <v>8</v>
      </c>
      <c r="AD27" s="1">
        <v>7</v>
      </c>
      <c r="AE27" s="62">
        <f>_xlfn.IFNA(_xlfn.XLOOKUP(A27,[1]Día25!$A$13:$A$67,[1]Día25!$M$13:$M$67),0)</f>
        <v>0</v>
      </c>
      <c r="AF27" s="30"/>
      <c r="AG27" s="34"/>
      <c r="AH27" s="61">
        <f>_xlfn.XLOOKUP(A27,[1]Día28!$A$14:$A$67,[1]Día28!$M$14:$M$67,0,0,1)</f>
        <v>0</v>
      </c>
    </row>
    <row r="28" spans="1:34" ht="13.5" customHeight="1" x14ac:dyDescent="0.25">
      <c r="A28" s="25" t="s">
        <v>72</v>
      </c>
      <c r="B28" s="26" t="s">
        <v>51</v>
      </c>
      <c r="C28" s="30">
        <v>6</v>
      </c>
      <c r="D28" s="40">
        <v>3</v>
      </c>
      <c r="E28" s="32">
        <v>7</v>
      </c>
      <c r="F28" s="30">
        <v>6</v>
      </c>
      <c r="G28" s="30">
        <v>4</v>
      </c>
      <c r="H28" s="31">
        <v>13</v>
      </c>
      <c r="I28" s="2">
        <v>4</v>
      </c>
      <c r="J28" s="2">
        <v>5</v>
      </c>
      <c r="K28" s="2">
        <v>15</v>
      </c>
      <c r="L28" s="30">
        <v>12</v>
      </c>
      <c r="M28" s="2">
        <v>10</v>
      </c>
      <c r="N28" s="30">
        <v>11</v>
      </c>
      <c r="O28" s="2">
        <v>7</v>
      </c>
      <c r="P28" s="30">
        <v>3</v>
      </c>
      <c r="Q28" s="30">
        <v>9</v>
      </c>
      <c r="R28" s="30">
        <v>11</v>
      </c>
      <c r="S28" s="30">
        <v>6</v>
      </c>
      <c r="T28" s="1">
        <v>17</v>
      </c>
      <c r="U28" s="2">
        <v>6</v>
      </c>
      <c r="V28" s="30">
        <v>5</v>
      </c>
      <c r="W28" s="2">
        <v>7</v>
      </c>
      <c r="X28" s="30">
        <v>9</v>
      </c>
      <c r="Y28" s="30">
        <v>3</v>
      </c>
      <c r="Z28" s="40">
        <v>12</v>
      </c>
      <c r="AA28" s="30">
        <v>10</v>
      </c>
      <c r="AB28" s="30">
        <v>9</v>
      </c>
      <c r="AC28" s="30">
        <v>7</v>
      </c>
      <c r="AD28" s="1">
        <v>10</v>
      </c>
      <c r="AE28" s="62">
        <f>_xlfn.IFNA(_xlfn.XLOOKUP(A28,[1]Día25!$A$13:$A$67,[1]Día25!$M$13:$M$67),0)</f>
        <v>0</v>
      </c>
      <c r="AF28" s="30"/>
      <c r="AG28" s="34"/>
      <c r="AH28" s="61">
        <f>_xlfn.XLOOKUP(A28,[1]Día28!$A$14:$A$67,[1]Día28!$M$14:$M$67,0,0,1)</f>
        <v>0</v>
      </c>
    </row>
    <row r="29" spans="1:34" ht="14.25" customHeight="1" x14ac:dyDescent="0.25">
      <c r="A29" s="25" t="s">
        <v>28</v>
      </c>
      <c r="B29" s="26" t="s">
        <v>51</v>
      </c>
      <c r="C29" s="30">
        <v>12</v>
      </c>
      <c r="D29" s="32">
        <v>12</v>
      </c>
      <c r="E29" s="30">
        <v>4</v>
      </c>
      <c r="F29" s="30">
        <v>4</v>
      </c>
      <c r="G29" s="30">
        <v>6</v>
      </c>
      <c r="H29" s="30">
        <v>6</v>
      </c>
      <c r="I29" s="30">
        <v>12</v>
      </c>
      <c r="J29" s="40">
        <v>13</v>
      </c>
      <c r="K29" s="31">
        <v>10</v>
      </c>
      <c r="L29" s="30">
        <v>4</v>
      </c>
      <c r="M29" s="30">
        <v>4</v>
      </c>
      <c r="N29" s="43">
        <v>9</v>
      </c>
      <c r="O29" s="30">
        <v>8</v>
      </c>
      <c r="P29" s="30">
        <v>8</v>
      </c>
      <c r="Q29" s="2">
        <v>11</v>
      </c>
      <c r="R29" s="30">
        <v>10</v>
      </c>
      <c r="S29" s="32">
        <v>9</v>
      </c>
      <c r="T29" s="1">
        <v>7</v>
      </c>
      <c r="U29" s="2">
        <v>5</v>
      </c>
      <c r="V29" s="2">
        <v>1</v>
      </c>
      <c r="W29" s="30">
        <v>6</v>
      </c>
      <c r="X29" s="30">
        <v>5</v>
      </c>
      <c r="Y29" s="30">
        <v>7</v>
      </c>
      <c r="Z29" s="30">
        <v>8</v>
      </c>
      <c r="AA29" s="30">
        <v>4</v>
      </c>
      <c r="AB29" s="30">
        <v>11</v>
      </c>
      <c r="AC29" s="30">
        <v>5</v>
      </c>
      <c r="AD29" s="1">
        <v>8</v>
      </c>
      <c r="AE29" s="62">
        <f>_xlfn.IFNA(_xlfn.XLOOKUP(A29,[1]Día25!$A$13:$A$67,[1]Día25!$M$13:$M$67),0)</f>
        <v>0</v>
      </c>
      <c r="AF29" s="30"/>
      <c r="AG29" s="34"/>
      <c r="AH29" s="61">
        <f>_xlfn.XLOOKUP(A29,[1]Día28!$A$14:$A$67,[1]Día28!$M$14:$M$67,0,0,1)</f>
        <v>0</v>
      </c>
    </row>
    <row r="30" spans="1:34" ht="13.5" customHeight="1" x14ac:dyDescent="0.25">
      <c r="A30" s="44" t="s">
        <v>57</v>
      </c>
      <c r="B30" s="26" t="s">
        <v>58</v>
      </c>
      <c r="C30" s="30"/>
      <c r="D30" s="40">
        <v>9</v>
      </c>
      <c r="E30" s="30"/>
      <c r="F30" s="32"/>
      <c r="G30" s="30"/>
      <c r="H30" s="32"/>
      <c r="I30" s="1"/>
      <c r="J30" s="1"/>
      <c r="K30" s="40">
        <v>14</v>
      </c>
      <c r="L30" s="30"/>
      <c r="M30" s="2"/>
      <c r="N30" s="30"/>
      <c r="O30" s="30"/>
      <c r="P30" s="30"/>
      <c r="Q30" s="30"/>
      <c r="R30" s="32">
        <v>26</v>
      </c>
      <c r="S30" s="32"/>
      <c r="T30" s="30"/>
      <c r="U30" s="30"/>
      <c r="V30" s="1"/>
      <c r="W30" s="30"/>
      <c r="X30" s="32"/>
      <c r="Y30" s="30">
        <v>32</v>
      </c>
      <c r="Z30" s="30"/>
      <c r="AA30" s="30"/>
      <c r="AB30" s="30"/>
      <c r="AC30" s="30"/>
      <c r="AD30" s="30"/>
      <c r="AE30" s="62">
        <f>_xlfn.IFNA(_xlfn.XLOOKUP(A30,[1]Día25!$A$13:$A$67,[1]Día25!$M$13:$M$67),0)</f>
        <v>0</v>
      </c>
      <c r="AF30" s="30"/>
      <c r="AG30" s="34"/>
      <c r="AH30" s="61">
        <f>_xlfn.XLOOKUP(A30,[1]Día28!$A$14:$A$67,[1]Día28!$M$14:$M$67,0,0,1)</f>
        <v>0</v>
      </c>
    </row>
    <row r="31" spans="1:34" ht="13.5" customHeight="1" x14ac:dyDescent="0.25">
      <c r="A31" s="38">
        <v>4110</v>
      </c>
      <c r="B31" s="26" t="s">
        <v>51</v>
      </c>
      <c r="C31" s="30">
        <v>5</v>
      </c>
      <c r="D31" s="40">
        <v>8</v>
      </c>
      <c r="E31" s="40">
        <v>5</v>
      </c>
      <c r="F31" s="30">
        <v>6</v>
      </c>
      <c r="G31" s="30">
        <v>6</v>
      </c>
      <c r="H31" s="32">
        <v>3</v>
      </c>
      <c r="I31" s="30">
        <v>1</v>
      </c>
      <c r="J31" s="40">
        <v>1</v>
      </c>
      <c r="K31" s="32">
        <v>8</v>
      </c>
      <c r="L31" s="30">
        <v>9</v>
      </c>
      <c r="M31" s="30">
        <v>14</v>
      </c>
      <c r="N31" s="2">
        <v>7</v>
      </c>
      <c r="O31" s="32">
        <v>0</v>
      </c>
      <c r="P31" s="30">
        <v>13</v>
      </c>
      <c r="Q31" s="31">
        <v>13</v>
      </c>
      <c r="R31" s="40">
        <v>21</v>
      </c>
      <c r="S31" s="32">
        <v>11</v>
      </c>
      <c r="T31" s="2">
        <v>23</v>
      </c>
      <c r="U31" s="30">
        <v>6</v>
      </c>
      <c r="V31" s="1">
        <v>9</v>
      </c>
      <c r="W31" s="30">
        <v>7</v>
      </c>
      <c r="X31" s="32">
        <v>8</v>
      </c>
      <c r="Y31" s="30">
        <v>17</v>
      </c>
      <c r="Z31" s="30">
        <v>7</v>
      </c>
      <c r="AA31" s="30">
        <v>12</v>
      </c>
      <c r="AB31" s="30">
        <v>5</v>
      </c>
      <c r="AC31" s="30">
        <v>11</v>
      </c>
      <c r="AD31" s="40">
        <v>7</v>
      </c>
      <c r="AE31" s="62">
        <f>_xlfn.IFNA(_xlfn.XLOOKUP(A31,[1]Día25!$A$13:$A$67,[1]Día25!$M$13:$M$67),0)</f>
        <v>12</v>
      </c>
      <c r="AF31" s="30"/>
      <c r="AG31" s="34"/>
      <c r="AH31" s="61">
        <f>_xlfn.XLOOKUP(A31,[1]Día28!$A$14:$A$67,[1]Día28!$M$14:$M$67,0,0,1)</f>
        <v>7</v>
      </c>
    </row>
    <row r="32" spans="1:34" ht="13.5" customHeight="1" x14ac:dyDescent="0.25">
      <c r="A32" s="38" t="s">
        <v>29</v>
      </c>
      <c r="B32" s="26" t="s">
        <v>51</v>
      </c>
      <c r="C32" s="2">
        <v>5</v>
      </c>
      <c r="D32" s="40">
        <v>7</v>
      </c>
      <c r="E32" s="32">
        <v>6</v>
      </c>
      <c r="F32" s="32">
        <v>2</v>
      </c>
      <c r="G32" s="31">
        <v>4</v>
      </c>
      <c r="H32" s="32">
        <v>4</v>
      </c>
      <c r="I32" s="40">
        <v>7</v>
      </c>
      <c r="J32" s="32">
        <v>15</v>
      </c>
      <c r="K32" s="32">
        <v>8</v>
      </c>
      <c r="L32" s="31">
        <v>7</v>
      </c>
      <c r="M32" s="2">
        <v>2</v>
      </c>
      <c r="N32" s="30">
        <v>12</v>
      </c>
      <c r="O32" s="30">
        <v>9</v>
      </c>
      <c r="P32" s="30">
        <v>4</v>
      </c>
      <c r="Q32" s="32">
        <v>13</v>
      </c>
      <c r="R32" s="32">
        <v>9</v>
      </c>
      <c r="S32" s="30">
        <v>3</v>
      </c>
      <c r="T32" s="30">
        <v>1</v>
      </c>
      <c r="U32" s="32">
        <v>5</v>
      </c>
      <c r="V32" s="1">
        <v>5</v>
      </c>
      <c r="W32" s="32">
        <v>8</v>
      </c>
      <c r="X32" s="30">
        <v>10</v>
      </c>
      <c r="Y32" s="30">
        <v>7</v>
      </c>
      <c r="Z32" s="30">
        <v>4</v>
      </c>
      <c r="AA32" s="30">
        <v>9</v>
      </c>
      <c r="AB32" s="30">
        <v>4</v>
      </c>
      <c r="AC32" s="30">
        <v>4</v>
      </c>
      <c r="AD32" s="45">
        <v>9</v>
      </c>
      <c r="AE32" s="62">
        <f>_xlfn.IFNA(_xlfn.XLOOKUP(A32,[1]Día25!$A$13:$A$67,[1]Día25!$M$13:$M$67),0)</f>
        <v>0</v>
      </c>
      <c r="AF32" s="30"/>
      <c r="AG32" s="34"/>
      <c r="AH32" s="61">
        <f>_xlfn.XLOOKUP(A32,[1]Día28!$A$14:$A$67,[1]Día28!$M$14:$M$67,0,0,1)</f>
        <v>0</v>
      </c>
    </row>
    <row r="33" spans="1:34" ht="13.5" customHeight="1" x14ac:dyDescent="0.25">
      <c r="A33" s="38">
        <v>8148</v>
      </c>
      <c r="B33" s="26" t="s">
        <v>61</v>
      </c>
      <c r="C33" s="30">
        <v>65</v>
      </c>
      <c r="D33" s="40">
        <v>67</v>
      </c>
      <c r="E33" s="32">
        <v>56</v>
      </c>
      <c r="F33" s="30"/>
      <c r="G33" s="30">
        <v>63</v>
      </c>
      <c r="H33" s="30">
        <v>52</v>
      </c>
      <c r="I33" s="30">
        <v>72</v>
      </c>
      <c r="J33" s="32">
        <v>55</v>
      </c>
      <c r="K33" s="40">
        <v>76</v>
      </c>
      <c r="L33" s="30">
        <v>100</v>
      </c>
      <c r="M33" s="1"/>
      <c r="N33" s="32">
        <v>64</v>
      </c>
      <c r="O33" s="2">
        <v>66</v>
      </c>
      <c r="P33" s="30">
        <v>77</v>
      </c>
      <c r="Q33" s="32">
        <v>64</v>
      </c>
      <c r="R33" s="32">
        <v>84</v>
      </c>
      <c r="S33" s="2">
        <v>49</v>
      </c>
      <c r="T33" s="32"/>
      <c r="U33" s="40">
        <v>77</v>
      </c>
      <c r="V33" s="1">
        <v>61</v>
      </c>
      <c r="W33" s="32">
        <v>61</v>
      </c>
      <c r="X33" s="32">
        <v>68</v>
      </c>
      <c r="Y33" s="32">
        <v>67</v>
      </c>
      <c r="Z33" s="30">
        <v>58</v>
      </c>
      <c r="AA33" s="30"/>
      <c r="AB33" s="30">
        <v>75</v>
      </c>
      <c r="AC33" s="41">
        <v>78</v>
      </c>
      <c r="AD33" s="30">
        <v>51</v>
      </c>
      <c r="AE33" s="62">
        <f>_xlfn.IFNA(_xlfn.XLOOKUP(A33,[1]Día25!$A$13:$A$67,[1]Día25!$M$13:$M$67),0)</f>
        <v>0</v>
      </c>
      <c r="AF33" s="30"/>
      <c r="AG33" s="34"/>
      <c r="AH33" s="61">
        <f>_xlfn.XLOOKUP(A33,[1]Día28!$A$14:$A$67,[1]Día28!$M$14:$M$67,0,0,1)</f>
        <v>51</v>
      </c>
    </row>
    <row r="34" spans="1:34" ht="13.5" customHeight="1" x14ac:dyDescent="0.25">
      <c r="A34" s="46" t="s">
        <v>30</v>
      </c>
      <c r="B34" s="26" t="s">
        <v>53</v>
      </c>
      <c r="C34" s="30">
        <v>35</v>
      </c>
      <c r="D34" s="40">
        <v>36</v>
      </c>
      <c r="E34" s="32"/>
      <c r="F34" s="31">
        <v>1</v>
      </c>
      <c r="G34" s="30">
        <v>41</v>
      </c>
      <c r="H34" s="30">
        <v>45</v>
      </c>
      <c r="I34" s="32">
        <v>42</v>
      </c>
      <c r="J34" s="32">
        <v>43</v>
      </c>
      <c r="K34" s="32">
        <v>41</v>
      </c>
      <c r="L34" s="30"/>
      <c r="M34" s="2">
        <v>2</v>
      </c>
      <c r="N34" s="32">
        <v>44</v>
      </c>
      <c r="O34" s="30">
        <v>44</v>
      </c>
      <c r="P34" s="32">
        <v>45</v>
      </c>
      <c r="Q34" s="32">
        <v>45</v>
      </c>
      <c r="R34" s="30">
        <v>39</v>
      </c>
      <c r="S34" s="40"/>
      <c r="T34" s="32">
        <v>10</v>
      </c>
      <c r="U34" s="31">
        <v>54</v>
      </c>
      <c r="V34" s="1">
        <v>47</v>
      </c>
      <c r="W34" s="32">
        <v>50</v>
      </c>
      <c r="X34" s="30">
        <v>54</v>
      </c>
      <c r="Y34" s="1">
        <v>52</v>
      </c>
      <c r="Z34" s="30"/>
      <c r="AA34" s="30">
        <v>8</v>
      </c>
      <c r="AB34" s="30">
        <v>54</v>
      </c>
      <c r="AC34" s="1">
        <v>50</v>
      </c>
      <c r="AD34" s="30">
        <v>53</v>
      </c>
      <c r="AE34" s="62">
        <f>_xlfn.IFNA(_xlfn.XLOOKUP(A34,[1]Día25!$A$13:$A$67,[1]Día25!$M$13:$M$67),0)</f>
        <v>8</v>
      </c>
      <c r="AF34" s="30"/>
      <c r="AG34" s="34"/>
      <c r="AH34" s="61">
        <f>_xlfn.XLOOKUP(A34,[1]Día28!$A$14:$A$67,[1]Día28!$M$14:$M$67,0,0,1)</f>
        <v>53</v>
      </c>
    </row>
    <row r="35" spans="1:34" ht="13.5" customHeight="1" x14ac:dyDescent="0.25">
      <c r="A35" s="25" t="s">
        <v>33</v>
      </c>
      <c r="B35" s="26" t="s">
        <v>51</v>
      </c>
      <c r="C35" s="30">
        <v>7</v>
      </c>
      <c r="D35" s="30">
        <v>4</v>
      </c>
      <c r="E35" s="30">
        <v>0</v>
      </c>
      <c r="F35" s="30">
        <v>7</v>
      </c>
      <c r="G35" s="30">
        <v>4</v>
      </c>
      <c r="H35" s="30">
        <v>5</v>
      </c>
      <c r="I35" s="30">
        <v>6</v>
      </c>
      <c r="J35" s="30">
        <v>10</v>
      </c>
      <c r="K35" s="40">
        <v>4</v>
      </c>
      <c r="L35" s="30">
        <v>5</v>
      </c>
      <c r="M35" s="2">
        <v>2</v>
      </c>
      <c r="N35" s="32">
        <v>2</v>
      </c>
      <c r="O35" s="47">
        <v>3</v>
      </c>
      <c r="P35" s="32">
        <v>4</v>
      </c>
      <c r="Q35" s="30">
        <v>4</v>
      </c>
      <c r="R35" s="30">
        <v>2</v>
      </c>
      <c r="S35" s="30">
        <v>4</v>
      </c>
      <c r="T35" s="30">
        <v>4</v>
      </c>
      <c r="U35" s="30">
        <v>4</v>
      </c>
      <c r="V35" s="2">
        <v>7</v>
      </c>
      <c r="W35" s="33">
        <v>0</v>
      </c>
      <c r="X35" s="30">
        <v>1</v>
      </c>
      <c r="Y35" s="30">
        <v>4</v>
      </c>
      <c r="Z35" s="30">
        <v>9</v>
      </c>
      <c r="AA35" s="30">
        <v>7</v>
      </c>
      <c r="AB35" s="30">
        <v>1</v>
      </c>
      <c r="AC35" s="30">
        <v>5</v>
      </c>
      <c r="AD35" s="30">
        <v>4</v>
      </c>
      <c r="AE35" s="62">
        <f>_xlfn.IFNA(_xlfn.XLOOKUP(A35,[1]Día25!$A$13:$A$67,[1]Día25!$M$13:$M$67),0)</f>
        <v>0</v>
      </c>
      <c r="AF35" s="30"/>
      <c r="AG35" s="34"/>
      <c r="AH35" s="61">
        <f>_xlfn.XLOOKUP(A35,[1]Día28!$A$14:$A$67,[1]Día28!$M$14:$M$67,0,0,1)</f>
        <v>0</v>
      </c>
    </row>
    <row r="36" spans="1:34" ht="13.5" customHeight="1" x14ac:dyDescent="0.25">
      <c r="A36" s="46" t="s">
        <v>52</v>
      </c>
      <c r="B36" s="26" t="s">
        <v>51</v>
      </c>
      <c r="C36" s="31">
        <v>1</v>
      </c>
      <c r="D36" s="31">
        <v>2</v>
      </c>
      <c r="E36" s="31">
        <v>5</v>
      </c>
      <c r="F36" s="30">
        <v>9</v>
      </c>
      <c r="G36" s="30">
        <v>3</v>
      </c>
      <c r="H36" s="30">
        <v>3</v>
      </c>
      <c r="I36" s="32">
        <v>2</v>
      </c>
      <c r="J36" s="40">
        <v>0</v>
      </c>
      <c r="K36" s="31">
        <v>4</v>
      </c>
      <c r="L36" s="30">
        <v>1</v>
      </c>
      <c r="M36" s="2">
        <v>6</v>
      </c>
      <c r="N36" s="2">
        <v>3</v>
      </c>
      <c r="O36" s="2">
        <v>6</v>
      </c>
      <c r="P36" s="30">
        <v>3</v>
      </c>
      <c r="Q36" s="32">
        <v>2</v>
      </c>
      <c r="R36" s="32">
        <v>13</v>
      </c>
      <c r="S36" s="32">
        <v>0</v>
      </c>
      <c r="T36" s="32">
        <v>5</v>
      </c>
      <c r="U36" s="32">
        <v>3</v>
      </c>
      <c r="V36" s="32">
        <v>2</v>
      </c>
      <c r="W36" s="32">
        <v>2</v>
      </c>
      <c r="X36" s="30">
        <v>11</v>
      </c>
      <c r="Y36" s="30">
        <v>9</v>
      </c>
      <c r="Z36" s="30">
        <v>5</v>
      </c>
      <c r="AA36" s="30">
        <v>6</v>
      </c>
      <c r="AB36" s="30">
        <v>2</v>
      </c>
      <c r="AC36" s="30">
        <v>2</v>
      </c>
      <c r="AD36" s="30">
        <v>7</v>
      </c>
      <c r="AE36" s="62">
        <f>_xlfn.IFNA(_xlfn.XLOOKUP(A36,[1]Día25!$A$13:$A$67,[1]Día25!$M$13:$M$67),0)</f>
        <v>0</v>
      </c>
      <c r="AF36" s="30"/>
      <c r="AG36" s="34"/>
      <c r="AH36" s="61">
        <f>_xlfn.XLOOKUP(A36,[1]Día28!$A$14:$A$67,[1]Día28!$M$14:$M$67,0,0,1)</f>
        <v>0</v>
      </c>
    </row>
    <row r="37" spans="1:34" ht="13.5" customHeight="1" x14ac:dyDescent="0.25">
      <c r="A37" s="25" t="s">
        <v>31</v>
      </c>
      <c r="B37" s="26" t="s">
        <v>58</v>
      </c>
      <c r="C37" s="31"/>
      <c r="D37" s="32">
        <v>6</v>
      </c>
      <c r="E37" s="30"/>
      <c r="F37" s="30"/>
      <c r="G37" s="30"/>
      <c r="H37" s="30"/>
      <c r="I37" s="30"/>
      <c r="J37" s="40"/>
      <c r="K37" s="32">
        <v>13</v>
      </c>
      <c r="L37" s="30"/>
      <c r="M37" s="31"/>
      <c r="N37" s="1"/>
      <c r="O37" s="32"/>
      <c r="P37" s="30"/>
      <c r="Q37" s="2"/>
      <c r="R37" s="32">
        <v>15</v>
      </c>
      <c r="S37" s="2"/>
      <c r="T37" s="40"/>
      <c r="U37" s="32"/>
      <c r="V37" s="32"/>
      <c r="W37" s="30"/>
      <c r="X37" s="2"/>
      <c r="Y37" s="1">
        <v>14</v>
      </c>
      <c r="Z37" s="1"/>
      <c r="AA37" s="30"/>
      <c r="AB37" s="30"/>
      <c r="AC37" s="1"/>
      <c r="AD37" s="30"/>
      <c r="AE37" s="62">
        <f>_xlfn.IFNA(_xlfn.XLOOKUP(A37,[1]Día25!$A$13:$A$67,[1]Día25!$M$13:$M$67),0)</f>
        <v>0</v>
      </c>
      <c r="AF37" s="30"/>
      <c r="AG37" s="34"/>
      <c r="AH37" s="61">
        <f>_xlfn.XLOOKUP(A37,[1]Día28!$A$14:$A$67,[1]Día28!$M$14:$M$67,0,0,1)</f>
        <v>0</v>
      </c>
    </row>
    <row r="38" spans="1:34" ht="13.5" customHeight="1" x14ac:dyDescent="0.25">
      <c r="A38" s="25" t="s">
        <v>32</v>
      </c>
      <c r="B38" s="26" t="s">
        <v>51</v>
      </c>
      <c r="C38" s="30">
        <v>54</v>
      </c>
      <c r="D38" s="30">
        <v>61</v>
      </c>
      <c r="E38" s="32">
        <v>68</v>
      </c>
      <c r="F38" s="30">
        <v>80</v>
      </c>
      <c r="G38" s="2">
        <v>68</v>
      </c>
      <c r="H38" s="30">
        <v>66</v>
      </c>
      <c r="I38" s="30">
        <v>63</v>
      </c>
      <c r="J38" s="30">
        <v>70</v>
      </c>
      <c r="K38" s="40">
        <v>93</v>
      </c>
      <c r="L38" s="2">
        <v>89</v>
      </c>
      <c r="M38" s="1">
        <v>130</v>
      </c>
      <c r="N38" s="2">
        <v>64</v>
      </c>
      <c r="O38" s="40">
        <v>79</v>
      </c>
      <c r="P38" s="30">
        <v>75</v>
      </c>
      <c r="Q38" s="30">
        <v>54</v>
      </c>
      <c r="R38" s="32">
        <v>49</v>
      </c>
      <c r="S38" s="2">
        <v>56</v>
      </c>
      <c r="T38" s="32">
        <v>153</v>
      </c>
      <c r="U38" s="30">
        <v>97</v>
      </c>
      <c r="V38" s="1">
        <v>85</v>
      </c>
      <c r="W38" s="30">
        <v>81</v>
      </c>
      <c r="X38" s="1">
        <v>46</v>
      </c>
      <c r="Y38" s="33">
        <v>126</v>
      </c>
      <c r="Z38" s="30">
        <v>85</v>
      </c>
      <c r="AA38" s="30">
        <v>104</v>
      </c>
      <c r="AB38" s="30">
        <v>84</v>
      </c>
      <c r="AC38" s="30">
        <v>68</v>
      </c>
      <c r="AD38" s="30">
        <v>66</v>
      </c>
      <c r="AE38" s="62">
        <f>_xlfn.IFNA(_xlfn.XLOOKUP(A38,[1]Día25!$A$13:$A$67,[1]Día25!$M$13:$M$67),0)</f>
        <v>0</v>
      </c>
      <c r="AF38" s="30"/>
      <c r="AG38" s="34"/>
      <c r="AH38" s="61">
        <f>_xlfn.XLOOKUP(A38,[1]Día28!$A$14:$A$67,[1]Día28!$M$14:$M$67,0,0,1)</f>
        <v>0</v>
      </c>
    </row>
    <row r="39" spans="1:34" ht="13.5" customHeight="1" x14ac:dyDescent="0.25">
      <c r="A39" s="25" t="s">
        <v>34</v>
      </c>
      <c r="B39" s="26" t="s">
        <v>51</v>
      </c>
      <c r="C39" s="30">
        <v>9</v>
      </c>
      <c r="D39" s="32">
        <v>3</v>
      </c>
      <c r="E39" s="40">
        <v>7</v>
      </c>
      <c r="F39" s="30">
        <v>0</v>
      </c>
      <c r="G39" s="32">
        <v>11</v>
      </c>
      <c r="H39" s="30">
        <v>10</v>
      </c>
      <c r="I39" s="30">
        <v>8</v>
      </c>
      <c r="J39" s="32">
        <v>11</v>
      </c>
      <c r="K39" s="32">
        <v>10</v>
      </c>
      <c r="L39" s="32">
        <v>1</v>
      </c>
      <c r="M39" s="1">
        <v>1</v>
      </c>
      <c r="N39" s="30">
        <v>10</v>
      </c>
      <c r="O39" s="30">
        <v>15</v>
      </c>
      <c r="P39" s="32">
        <v>16</v>
      </c>
      <c r="Q39" s="2">
        <v>25</v>
      </c>
      <c r="R39" s="30">
        <v>11</v>
      </c>
      <c r="S39" s="32">
        <v>3</v>
      </c>
      <c r="T39" s="30">
        <v>1</v>
      </c>
      <c r="U39" s="32">
        <v>28</v>
      </c>
      <c r="V39" s="31">
        <v>25</v>
      </c>
      <c r="W39" s="30">
        <v>22</v>
      </c>
      <c r="X39" s="32">
        <v>35</v>
      </c>
      <c r="Y39" s="30">
        <v>12</v>
      </c>
      <c r="Z39" s="30">
        <v>5</v>
      </c>
      <c r="AA39" s="30">
        <v>5</v>
      </c>
      <c r="AB39" s="30">
        <v>25</v>
      </c>
      <c r="AC39" s="30">
        <v>38</v>
      </c>
      <c r="AD39" s="30"/>
      <c r="AE39" s="62">
        <f>_xlfn.IFNA(_xlfn.XLOOKUP(A39,[1]Día25!$A$13:$A$67,[1]Día25!$M$13:$M$67),0)</f>
        <v>0</v>
      </c>
      <c r="AF39" s="30"/>
      <c r="AG39" s="34"/>
      <c r="AH39" s="61">
        <f>_xlfn.XLOOKUP(A39,[1]Día28!$A$14:$A$67,[1]Día28!$M$14:$M$67,0,0,1)</f>
        <v>0</v>
      </c>
    </row>
    <row r="40" spans="1:34" ht="13.5" customHeight="1" x14ac:dyDescent="0.25">
      <c r="A40" s="25" t="s">
        <v>65</v>
      </c>
      <c r="B40" s="26" t="s">
        <v>51</v>
      </c>
      <c r="C40" s="30">
        <v>7</v>
      </c>
      <c r="D40" s="32">
        <v>16</v>
      </c>
      <c r="E40" s="40">
        <v>5</v>
      </c>
      <c r="F40" s="30">
        <v>9</v>
      </c>
      <c r="G40" s="32">
        <v>10</v>
      </c>
      <c r="H40" s="30">
        <v>14</v>
      </c>
      <c r="I40" s="30">
        <v>11</v>
      </c>
      <c r="J40" s="32">
        <v>13</v>
      </c>
      <c r="K40" s="32">
        <v>16</v>
      </c>
      <c r="L40" s="32">
        <v>9</v>
      </c>
      <c r="M40" s="1">
        <v>20</v>
      </c>
      <c r="N40" s="30">
        <v>13</v>
      </c>
      <c r="O40" s="30">
        <v>16</v>
      </c>
      <c r="P40" s="32">
        <v>18</v>
      </c>
      <c r="Q40" s="2">
        <v>19</v>
      </c>
      <c r="R40" s="30">
        <v>19</v>
      </c>
      <c r="S40" s="32">
        <v>4</v>
      </c>
      <c r="T40" s="30">
        <v>15</v>
      </c>
      <c r="U40" s="32">
        <v>14</v>
      </c>
      <c r="V40" s="31">
        <v>11</v>
      </c>
      <c r="W40" s="30">
        <v>13</v>
      </c>
      <c r="X40" s="32">
        <v>19</v>
      </c>
      <c r="Y40" s="30">
        <v>23</v>
      </c>
      <c r="Z40" s="30">
        <v>6</v>
      </c>
      <c r="AA40" s="30">
        <v>25</v>
      </c>
      <c r="AB40" s="30">
        <v>18</v>
      </c>
      <c r="AC40" s="30">
        <v>14</v>
      </c>
      <c r="AD40" s="30"/>
      <c r="AE40" s="62">
        <f>_xlfn.IFNA(_xlfn.XLOOKUP(A40,[1]Día25!$A$13:$A$67,[1]Día25!$M$13:$M$67),0)</f>
        <v>0</v>
      </c>
      <c r="AF40" s="30"/>
      <c r="AG40" s="34"/>
      <c r="AH40" s="61">
        <f>_xlfn.XLOOKUP(A40,[1]Día28!$A$14:$A$67,[1]Día28!$M$14:$M$67,0,0,1)</f>
        <v>0</v>
      </c>
    </row>
    <row r="41" spans="1:34" ht="13.5" customHeight="1" x14ac:dyDescent="0.25">
      <c r="A41" s="25" t="s">
        <v>66</v>
      </c>
      <c r="B41" s="26" t="s">
        <v>51</v>
      </c>
      <c r="C41" s="30">
        <v>71</v>
      </c>
      <c r="D41" s="32">
        <v>32</v>
      </c>
      <c r="E41" s="30">
        <v>50</v>
      </c>
      <c r="F41" s="30">
        <v>49</v>
      </c>
      <c r="G41" s="32">
        <v>82</v>
      </c>
      <c r="H41" s="30">
        <v>71</v>
      </c>
      <c r="I41" s="30">
        <v>77</v>
      </c>
      <c r="J41" s="40">
        <v>66</v>
      </c>
      <c r="K41" s="32">
        <v>51</v>
      </c>
      <c r="L41" s="32">
        <v>82</v>
      </c>
      <c r="M41" s="1">
        <v>47</v>
      </c>
      <c r="N41" s="30">
        <v>73</v>
      </c>
      <c r="O41" s="30">
        <v>67</v>
      </c>
      <c r="P41" s="1">
        <v>78</v>
      </c>
      <c r="Q41" s="30">
        <v>74</v>
      </c>
      <c r="R41" s="30">
        <v>78</v>
      </c>
      <c r="S41" s="32">
        <v>54</v>
      </c>
      <c r="T41" s="30">
        <v>45</v>
      </c>
      <c r="U41" s="30">
        <v>75</v>
      </c>
      <c r="V41" s="1">
        <v>73</v>
      </c>
      <c r="W41" s="30">
        <v>71</v>
      </c>
      <c r="X41" s="1">
        <v>71</v>
      </c>
      <c r="Y41" s="30">
        <v>67</v>
      </c>
      <c r="Z41" s="30">
        <v>60</v>
      </c>
      <c r="AA41" s="30">
        <v>37</v>
      </c>
      <c r="AB41" s="30">
        <v>85</v>
      </c>
      <c r="AC41" s="30">
        <v>95</v>
      </c>
      <c r="AD41" s="30"/>
      <c r="AE41" s="62">
        <f>_xlfn.IFNA(_xlfn.XLOOKUP(A41,[1]Día25!$A$13:$A$67,[1]Día25!$M$13:$M$67),0)</f>
        <v>0</v>
      </c>
      <c r="AF41" s="30"/>
      <c r="AG41" s="34"/>
      <c r="AH41" s="61">
        <f>_xlfn.XLOOKUP(A41,[1]Día28!$A$14:$A$67,[1]Día28!$M$14:$M$67,0,0,1)</f>
        <v>0</v>
      </c>
    </row>
    <row r="42" spans="1:34" ht="13.5" customHeight="1" x14ac:dyDescent="0.25">
      <c r="A42" s="25" t="s">
        <v>36</v>
      </c>
      <c r="B42" s="26" t="s">
        <v>54</v>
      </c>
      <c r="C42" s="30">
        <v>9</v>
      </c>
      <c r="D42" s="40">
        <v>1</v>
      </c>
      <c r="E42" s="30"/>
      <c r="F42" s="32"/>
      <c r="G42" s="30">
        <v>4</v>
      </c>
      <c r="H42" s="32">
        <v>7</v>
      </c>
      <c r="I42" s="30">
        <v>2</v>
      </c>
      <c r="J42" s="30">
        <v>7</v>
      </c>
      <c r="K42" s="40">
        <v>2</v>
      </c>
      <c r="L42" s="30"/>
      <c r="M42" s="31"/>
      <c r="N42" s="30">
        <v>8</v>
      </c>
      <c r="O42" s="30">
        <v>3</v>
      </c>
      <c r="P42" s="1">
        <v>6</v>
      </c>
      <c r="Q42" s="30">
        <v>14</v>
      </c>
      <c r="R42" s="1">
        <v>8</v>
      </c>
      <c r="S42" s="32"/>
      <c r="T42" s="30"/>
      <c r="U42" s="30">
        <v>4</v>
      </c>
      <c r="V42" s="2">
        <v>9</v>
      </c>
      <c r="W42" s="30">
        <v>9</v>
      </c>
      <c r="X42" s="1">
        <v>10</v>
      </c>
      <c r="Y42" s="33">
        <v>7</v>
      </c>
      <c r="Z42" s="40"/>
      <c r="AA42" s="30"/>
      <c r="AB42" s="30">
        <v>6</v>
      </c>
      <c r="AC42" s="30">
        <v>3</v>
      </c>
      <c r="AD42" s="30"/>
      <c r="AE42" s="62">
        <f>_xlfn.IFNA(_xlfn.XLOOKUP(A42,[1]Día25!$A$13:$A$67,[1]Día25!$M$13:$M$67),0)</f>
        <v>0</v>
      </c>
      <c r="AF42" s="30"/>
      <c r="AG42" s="34"/>
      <c r="AH42" s="61">
        <f>_xlfn.XLOOKUP(A42,[1]Día28!$A$14:$A$67,[1]Día28!$M$14:$M$67,0,0,1)</f>
        <v>0</v>
      </c>
    </row>
    <row r="43" spans="1:34" ht="13.5" customHeight="1" x14ac:dyDescent="0.25">
      <c r="A43" s="25" t="s">
        <v>56</v>
      </c>
      <c r="B43" s="26" t="s">
        <v>55</v>
      </c>
      <c r="C43" s="30"/>
      <c r="D43" s="40">
        <v>34</v>
      </c>
      <c r="E43" s="40"/>
      <c r="F43" s="30">
        <v>160</v>
      </c>
      <c r="G43" s="30"/>
      <c r="H43" s="30"/>
      <c r="I43" s="32"/>
      <c r="J43" s="32"/>
      <c r="K43" s="32">
        <v>49</v>
      </c>
      <c r="L43" s="30"/>
      <c r="M43" s="31">
        <v>112</v>
      </c>
      <c r="N43" s="30"/>
      <c r="O43" s="30"/>
      <c r="P43" s="1"/>
      <c r="Q43" s="30"/>
      <c r="R43" s="30">
        <v>55</v>
      </c>
      <c r="S43" s="32"/>
      <c r="T43" s="32">
        <v>225</v>
      </c>
      <c r="U43" s="32"/>
      <c r="V43" s="32"/>
      <c r="W43" s="32"/>
      <c r="X43" s="32"/>
      <c r="Y43" s="1">
        <v>37</v>
      </c>
      <c r="Z43" s="30"/>
      <c r="AA43" s="30">
        <v>175</v>
      </c>
      <c r="AB43" s="30"/>
      <c r="AC43" s="30"/>
      <c r="AD43" s="30"/>
      <c r="AE43" s="62">
        <f>_xlfn.IFNA(_xlfn.XLOOKUP(A43,[1]Día25!$A$13:$A$67,[1]Día25!$M$13:$M$67),0)</f>
        <v>0</v>
      </c>
      <c r="AF43" s="30"/>
      <c r="AG43" s="34"/>
      <c r="AH43" s="61">
        <f>_xlfn.XLOOKUP(A43,[1]Día28!$A$14:$A$67,[1]Día28!$M$14:$M$67,0,0,1)</f>
        <v>0</v>
      </c>
    </row>
    <row r="44" spans="1:34" ht="13.5" customHeight="1" x14ac:dyDescent="0.25">
      <c r="A44" s="25" t="s">
        <v>37</v>
      </c>
      <c r="B44" s="26" t="s">
        <v>51</v>
      </c>
      <c r="C44" s="30">
        <v>4</v>
      </c>
      <c r="D44" s="30">
        <v>10</v>
      </c>
      <c r="E44" s="32">
        <v>6</v>
      </c>
      <c r="F44" s="30">
        <v>4</v>
      </c>
      <c r="G44" s="32">
        <v>3</v>
      </c>
      <c r="H44" s="30">
        <v>6</v>
      </c>
      <c r="I44" s="32">
        <v>5</v>
      </c>
      <c r="J44" s="40">
        <v>7</v>
      </c>
      <c r="K44" s="40">
        <v>9</v>
      </c>
      <c r="L44" s="32">
        <v>1</v>
      </c>
      <c r="M44" s="2">
        <v>7</v>
      </c>
      <c r="N44" s="1">
        <v>4</v>
      </c>
      <c r="O44" s="32">
        <v>5</v>
      </c>
      <c r="P44" s="32">
        <v>6</v>
      </c>
      <c r="Q44" s="30">
        <v>11</v>
      </c>
      <c r="R44" s="30">
        <v>11</v>
      </c>
      <c r="S44" s="32">
        <v>4</v>
      </c>
      <c r="T44" s="30">
        <v>9</v>
      </c>
      <c r="U44" s="30">
        <v>5</v>
      </c>
      <c r="V44" s="30">
        <v>8</v>
      </c>
      <c r="W44" s="1">
        <v>7</v>
      </c>
      <c r="X44" s="32">
        <v>6</v>
      </c>
      <c r="Y44" s="30">
        <v>5</v>
      </c>
      <c r="Z44" s="30">
        <v>8</v>
      </c>
      <c r="AA44" s="30">
        <v>19</v>
      </c>
      <c r="AB44" s="30">
        <v>6</v>
      </c>
      <c r="AC44" s="30">
        <v>7</v>
      </c>
      <c r="AD44" s="30"/>
      <c r="AE44" s="62">
        <f>_xlfn.IFNA(_xlfn.XLOOKUP(A44,[1]Día25!$A$13:$A$67,[1]Día25!$M$13:$M$67),0)</f>
        <v>0</v>
      </c>
      <c r="AF44" s="30"/>
      <c r="AG44" s="34"/>
      <c r="AH44" s="61">
        <f>_xlfn.XLOOKUP(A44,[1]Día28!$A$14:$A$67,[1]Día28!$M$14:$M$67,0,0,1)</f>
        <v>0</v>
      </c>
    </row>
    <row r="45" spans="1:34" ht="13.5" customHeight="1" x14ac:dyDescent="0.25">
      <c r="A45" s="25" t="s">
        <v>35</v>
      </c>
      <c r="B45" s="26" t="s">
        <v>51</v>
      </c>
      <c r="C45" s="30">
        <v>14</v>
      </c>
      <c r="D45" s="30">
        <v>10</v>
      </c>
      <c r="E45" s="32">
        <v>3</v>
      </c>
      <c r="F45" s="30">
        <v>17</v>
      </c>
      <c r="G45" s="32">
        <v>7</v>
      </c>
      <c r="H45" s="30">
        <v>11</v>
      </c>
      <c r="I45" s="32">
        <v>7</v>
      </c>
      <c r="J45" s="40">
        <v>13</v>
      </c>
      <c r="K45" s="40">
        <v>32</v>
      </c>
      <c r="L45" s="32">
        <v>12</v>
      </c>
      <c r="M45" s="2">
        <v>22</v>
      </c>
      <c r="N45" s="1">
        <v>17</v>
      </c>
      <c r="O45" s="32">
        <v>13</v>
      </c>
      <c r="P45" s="32">
        <v>9</v>
      </c>
      <c r="Q45" s="30">
        <v>10</v>
      </c>
      <c r="R45" s="30">
        <v>9</v>
      </c>
      <c r="S45" s="32">
        <v>4</v>
      </c>
      <c r="T45" s="30">
        <v>13</v>
      </c>
      <c r="U45" s="30">
        <v>8</v>
      </c>
      <c r="V45" s="30">
        <v>11</v>
      </c>
      <c r="W45" s="1">
        <v>6</v>
      </c>
      <c r="X45" s="32">
        <v>13</v>
      </c>
      <c r="Y45" s="30">
        <v>10</v>
      </c>
      <c r="Z45" s="30">
        <v>8</v>
      </c>
      <c r="AA45" s="30">
        <v>19</v>
      </c>
      <c r="AB45" s="30">
        <v>10</v>
      </c>
      <c r="AC45" s="30">
        <v>7</v>
      </c>
      <c r="AD45" s="30"/>
      <c r="AE45" s="62">
        <f>_xlfn.IFNA(_xlfn.XLOOKUP(A45,[1]Día25!$A$13:$A$67,[1]Día25!$M$13:$M$67),0)</f>
        <v>19</v>
      </c>
      <c r="AF45" s="30"/>
      <c r="AG45" s="34"/>
      <c r="AH45" s="61">
        <f>_xlfn.XLOOKUP(A45,[1]Día28!$A$14:$A$67,[1]Día28!$M$14:$M$67,0,0,1)</f>
        <v>0</v>
      </c>
    </row>
    <row r="46" spans="1:34" ht="13.5" customHeight="1" x14ac:dyDescent="0.25">
      <c r="A46" s="25" t="s">
        <v>59</v>
      </c>
      <c r="B46" s="26" t="s">
        <v>51</v>
      </c>
      <c r="C46" s="30">
        <v>3</v>
      </c>
      <c r="D46" s="31">
        <v>2</v>
      </c>
      <c r="E46" s="32">
        <v>0</v>
      </c>
      <c r="F46" s="31">
        <v>8</v>
      </c>
      <c r="G46" s="30">
        <v>6</v>
      </c>
      <c r="H46" s="30">
        <v>1</v>
      </c>
      <c r="I46" s="32">
        <v>6</v>
      </c>
      <c r="J46" s="30">
        <v>6</v>
      </c>
      <c r="K46" s="32">
        <v>7</v>
      </c>
      <c r="L46" s="30">
        <v>4</v>
      </c>
      <c r="M46" s="2">
        <v>5</v>
      </c>
      <c r="N46" s="31">
        <v>11</v>
      </c>
      <c r="O46" s="32">
        <v>4</v>
      </c>
      <c r="P46" s="32">
        <v>5</v>
      </c>
      <c r="Q46" s="32">
        <v>4</v>
      </c>
      <c r="R46" s="2">
        <v>5</v>
      </c>
      <c r="S46" s="32">
        <v>11</v>
      </c>
      <c r="T46" s="32">
        <v>10</v>
      </c>
      <c r="U46" s="32">
        <v>2</v>
      </c>
      <c r="V46" s="31">
        <v>5</v>
      </c>
      <c r="W46" s="30">
        <v>4</v>
      </c>
      <c r="X46" s="30">
        <v>7</v>
      </c>
      <c r="Y46" s="30">
        <v>6</v>
      </c>
      <c r="Z46" s="30">
        <v>6</v>
      </c>
      <c r="AA46" s="30">
        <v>6</v>
      </c>
      <c r="AB46" s="30">
        <v>1</v>
      </c>
      <c r="AC46" s="30">
        <v>2</v>
      </c>
      <c r="AD46" s="30"/>
      <c r="AE46" s="62">
        <f>_xlfn.IFNA(_xlfn.XLOOKUP(A46,[1]Día25!$A$13:$A$67,[1]Día25!$M$13:$M$67),0)</f>
        <v>0</v>
      </c>
      <c r="AF46" s="30"/>
      <c r="AG46" s="34"/>
      <c r="AH46" s="61">
        <f>_xlfn.XLOOKUP(A46,[1]Día28!$A$14:$A$67,[1]Día28!$M$14:$M$67,0,0,1)</f>
        <v>0</v>
      </c>
    </row>
    <row r="47" spans="1:34" ht="13.5" customHeight="1" x14ac:dyDescent="0.25">
      <c r="A47" s="25" t="s">
        <v>38</v>
      </c>
      <c r="B47" s="26" t="s">
        <v>51</v>
      </c>
      <c r="C47" s="30">
        <v>78</v>
      </c>
      <c r="D47" s="32">
        <v>107</v>
      </c>
      <c r="E47" s="30">
        <v>113</v>
      </c>
      <c r="F47" s="40">
        <v>65</v>
      </c>
      <c r="G47" s="30">
        <v>98</v>
      </c>
      <c r="H47" s="32">
        <v>110</v>
      </c>
      <c r="I47" s="30">
        <v>73</v>
      </c>
      <c r="J47" s="30">
        <v>95</v>
      </c>
      <c r="K47" s="40">
        <v>86</v>
      </c>
      <c r="L47" s="30">
        <v>188</v>
      </c>
      <c r="M47" s="1">
        <v>65</v>
      </c>
      <c r="N47" s="30">
        <v>84</v>
      </c>
      <c r="O47" s="30">
        <v>113</v>
      </c>
      <c r="P47" s="32">
        <v>115</v>
      </c>
      <c r="Q47" s="2">
        <v>97</v>
      </c>
      <c r="R47" s="2">
        <v>82</v>
      </c>
      <c r="S47" s="2">
        <v>189</v>
      </c>
      <c r="T47" s="2">
        <v>169</v>
      </c>
      <c r="U47" s="30">
        <v>111</v>
      </c>
      <c r="V47" s="31">
        <v>120</v>
      </c>
      <c r="W47" s="1">
        <v>106</v>
      </c>
      <c r="X47" s="32">
        <v>109</v>
      </c>
      <c r="Y47" s="30">
        <v>60</v>
      </c>
      <c r="Z47" s="30">
        <v>170</v>
      </c>
      <c r="AA47" s="30">
        <v>123</v>
      </c>
      <c r="AB47" s="30">
        <v>93</v>
      </c>
      <c r="AC47" s="30">
        <v>116</v>
      </c>
      <c r="AD47" s="30"/>
      <c r="AE47" s="62">
        <f>_xlfn.IFNA(_xlfn.XLOOKUP(A47,[1]Día25!$A$13:$A$67,[1]Día25!$M$13:$M$67),0)</f>
        <v>0</v>
      </c>
      <c r="AF47" s="30"/>
      <c r="AG47" s="34"/>
      <c r="AH47" s="61">
        <f>_xlfn.XLOOKUP(A47,[1]Día28!$A$14:$A$67,[1]Día28!$M$14:$M$67,0,0,1)</f>
        <v>0</v>
      </c>
    </row>
    <row r="48" spans="1:34" ht="13.5" customHeight="1" x14ac:dyDescent="0.25">
      <c r="A48" s="25" t="s">
        <v>39</v>
      </c>
      <c r="B48" s="26" t="s">
        <v>53</v>
      </c>
      <c r="C48" s="30">
        <v>8</v>
      </c>
      <c r="D48" s="31">
        <v>8</v>
      </c>
      <c r="E48" s="32"/>
      <c r="F48" s="30">
        <v>8</v>
      </c>
      <c r="G48" s="31">
        <v>3</v>
      </c>
      <c r="H48" s="1">
        <v>7</v>
      </c>
      <c r="I48" s="1">
        <v>6</v>
      </c>
      <c r="J48" s="40">
        <v>11</v>
      </c>
      <c r="K48" s="32">
        <v>7</v>
      </c>
      <c r="L48" s="31"/>
      <c r="M48" s="30">
        <v>13</v>
      </c>
      <c r="N48" s="30">
        <v>6</v>
      </c>
      <c r="O48" s="31">
        <v>7</v>
      </c>
      <c r="P48" s="1">
        <v>2</v>
      </c>
      <c r="Q48" s="30">
        <v>7</v>
      </c>
      <c r="R48" s="30">
        <v>12</v>
      </c>
      <c r="S48" s="1"/>
      <c r="T48" s="1">
        <v>24</v>
      </c>
      <c r="U48" s="30">
        <v>4</v>
      </c>
      <c r="V48" s="30">
        <v>4</v>
      </c>
      <c r="W48" s="31">
        <v>8</v>
      </c>
      <c r="X48" s="30">
        <v>8</v>
      </c>
      <c r="Y48" s="30">
        <v>15</v>
      </c>
      <c r="Z48" s="30"/>
      <c r="AA48" s="30">
        <v>29</v>
      </c>
      <c r="AB48" s="30">
        <v>6</v>
      </c>
      <c r="AC48" s="31">
        <v>8</v>
      </c>
      <c r="AD48" s="31"/>
      <c r="AE48" s="62">
        <f>_xlfn.IFNA(_xlfn.XLOOKUP(A48,[1]Día25!$A$13:$A$67,[1]Día25!$M$13:$M$67),0)</f>
        <v>0</v>
      </c>
      <c r="AF48" s="30"/>
      <c r="AG48" s="34"/>
      <c r="AH48" s="61">
        <f>_xlfn.XLOOKUP(A48,[1]Día28!$A$14:$A$67,[1]Día28!$M$14:$M$67,0,0,1)</f>
        <v>0</v>
      </c>
    </row>
    <row r="49" spans="1:34" ht="13.5" customHeight="1" x14ac:dyDescent="0.25">
      <c r="A49" s="25" t="s">
        <v>40</v>
      </c>
      <c r="B49" s="26" t="s">
        <v>64</v>
      </c>
      <c r="C49" s="30">
        <v>1</v>
      </c>
      <c r="D49" s="40"/>
      <c r="E49" s="30">
        <v>1</v>
      </c>
      <c r="F49" s="30"/>
      <c r="G49" s="30">
        <v>3</v>
      </c>
      <c r="H49" s="30">
        <v>5</v>
      </c>
      <c r="I49" s="30">
        <v>8</v>
      </c>
      <c r="J49" s="32">
        <v>1</v>
      </c>
      <c r="K49" s="32"/>
      <c r="L49" s="30">
        <v>7</v>
      </c>
      <c r="M49" s="30"/>
      <c r="N49" s="30">
        <v>4</v>
      </c>
      <c r="O49" s="30">
        <v>5</v>
      </c>
      <c r="P49" s="32">
        <v>6</v>
      </c>
      <c r="Q49" s="32">
        <v>7</v>
      </c>
      <c r="R49" s="32"/>
      <c r="S49" s="32">
        <v>2</v>
      </c>
      <c r="T49" s="1"/>
      <c r="U49" s="30">
        <v>5</v>
      </c>
      <c r="V49" s="30">
        <v>4</v>
      </c>
      <c r="W49" s="30">
        <v>3</v>
      </c>
      <c r="X49" s="30">
        <v>1</v>
      </c>
      <c r="Y49" s="30"/>
      <c r="Z49" s="30">
        <v>6</v>
      </c>
      <c r="AA49" s="30"/>
      <c r="AB49" s="30">
        <v>3</v>
      </c>
      <c r="AC49" s="30">
        <v>5</v>
      </c>
      <c r="AD49" s="30"/>
      <c r="AE49" s="62">
        <f>_xlfn.IFNA(_xlfn.XLOOKUP(A49,[1]Día25!$A$13:$A$67,[1]Día25!$M$13:$M$67),0)</f>
        <v>0</v>
      </c>
      <c r="AF49" s="30"/>
      <c r="AG49" s="34"/>
      <c r="AH49" s="61">
        <f>_xlfn.XLOOKUP(A49,[1]Día28!$A$14:$A$67,[1]Día28!$M$14:$M$67,0,0,1)</f>
        <v>0</v>
      </c>
    </row>
    <row r="50" spans="1:34" ht="13.5" customHeight="1" x14ac:dyDescent="0.25">
      <c r="A50" s="25" t="s">
        <v>69</v>
      </c>
      <c r="B50" s="26" t="s">
        <v>53</v>
      </c>
      <c r="C50" s="32">
        <v>27</v>
      </c>
      <c r="D50" s="40">
        <v>23</v>
      </c>
      <c r="E50" s="30"/>
      <c r="F50" s="32">
        <v>14</v>
      </c>
      <c r="G50" s="32">
        <v>24</v>
      </c>
      <c r="H50" s="31">
        <v>28</v>
      </c>
      <c r="I50" s="30">
        <v>25</v>
      </c>
      <c r="J50" s="40">
        <v>39</v>
      </c>
      <c r="K50" s="40">
        <v>35</v>
      </c>
      <c r="L50" s="32"/>
      <c r="M50" s="31">
        <v>21</v>
      </c>
      <c r="N50" s="30">
        <v>19</v>
      </c>
      <c r="O50" s="2">
        <v>31</v>
      </c>
      <c r="P50" s="30">
        <v>20</v>
      </c>
      <c r="Q50" s="31">
        <v>22</v>
      </c>
      <c r="R50" s="30">
        <v>25</v>
      </c>
      <c r="S50" s="30"/>
      <c r="T50" s="30">
        <v>33</v>
      </c>
      <c r="U50" s="32">
        <v>29</v>
      </c>
      <c r="V50" s="31">
        <v>25</v>
      </c>
      <c r="W50" s="30">
        <v>25</v>
      </c>
      <c r="X50" s="31">
        <v>34</v>
      </c>
      <c r="Y50" s="30">
        <v>42</v>
      </c>
      <c r="Z50" s="30"/>
      <c r="AA50" s="30">
        <v>26</v>
      </c>
      <c r="AB50" s="30">
        <v>36</v>
      </c>
      <c r="AC50" s="30">
        <v>43</v>
      </c>
      <c r="AD50" s="30"/>
      <c r="AE50" s="62">
        <f>_xlfn.IFNA(_xlfn.XLOOKUP(A50,[1]Día25!$A$13:$A$67,[1]Día25!$M$13:$M$67),0)</f>
        <v>0</v>
      </c>
      <c r="AF50" s="30"/>
      <c r="AG50" s="34"/>
      <c r="AH50" s="61">
        <f>_xlfn.XLOOKUP(A50,[1]Día28!$A$14:$A$67,[1]Día28!$M$14:$M$67,0,0,1)</f>
        <v>0</v>
      </c>
    </row>
    <row r="51" spans="1:34" ht="13.5" customHeight="1" x14ac:dyDescent="0.25">
      <c r="A51" s="25" t="s">
        <v>41</v>
      </c>
      <c r="B51" s="26" t="s">
        <v>51</v>
      </c>
      <c r="C51" s="30">
        <v>37</v>
      </c>
      <c r="D51" s="30">
        <v>38</v>
      </c>
      <c r="E51" s="40">
        <v>56</v>
      </c>
      <c r="F51" s="32">
        <v>60</v>
      </c>
      <c r="G51" s="30">
        <v>65</v>
      </c>
      <c r="H51" s="30">
        <v>38</v>
      </c>
      <c r="I51" s="32">
        <v>38</v>
      </c>
      <c r="J51" s="32">
        <v>47</v>
      </c>
      <c r="K51" s="32">
        <v>51</v>
      </c>
      <c r="L51" s="30">
        <v>57</v>
      </c>
      <c r="M51" s="31">
        <v>42</v>
      </c>
      <c r="N51" s="30">
        <v>47</v>
      </c>
      <c r="O51" s="30">
        <v>29</v>
      </c>
      <c r="P51" s="32">
        <v>44</v>
      </c>
      <c r="Q51" s="30">
        <v>26</v>
      </c>
      <c r="R51" s="30">
        <v>77</v>
      </c>
      <c r="S51" s="32">
        <v>60</v>
      </c>
      <c r="T51" s="32">
        <v>41</v>
      </c>
      <c r="U51" s="30">
        <v>72</v>
      </c>
      <c r="V51" s="1">
        <v>60</v>
      </c>
      <c r="W51" s="32">
        <v>71</v>
      </c>
      <c r="X51" s="30">
        <v>67</v>
      </c>
      <c r="Y51" s="30">
        <v>69</v>
      </c>
      <c r="Z51" s="30">
        <v>81</v>
      </c>
      <c r="AA51" s="30">
        <v>45</v>
      </c>
      <c r="AB51" s="30">
        <v>83</v>
      </c>
      <c r="AC51" s="30">
        <v>70</v>
      </c>
      <c r="AD51" s="30"/>
      <c r="AE51" s="62">
        <f>_xlfn.IFNA(_xlfn.XLOOKUP(A51,[1]Día25!$A$13:$A$67,[1]Día25!$M$13:$M$67),0)</f>
        <v>45</v>
      </c>
      <c r="AF51" s="30"/>
      <c r="AG51" s="34"/>
      <c r="AH51" s="61">
        <f>_xlfn.XLOOKUP(A51,[1]Día28!$A$14:$A$67,[1]Día28!$M$14:$M$67,0,0,1)</f>
        <v>0</v>
      </c>
    </row>
    <row r="52" spans="1:34" ht="14.25" x14ac:dyDescent="0.25">
      <c r="A52" s="25" t="s">
        <v>42</v>
      </c>
      <c r="B52" s="26" t="s">
        <v>54</v>
      </c>
      <c r="C52" s="2">
        <v>4</v>
      </c>
      <c r="D52" s="31">
        <v>10</v>
      </c>
      <c r="E52" s="32"/>
      <c r="F52" s="32"/>
      <c r="G52" s="30">
        <v>3</v>
      </c>
      <c r="H52" s="31">
        <v>3</v>
      </c>
      <c r="I52" s="2">
        <v>5</v>
      </c>
      <c r="J52" s="32">
        <v>4</v>
      </c>
      <c r="K52" s="31">
        <v>6</v>
      </c>
      <c r="L52" s="30"/>
      <c r="M52" s="31"/>
      <c r="N52" s="2">
        <v>4</v>
      </c>
      <c r="O52" s="30">
        <v>6</v>
      </c>
      <c r="P52" s="32">
        <v>6</v>
      </c>
      <c r="Q52" s="31">
        <v>3</v>
      </c>
      <c r="R52" s="32">
        <v>9</v>
      </c>
      <c r="S52" s="32"/>
      <c r="T52" s="31"/>
      <c r="U52" s="30">
        <v>3</v>
      </c>
      <c r="V52" s="1">
        <v>3</v>
      </c>
      <c r="W52" s="32">
        <v>6</v>
      </c>
      <c r="X52" s="33">
        <v>3</v>
      </c>
      <c r="Y52" s="30">
        <v>5</v>
      </c>
      <c r="Z52" s="30"/>
      <c r="AA52" s="30"/>
      <c r="AB52" s="30">
        <v>7</v>
      </c>
      <c r="AC52" s="30">
        <v>6</v>
      </c>
      <c r="AD52" s="30"/>
      <c r="AE52" s="62">
        <f>_xlfn.IFNA(_xlfn.XLOOKUP(A52,[1]Día25!$A$13:$A$67,[1]Día25!$M$13:$M$67),0)</f>
        <v>0</v>
      </c>
      <c r="AF52" s="30"/>
      <c r="AG52" s="34"/>
      <c r="AH52" s="61">
        <f>_xlfn.XLOOKUP(A52,[1]Día28!$A$14:$A$67,[1]Día28!$M$14:$M$67,0,0,1)</f>
        <v>0</v>
      </c>
    </row>
    <row r="53" spans="1:34" ht="13.5" customHeight="1" x14ac:dyDescent="0.25">
      <c r="A53" s="25" t="s">
        <v>43</v>
      </c>
      <c r="B53" s="42" t="s">
        <v>51</v>
      </c>
      <c r="C53" s="30">
        <v>38</v>
      </c>
      <c r="D53" s="30">
        <v>48</v>
      </c>
      <c r="E53" s="32">
        <v>103</v>
      </c>
      <c r="F53" s="30">
        <v>66</v>
      </c>
      <c r="G53" s="30">
        <v>45</v>
      </c>
      <c r="H53" s="30">
        <v>46</v>
      </c>
      <c r="I53" s="32">
        <v>32</v>
      </c>
      <c r="J53" s="32">
        <v>55</v>
      </c>
      <c r="K53" s="40">
        <v>72</v>
      </c>
      <c r="L53" s="30">
        <v>124</v>
      </c>
      <c r="M53" s="2">
        <v>41</v>
      </c>
      <c r="N53" s="2">
        <v>41</v>
      </c>
      <c r="O53" s="30">
        <v>22</v>
      </c>
      <c r="P53" s="32">
        <v>43</v>
      </c>
      <c r="Q53" s="31">
        <v>39</v>
      </c>
      <c r="R53" s="30">
        <v>90</v>
      </c>
      <c r="S53" s="1">
        <v>133</v>
      </c>
      <c r="T53" s="32">
        <v>148</v>
      </c>
      <c r="U53" s="30">
        <v>38</v>
      </c>
      <c r="V53" s="1">
        <v>49</v>
      </c>
      <c r="W53" s="32">
        <v>53</v>
      </c>
      <c r="X53" s="40">
        <v>43</v>
      </c>
      <c r="Y53" s="30">
        <v>92</v>
      </c>
      <c r="Z53" s="1">
        <v>136</v>
      </c>
      <c r="AA53" s="30">
        <v>112</v>
      </c>
      <c r="AB53" s="30">
        <v>37</v>
      </c>
      <c r="AC53" s="30">
        <v>53</v>
      </c>
      <c r="AD53" s="30"/>
      <c r="AE53" s="62">
        <f>_xlfn.IFNA(_xlfn.XLOOKUP(A53,[1]Día25!$A$13:$A$67,[1]Día25!$M$13:$M$67),0)</f>
        <v>0</v>
      </c>
      <c r="AF53" s="30"/>
      <c r="AG53" s="34"/>
      <c r="AH53" s="61">
        <f>_xlfn.XLOOKUP(A53,[1]Día28!$A$14:$A$67,[1]Día28!$M$14:$M$67,0,0,1)</f>
        <v>0</v>
      </c>
    </row>
    <row r="54" spans="1:34" ht="13.5" customHeight="1" x14ac:dyDescent="0.25">
      <c r="A54" s="25" t="s">
        <v>44</v>
      </c>
      <c r="B54" s="26" t="s">
        <v>51</v>
      </c>
      <c r="C54" s="30">
        <v>2</v>
      </c>
      <c r="D54" s="32">
        <v>2</v>
      </c>
      <c r="E54" s="40">
        <v>4</v>
      </c>
      <c r="F54" s="32">
        <v>10</v>
      </c>
      <c r="G54" s="30">
        <v>0</v>
      </c>
      <c r="H54" s="30">
        <v>4</v>
      </c>
      <c r="I54" s="31">
        <v>1</v>
      </c>
      <c r="J54" s="30">
        <v>9</v>
      </c>
      <c r="K54" s="31">
        <v>1</v>
      </c>
      <c r="L54" s="30">
        <v>4</v>
      </c>
      <c r="M54" s="30">
        <v>13</v>
      </c>
      <c r="N54" s="30">
        <v>1</v>
      </c>
      <c r="O54" s="1">
        <v>2</v>
      </c>
      <c r="P54" s="30">
        <v>1</v>
      </c>
      <c r="Q54" s="30">
        <v>3</v>
      </c>
      <c r="R54" s="31">
        <v>5</v>
      </c>
      <c r="S54" s="40">
        <v>8</v>
      </c>
      <c r="T54" s="2">
        <v>18</v>
      </c>
      <c r="U54" s="32">
        <v>3</v>
      </c>
      <c r="V54" s="31">
        <v>4</v>
      </c>
      <c r="W54" s="30">
        <v>8</v>
      </c>
      <c r="X54" s="1">
        <v>3</v>
      </c>
      <c r="Y54" s="30">
        <v>5</v>
      </c>
      <c r="Z54" s="30">
        <v>9</v>
      </c>
      <c r="AA54" s="30">
        <v>40</v>
      </c>
      <c r="AB54" s="30">
        <v>3</v>
      </c>
      <c r="AC54" s="30">
        <v>3</v>
      </c>
      <c r="AD54" s="30"/>
      <c r="AE54" s="62">
        <f>_xlfn.IFNA(_xlfn.XLOOKUP(A54,[1]Día25!$A$13:$A$67,[1]Día25!$M$13:$M$67),0)</f>
        <v>0</v>
      </c>
      <c r="AF54" s="30"/>
      <c r="AG54" s="34"/>
      <c r="AH54" s="61">
        <f>_xlfn.XLOOKUP(A54,[1]Día28!$A$14:$A$67,[1]Día28!$M$14:$M$67,0,0,1)</f>
        <v>0</v>
      </c>
    </row>
    <row r="55" spans="1:34" ht="13.5" customHeight="1" x14ac:dyDescent="0.25">
      <c r="A55" s="25" t="s">
        <v>45</v>
      </c>
      <c r="B55" s="26" t="s">
        <v>51</v>
      </c>
      <c r="C55" s="31">
        <v>4</v>
      </c>
      <c r="D55" s="30">
        <v>7</v>
      </c>
      <c r="E55" s="30">
        <v>3</v>
      </c>
      <c r="F55" s="30">
        <v>10</v>
      </c>
      <c r="G55" s="30">
        <v>5</v>
      </c>
      <c r="H55" s="31">
        <v>4</v>
      </c>
      <c r="I55" s="40">
        <v>7</v>
      </c>
      <c r="J55" s="40">
        <v>2</v>
      </c>
      <c r="K55" s="1">
        <v>5</v>
      </c>
      <c r="L55" s="30">
        <v>12</v>
      </c>
      <c r="M55" s="30">
        <v>23</v>
      </c>
      <c r="N55" s="30">
        <v>11</v>
      </c>
      <c r="O55" s="30">
        <v>9</v>
      </c>
      <c r="P55" s="30">
        <v>0</v>
      </c>
      <c r="Q55" s="30">
        <v>8</v>
      </c>
      <c r="R55" s="40">
        <v>13</v>
      </c>
      <c r="S55" s="40">
        <v>9</v>
      </c>
      <c r="T55" s="31">
        <v>16</v>
      </c>
      <c r="U55" s="30">
        <v>3</v>
      </c>
      <c r="V55" s="30">
        <v>7</v>
      </c>
      <c r="W55" s="1">
        <v>2</v>
      </c>
      <c r="X55" s="40">
        <v>11</v>
      </c>
      <c r="Y55" s="30">
        <v>9</v>
      </c>
      <c r="Z55" s="30">
        <v>6</v>
      </c>
      <c r="AA55" s="30">
        <v>27</v>
      </c>
      <c r="AB55" s="30">
        <v>11</v>
      </c>
      <c r="AC55" s="30">
        <v>0</v>
      </c>
      <c r="AD55" s="31"/>
      <c r="AE55" s="62">
        <f>_xlfn.IFNA(_xlfn.XLOOKUP(A55,[1]Día25!$A$13:$A$67,[1]Día25!$M$13:$M$67),0)</f>
        <v>27</v>
      </c>
      <c r="AF55" s="30"/>
      <c r="AG55" s="48"/>
      <c r="AH55" s="61">
        <f>_xlfn.XLOOKUP(A55,[1]Día28!$A$14:$A$67,[1]Día28!$M$14:$M$67,0,0,1)</f>
        <v>0</v>
      </c>
    </row>
    <row r="56" spans="1:34" ht="13.5" customHeight="1" x14ac:dyDescent="0.25">
      <c r="A56" s="25" t="s">
        <v>46</v>
      </c>
      <c r="B56" s="26" t="s">
        <v>51</v>
      </c>
      <c r="C56" s="30">
        <v>11</v>
      </c>
      <c r="D56" s="31">
        <v>26</v>
      </c>
      <c r="E56" s="31">
        <v>59</v>
      </c>
      <c r="F56" s="30">
        <v>27</v>
      </c>
      <c r="G56" s="1">
        <v>21</v>
      </c>
      <c r="H56" s="30">
        <v>34</v>
      </c>
      <c r="I56" s="31">
        <v>11</v>
      </c>
      <c r="J56" s="32">
        <v>33</v>
      </c>
      <c r="K56" s="30">
        <v>26</v>
      </c>
      <c r="L56" s="1">
        <v>113</v>
      </c>
      <c r="M56" s="2">
        <v>16</v>
      </c>
      <c r="N56" s="2">
        <v>29</v>
      </c>
      <c r="O56" s="30">
        <v>12</v>
      </c>
      <c r="P56" s="32">
        <v>10</v>
      </c>
      <c r="Q56" s="30">
        <v>17</v>
      </c>
      <c r="R56" s="40">
        <v>53</v>
      </c>
      <c r="S56" s="32">
        <v>88</v>
      </c>
      <c r="T56" s="1">
        <v>59</v>
      </c>
      <c r="U56" s="30">
        <v>13</v>
      </c>
      <c r="V56" s="1">
        <v>49</v>
      </c>
      <c r="W56" s="30">
        <v>35</v>
      </c>
      <c r="X56" s="40">
        <v>18</v>
      </c>
      <c r="Y56" s="30">
        <v>49</v>
      </c>
      <c r="Z56" s="30">
        <v>104</v>
      </c>
      <c r="AA56" s="30">
        <v>28</v>
      </c>
      <c r="AB56" s="30">
        <v>27</v>
      </c>
      <c r="AC56" s="30">
        <v>23</v>
      </c>
      <c r="AD56" s="41"/>
      <c r="AE56" s="62">
        <f>_xlfn.IFNA(_xlfn.XLOOKUP(A56,[1]Día25!$A$13:$A$67,[1]Día25!$M$13:$M$67),0)</f>
        <v>0</v>
      </c>
      <c r="AF56" s="30"/>
      <c r="AG56" s="34"/>
      <c r="AH56" s="61">
        <f>_xlfn.XLOOKUP(A56,[1]Día28!$A$14:$A$67,[1]Día28!$M$14:$M$67,0,0,1)</f>
        <v>0</v>
      </c>
    </row>
    <row r="57" spans="1:34" ht="13.5" customHeight="1" x14ac:dyDescent="0.25">
      <c r="A57" s="25" t="s">
        <v>60</v>
      </c>
      <c r="B57" s="26" t="s">
        <v>62</v>
      </c>
      <c r="C57" s="31">
        <v>0</v>
      </c>
      <c r="D57" s="30">
        <v>1</v>
      </c>
      <c r="E57" s="30"/>
      <c r="F57" s="40">
        <v>0</v>
      </c>
      <c r="G57" s="30">
        <v>0</v>
      </c>
      <c r="H57" s="30">
        <v>0</v>
      </c>
      <c r="I57" s="40">
        <v>0</v>
      </c>
      <c r="J57" s="40">
        <v>0</v>
      </c>
      <c r="K57" s="30">
        <v>1</v>
      </c>
      <c r="L57" s="30"/>
      <c r="M57" s="30">
        <v>16</v>
      </c>
      <c r="N57" s="30">
        <v>0</v>
      </c>
      <c r="O57" s="30">
        <v>0</v>
      </c>
      <c r="P57" s="32">
        <v>0</v>
      </c>
      <c r="Q57" s="32">
        <v>0</v>
      </c>
      <c r="R57" s="40">
        <v>0</v>
      </c>
      <c r="S57" s="40"/>
      <c r="T57" s="32">
        <v>5</v>
      </c>
      <c r="U57" s="2">
        <v>0</v>
      </c>
      <c r="V57" s="30">
        <v>0</v>
      </c>
      <c r="W57" s="30">
        <v>0</v>
      </c>
      <c r="X57" s="1">
        <v>0</v>
      </c>
      <c r="Y57" s="32">
        <v>1</v>
      </c>
      <c r="Z57" s="30"/>
      <c r="AA57" s="30">
        <v>5</v>
      </c>
      <c r="AB57" s="30">
        <v>0</v>
      </c>
      <c r="AC57" s="30">
        <v>0</v>
      </c>
      <c r="AD57" s="30"/>
      <c r="AE57" s="62">
        <f>_xlfn.IFNA(_xlfn.XLOOKUP(A57,[1]Día25!$A$13:$A$67,[1]Día25!$M$13:$M$67),0)</f>
        <v>0</v>
      </c>
      <c r="AF57" s="30"/>
      <c r="AG57" s="34"/>
      <c r="AH57" s="61">
        <f>_xlfn.XLOOKUP(A57,[1]Día28!$A$14:$A$67,[1]Día28!$M$14:$M$67,0,0,1)</f>
        <v>0</v>
      </c>
    </row>
    <row r="58" spans="1:34" ht="13.5" customHeight="1" x14ac:dyDescent="0.25">
      <c r="A58" s="25" t="s">
        <v>47</v>
      </c>
      <c r="B58" s="26" t="s">
        <v>51</v>
      </c>
      <c r="C58" s="30">
        <v>14</v>
      </c>
      <c r="D58" s="30">
        <v>0</v>
      </c>
      <c r="E58" s="30">
        <v>13</v>
      </c>
      <c r="F58" s="31">
        <v>30</v>
      </c>
      <c r="G58" s="32">
        <v>13</v>
      </c>
      <c r="H58" s="30">
        <v>4</v>
      </c>
      <c r="I58" s="31">
        <v>6</v>
      </c>
      <c r="J58" s="30">
        <v>8</v>
      </c>
      <c r="K58" s="30">
        <v>14</v>
      </c>
      <c r="L58" s="32">
        <v>19</v>
      </c>
      <c r="M58" s="2">
        <v>45</v>
      </c>
      <c r="N58" s="30">
        <v>14</v>
      </c>
      <c r="O58" s="30">
        <v>13</v>
      </c>
      <c r="P58" s="30">
        <v>7</v>
      </c>
      <c r="Q58" s="2">
        <v>3</v>
      </c>
      <c r="R58" s="40">
        <v>13</v>
      </c>
      <c r="S58" s="40">
        <v>14</v>
      </c>
      <c r="T58" s="32">
        <v>35</v>
      </c>
      <c r="U58" s="30">
        <v>14</v>
      </c>
      <c r="V58" s="1">
        <v>10</v>
      </c>
      <c r="W58" s="30">
        <v>18</v>
      </c>
      <c r="X58" s="40">
        <v>9</v>
      </c>
      <c r="Y58" s="1">
        <v>3</v>
      </c>
      <c r="Z58" s="30">
        <v>26</v>
      </c>
      <c r="AA58" s="30">
        <v>29</v>
      </c>
      <c r="AB58" s="30">
        <v>15</v>
      </c>
      <c r="AC58" s="30">
        <v>5</v>
      </c>
      <c r="AD58" s="30"/>
      <c r="AE58" s="62">
        <f>_xlfn.IFNA(_xlfn.XLOOKUP(A58,[1]Día25!$A$13:$A$67,[1]Día25!$M$13:$M$67),0)</f>
        <v>29</v>
      </c>
      <c r="AF58" s="30"/>
      <c r="AG58" s="34"/>
      <c r="AH58" s="61">
        <f>_xlfn.XLOOKUP(A58,[1]Día28!$A$14:$A$67,[1]Día28!$M$14:$M$67,0,0,1)</f>
        <v>0</v>
      </c>
    </row>
    <row r="59" spans="1:34" ht="13.5" customHeight="1" thickBot="1" x14ac:dyDescent="0.3">
      <c r="A59" s="25" t="s">
        <v>48</v>
      </c>
      <c r="B59" s="42" t="s">
        <v>51</v>
      </c>
      <c r="C59" s="30">
        <v>0</v>
      </c>
      <c r="D59" s="30">
        <v>2</v>
      </c>
      <c r="E59" s="30">
        <v>5</v>
      </c>
      <c r="F59" s="30">
        <v>3</v>
      </c>
      <c r="G59" s="30">
        <v>1</v>
      </c>
      <c r="H59" s="32">
        <v>0</v>
      </c>
      <c r="I59" s="2">
        <v>0</v>
      </c>
      <c r="J59" s="40">
        <v>5</v>
      </c>
      <c r="K59" s="30">
        <v>1</v>
      </c>
      <c r="L59" s="30">
        <v>2</v>
      </c>
      <c r="M59" s="30">
        <v>4</v>
      </c>
      <c r="N59" s="30">
        <v>5</v>
      </c>
      <c r="O59" s="30">
        <v>4</v>
      </c>
      <c r="P59" s="30">
        <v>5</v>
      </c>
      <c r="Q59" s="30">
        <v>8</v>
      </c>
      <c r="R59" s="40">
        <v>7</v>
      </c>
      <c r="S59" s="40">
        <v>5</v>
      </c>
      <c r="T59" s="31">
        <v>5</v>
      </c>
      <c r="U59" s="30">
        <v>6</v>
      </c>
      <c r="V59" s="30">
        <v>6</v>
      </c>
      <c r="W59" s="49">
        <v>5</v>
      </c>
      <c r="X59" s="50">
        <v>10</v>
      </c>
      <c r="Y59" s="49">
        <v>6</v>
      </c>
      <c r="Z59" s="49">
        <v>3</v>
      </c>
      <c r="AA59" s="51">
        <v>10</v>
      </c>
      <c r="AB59" s="51">
        <v>9</v>
      </c>
      <c r="AC59" s="51">
        <v>7</v>
      </c>
      <c r="AD59" s="51"/>
      <c r="AE59" s="62">
        <f>_xlfn.IFNA(_xlfn.XLOOKUP(A59,[1]Día25!$A$13:$A$67,[1]Día25!$M$13:$M$67),0)</f>
        <v>0</v>
      </c>
      <c r="AF59" s="51"/>
      <c r="AG59" s="52"/>
      <c r="AH59" s="61">
        <f>_xlfn.XLOOKUP(A59,[1]Día28!$A$14:$A$67,[1]Día28!$M$14:$M$67,0,0,1)</f>
        <v>0</v>
      </c>
    </row>
    <row r="60" spans="1:34" ht="13.5" customHeight="1" thickBot="1" x14ac:dyDescent="0.3">
      <c r="A60" s="53" t="s">
        <v>7</v>
      </c>
      <c r="B60" s="54"/>
      <c r="C60" s="63">
        <f t="shared" ref="C60:AG60" si="0">SUM(C7:C59)</f>
        <v>1236</v>
      </c>
      <c r="D60" s="63">
        <f t="shared" si="0"/>
        <v>1199</v>
      </c>
      <c r="E60" s="63">
        <f t="shared" si="0"/>
        <v>754</v>
      </c>
      <c r="F60" s="63">
        <f t="shared" si="0"/>
        <v>826</v>
      </c>
      <c r="G60" s="63">
        <f t="shared" si="0"/>
        <v>1457</v>
      </c>
      <c r="H60" s="63">
        <f t="shared" si="0"/>
        <v>1506</v>
      </c>
      <c r="I60" s="63">
        <f t="shared" si="0"/>
        <v>1387</v>
      </c>
      <c r="J60" s="63">
        <f t="shared" si="0"/>
        <v>1451</v>
      </c>
      <c r="K60" s="63">
        <f t="shared" si="0"/>
        <v>1442</v>
      </c>
      <c r="L60" s="63">
        <f t="shared" si="0"/>
        <v>1071</v>
      </c>
      <c r="M60" s="63">
        <f t="shared" si="0"/>
        <v>874</v>
      </c>
      <c r="N60" s="63">
        <f t="shared" si="0"/>
        <v>1501</v>
      </c>
      <c r="O60" s="63">
        <f t="shared" si="0"/>
        <v>1540</v>
      </c>
      <c r="P60" s="63">
        <f t="shared" si="0"/>
        <v>1502</v>
      </c>
      <c r="Q60" s="63">
        <f t="shared" si="0"/>
        <v>1524</v>
      </c>
      <c r="R60" s="63">
        <f t="shared" si="0"/>
        <v>1611</v>
      </c>
      <c r="S60" s="63">
        <f t="shared" si="0"/>
        <v>878</v>
      </c>
      <c r="T60" s="63">
        <f t="shared" si="0"/>
        <v>1268</v>
      </c>
      <c r="U60" s="63">
        <f t="shared" si="0"/>
        <v>1660</v>
      </c>
      <c r="V60" s="63">
        <f t="shared" si="0"/>
        <v>1676</v>
      </c>
      <c r="W60" s="63">
        <f t="shared" si="0"/>
        <v>1659</v>
      </c>
      <c r="X60" s="63">
        <f t="shared" si="0"/>
        <v>1685</v>
      </c>
      <c r="Y60" s="63">
        <f t="shared" si="0"/>
        <v>1629</v>
      </c>
      <c r="Z60" s="63">
        <f t="shared" si="0"/>
        <v>1062</v>
      </c>
      <c r="AA60" s="63">
        <f t="shared" si="0"/>
        <v>1104</v>
      </c>
      <c r="AB60" s="63">
        <f t="shared" si="0"/>
        <v>1683</v>
      </c>
      <c r="AC60" s="63">
        <f t="shared" si="0"/>
        <v>1727</v>
      </c>
      <c r="AD60" s="63">
        <f t="shared" si="0"/>
        <v>1174</v>
      </c>
      <c r="AE60" s="63">
        <f t="shared" si="0"/>
        <v>140</v>
      </c>
      <c r="AF60" s="63">
        <f t="shared" si="0"/>
        <v>0</v>
      </c>
      <c r="AG60" s="63">
        <f t="shared" si="0"/>
        <v>0</v>
      </c>
      <c r="AH60" s="61">
        <f>SUM(C60:AG60)</f>
        <v>38226</v>
      </c>
    </row>
    <row r="61" spans="1:34" ht="13.5" customHeight="1" thickBot="1" x14ac:dyDescent="0.3">
      <c r="A61" s="55" t="s">
        <v>9</v>
      </c>
      <c r="B61" s="56"/>
      <c r="C61" s="64">
        <f>COUNTIF(C7:C59,"&gt;-1")</f>
        <v>48</v>
      </c>
      <c r="D61" s="64">
        <f t="shared" ref="D61:AG61" si="1">COUNTIF(D7:D59,"&gt;-1")</f>
        <v>50</v>
      </c>
      <c r="E61" s="64">
        <f t="shared" si="1"/>
        <v>35</v>
      </c>
      <c r="F61" s="64">
        <f t="shared" si="1"/>
        <v>36</v>
      </c>
      <c r="G61" s="64">
        <f t="shared" si="1"/>
        <v>48</v>
      </c>
      <c r="H61" s="64">
        <f t="shared" si="1"/>
        <v>48</v>
      </c>
      <c r="I61" s="64">
        <f t="shared" si="1"/>
        <v>48</v>
      </c>
      <c r="J61" s="64">
        <f t="shared" si="1"/>
        <v>48</v>
      </c>
      <c r="K61" s="64">
        <f t="shared" si="1"/>
        <v>50</v>
      </c>
      <c r="L61" s="64">
        <f t="shared" si="1"/>
        <v>35</v>
      </c>
      <c r="M61" s="64">
        <f t="shared" si="1"/>
        <v>36</v>
      </c>
      <c r="N61" s="64">
        <f t="shared" si="1"/>
        <v>48</v>
      </c>
      <c r="O61" s="64">
        <f t="shared" si="1"/>
        <v>48</v>
      </c>
      <c r="P61" s="64">
        <f t="shared" si="1"/>
        <v>48</v>
      </c>
      <c r="Q61" s="64">
        <f t="shared" si="1"/>
        <v>48</v>
      </c>
      <c r="R61" s="64">
        <f t="shared" si="1"/>
        <v>50</v>
      </c>
      <c r="S61" s="64">
        <f t="shared" si="1"/>
        <v>35</v>
      </c>
      <c r="T61" s="64">
        <f t="shared" si="1"/>
        <v>36</v>
      </c>
      <c r="U61" s="64">
        <f t="shared" si="1"/>
        <v>48</v>
      </c>
      <c r="V61" s="64">
        <f t="shared" si="1"/>
        <v>48</v>
      </c>
      <c r="W61" s="64">
        <f t="shared" si="1"/>
        <v>48</v>
      </c>
      <c r="X61" s="64">
        <f t="shared" si="1"/>
        <v>48</v>
      </c>
      <c r="Y61" s="64">
        <f t="shared" si="1"/>
        <v>50</v>
      </c>
      <c r="Z61" s="64">
        <f t="shared" si="1"/>
        <v>35</v>
      </c>
      <c r="AA61" s="64">
        <f t="shared" si="1"/>
        <v>36</v>
      </c>
      <c r="AB61" s="64">
        <f t="shared" si="1"/>
        <v>48</v>
      </c>
      <c r="AC61" s="64">
        <f t="shared" si="1"/>
        <v>48</v>
      </c>
      <c r="AD61" s="64">
        <f t="shared" si="1"/>
        <v>28</v>
      </c>
      <c r="AE61" s="64">
        <f t="shared" si="1"/>
        <v>38</v>
      </c>
      <c r="AF61" s="64">
        <f t="shared" si="1"/>
        <v>0</v>
      </c>
      <c r="AG61" s="64">
        <f t="shared" si="1"/>
        <v>0</v>
      </c>
    </row>
    <row r="62" spans="1:34" ht="13.5" customHeight="1" x14ac:dyDescent="0.25">
      <c r="Q62" s="10"/>
      <c r="R62" s="57"/>
      <c r="S62" s="57"/>
      <c r="T62" s="58"/>
    </row>
    <row r="63" spans="1:34" ht="13.5" customHeight="1" x14ac:dyDescent="0.25">
      <c r="Q63" s="10"/>
      <c r="R63" s="57"/>
      <c r="S63" s="57"/>
      <c r="T63" s="58"/>
    </row>
    <row r="64" spans="1:34" ht="13.5" customHeight="1" x14ac:dyDescent="0.25">
      <c r="Q64" s="10"/>
      <c r="R64" s="57"/>
      <c r="S64" s="58"/>
      <c r="T64" s="58"/>
      <c r="Z64" s="60"/>
    </row>
    <row r="65" spans="14:19" ht="13.5" customHeight="1" x14ac:dyDescent="0.25">
      <c r="Q65" s="10"/>
      <c r="R65" s="57"/>
      <c r="S65" s="58"/>
    </row>
    <row r="66" spans="14:19" ht="13.5" customHeight="1" x14ac:dyDescent="0.25">
      <c r="N66" s="13" t="s">
        <v>12</v>
      </c>
      <c r="Q66" s="10"/>
      <c r="R66" s="57"/>
      <c r="S66" s="58"/>
    </row>
    <row r="67" spans="14:19" x14ac:dyDescent="0.25">
      <c r="Q67" s="10"/>
      <c r="R67" s="57"/>
      <c r="S67" s="58"/>
    </row>
    <row r="68" spans="14:19" x14ac:dyDescent="0.25">
      <c r="Q68" s="10"/>
      <c r="R68" s="58"/>
      <c r="S68" s="58"/>
    </row>
  </sheetData>
  <sheetProtection algorithmName="SHA-512" hashValue="doMjqF9keaAIECq3stWhTwyp1//9avTH17XwNEMmMF5excPCl62CNdnqyBfXQabVcTRQx3L+PZsnzlMWWpLsHg==" saltValue="S8R3BiM797AfBrJ+Z+WyQg==" spinCount="100000" sheet="1" objects="1" scenarios="1"/>
  <mergeCells count="3">
    <mergeCell ref="A60:B60"/>
    <mergeCell ref="A61:B61"/>
    <mergeCell ref="C3:A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Facturacion Septiembre 22</vt:lpstr>
    </vt:vector>
  </TitlesOfParts>
  <Company>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Clientes Sala Club Sevilla</dc:title>
  <dc:creator>Antonio Morales Molina</dc:creator>
  <cp:lastModifiedBy>VirtualClass Power BI</cp:lastModifiedBy>
  <cp:lastPrinted>2014-07-22T17:23:59Z</cp:lastPrinted>
  <dcterms:created xsi:type="dcterms:W3CDTF">2006-10-06T09:21:14Z</dcterms:created>
  <dcterms:modified xsi:type="dcterms:W3CDTF">2022-09-28T16:02:33Z</dcterms:modified>
</cp:coreProperties>
</file>