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LA CLUB ARCHIVOS TODOS USUARIOS\2022\SALA CLUB\INFORMES MENSUALES\INFORMES MENSUALES 2022\GIJÓN\INFORMES\"/>
    </mc:Choice>
  </mc:AlternateContent>
  <bookViews>
    <workbookView xWindow="0" yWindow="0" windowWidth="28800" windowHeight="11700" tabRatio="758" firstSheet="10" activeTab="26"/>
  </bookViews>
  <sheets>
    <sheet name="Día1" sheetId="1" r:id="rId1"/>
    <sheet name="Día2" sheetId="2" r:id="rId2"/>
    <sheet name="Día3" sheetId="3" r:id="rId3"/>
    <sheet name="Día4" sheetId="4" r:id="rId4"/>
    <sheet name="Día5" sheetId="5" r:id="rId5"/>
    <sheet name="Día6" sheetId="6" r:id="rId6"/>
    <sheet name="Día7" sheetId="7" r:id="rId7"/>
    <sheet name="Día8" sheetId="8" r:id="rId8"/>
    <sheet name="Día9" sheetId="9" r:id="rId9"/>
    <sheet name="Día10" sheetId="10" r:id="rId10"/>
    <sheet name="Día11" sheetId="11" r:id="rId11"/>
    <sheet name="Día12" sheetId="12" r:id="rId12"/>
    <sheet name="Día13" sheetId="13" r:id="rId13"/>
    <sheet name="Día14" sheetId="14" r:id="rId14"/>
    <sheet name="Día15" sheetId="15" r:id="rId15"/>
    <sheet name="Día16" sheetId="16" r:id="rId16"/>
    <sheet name="Día17" sheetId="17" r:id="rId17"/>
    <sheet name="Día18" sheetId="18" r:id="rId18"/>
    <sheet name="Día19" sheetId="19" r:id="rId19"/>
    <sheet name="Día20" sheetId="20" r:id="rId20"/>
    <sheet name="Día21" sheetId="21" r:id="rId21"/>
    <sheet name="Día22" sheetId="22" r:id="rId22"/>
    <sheet name="Día23" sheetId="23" r:id="rId23"/>
    <sheet name="Día24" sheetId="24" r:id="rId24"/>
    <sheet name="Día25" sheetId="25" r:id="rId25"/>
    <sheet name="Día26" sheetId="26" r:id="rId26"/>
    <sheet name="Día27" sheetId="27" r:id="rId27"/>
    <sheet name="Día28" sheetId="28" r:id="rId28"/>
    <sheet name="Día29" sheetId="29" r:id="rId29"/>
    <sheet name="Día30" sheetId="30" r:id="rId30"/>
    <sheet name="Día31" sheetId="31" r:id="rId3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6" l="1"/>
  <c r="O15" i="17"/>
  <c r="O15" i="18" s="1"/>
  <c r="O15" i="19" s="1"/>
  <c r="O15" i="20" s="1"/>
  <c r="O15" i="21" s="1"/>
  <c r="O15" i="22" s="1"/>
  <c r="O15" i="23" s="1"/>
  <c r="O15" i="24" s="1"/>
  <c r="O15" i="25" s="1"/>
  <c r="O15" i="26" s="1"/>
  <c r="O15" i="27" s="1"/>
  <c r="O15" i="28" s="1"/>
  <c r="O15" i="29" s="1"/>
  <c r="O15" i="30" s="1"/>
  <c r="O15" i="31" s="1"/>
  <c r="O15" i="15"/>
  <c r="O15" i="14"/>
  <c r="O15" i="13"/>
  <c r="E15" i="14"/>
  <c r="E15" i="15"/>
  <c r="E15" i="16"/>
  <c r="E15" i="17"/>
  <c r="E15" i="18"/>
  <c r="E15" i="19"/>
  <c r="E15" i="20"/>
  <c r="E15" i="21"/>
  <c r="E15" i="22"/>
  <c r="E15" i="23"/>
  <c r="E15" i="24"/>
  <c r="E15" i="25"/>
  <c r="E15" i="26"/>
  <c r="E15" i="27"/>
  <c r="E15" i="28"/>
  <c r="E15" i="29"/>
  <c r="E15" i="30"/>
  <c r="E15" i="31"/>
  <c r="E15" i="13"/>
  <c r="D15" i="14" l="1"/>
  <c r="D15" i="15"/>
  <c r="D15" i="16"/>
  <c r="D15" i="17"/>
  <c r="D15" i="18"/>
  <c r="D15" i="19"/>
  <c r="D15" i="20"/>
  <c r="D15" i="21"/>
  <c r="D15" i="22"/>
  <c r="D15" i="23"/>
  <c r="D15" i="24"/>
  <c r="D15" i="25"/>
  <c r="D15" i="26"/>
  <c r="D15" i="27"/>
  <c r="D15" i="28"/>
  <c r="D15" i="29"/>
  <c r="D15" i="30"/>
  <c r="D15" i="31"/>
  <c r="D15" i="13"/>
  <c r="B15" i="14"/>
  <c r="B15" i="15"/>
  <c r="B15" i="16"/>
  <c r="B15" i="17"/>
  <c r="B15" i="18"/>
  <c r="B15" i="19"/>
  <c r="B15" i="20"/>
  <c r="B15" i="21"/>
  <c r="B15" i="22"/>
  <c r="B15" i="23"/>
  <c r="B15" i="24"/>
  <c r="B15" i="25"/>
  <c r="B15" i="26"/>
  <c r="B15" i="27"/>
  <c r="B15" i="28"/>
  <c r="B15" i="29"/>
  <c r="B15" i="30"/>
  <c r="B15" i="31"/>
  <c r="B15" i="13"/>
  <c r="O18" i="1" l="1"/>
  <c r="O18" i="2" s="1"/>
  <c r="O18" i="3" s="1"/>
  <c r="O18" i="4" s="1"/>
  <c r="O18" i="5" s="1"/>
  <c r="O18" i="6" s="1"/>
  <c r="O18" i="7" s="1"/>
  <c r="O18" i="8" s="1"/>
  <c r="O18" i="9" s="1"/>
  <c r="O18" i="10" s="1"/>
  <c r="O18" i="11" s="1"/>
  <c r="O18" i="12" s="1"/>
  <c r="O19" i="13" s="1"/>
  <c r="O19" i="14" s="1"/>
  <c r="O19" i="15" s="1"/>
  <c r="O19" i="16" s="1"/>
  <c r="O19" i="17" s="1"/>
  <c r="O19" i="18" s="1"/>
  <c r="O19" i="19" s="1"/>
  <c r="O19" i="20" s="1"/>
  <c r="O19" i="21" s="1"/>
  <c r="O19" i="22" s="1"/>
  <c r="O19" i="23" s="1"/>
  <c r="O19" i="24" s="1"/>
  <c r="O19" i="25" s="1"/>
  <c r="O19" i="26" s="1"/>
  <c r="O19" i="27" s="1"/>
  <c r="O19" i="28" s="1"/>
  <c r="O19" i="29" s="1"/>
  <c r="O19" i="30" s="1"/>
  <c r="O19" i="31" s="1"/>
  <c r="M27" i="31" l="1"/>
  <c r="F25" i="31"/>
  <c r="E25" i="31"/>
  <c r="D25" i="31"/>
  <c r="C25" i="31"/>
  <c r="B25" i="31"/>
  <c r="A25" i="31"/>
  <c r="F24" i="31"/>
  <c r="E24" i="31"/>
  <c r="D24" i="31"/>
  <c r="C24" i="31"/>
  <c r="B24" i="31"/>
  <c r="A24" i="31"/>
  <c r="F23" i="31"/>
  <c r="E23" i="31"/>
  <c r="D23" i="31"/>
  <c r="C23" i="31"/>
  <c r="B23" i="31"/>
  <c r="A23" i="31"/>
  <c r="E22" i="31"/>
  <c r="D22" i="31"/>
  <c r="C22" i="31"/>
  <c r="B22" i="31"/>
  <c r="A22" i="31"/>
  <c r="E21" i="31"/>
  <c r="D21" i="31"/>
  <c r="C21" i="31"/>
  <c r="B21" i="31"/>
  <c r="A21" i="31"/>
  <c r="E18" i="31"/>
  <c r="D18" i="31"/>
  <c r="C18" i="31"/>
  <c r="B18" i="31"/>
  <c r="A18" i="31"/>
  <c r="D17" i="31"/>
  <c r="B17" i="31"/>
  <c r="A17" i="31"/>
  <c r="D16" i="31"/>
  <c r="B16" i="31"/>
  <c r="A16" i="31"/>
  <c r="E14" i="31"/>
  <c r="D14" i="31"/>
  <c r="B14" i="31"/>
  <c r="O15" i="1" l="1"/>
  <c r="O15" i="2" s="1"/>
  <c r="O15" i="3" s="1"/>
  <c r="O15" i="4" s="1"/>
  <c r="O15" i="5" s="1"/>
  <c r="O15" i="6" s="1"/>
  <c r="O15" i="7" s="1"/>
  <c r="O15" i="8" s="1"/>
  <c r="O15" i="9" s="1"/>
  <c r="O15" i="10" s="1"/>
  <c r="O15" i="11" s="1"/>
  <c r="O15" i="12" s="1"/>
  <c r="O16" i="13" s="1"/>
  <c r="O16" i="14" s="1"/>
  <c r="O16" i="15" s="1"/>
  <c r="O16" i="16" s="1"/>
  <c r="O16" i="17" s="1"/>
  <c r="O16" i="18" s="1"/>
  <c r="O16" i="19" s="1"/>
  <c r="O16" i="20" s="1"/>
  <c r="O16" i="21" s="1"/>
  <c r="O16" i="22" s="1"/>
  <c r="O16" i="23" s="1"/>
  <c r="O16" i="24" s="1"/>
  <c r="O16" i="25" s="1"/>
  <c r="O16" i="26" s="1"/>
  <c r="O16" i="27" s="1"/>
  <c r="O16" i="28" s="1"/>
  <c r="O16" i="29" s="1"/>
  <c r="O16" i="30" s="1"/>
  <c r="O16" i="31" s="1"/>
  <c r="O16" i="1"/>
  <c r="O16" i="2" s="1"/>
  <c r="O16" i="3" s="1"/>
  <c r="O16" i="4" s="1"/>
  <c r="O16" i="5" s="1"/>
  <c r="O16" i="6" s="1"/>
  <c r="O16" i="7" s="1"/>
  <c r="O16" i="8" s="1"/>
  <c r="O16" i="9" s="1"/>
  <c r="O16" i="10" s="1"/>
  <c r="O16" i="11" s="1"/>
  <c r="O16" i="12" s="1"/>
  <c r="O17" i="13" s="1"/>
  <c r="O17" i="14" s="1"/>
  <c r="O17" i="15" s="1"/>
  <c r="O17" i="16" s="1"/>
  <c r="O17" i="17" s="1"/>
  <c r="O17" i="18" s="1"/>
  <c r="O17" i="19" s="1"/>
  <c r="O17" i="20" s="1"/>
  <c r="O17" i="21" s="1"/>
  <c r="O17" i="22" s="1"/>
  <c r="O17" i="23" s="1"/>
  <c r="O17" i="24" s="1"/>
  <c r="O17" i="25" s="1"/>
  <c r="O17" i="26" s="1"/>
  <c r="O17" i="27" s="1"/>
  <c r="O17" i="28" s="1"/>
  <c r="O17" i="29" s="1"/>
  <c r="O17" i="30" s="1"/>
  <c r="O17" i="31" s="1"/>
  <c r="O17" i="1"/>
  <c r="O17" i="2" s="1"/>
  <c r="O17" i="3" s="1"/>
  <c r="O17" i="4" s="1"/>
  <c r="O17" i="5" s="1"/>
  <c r="O17" i="6" s="1"/>
  <c r="O17" i="7" s="1"/>
  <c r="O17" i="8" s="1"/>
  <c r="O17" i="9" s="1"/>
  <c r="O17" i="10" s="1"/>
  <c r="O17" i="11" s="1"/>
  <c r="O17" i="12" s="1"/>
  <c r="O18" i="13" s="1"/>
  <c r="O18" i="14" s="1"/>
  <c r="O18" i="15" s="1"/>
  <c r="O18" i="16" s="1"/>
  <c r="O18" i="17" s="1"/>
  <c r="O18" i="18" s="1"/>
  <c r="O18" i="19" s="1"/>
  <c r="O18" i="20" s="1"/>
  <c r="O18" i="21" s="1"/>
  <c r="O18" i="22" s="1"/>
  <c r="O18" i="23" s="1"/>
  <c r="O18" i="24" s="1"/>
  <c r="O18" i="25" s="1"/>
  <c r="O18" i="26" s="1"/>
  <c r="O18" i="27" s="1"/>
  <c r="O18" i="28" s="1"/>
  <c r="O18" i="29" s="1"/>
  <c r="O18" i="30" s="1"/>
  <c r="O18" i="31" s="1"/>
  <c r="O19" i="1"/>
  <c r="O19" i="2" s="1"/>
  <c r="O19" i="3" s="1"/>
  <c r="O19" i="4" s="1"/>
  <c r="O19" i="5" s="1"/>
  <c r="O19" i="6" s="1"/>
  <c r="O19" i="7" s="1"/>
  <c r="O19" i="8" s="1"/>
  <c r="O19" i="9" s="1"/>
  <c r="O19" i="10" s="1"/>
  <c r="O19" i="11" s="1"/>
  <c r="O19" i="12" s="1"/>
  <c r="O20" i="13" s="1"/>
  <c r="O20" i="14" s="1"/>
  <c r="O20" i="15" s="1"/>
  <c r="O20" i="16" s="1"/>
  <c r="O20" i="17" s="1"/>
  <c r="O20" i="18" s="1"/>
  <c r="O20" i="19" s="1"/>
  <c r="O20" i="20" s="1"/>
  <c r="O20" i="21" s="1"/>
  <c r="O20" i="22" s="1"/>
  <c r="O20" i="23" s="1"/>
  <c r="O20" i="24" s="1"/>
  <c r="O20" i="25" s="1"/>
  <c r="O20" i="26" s="1"/>
  <c r="O20" i="27" s="1"/>
  <c r="O20" i="28" s="1"/>
  <c r="O20" i="29" s="1"/>
  <c r="O20" i="30" s="1"/>
  <c r="O21" i="31" s="1"/>
  <c r="O20" i="1"/>
  <c r="O20" i="2" s="1"/>
  <c r="O20" i="3" s="1"/>
  <c r="O20" i="4" s="1"/>
  <c r="O20" i="5" s="1"/>
  <c r="O20" i="6" s="1"/>
  <c r="O20" i="7" s="1"/>
  <c r="O20" i="8" s="1"/>
  <c r="O20" i="9" s="1"/>
  <c r="O20" i="10" s="1"/>
  <c r="O20" i="11" s="1"/>
  <c r="O20" i="12" s="1"/>
  <c r="O21" i="13" s="1"/>
  <c r="O21" i="14" s="1"/>
  <c r="O21" i="15" s="1"/>
  <c r="O21" i="16" s="1"/>
  <c r="O21" i="17" s="1"/>
  <c r="O21" i="18" s="1"/>
  <c r="O21" i="19" s="1"/>
  <c r="O21" i="20" s="1"/>
  <c r="O21" i="21" s="1"/>
  <c r="O21" i="22" s="1"/>
  <c r="O21" i="23" s="1"/>
  <c r="O21" i="24" s="1"/>
  <c r="O21" i="25" s="1"/>
  <c r="O21" i="26" s="1"/>
  <c r="O21" i="27" s="1"/>
  <c r="O21" i="28" s="1"/>
  <c r="O21" i="29" s="1"/>
  <c r="O21" i="30" s="1"/>
  <c r="O22" i="31" s="1"/>
  <c r="O14" i="1"/>
  <c r="O14" i="2" s="1"/>
  <c r="O14" i="3" s="1"/>
  <c r="O14" i="4" s="1"/>
  <c r="O14" i="5" s="1"/>
  <c r="O14" i="6" s="1"/>
  <c r="O14" i="7" s="1"/>
  <c r="O14" i="8" s="1"/>
  <c r="O14" i="9" s="1"/>
  <c r="O14" i="10" s="1"/>
  <c r="O14" i="11" s="1"/>
  <c r="O14" i="12" s="1"/>
  <c r="O14" i="13" s="1"/>
  <c r="O14" i="14" s="1"/>
  <c r="O14" i="15" s="1"/>
  <c r="O14" i="16" s="1"/>
  <c r="O14" i="17" s="1"/>
  <c r="O14" i="18" s="1"/>
  <c r="O14" i="19" s="1"/>
  <c r="O14" i="20" s="1"/>
  <c r="O14" i="21" s="1"/>
  <c r="O14" i="22" s="1"/>
  <c r="O14" i="23" s="1"/>
  <c r="O14" i="24" s="1"/>
  <c r="O14" i="25" s="1"/>
  <c r="O14" i="26" s="1"/>
  <c r="O14" i="27" s="1"/>
  <c r="O14" i="28" s="1"/>
  <c r="O14" i="29" s="1"/>
  <c r="O14" i="30" s="1"/>
  <c r="O14" i="31" s="1"/>
  <c r="M26" i="30" l="1"/>
  <c r="F24" i="30"/>
  <c r="E24" i="30"/>
  <c r="D24" i="30"/>
  <c r="C24" i="30"/>
  <c r="B24" i="30"/>
  <c r="A24" i="30"/>
  <c r="F23" i="30"/>
  <c r="E23" i="30"/>
  <c r="D23" i="30"/>
  <c r="C23" i="30"/>
  <c r="B23" i="30"/>
  <c r="A23" i="30"/>
  <c r="F22" i="30"/>
  <c r="E22" i="30"/>
  <c r="D22" i="30"/>
  <c r="C22" i="30"/>
  <c r="B22" i="30"/>
  <c r="A22" i="30"/>
  <c r="E21" i="30"/>
  <c r="D21" i="30"/>
  <c r="C21" i="30"/>
  <c r="B21" i="30"/>
  <c r="A21" i="30"/>
  <c r="E20" i="30"/>
  <c r="D20" i="30"/>
  <c r="B20" i="30"/>
  <c r="A20" i="30"/>
  <c r="E18" i="30"/>
  <c r="D18" i="30"/>
  <c r="C18" i="30"/>
  <c r="B18" i="30"/>
  <c r="A18" i="30"/>
  <c r="D17" i="30"/>
  <c r="B17" i="30"/>
  <c r="A17" i="30"/>
  <c r="D16" i="30"/>
  <c r="B16" i="30"/>
  <c r="A16" i="30"/>
  <c r="E14" i="30"/>
  <c r="D14" i="30"/>
  <c r="B14" i="30"/>
  <c r="M26" i="29"/>
  <c r="F24" i="29"/>
  <c r="E24" i="29"/>
  <c r="D24" i="29"/>
  <c r="C24" i="29"/>
  <c r="B24" i="29"/>
  <c r="A24" i="29"/>
  <c r="F23" i="29"/>
  <c r="E23" i="29"/>
  <c r="D23" i="29"/>
  <c r="C23" i="29"/>
  <c r="B23" i="29"/>
  <c r="A23" i="29"/>
  <c r="F22" i="29"/>
  <c r="E22" i="29"/>
  <c r="D22" i="29"/>
  <c r="C22" i="29"/>
  <c r="B22" i="29"/>
  <c r="A22" i="29"/>
  <c r="E21" i="29"/>
  <c r="D21" i="29"/>
  <c r="C21" i="29"/>
  <c r="B21" i="29"/>
  <c r="A21" i="29"/>
  <c r="E20" i="29"/>
  <c r="D20" i="29"/>
  <c r="B20" i="29"/>
  <c r="A20" i="29"/>
  <c r="E18" i="29"/>
  <c r="D18" i="29"/>
  <c r="C18" i="29"/>
  <c r="B18" i="29"/>
  <c r="A18" i="29"/>
  <c r="D17" i="29"/>
  <c r="B17" i="29"/>
  <c r="A17" i="29"/>
  <c r="D16" i="29"/>
  <c r="B16" i="29"/>
  <c r="A16" i="29"/>
  <c r="E14" i="29"/>
  <c r="D14" i="29"/>
  <c r="B14" i="29"/>
  <c r="M26" i="28" l="1"/>
  <c r="A22" i="28"/>
  <c r="M26" i="27"/>
  <c r="A22" i="27"/>
  <c r="M26" i="26"/>
  <c r="A22" i="26"/>
  <c r="M26" i="25"/>
  <c r="A22" i="25"/>
  <c r="M26" i="24"/>
  <c r="A22" i="24"/>
  <c r="M26" i="23"/>
  <c r="A22" i="23"/>
  <c r="M26" i="22"/>
  <c r="A22" i="22"/>
  <c r="M26" i="21"/>
  <c r="A22" i="21"/>
  <c r="M26" i="20"/>
  <c r="A22" i="20"/>
  <c r="M26" i="19"/>
  <c r="A22" i="19"/>
  <c r="M26" i="18"/>
  <c r="A22" i="18"/>
  <c r="M26" i="17"/>
  <c r="A22" i="17"/>
  <c r="M26" i="16"/>
  <c r="A22" i="16"/>
  <c r="M26" i="15"/>
  <c r="A22" i="15"/>
  <c r="M26" i="14"/>
  <c r="A22" i="14"/>
  <c r="M26" i="13"/>
  <c r="A22" i="13"/>
  <c r="M25" i="12"/>
  <c r="A21" i="12"/>
  <c r="M25" i="11"/>
  <c r="A21" i="11"/>
  <c r="M25" i="10"/>
  <c r="A21" i="10"/>
  <c r="M25" i="9"/>
  <c r="A21" i="9"/>
  <c r="M25" i="8"/>
  <c r="A21" i="8"/>
  <c r="M25" i="7"/>
  <c r="A21" i="7"/>
  <c r="M25" i="6"/>
  <c r="A21" i="6"/>
  <c r="M25" i="5"/>
  <c r="A21" i="5"/>
  <c r="M25" i="4"/>
  <c r="A21" i="4"/>
  <c r="M25" i="3"/>
  <c r="A21" i="3"/>
  <c r="M25" i="2"/>
  <c r="A21" i="2"/>
  <c r="M25" i="1" l="1"/>
  <c r="M26" i="1" l="1"/>
  <c r="M26" i="2" s="1"/>
  <c r="M26" i="3" s="1"/>
  <c r="M26" i="4" s="1"/>
  <c r="M26" i="5" s="1"/>
  <c r="M26" i="6" s="1"/>
  <c r="M26" i="7" s="1"/>
  <c r="M26" i="8" s="1"/>
  <c r="M26" i="9" s="1"/>
  <c r="M26" i="10" s="1"/>
  <c r="M26" i="11" s="1"/>
  <c r="M26" i="12" s="1"/>
  <c r="M27" i="13" s="1"/>
  <c r="M27" i="14" s="1"/>
  <c r="M27" i="15" s="1"/>
  <c r="M27" i="16" s="1"/>
  <c r="M27" i="17" s="1"/>
  <c r="M27" i="18" s="1"/>
  <c r="M27" i="19" s="1"/>
  <c r="M27" i="20" s="1"/>
  <c r="M27" i="21" s="1"/>
  <c r="M27" i="22" s="1"/>
  <c r="M27" i="23" s="1"/>
  <c r="M27" i="24" s="1"/>
  <c r="M27" i="25" s="1"/>
  <c r="M27" i="26" s="1"/>
  <c r="M27" i="27" s="1"/>
  <c r="M27" i="28" s="1"/>
  <c r="M27" i="29" s="1"/>
  <c r="M27" i="30" s="1"/>
  <c r="M28" i="31" s="1"/>
  <c r="A19" i="4" l="1"/>
  <c r="A20" i="24"/>
  <c r="A19" i="12"/>
  <c r="A20" i="17"/>
  <c r="A20" i="28"/>
  <c r="A19" i="8"/>
  <c r="A20" i="15"/>
  <c r="A20" i="21"/>
  <c r="A19" i="11"/>
  <c r="A19" i="7"/>
  <c r="A19" i="5"/>
  <c r="A20" i="16"/>
  <c r="A20" i="23"/>
  <c r="A19" i="3"/>
  <c r="A20" i="20"/>
  <c r="A20" i="14"/>
  <c r="A20" i="27"/>
  <c r="A20" i="22"/>
  <c r="A20" i="25"/>
  <c r="A20" i="19"/>
  <c r="A19" i="2"/>
  <c r="A20" i="26"/>
  <c r="A19" i="10"/>
  <c r="A19" i="9"/>
  <c r="A20" i="13"/>
  <c r="A19" i="6"/>
  <c r="A20" i="18"/>
  <c r="F23" i="10" l="1"/>
  <c r="F24" i="23"/>
  <c r="F24" i="21"/>
  <c r="F24" i="18"/>
  <c r="F24" i="17"/>
  <c r="F24" i="24"/>
  <c r="F24" i="25"/>
  <c r="F24" i="22"/>
  <c r="F23" i="7"/>
  <c r="F23" i="8"/>
  <c r="F23" i="2"/>
  <c r="F23" i="12"/>
  <c r="F23" i="4"/>
  <c r="F24" i="27"/>
  <c r="F24" i="13"/>
  <c r="F24" i="16"/>
  <c r="F23" i="9"/>
  <c r="F23" i="11"/>
  <c r="F24" i="28"/>
  <c r="F24" i="19"/>
  <c r="F23" i="6"/>
  <c r="F24" i="14"/>
  <c r="F24" i="15"/>
  <c r="F23" i="3"/>
  <c r="F23" i="5"/>
  <c r="F24" i="20"/>
  <c r="F24" i="26"/>
  <c r="B23" i="2"/>
  <c r="B24" i="14"/>
  <c r="B23" i="5"/>
  <c r="B24" i="19"/>
  <c r="B24" i="13"/>
  <c r="B24" i="16"/>
  <c r="B23" i="8"/>
  <c r="B23" i="10"/>
  <c r="B23" i="7"/>
  <c r="B23" i="6"/>
  <c r="B23" i="3"/>
  <c r="B24" i="17"/>
  <c r="B24" i="28"/>
  <c r="B24" i="22"/>
  <c r="B23" i="9"/>
  <c r="B23" i="4"/>
  <c r="B24" i="21"/>
  <c r="B24" i="24"/>
  <c r="B24" i="26"/>
  <c r="B24" i="18"/>
  <c r="B24" i="20"/>
  <c r="B24" i="27"/>
  <c r="B24" i="25"/>
  <c r="B24" i="23"/>
  <c r="B24" i="15"/>
  <c r="B23" i="11"/>
  <c r="B23" i="12"/>
  <c r="D23" i="18"/>
  <c r="D22" i="5"/>
  <c r="D22" i="11"/>
  <c r="D23" i="28"/>
  <c r="D22" i="10"/>
  <c r="D23" i="23"/>
  <c r="D23" i="16"/>
  <c r="D23" i="17"/>
  <c r="D23" i="13"/>
  <c r="D22" i="7"/>
  <c r="D23" i="26"/>
  <c r="D22" i="2"/>
  <c r="D23" i="14"/>
  <c r="D23" i="20"/>
  <c r="D22" i="9"/>
  <c r="D22" i="6"/>
  <c r="D23" i="25"/>
  <c r="D22" i="12"/>
  <c r="D22" i="3"/>
  <c r="D23" i="22"/>
  <c r="D23" i="19"/>
  <c r="D22" i="4"/>
  <c r="D23" i="24"/>
  <c r="D22" i="8"/>
  <c r="D23" i="21"/>
  <c r="D23" i="15"/>
  <c r="D23" i="27"/>
  <c r="F21" i="2"/>
  <c r="F21" i="3"/>
  <c r="F22" i="27"/>
  <c r="F21" i="7"/>
  <c r="F22" i="13"/>
  <c r="F22" i="15"/>
  <c r="F22" i="25"/>
  <c r="F22" i="23"/>
  <c r="F22" i="26"/>
  <c r="F22" i="22"/>
  <c r="F21" i="9"/>
  <c r="F21" i="12"/>
  <c r="F22" i="18"/>
  <c r="F22" i="21"/>
  <c r="F22" i="16"/>
  <c r="F22" i="20"/>
  <c r="F22" i="14"/>
  <c r="F21" i="8"/>
  <c r="F22" i="24"/>
  <c r="F22" i="19"/>
  <c r="F22" i="28"/>
  <c r="F21" i="10"/>
  <c r="F21" i="6"/>
  <c r="F22" i="17"/>
  <c r="F21" i="11"/>
  <c r="F21" i="4"/>
  <c r="F21" i="5"/>
  <c r="B22" i="22"/>
  <c r="B21" i="10"/>
  <c r="B22" i="16"/>
  <c r="B22" i="18"/>
  <c r="B21" i="12"/>
  <c r="B22" i="19"/>
  <c r="B22" i="28"/>
  <c r="B22" i="24"/>
  <c r="B22" i="25"/>
  <c r="B21" i="8"/>
  <c r="B21" i="3"/>
  <c r="B21" i="5"/>
  <c r="B22" i="17"/>
  <c r="B22" i="13"/>
  <c r="B22" i="15"/>
  <c r="B22" i="21"/>
  <c r="B22" i="14"/>
  <c r="B21" i="9"/>
  <c r="B21" i="6"/>
  <c r="B22" i="23"/>
  <c r="B22" i="27"/>
  <c r="B22" i="20"/>
  <c r="B21" i="2"/>
  <c r="B21" i="11"/>
  <c r="B21" i="4"/>
  <c r="B21" i="7"/>
  <c r="B22" i="26"/>
  <c r="C21" i="26"/>
  <c r="C21" i="13"/>
  <c r="C21" i="15"/>
  <c r="C21" i="14"/>
  <c r="C21" i="20"/>
  <c r="C21" i="21"/>
  <c r="C21" i="23"/>
  <c r="C21" i="24"/>
  <c r="C21" i="22"/>
  <c r="C21" i="18"/>
  <c r="C21" i="16"/>
  <c r="C21" i="27"/>
  <c r="C21" i="17"/>
  <c r="C21" i="25"/>
  <c r="C21" i="28"/>
  <c r="C21" i="19"/>
  <c r="D20" i="16"/>
  <c r="D20" i="28"/>
  <c r="D19" i="3"/>
  <c r="D20" i="23"/>
  <c r="D19" i="12"/>
  <c r="D19" i="7"/>
  <c r="D20" i="26"/>
  <c r="D19" i="4"/>
  <c r="D20" i="19"/>
  <c r="D20" i="27"/>
  <c r="D20" i="18"/>
  <c r="D20" i="22"/>
  <c r="D20" i="21"/>
  <c r="D20" i="24"/>
  <c r="D19" i="11"/>
  <c r="D19" i="5"/>
  <c r="D19" i="8"/>
  <c r="D20" i="20"/>
  <c r="D19" i="10"/>
  <c r="D20" i="13"/>
  <c r="D20" i="25"/>
  <c r="D20" i="17"/>
  <c r="D19" i="6"/>
  <c r="D20" i="14"/>
  <c r="D19" i="2"/>
  <c r="D19" i="9"/>
  <c r="D20" i="15"/>
  <c r="E17" i="10"/>
  <c r="E18" i="20"/>
  <c r="E18" i="19"/>
  <c r="E17" i="9"/>
  <c r="E18" i="14"/>
  <c r="E17" i="7"/>
  <c r="E18" i="17"/>
  <c r="E17" i="3"/>
  <c r="E17" i="11"/>
  <c r="E17" i="2"/>
  <c r="E18" i="25"/>
  <c r="E18" i="28"/>
  <c r="E17" i="8"/>
  <c r="E18" i="23"/>
  <c r="E18" i="21"/>
  <c r="E17" i="6"/>
  <c r="E18" i="26"/>
  <c r="E18" i="13"/>
  <c r="E17" i="5"/>
  <c r="E18" i="24"/>
  <c r="E18" i="15"/>
  <c r="E18" i="27"/>
  <c r="E17" i="12"/>
  <c r="E18" i="16"/>
  <c r="E17" i="4"/>
  <c r="E18" i="18"/>
  <c r="E18" i="22"/>
  <c r="A18" i="17"/>
  <c r="A18" i="15"/>
  <c r="A18" i="23"/>
  <c r="A18" i="25"/>
  <c r="A18" i="20"/>
  <c r="A18" i="14"/>
  <c r="A18" i="26"/>
  <c r="A17" i="7"/>
  <c r="A17" i="11"/>
  <c r="A18" i="22"/>
  <c r="A18" i="24"/>
  <c r="A17" i="10"/>
  <c r="A18" i="28"/>
  <c r="A18" i="27"/>
  <c r="A18" i="21"/>
  <c r="A17" i="5"/>
  <c r="A18" i="16"/>
  <c r="A18" i="18"/>
  <c r="A17" i="2"/>
  <c r="A17" i="3"/>
  <c r="A17" i="8"/>
  <c r="A18" i="19"/>
  <c r="A17" i="9"/>
  <c r="A17" i="12"/>
  <c r="A18" i="13"/>
  <c r="A17" i="4"/>
  <c r="A17" i="6"/>
  <c r="A17" i="14"/>
  <c r="A16" i="9"/>
  <c r="A16" i="5"/>
  <c r="A17" i="13"/>
  <c r="A17" i="17"/>
  <c r="A17" i="21"/>
  <c r="A17" i="23"/>
  <c r="A17" i="19"/>
  <c r="A17" i="18"/>
  <c r="A16" i="11"/>
  <c r="A17" i="24"/>
  <c r="A16" i="2"/>
  <c r="A17" i="25"/>
  <c r="A17" i="28"/>
  <c r="A16" i="4"/>
  <c r="A16" i="12"/>
  <c r="A17" i="15"/>
  <c r="A17" i="16"/>
  <c r="A17" i="22"/>
  <c r="A16" i="10"/>
  <c r="A16" i="6"/>
  <c r="A17" i="27"/>
  <c r="A17" i="20"/>
  <c r="A16" i="8"/>
  <c r="A16" i="3"/>
  <c r="A17" i="26"/>
  <c r="A16" i="7"/>
  <c r="A16" i="24"/>
  <c r="A16" i="26"/>
  <c r="A16" i="21"/>
  <c r="A15" i="9"/>
  <c r="A16" i="22"/>
  <c r="A15" i="6"/>
  <c r="A16" i="27"/>
  <c r="A15" i="3"/>
  <c r="A15" i="12"/>
  <c r="A15" i="10"/>
  <c r="A15" i="2"/>
  <c r="A16" i="28"/>
  <c r="A15" i="8"/>
  <c r="A16" i="18"/>
  <c r="A16" i="13"/>
  <c r="A16" i="14"/>
  <c r="A16" i="23"/>
  <c r="A16" i="20"/>
  <c r="A16" i="17"/>
  <c r="A15" i="4"/>
  <c r="A15" i="5"/>
  <c r="A15" i="11"/>
  <c r="A16" i="19"/>
  <c r="A15" i="7"/>
  <c r="A16" i="15"/>
  <c r="A16" i="25"/>
  <c r="A16" i="16"/>
  <c r="B14" i="28"/>
  <c r="B14" i="3"/>
  <c r="B14" i="19"/>
  <c r="B14" i="16"/>
  <c r="B14" i="21"/>
  <c r="B14" i="25"/>
  <c r="B14" i="22"/>
  <c r="B14" i="9"/>
  <c r="B14" i="20"/>
  <c r="B14" i="11"/>
  <c r="B14" i="26"/>
  <c r="B14" i="6"/>
  <c r="B14" i="24"/>
  <c r="B14" i="15"/>
  <c r="B14" i="10"/>
  <c r="B14" i="2"/>
  <c r="B14" i="14"/>
  <c r="B14" i="12"/>
  <c r="B14" i="17"/>
  <c r="B14" i="13"/>
  <c r="B14" i="27"/>
  <c r="B14" i="18"/>
  <c r="B14" i="23"/>
  <c r="B14" i="4"/>
  <c r="B14" i="5"/>
  <c r="B14" i="8"/>
  <c r="B14" i="7"/>
  <c r="B20" i="2"/>
  <c r="B21" i="20"/>
  <c r="B21" i="18"/>
  <c r="B21" i="23"/>
  <c r="B20" i="9"/>
  <c r="B20" i="6"/>
  <c r="B21" i="17"/>
  <c r="B21" i="21"/>
  <c r="B20" i="12"/>
  <c r="B20" i="5"/>
  <c r="B21" i="28"/>
  <c r="B20" i="11"/>
  <c r="B21" i="14"/>
  <c r="B20" i="4"/>
  <c r="B21" i="26"/>
  <c r="B21" i="19"/>
  <c r="B20" i="8"/>
  <c r="B21" i="16"/>
  <c r="B20" i="3"/>
  <c r="B21" i="13"/>
  <c r="B21" i="15"/>
  <c r="B21" i="24"/>
  <c r="B20" i="7"/>
  <c r="B20" i="10"/>
  <c r="B21" i="22"/>
  <c r="B21" i="25"/>
  <c r="B21" i="27"/>
  <c r="D16" i="8"/>
  <c r="D17" i="16"/>
  <c r="D17" i="26"/>
  <c r="D17" i="20"/>
  <c r="D17" i="27"/>
  <c r="D16" i="11"/>
  <c r="D16" i="6"/>
  <c r="D16" i="4"/>
  <c r="D17" i="18"/>
  <c r="D16" i="2"/>
  <c r="D17" i="19"/>
  <c r="D17" i="23"/>
  <c r="D17" i="24"/>
  <c r="D16" i="9"/>
  <c r="D17" i="22"/>
  <c r="D16" i="3"/>
  <c r="D17" i="17"/>
  <c r="D16" i="7"/>
  <c r="D16" i="12"/>
  <c r="D17" i="15"/>
  <c r="D16" i="5"/>
  <c r="D16" i="10"/>
  <c r="D17" i="14"/>
  <c r="D17" i="28"/>
  <c r="D17" i="13"/>
  <c r="D17" i="25"/>
  <c r="D17" i="21"/>
  <c r="A14" i="8"/>
  <c r="A14" i="5"/>
  <c r="A14" i="4"/>
  <c r="A14" i="10"/>
  <c r="A14" i="9"/>
  <c r="A14" i="3"/>
  <c r="A14" i="7"/>
  <c r="A14" i="2"/>
  <c r="A14" i="6"/>
  <c r="A14" i="12"/>
  <c r="A14" i="11"/>
  <c r="D24" i="18"/>
  <c r="D24" i="21"/>
  <c r="D23" i="9"/>
  <c r="D24" i="27"/>
  <c r="D24" i="14"/>
  <c r="D23" i="12"/>
  <c r="D23" i="6"/>
  <c r="D23" i="3"/>
  <c r="D24" i="13"/>
  <c r="D24" i="25"/>
  <c r="D23" i="10"/>
  <c r="D24" i="28"/>
  <c r="D24" i="17"/>
  <c r="D23" i="8"/>
  <c r="D24" i="19"/>
  <c r="D24" i="15"/>
  <c r="D23" i="2"/>
  <c r="D23" i="4"/>
  <c r="D23" i="7"/>
  <c r="D24" i="22"/>
  <c r="D24" i="26"/>
  <c r="D24" i="16"/>
  <c r="D24" i="23"/>
  <c r="D24" i="24"/>
  <c r="D23" i="11"/>
  <c r="D24" i="20"/>
  <c r="D23" i="5"/>
  <c r="F23" i="25"/>
  <c r="F23" i="27"/>
  <c r="F23" i="21"/>
  <c r="F23" i="15"/>
  <c r="F22" i="3"/>
  <c r="F23" i="17"/>
  <c r="F23" i="20"/>
  <c r="F22" i="11"/>
  <c r="F23" i="18"/>
  <c r="F22" i="12"/>
  <c r="F22" i="4"/>
  <c r="F22" i="7"/>
  <c r="F22" i="9"/>
  <c r="F23" i="23"/>
  <c r="F23" i="19"/>
  <c r="F22" i="10"/>
  <c r="F22" i="5"/>
  <c r="F22" i="6"/>
  <c r="F23" i="22"/>
  <c r="F23" i="28"/>
  <c r="F23" i="14"/>
  <c r="F23" i="26"/>
  <c r="F23" i="13"/>
  <c r="F23" i="16"/>
  <c r="F23" i="24"/>
  <c r="F22" i="8"/>
  <c r="F22" i="2"/>
  <c r="B23" i="28"/>
  <c r="B23" i="20"/>
  <c r="B23" i="17"/>
  <c r="B22" i="5"/>
  <c r="B23" i="14"/>
  <c r="B23" i="27"/>
  <c r="B23" i="23"/>
  <c r="B23" i="21"/>
  <c r="B23" i="24"/>
  <c r="B22" i="10"/>
  <c r="B22" i="11"/>
  <c r="B23" i="15"/>
  <c r="B23" i="13"/>
  <c r="B22" i="2"/>
  <c r="B22" i="9"/>
  <c r="B22" i="3"/>
  <c r="B23" i="18"/>
  <c r="B23" i="19"/>
  <c r="B22" i="6"/>
  <c r="B22" i="7"/>
  <c r="B22" i="4"/>
  <c r="B22" i="8"/>
  <c r="B23" i="22"/>
  <c r="B23" i="16"/>
  <c r="B22" i="12"/>
  <c r="B23" i="25"/>
  <c r="B23" i="26"/>
  <c r="D22" i="21"/>
  <c r="D22" i="26"/>
  <c r="D21" i="4"/>
  <c r="D21" i="12"/>
  <c r="D22" i="23"/>
  <c r="D21" i="7"/>
  <c r="D21" i="11"/>
  <c r="D22" i="15"/>
  <c r="D22" i="28"/>
  <c r="D22" i="20"/>
  <c r="D22" i="14"/>
  <c r="D21" i="8"/>
  <c r="D22" i="13"/>
  <c r="D21" i="6"/>
  <c r="D22" i="22"/>
  <c r="D22" i="16"/>
  <c r="D21" i="2"/>
  <c r="D22" i="24"/>
  <c r="D22" i="17"/>
  <c r="D21" i="10"/>
  <c r="D21" i="9"/>
  <c r="D21" i="5"/>
  <c r="D21" i="3"/>
  <c r="D22" i="25"/>
  <c r="D22" i="19"/>
  <c r="D22" i="27"/>
  <c r="D22" i="18"/>
  <c r="E21" i="17"/>
  <c r="E21" i="15"/>
  <c r="E20" i="10"/>
  <c r="E21" i="24"/>
  <c r="E21" i="13"/>
  <c r="E21" i="19"/>
  <c r="E20" i="3"/>
  <c r="E21" i="20"/>
  <c r="E21" i="16"/>
  <c r="E20" i="2"/>
  <c r="E21" i="27"/>
  <c r="E21" i="14"/>
  <c r="E21" i="25"/>
  <c r="E21" i="22"/>
  <c r="E21" i="23"/>
  <c r="E20" i="5"/>
  <c r="E20" i="8"/>
  <c r="E20" i="6"/>
  <c r="E21" i="26"/>
  <c r="E20" i="9"/>
  <c r="E21" i="18"/>
  <c r="E20" i="12"/>
  <c r="E20" i="11"/>
  <c r="E20" i="4"/>
  <c r="E21" i="28"/>
  <c r="E20" i="7"/>
  <c r="E21" i="21"/>
  <c r="A21" i="27"/>
  <c r="A21" i="14"/>
  <c r="A21" i="24"/>
  <c r="A21" i="13"/>
  <c r="A21" i="21"/>
  <c r="A20" i="11"/>
  <c r="A20" i="4"/>
  <c r="A20" i="2"/>
  <c r="A20" i="6"/>
  <c r="A21" i="23"/>
  <c r="A21" i="28"/>
  <c r="A21" i="20"/>
  <c r="A21" i="15"/>
  <c r="A21" i="26"/>
  <c r="A20" i="12"/>
  <c r="A20" i="10"/>
  <c r="A21" i="18"/>
  <c r="A20" i="8"/>
  <c r="A21" i="22"/>
  <c r="A20" i="5"/>
  <c r="A20" i="9"/>
  <c r="A21" i="19"/>
  <c r="A20" i="7"/>
  <c r="A21" i="25"/>
  <c r="A21" i="16"/>
  <c r="A21" i="17"/>
  <c r="A20" i="3"/>
  <c r="B20" i="27"/>
  <c r="B20" i="20"/>
  <c r="B20" i="23"/>
  <c r="B19" i="8"/>
  <c r="B19" i="5"/>
  <c r="B20" i="14"/>
  <c r="B20" i="17"/>
  <c r="B19" i="4"/>
  <c r="B20" i="13"/>
  <c r="B20" i="15"/>
  <c r="B19" i="2"/>
  <c r="B19" i="6"/>
  <c r="B19" i="7"/>
  <c r="B20" i="16"/>
  <c r="B19" i="12"/>
  <c r="B19" i="11"/>
  <c r="B20" i="18"/>
  <c r="B20" i="24"/>
  <c r="B20" i="26"/>
  <c r="B19" i="3"/>
  <c r="B20" i="22"/>
  <c r="B20" i="21"/>
  <c r="B20" i="19"/>
  <c r="B19" i="9"/>
  <c r="B19" i="10"/>
  <c r="B20" i="28"/>
  <c r="B20" i="25"/>
  <c r="C18" i="23"/>
  <c r="C17" i="6"/>
  <c r="C18" i="24"/>
  <c r="C18" i="22"/>
  <c r="C17" i="8"/>
  <c r="C18" i="19"/>
  <c r="C17" i="3"/>
  <c r="C18" i="13"/>
  <c r="C17" i="11"/>
  <c r="C18" i="18"/>
  <c r="C17" i="9"/>
  <c r="C17" i="4"/>
  <c r="C17" i="12"/>
  <c r="C18" i="17"/>
  <c r="C18" i="16"/>
  <c r="C18" i="26"/>
  <c r="C17" i="2"/>
  <c r="C17" i="10"/>
  <c r="C18" i="15"/>
  <c r="C18" i="28"/>
  <c r="C18" i="25"/>
  <c r="C18" i="20"/>
  <c r="C18" i="27"/>
  <c r="C17" i="7"/>
  <c r="C17" i="5"/>
  <c r="C18" i="14"/>
  <c r="C18" i="21"/>
  <c r="D14" i="20"/>
  <c r="D14" i="23"/>
  <c r="D14" i="16"/>
  <c r="D14" i="15"/>
  <c r="D14" i="12"/>
  <c r="D14" i="9"/>
  <c r="D14" i="14"/>
  <c r="D14" i="17"/>
  <c r="D14" i="24"/>
  <c r="D14" i="21"/>
  <c r="D14" i="4"/>
  <c r="D14" i="7"/>
  <c r="D14" i="2"/>
  <c r="D14" i="27"/>
  <c r="D14" i="18"/>
  <c r="D14" i="19"/>
  <c r="D14" i="25"/>
  <c r="D14" i="5"/>
  <c r="D14" i="10"/>
  <c r="D14" i="22"/>
  <c r="D14" i="3"/>
  <c r="D14" i="28"/>
  <c r="D14" i="13"/>
  <c r="D14" i="11"/>
  <c r="D14" i="8"/>
  <c r="D14" i="6"/>
  <c r="D14" i="26"/>
  <c r="C24" i="25"/>
  <c r="C23" i="10"/>
  <c r="C23" i="8"/>
  <c r="C24" i="24"/>
  <c r="C23" i="11"/>
  <c r="C23" i="9"/>
  <c r="C24" i="21"/>
  <c r="C24" i="22"/>
  <c r="C24" i="23"/>
  <c r="C23" i="2"/>
  <c r="C24" i="13"/>
  <c r="C24" i="20"/>
  <c r="C24" i="28"/>
  <c r="C23" i="6"/>
  <c r="C24" i="17"/>
  <c r="C24" i="15"/>
  <c r="C24" i="14"/>
  <c r="C23" i="3"/>
  <c r="C24" i="26"/>
  <c r="C23" i="12"/>
  <c r="C23" i="5"/>
  <c r="C23" i="4"/>
  <c r="C24" i="18"/>
  <c r="C24" i="27"/>
  <c r="C23" i="7"/>
  <c r="C24" i="19"/>
  <c r="C24" i="16"/>
  <c r="E23" i="13"/>
  <c r="E23" i="16"/>
  <c r="E23" i="24"/>
  <c r="E22" i="12"/>
  <c r="E22" i="9"/>
  <c r="E23" i="22"/>
  <c r="E23" i="27"/>
  <c r="E23" i="26"/>
  <c r="E23" i="14"/>
  <c r="E23" i="25"/>
  <c r="E23" i="20"/>
  <c r="E23" i="21"/>
  <c r="E23" i="15"/>
  <c r="E22" i="3"/>
  <c r="E22" i="4"/>
  <c r="E23" i="28"/>
  <c r="E23" i="19"/>
  <c r="E22" i="2"/>
  <c r="E22" i="7"/>
  <c r="E23" i="23"/>
  <c r="E23" i="17"/>
  <c r="E22" i="10"/>
  <c r="E22" i="6"/>
  <c r="E22" i="5"/>
  <c r="E23" i="18"/>
  <c r="E22" i="8"/>
  <c r="E22" i="11"/>
  <c r="A22" i="12"/>
  <c r="A22" i="9"/>
  <c r="A23" i="15"/>
  <c r="A22" i="3"/>
  <c r="A23" i="14"/>
  <c r="A22" i="6"/>
  <c r="A23" i="21"/>
  <c r="A23" i="20"/>
  <c r="A23" i="24"/>
  <c r="A23" i="23"/>
  <c r="A23" i="18"/>
  <c r="A23" i="27"/>
  <c r="A22" i="7"/>
  <c r="A22" i="5"/>
  <c r="A22" i="4"/>
  <c r="A22" i="2"/>
  <c r="A23" i="19"/>
  <c r="A23" i="17"/>
  <c r="A23" i="13"/>
  <c r="A22" i="11"/>
  <c r="A23" i="16"/>
  <c r="A23" i="26"/>
  <c r="A22" i="10"/>
  <c r="A22" i="8"/>
  <c r="A23" i="25"/>
  <c r="A23" i="28"/>
  <c r="A23" i="22"/>
  <c r="C22" i="27"/>
  <c r="C22" i="14"/>
  <c r="C21" i="2"/>
  <c r="C21" i="7"/>
  <c r="C21" i="11"/>
  <c r="C22" i="26"/>
  <c r="C22" i="21"/>
  <c r="C22" i="18"/>
  <c r="C22" i="19"/>
  <c r="C22" i="24"/>
  <c r="C22" i="22"/>
  <c r="C22" i="15"/>
  <c r="C21" i="9"/>
  <c r="C22" i="23"/>
  <c r="C21" i="6"/>
  <c r="C21" i="8"/>
  <c r="C21" i="4"/>
  <c r="C22" i="13"/>
  <c r="C21" i="10"/>
  <c r="C22" i="16"/>
  <c r="C21" i="5"/>
  <c r="C21" i="12"/>
  <c r="C21" i="3"/>
  <c r="C22" i="17"/>
  <c r="C22" i="28"/>
  <c r="C22" i="25"/>
  <c r="C22" i="20"/>
  <c r="D20" i="5"/>
  <c r="D21" i="25"/>
  <c r="D21" i="24"/>
  <c r="D20" i="6"/>
  <c r="D21" i="18"/>
  <c r="D20" i="10"/>
  <c r="D21" i="14"/>
  <c r="D21" i="27"/>
  <c r="D21" i="28"/>
  <c r="D21" i="20"/>
  <c r="D20" i="9"/>
  <c r="D20" i="2"/>
  <c r="D21" i="22"/>
  <c r="D20" i="4"/>
  <c r="D20" i="3"/>
  <c r="D20" i="8"/>
  <c r="D20" i="11"/>
  <c r="D21" i="17"/>
  <c r="D20" i="12"/>
  <c r="D21" i="16"/>
  <c r="D21" i="21"/>
  <c r="D21" i="26"/>
  <c r="D20" i="7"/>
  <c r="D21" i="15"/>
  <c r="D21" i="19"/>
  <c r="D21" i="23"/>
  <c r="D21" i="13"/>
  <c r="E20" i="18"/>
  <c r="E20" i="15"/>
  <c r="E20" i="28"/>
  <c r="E19" i="7"/>
  <c r="E19" i="8"/>
  <c r="E19" i="6"/>
  <c r="E20" i="22"/>
  <c r="E20" i="24"/>
  <c r="E20" i="21"/>
  <c r="E20" i="27"/>
  <c r="E19" i="3"/>
  <c r="E19" i="11"/>
  <c r="E19" i="2"/>
  <c r="E20" i="23"/>
  <c r="E20" i="25"/>
  <c r="E19" i="12"/>
  <c r="E20" i="16"/>
  <c r="E19" i="4"/>
  <c r="E20" i="26"/>
  <c r="E20" i="14"/>
  <c r="E20" i="20"/>
  <c r="E19" i="10"/>
  <c r="E19" i="5"/>
  <c r="E20" i="19"/>
  <c r="E20" i="13"/>
  <c r="E20" i="17"/>
  <c r="E19" i="9"/>
  <c r="B17" i="6"/>
  <c r="B18" i="13"/>
  <c r="B18" i="18"/>
  <c r="B18" i="21"/>
  <c r="B18" i="23"/>
  <c r="B18" i="24"/>
  <c r="B17" i="9"/>
  <c r="B18" i="14"/>
  <c r="B17" i="7"/>
  <c r="B18" i="16"/>
  <c r="B17" i="4"/>
  <c r="B17" i="2"/>
  <c r="B17" i="3"/>
  <c r="B18" i="28"/>
  <c r="B18" i="26"/>
  <c r="B17" i="11"/>
  <c r="B18" i="27"/>
  <c r="B17" i="5"/>
  <c r="B17" i="8"/>
  <c r="B18" i="20"/>
  <c r="B18" i="19"/>
  <c r="B17" i="10"/>
  <c r="B17" i="12"/>
  <c r="B18" i="17"/>
  <c r="B18" i="15"/>
  <c r="B18" i="22"/>
  <c r="B18" i="25"/>
  <c r="B17" i="24"/>
  <c r="B17" i="13"/>
  <c r="B16" i="10"/>
  <c r="B16" i="9"/>
  <c r="B17" i="25"/>
  <c r="B17" i="23"/>
  <c r="B16" i="2"/>
  <c r="B17" i="17"/>
  <c r="B17" i="14"/>
  <c r="B16" i="7"/>
  <c r="B17" i="16"/>
  <c r="B16" i="6"/>
  <c r="B17" i="15"/>
  <c r="B17" i="18"/>
  <c r="B17" i="27"/>
  <c r="B16" i="5"/>
  <c r="B16" i="3"/>
  <c r="B16" i="11"/>
  <c r="B17" i="22"/>
  <c r="B16" i="12"/>
  <c r="B16" i="8"/>
  <c r="B17" i="19"/>
  <c r="B17" i="26"/>
  <c r="B17" i="20"/>
  <c r="B17" i="28"/>
  <c r="B17" i="21"/>
  <c r="B16" i="4"/>
  <c r="B16" i="26"/>
  <c r="B16" i="20"/>
  <c r="B16" i="28"/>
  <c r="B16" i="18"/>
  <c r="B15" i="7"/>
  <c r="B15" i="6"/>
  <c r="B15" i="12"/>
  <c r="B16" i="22"/>
  <c r="B16" i="25"/>
  <c r="B15" i="9"/>
  <c r="B15" i="4"/>
  <c r="B16" i="23"/>
  <c r="B16" i="19"/>
  <c r="B16" i="21"/>
  <c r="B16" i="15"/>
  <c r="B16" i="16"/>
  <c r="B16" i="17"/>
  <c r="B15" i="3"/>
  <c r="B15" i="5"/>
  <c r="B16" i="14"/>
  <c r="B16" i="24"/>
  <c r="B16" i="13"/>
  <c r="B15" i="2"/>
  <c r="B15" i="8"/>
  <c r="B15" i="10"/>
  <c r="B15" i="11"/>
  <c r="B16" i="27"/>
  <c r="E22" i="25"/>
  <c r="E22" i="16"/>
  <c r="E21" i="6"/>
  <c r="E22" i="20"/>
  <c r="E21" i="4"/>
  <c r="E22" i="22"/>
  <c r="E22" i="23"/>
  <c r="E22" i="15"/>
  <c r="E22" i="27"/>
  <c r="E22" i="26"/>
  <c r="E21" i="5"/>
  <c r="E21" i="10"/>
  <c r="E21" i="3"/>
  <c r="E22" i="24"/>
  <c r="E22" i="21"/>
  <c r="E21" i="8"/>
  <c r="E22" i="17"/>
  <c r="E22" i="28"/>
  <c r="E22" i="14"/>
  <c r="E22" i="18"/>
  <c r="E21" i="9"/>
  <c r="E21" i="11"/>
  <c r="E22" i="19"/>
  <c r="E22" i="13"/>
  <c r="E21" i="12"/>
  <c r="E21" i="7"/>
  <c r="E21" i="2"/>
  <c r="C19" i="3"/>
  <c r="C19" i="9"/>
  <c r="C19" i="5"/>
  <c r="C19" i="7"/>
  <c r="C19" i="12"/>
  <c r="C19" i="4"/>
  <c r="C19" i="10"/>
  <c r="C19" i="8"/>
  <c r="C19" i="6"/>
  <c r="C19" i="2"/>
  <c r="C19" i="11"/>
  <c r="C23" i="22"/>
  <c r="C23" i="18"/>
  <c r="C22" i="9"/>
  <c r="C22" i="8"/>
  <c r="C23" i="24"/>
  <c r="C22" i="3"/>
  <c r="C22" i="5"/>
  <c r="C23" i="25"/>
  <c r="C22" i="11"/>
  <c r="C23" i="20"/>
  <c r="C23" i="23"/>
  <c r="C23" i="14"/>
  <c r="C22" i="7"/>
  <c r="C22" i="12"/>
  <c r="C22" i="6"/>
  <c r="C23" i="21"/>
  <c r="C23" i="19"/>
  <c r="C22" i="10"/>
  <c r="C23" i="13"/>
  <c r="C23" i="27"/>
  <c r="C23" i="28"/>
  <c r="C23" i="16"/>
  <c r="C23" i="15"/>
  <c r="C22" i="2"/>
  <c r="C23" i="17"/>
  <c r="C22" i="4"/>
  <c r="C23" i="26"/>
  <c r="C14" i="3"/>
  <c r="C14" i="9"/>
  <c r="C14" i="2"/>
  <c r="C14" i="6"/>
  <c r="C14" i="5"/>
  <c r="C14" i="11"/>
  <c r="C14" i="8"/>
  <c r="C14" i="7"/>
  <c r="C14" i="10"/>
  <c r="C14" i="4"/>
  <c r="C14" i="12"/>
  <c r="E24" i="16"/>
  <c r="E23" i="4"/>
  <c r="E24" i="23"/>
  <c r="E23" i="8"/>
  <c r="E24" i="13"/>
  <c r="E23" i="12"/>
  <c r="E23" i="6"/>
  <c r="E23" i="5"/>
  <c r="E23" i="3"/>
  <c r="E24" i="21"/>
  <c r="E24" i="27"/>
  <c r="E24" i="18"/>
  <c r="E23" i="2"/>
  <c r="E24" i="25"/>
  <c r="E23" i="10"/>
  <c r="E24" i="20"/>
  <c r="E24" i="17"/>
  <c r="E24" i="28"/>
  <c r="E24" i="14"/>
  <c r="E23" i="9"/>
  <c r="E24" i="15"/>
  <c r="E24" i="22"/>
  <c r="E24" i="24"/>
  <c r="E23" i="11"/>
  <c r="E23" i="7"/>
  <c r="E24" i="26"/>
  <c r="E24" i="19"/>
  <c r="D15" i="12"/>
  <c r="D15" i="4"/>
  <c r="D16" i="26"/>
  <c r="D16" i="22"/>
  <c r="D15" i="3"/>
  <c r="D16" i="17"/>
  <c r="D16" i="21"/>
  <c r="D16" i="15"/>
  <c r="D15" i="9"/>
  <c r="D16" i="28"/>
  <c r="D16" i="18"/>
  <c r="D16" i="14"/>
  <c r="D16" i="13"/>
  <c r="D15" i="2"/>
  <c r="D16" i="16"/>
  <c r="D16" i="25"/>
  <c r="D15" i="5"/>
  <c r="D16" i="19"/>
  <c r="D16" i="27"/>
  <c r="D16" i="20"/>
  <c r="D15" i="7"/>
  <c r="D15" i="10"/>
  <c r="D15" i="8"/>
  <c r="D16" i="24"/>
  <c r="D15" i="11"/>
  <c r="D15" i="6"/>
  <c r="D16" i="23"/>
  <c r="A24" i="21"/>
  <c r="A24" i="18"/>
  <c r="A24" i="25"/>
  <c r="A24" i="20"/>
  <c r="A23" i="2"/>
  <c r="A23" i="3"/>
  <c r="A23" i="9"/>
  <c r="A24" i="19"/>
  <c r="A24" i="16"/>
  <c r="A23" i="10"/>
  <c r="A24" i="17"/>
  <c r="A23" i="12"/>
  <c r="A23" i="5"/>
  <c r="A24" i="22"/>
  <c r="A24" i="27"/>
  <c r="A24" i="23"/>
  <c r="A24" i="15"/>
  <c r="A24" i="26"/>
  <c r="A23" i="7"/>
  <c r="A24" i="28"/>
  <c r="A23" i="4"/>
  <c r="A24" i="13"/>
  <c r="A23" i="11"/>
  <c r="A24" i="14"/>
  <c r="A23" i="6"/>
  <c r="A23" i="8"/>
  <c r="A24" i="24"/>
  <c r="E14" i="21"/>
  <c r="E14" i="5"/>
  <c r="E14" i="18"/>
  <c r="E14" i="22"/>
  <c r="E14" i="24"/>
  <c r="E14" i="23"/>
  <c r="E14" i="12"/>
  <c r="E14" i="27"/>
  <c r="E14" i="8"/>
  <c r="E14" i="14"/>
  <c r="E14" i="2"/>
  <c r="E14" i="26"/>
  <c r="E14" i="6"/>
  <c r="E14" i="20"/>
  <c r="E14" i="13"/>
  <c r="E14" i="7"/>
  <c r="E14" i="4"/>
  <c r="E14" i="25"/>
  <c r="E14" i="9"/>
  <c r="E14" i="28"/>
  <c r="E14" i="10"/>
  <c r="E14" i="15"/>
  <c r="E14" i="11"/>
  <c r="E14" i="19"/>
  <c r="E14" i="3"/>
  <c r="E14" i="16"/>
  <c r="E14" i="17"/>
  <c r="D17" i="2"/>
  <c r="D17" i="4"/>
  <c r="D18" i="13"/>
  <c r="D18" i="21"/>
  <c r="D17" i="3"/>
  <c r="D17" i="11"/>
  <c r="D18" i="14"/>
  <c r="D18" i="20"/>
  <c r="D17" i="5"/>
  <c r="D17" i="8"/>
  <c r="D18" i="28"/>
  <c r="D18" i="19"/>
  <c r="D18" i="26"/>
  <c r="D17" i="10"/>
  <c r="D18" i="15"/>
  <c r="D18" i="23"/>
  <c r="D18" i="25"/>
  <c r="D17" i="7"/>
  <c r="D18" i="18"/>
  <c r="D17" i="12"/>
  <c r="D17" i="9"/>
  <c r="D18" i="22"/>
  <c r="D18" i="24"/>
  <c r="D17" i="6"/>
  <c r="D18" i="27"/>
  <c r="D18" i="17"/>
  <c r="D18" i="16"/>
</calcChain>
</file>

<file path=xl/sharedStrings.xml><?xml version="1.0" encoding="utf-8"?>
<sst xmlns="http://schemas.openxmlformats.org/spreadsheetml/2006/main" count="2311" uniqueCount="98">
  <si>
    <t>TREN</t>
  </si>
  <si>
    <t>ORIGEN</t>
  </si>
  <si>
    <t>DESTINO</t>
  </si>
  <si>
    <t>VÍA</t>
  </si>
  <si>
    <t>RETRASO</t>
  </si>
  <si>
    <t>TOTAL VIAJEROS</t>
  </si>
  <si>
    <t xml:space="preserve">OBSEVACIONES E INCIDENCIAS </t>
  </si>
  <si>
    <t>HORA SALIDA</t>
  </si>
  <si>
    <t>DIAS CIRCULA</t>
  </si>
  <si>
    <t>Nº VIAJEROS</t>
  </si>
  <si>
    <t>INDIDENCIAS SI/NO</t>
  </si>
  <si>
    <t>VIAJEROS ACUMULADOS</t>
  </si>
  <si>
    <t>BILLETES COMBINADOS</t>
  </si>
  <si>
    <t>Nº TOTAL VIAJEROS</t>
  </si>
  <si>
    <t xml:space="preserve">ESTACION </t>
  </si>
  <si>
    <t>DOBLE
y/o INVER</t>
  </si>
  <si>
    <t>LUNES-JUEVES</t>
  </si>
  <si>
    <t>VIERNES</t>
  </si>
  <si>
    <t>SABADO</t>
  </si>
  <si>
    <t>DOMINGO</t>
  </si>
  <si>
    <t>AGENTES</t>
  </si>
  <si>
    <t>TURNOS</t>
  </si>
  <si>
    <t>FECHA</t>
  </si>
  <si>
    <t>COMPOS. TREN</t>
  </si>
  <si>
    <t>PROCEDENCIA (ORIGEN Y Nº TREN)</t>
  </si>
  <si>
    <t>PRODUCTO</t>
  </si>
  <si>
    <t>CONTROL DE ACCESOS</t>
  </si>
  <si>
    <t>CENTRO DE SERVICIOS</t>
  </si>
  <si>
    <t>PERDIDA TREN</t>
  </si>
  <si>
    <t>CASTELLÓ</t>
  </si>
  <si>
    <t>Día Semana</t>
  </si>
  <si>
    <t>ALVIA</t>
  </si>
  <si>
    <t>L - M - X - J - V - S</t>
  </si>
  <si>
    <t>GIJÓN</t>
  </si>
  <si>
    <t>MADRID CH.</t>
  </si>
  <si>
    <t>INTERCITY</t>
  </si>
  <si>
    <t>DOMINGOS</t>
  </si>
  <si>
    <t>GIJON</t>
  </si>
  <si>
    <t>ACUMULADO VIAJEROS TREN</t>
  </si>
  <si>
    <t>DIARIO</t>
  </si>
  <si>
    <t>L - M - X - J - S - D</t>
  </si>
  <si>
    <t>VINARÓS</t>
  </si>
  <si>
    <t>BELEN</t>
  </si>
  <si>
    <t>NO</t>
  </si>
  <si>
    <t>4 TARIFA UCRANIA.</t>
  </si>
  <si>
    <t>Jueves</t>
  </si>
  <si>
    <t xml:space="preserve">2 VIAJEROS CON TARIFA UCRANIA DESTINO LEÓN EN EL COCHE 5 PLAZAS 6A Y 6B. </t>
  </si>
  <si>
    <t>6:30-7:05</t>
  </si>
  <si>
    <t>9:25-10:00</t>
  </si>
  <si>
    <t>14:00-14:35</t>
  </si>
  <si>
    <t>17:30-18:05</t>
  </si>
  <si>
    <t>15:40-16:15</t>
  </si>
  <si>
    <t>MATERIAL 730.</t>
  </si>
  <si>
    <t>Viernes</t>
  </si>
  <si>
    <t>1 CARNET JOVEN NO LO TIENE,SE REMITE A TAQUILLAS.</t>
  </si>
  <si>
    <t>BELÉN</t>
  </si>
  <si>
    <t>Sábado</t>
  </si>
  <si>
    <t>MATERIAL 730</t>
  </si>
  <si>
    <t>INVERTIDA</t>
  </si>
  <si>
    <t>Domingo</t>
  </si>
  <si>
    <t>Lunes</t>
  </si>
  <si>
    <t>ALBERTO</t>
  </si>
  <si>
    <t>2 BILLETES UCRANIANOS COCHE 6 PLAZA 9A Y 9B.</t>
  </si>
  <si>
    <t>Martes</t>
  </si>
  <si>
    <t xml:space="preserve">VIAJEROS CON TARIFA UCRANIA EN EL COCHE 9 PLAZAS 7A,7B Y 7C CON DESTINO LEÓN Y COCHE 5 PLAZAS 8B, 9A Y 9B CON DESTINO MADRID CH. </t>
  </si>
  <si>
    <t xml:space="preserve">Miércoles </t>
  </si>
  <si>
    <t xml:space="preserve">1 TARJETA DORADA SE REMITE A TAQUILLAS A REALIZAR DUPLICADO. </t>
  </si>
  <si>
    <t xml:space="preserve">1 VIAJERO CON TARIFA UCRANIA EN EL COCHE 9 PLAZA 3B CON DESTINO PALENCIA. </t>
  </si>
  <si>
    <t>DOBLE</t>
  </si>
  <si>
    <t xml:space="preserve">1 PERDIDA DE TREN QUE LLEGA AL CONTROL CUANDO EL TREN YA HA SALIDO. </t>
  </si>
  <si>
    <t xml:space="preserve">1 CARNÉ JOVEN QUE NO ACREDITA REGULARIZA EN RUTA. </t>
  </si>
  <si>
    <t xml:space="preserve">2 TARJETAS DORADAS SE REMITEN A TAQUILLAS A REALIZAR DUPLICADO. </t>
  </si>
  <si>
    <t>1 BILLETE DE MENOR EN RUTA. 2 TARJETAS DORADAS SE REMITEN A TAQUILLAS A REALIZAR UN DUPLICADO. 1 BILLETE ANULADO SE REMITE A TAQUILLAS.</t>
  </si>
  <si>
    <t xml:space="preserve">2 TARJETAS DORADAS Y 1 CADUCADA SE REMITEN A TAQUILLAS A REALIZAR UN DUPLICADO. 1 CARNÉ JOVEN QUE NO ACREDITA SE REMITE A TAQUILLAS. </t>
  </si>
  <si>
    <t>4 UCRANIANOS EN EL COCHE 6 PLAZAS 8A, 8B, 8C Y 8D.</t>
  </si>
  <si>
    <t>1 PÉRDIDA POR LLEGAR TARDE.</t>
  </si>
  <si>
    <t>2 min.</t>
  </si>
  <si>
    <t>3 min.</t>
  </si>
  <si>
    <t>L - M - X - J -V</t>
  </si>
  <si>
    <t>SÁBADOS</t>
  </si>
  <si>
    <t xml:space="preserve">BELÉN </t>
  </si>
  <si>
    <r>
      <t>1 CARNÉ JOVEN QUE NO ACREDITA SE REMITE A TAQUILLAS.</t>
    </r>
    <r>
      <rPr>
        <sz val="8"/>
        <color rgb="FF0070C0"/>
        <rFont val="Arial"/>
        <family val="2"/>
      </rPr>
      <t xml:space="preserve"> 1 PERDIDA QUE LLEGA TARDE. </t>
    </r>
  </si>
  <si>
    <t>1 CARNÉ JOVEN QUE NO ACREDITA SE REMITE A TAQUILLAS.</t>
  </si>
  <si>
    <t>5 VIAJEROS CON TARIFA UCRANIA.</t>
  </si>
  <si>
    <t>MATERIAL 730. VIAJAN 2 UCRANIANOS EN EL COCHE 8 PLAZAS 3C,3D CON DESTINO MADRID CHAMARTIN.</t>
  </si>
  <si>
    <t>45 min.</t>
  </si>
  <si>
    <t xml:space="preserve">VIAJAN 1 UCRANIANO EN COCHE 4 PLAZA 9A CON DESTINO MADRID CHAMARTIN. 4 UCRANIANOS EN EL COCHE 5 PLAZA 1D,1D VA CON UN MENOR DE 4 AÑOS, COCHE 6 PLAZA 8A, COCHE 7 PLAZA 1B CON DESTINO VALLADOLID. </t>
  </si>
  <si>
    <t>1 VIAJERO UCRANIANO CON DESTINO MADRID CHAMARTIN EN EL COCHE 7 PLAZA 1C</t>
  </si>
  <si>
    <t>1 PERDIDA DE TREN</t>
  </si>
  <si>
    <t>Miércoles</t>
  </si>
  <si>
    <t>4 VIAJEROS CON TARIFA UCRANIANA EN EL COCHE 6 PLAZAS 7A, 7B, 8A Y 8B CON DESTINO MADRID CH.</t>
  </si>
  <si>
    <t xml:space="preserve">2 TARIFA UCRANIA. </t>
  </si>
  <si>
    <t xml:space="preserve">Domingo </t>
  </si>
  <si>
    <t>PATRI</t>
  </si>
  <si>
    <t>PATRICIA</t>
  </si>
  <si>
    <t>MATERIAL 730. 3 UCRANIANOS EN EL COCHE 8 PLAZAS 7C, 8C,8D.</t>
  </si>
  <si>
    <t xml:space="preserve">1 VIAJERO CON TARIFA UCRANIA. </t>
  </si>
  <si>
    <t xml:space="preserve">4 BILLETES CON ORIGEN OVIEDO.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</si>
</sst>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9" x14ac:knownFonts="1">
    <font>
      <sz val="11"/>
      <color theme="1"/>
      <name val="Calibri"/>
      <family val="2"/>
      <scheme val="minor"/>
    </font>
    <font>
      <sz val="11"/>
      <name val="Symbol"/>
      <family val="1"/>
      <charset val="2"/>
    </font>
    <font>
      <b/>
      <sz val="8"/>
      <color indexed="9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8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2"/>
      <color rgb="FF212121"/>
      <name val="Times New Roman"/>
      <family val="1"/>
    </font>
    <font>
      <sz val="11"/>
      <color indexed="8"/>
      <name val="Arial"/>
      <family val="2"/>
    </font>
    <font>
      <sz val="11"/>
      <color rgb="FF9C5700"/>
      <name val="Calibri"/>
      <family val="2"/>
      <scheme val="minor"/>
    </font>
    <font>
      <sz val="8"/>
      <color rgb="FF9C57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2"/>
      <color theme="1"/>
      <name val="Arial"/>
      <family val="2"/>
    </font>
    <font>
      <b/>
      <sz val="10"/>
      <color indexed="8"/>
      <name val="Arial"/>
      <family val="2"/>
    </font>
    <font>
      <sz val="8"/>
      <color theme="1"/>
      <name val="Arial"/>
      <family val="2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sz val="8"/>
      <color rgb="FF9C5700"/>
      <name val="Arial"/>
      <family val="2"/>
    </font>
    <font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4" tint="-0.249977111117893"/>
      <name val="Arial"/>
      <family val="2"/>
    </font>
    <font>
      <sz val="8"/>
      <color rgb="FF0070C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0" fillId="4" borderId="0" applyNumberFormat="0" applyBorder="0" applyAlignment="0" applyProtection="0"/>
  </cellStyleXfs>
  <cellXfs count="153">
    <xf numFmtId="0" fontId="0" fillId="0" borderId="0" xfId="0"/>
    <xf numFmtId="0" fontId="5" fillId="0" borderId="15" xfId="0" applyFont="1" applyBorder="1" applyAlignment="1" applyProtection="1">
      <alignment horizontal="center" vertical="center" wrapText="1"/>
      <protection locked="0"/>
    </xf>
    <xf numFmtId="0" fontId="5" fillId="0" borderId="5" xfId="0" applyFont="1" applyBorder="1" applyAlignment="1" applyProtection="1">
      <alignment horizontal="center" vertical="center" wrapText="1"/>
      <protection locked="0"/>
    </xf>
    <xf numFmtId="0" fontId="5" fillId="0" borderId="6" xfId="0" applyFont="1" applyBorder="1" applyAlignment="1" applyProtection="1">
      <alignment horizontal="center" vertical="center" wrapText="1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center" vertical="center" wrapText="1"/>
      <protection locked="0"/>
    </xf>
    <xf numFmtId="0" fontId="5" fillId="0" borderId="8" xfId="0" applyFont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protection locked="0"/>
    </xf>
    <xf numFmtId="0" fontId="7" fillId="0" borderId="0" xfId="0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 wrapText="1"/>
      <protection locked="0"/>
    </xf>
    <xf numFmtId="0" fontId="8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0" fontId="14" fillId="0" borderId="4" xfId="0" applyFont="1" applyBorder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 wrapText="1"/>
      <protection locked="0"/>
    </xf>
    <xf numFmtId="0" fontId="18" fillId="0" borderId="4" xfId="0" applyFont="1" applyBorder="1" applyAlignment="1" applyProtection="1">
      <alignment horizontal="center" vertical="center"/>
      <protection locked="0"/>
    </xf>
    <xf numFmtId="0" fontId="18" fillId="0" borderId="19" xfId="0" applyFont="1" applyBorder="1" applyAlignment="1" applyProtection="1">
      <alignment horizontal="center" vertical="center"/>
      <protection locked="0"/>
    </xf>
    <xf numFmtId="0" fontId="18" fillId="0" borderId="20" xfId="0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 wrapText="1"/>
      <protection locked="0"/>
    </xf>
    <xf numFmtId="0" fontId="18" fillId="0" borderId="17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20" fontId="19" fillId="0" borderId="11" xfId="0" applyNumberFormat="1" applyFont="1" applyBorder="1" applyAlignment="1" applyProtection="1">
      <alignment horizontal="center" vertical="center"/>
      <protection locked="0"/>
    </xf>
    <xf numFmtId="20" fontId="19" fillId="0" borderId="6" xfId="0" applyNumberFormat="1" applyFont="1" applyBorder="1" applyAlignment="1" applyProtection="1">
      <alignment horizontal="center" vertical="center"/>
      <protection locked="0"/>
    </xf>
    <xf numFmtId="0" fontId="18" fillId="0" borderId="18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  <protection locked="0"/>
    </xf>
    <xf numFmtId="20" fontId="19" fillId="0" borderId="15" xfId="0" applyNumberFormat="1" applyFont="1" applyBorder="1" applyAlignment="1" applyProtection="1">
      <alignment horizontal="center" vertical="center"/>
      <protection locked="0"/>
    </xf>
    <xf numFmtId="0" fontId="18" fillId="0" borderId="14" xfId="0" applyFont="1" applyBorder="1" applyAlignment="1" applyProtection="1">
      <alignment horizontal="center" vertical="center"/>
      <protection locked="0"/>
    </xf>
    <xf numFmtId="0" fontId="19" fillId="0" borderId="8" xfId="0" applyFont="1" applyBorder="1" applyAlignment="1" applyProtection="1">
      <alignment horizontal="center" vertical="center"/>
      <protection locked="0"/>
    </xf>
    <xf numFmtId="0" fontId="19" fillId="0" borderId="10" xfId="0" applyFont="1" applyBorder="1" applyAlignment="1" applyProtection="1">
      <alignment horizontal="center" vertical="center"/>
      <protection locked="0"/>
    </xf>
    <xf numFmtId="20" fontId="19" fillId="0" borderId="13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top"/>
      <protection locked="0"/>
    </xf>
    <xf numFmtId="20" fontId="13" fillId="0" borderId="0" xfId="0" applyNumberFormat="1" applyFont="1" applyAlignment="1" applyProtection="1">
      <alignment horizontal="center" vertical="center" wrapText="1"/>
      <protection locked="0"/>
    </xf>
    <xf numFmtId="20" fontId="3" fillId="0" borderId="0" xfId="0" applyNumberFormat="1" applyFont="1" applyAlignment="1" applyProtection="1">
      <alignment horizontal="center" vertical="center"/>
      <protection locked="0"/>
    </xf>
    <xf numFmtId="0" fontId="3" fillId="2" borderId="21" xfId="0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23" xfId="0" applyFont="1" applyFill="1" applyBorder="1" applyAlignment="1" applyProtection="1">
      <alignment horizontal="center" vertical="center"/>
      <protection locked="0"/>
    </xf>
    <xf numFmtId="0" fontId="3" fillId="2" borderId="24" xfId="0" applyFont="1" applyFill="1" applyBorder="1" applyAlignment="1" applyProtection="1">
      <alignment horizontal="center" vertical="center"/>
      <protection locked="0"/>
    </xf>
    <xf numFmtId="0" fontId="3" fillId="2" borderId="23" xfId="1" applyFont="1" applyFill="1" applyBorder="1" applyAlignment="1" applyProtection="1">
      <alignment horizontal="center" vertical="center" wrapText="1" shrinkToFit="1"/>
      <protection locked="0"/>
    </xf>
    <xf numFmtId="0" fontId="3" fillId="3" borderId="23" xfId="1" applyFont="1" applyFill="1" applyBorder="1" applyAlignment="1" applyProtection="1">
      <alignment horizontal="center" vertical="center" wrapText="1" shrinkToFit="1"/>
      <protection locked="0"/>
    </xf>
    <xf numFmtId="0" fontId="3" fillId="2" borderId="24" xfId="1" applyFont="1" applyFill="1" applyBorder="1" applyAlignment="1" applyProtection="1">
      <alignment horizontal="center" vertical="center" wrapText="1" shrinkToFit="1"/>
      <protection locked="0"/>
    </xf>
    <xf numFmtId="0" fontId="3" fillId="3" borderId="26" xfId="1" applyFont="1" applyFill="1" applyBorder="1" applyAlignment="1" applyProtection="1">
      <alignment horizontal="center" vertical="center" wrapText="1" shrinkToFit="1"/>
      <protection locked="0"/>
    </xf>
    <xf numFmtId="0" fontId="5" fillId="0" borderId="11" xfId="0" applyFont="1" applyBorder="1" applyAlignment="1" applyProtection="1">
      <alignment horizontal="center" vertical="center" wrapText="1"/>
      <protection locked="0"/>
    </xf>
    <xf numFmtId="0" fontId="5" fillId="0" borderId="6" xfId="1" applyFont="1" applyBorder="1" applyAlignment="1" applyProtection="1">
      <alignment horizontal="center" vertical="center" wrapText="1" shrinkToFit="1"/>
      <protection locked="0"/>
    </xf>
    <xf numFmtId="0" fontId="5" fillId="0" borderId="12" xfId="0" applyFont="1" applyBorder="1" applyAlignment="1" applyProtection="1">
      <alignment horizontal="left" vertical="center" wrapText="1"/>
      <protection locked="0"/>
    </xf>
    <xf numFmtId="0" fontId="5" fillId="0" borderId="7" xfId="0" applyFont="1" applyBorder="1" applyAlignment="1" applyProtection="1">
      <alignment horizontal="left" vertical="center" wrapText="1"/>
      <protection locked="0"/>
    </xf>
    <xf numFmtId="16" fontId="16" fillId="0" borderId="16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164" fontId="5" fillId="0" borderId="5" xfId="0" applyNumberFormat="1" applyFont="1" applyBorder="1" applyAlignment="1" applyProtection="1">
      <alignment horizontal="center" vertical="center" wrapText="1"/>
      <protection locked="0"/>
    </xf>
    <xf numFmtId="0" fontId="21" fillId="4" borderId="5" xfId="2" applyFont="1" applyBorder="1" applyAlignment="1" applyProtection="1">
      <alignment horizontal="center" vertical="center" wrapText="1"/>
      <protection locked="0"/>
    </xf>
    <xf numFmtId="164" fontId="5" fillId="0" borderId="6" xfId="0" applyNumberFormat="1" applyFont="1" applyBorder="1" applyAlignment="1" applyProtection="1">
      <alignment horizontal="center" vertical="center" wrapText="1"/>
      <protection locked="0"/>
    </xf>
    <xf numFmtId="0" fontId="21" fillId="4" borderId="6" xfId="2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 wrapText="1"/>
      <protection locked="0"/>
    </xf>
    <xf numFmtId="0" fontId="24" fillId="0" borderId="0" xfId="0" applyFont="1" applyAlignment="1" applyProtection="1">
      <protection locked="0"/>
    </xf>
    <xf numFmtId="0" fontId="18" fillId="5" borderId="12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20" fontId="25" fillId="0" borderId="6" xfId="0" applyNumberFormat="1" applyFont="1" applyBorder="1" applyAlignment="1" applyProtection="1">
      <alignment horizontal="center" vertical="center" wrapText="1"/>
      <protection locked="0"/>
    </xf>
    <xf numFmtId="20" fontId="25" fillId="0" borderId="5" xfId="0" applyNumberFormat="1" applyFont="1" applyBorder="1" applyAlignment="1" applyProtection="1">
      <alignment horizontal="center" vertical="center" wrapText="1"/>
      <protection locked="0"/>
    </xf>
    <xf numFmtId="20" fontId="26" fillId="0" borderId="5" xfId="0" applyNumberFormat="1" applyFont="1" applyBorder="1" applyAlignment="1" applyProtection="1">
      <alignment horizontal="center" vertical="center" wrapText="1"/>
      <protection locked="0"/>
    </xf>
    <xf numFmtId="1" fontId="0" fillId="0" borderId="0" xfId="0" applyNumberFormat="1" applyProtection="1">
      <protection locked="0"/>
    </xf>
    <xf numFmtId="0" fontId="16" fillId="0" borderId="4" xfId="0" applyFont="1" applyBorder="1" applyAlignment="1" applyProtection="1">
      <alignment horizontal="center" vertical="center"/>
      <protection locked="0"/>
    </xf>
    <xf numFmtId="16" fontId="16" fillId="0" borderId="27" xfId="0" applyNumberFormat="1" applyFont="1" applyBorder="1" applyAlignment="1" applyProtection="1">
      <alignment horizontal="center" vertical="center"/>
      <protection locked="0"/>
    </xf>
    <xf numFmtId="20" fontId="19" fillId="0" borderId="28" xfId="0" applyNumberFormat="1" applyFont="1" applyBorder="1" applyAlignment="1" applyProtection="1">
      <alignment horizontal="center" vertical="center"/>
      <protection locked="0"/>
    </xf>
    <xf numFmtId="0" fontId="19" fillId="0" borderId="29" xfId="0" applyFont="1" applyBorder="1" applyAlignment="1" applyProtection="1">
      <alignment horizontal="center" vertical="center"/>
      <protection locked="0"/>
    </xf>
    <xf numFmtId="20" fontId="19" fillId="0" borderId="29" xfId="0" applyNumberFormat="1" applyFont="1" applyBorder="1" applyAlignment="1" applyProtection="1">
      <alignment horizontal="center" vertical="center"/>
      <protection locked="0"/>
    </xf>
    <xf numFmtId="20" fontId="19" fillId="0" borderId="30" xfId="0" applyNumberFormat="1" applyFont="1" applyBorder="1" applyAlignment="1" applyProtection="1">
      <alignment horizontal="center" vertical="center"/>
      <protection locked="0"/>
    </xf>
    <xf numFmtId="0" fontId="19" fillId="0" borderId="31" xfId="0" applyFont="1" applyBorder="1" applyAlignment="1" applyProtection="1">
      <alignment horizontal="center" vertical="center"/>
      <protection locked="0"/>
    </xf>
    <xf numFmtId="0" fontId="19" fillId="0" borderId="32" xfId="0" applyFont="1" applyBorder="1" applyAlignment="1" applyProtection="1">
      <alignment horizontal="center" vertical="center"/>
      <protection locked="0"/>
    </xf>
    <xf numFmtId="0" fontId="19" fillId="0" borderId="33" xfId="0" applyFont="1" applyBorder="1" applyAlignment="1" applyProtection="1">
      <alignment horizontal="center" vertical="center"/>
      <protection locked="0"/>
    </xf>
    <xf numFmtId="0" fontId="19" fillId="0" borderId="30" xfId="0" applyFont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19" fillId="0" borderId="28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 wrapText="1"/>
      <protection locked="0"/>
    </xf>
    <xf numFmtId="0" fontId="5" fillId="0" borderId="37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5" fillId="0" borderId="29" xfId="0" applyFont="1" applyBorder="1" applyAlignment="1" applyProtection="1">
      <alignment horizontal="center" vertical="center" wrapText="1"/>
      <protection locked="0"/>
    </xf>
    <xf numFmtId="0" fontId="5" fillId="0" borderId="30" xfId="0" applyFont="1" applyBorder="1" applyAlignment="1" applyProtection="1">
      <alignment horizontal="center" vertical="center" wrapText="1"/>
      <protection locked="0"/>
    </xf>
    <xf numFmtId="0" fontId="0" fillId="0" borderId="0" xfId="0" applyBorder="1" applyAlignment="1" applyProtection="1">
      <alignment horizontal="center"/>
      <protection locked="0"/>
    </xf>
    <xf numFmtId="0" fontId="27" fillId="0" borderId="12" xfId="0" applyFont="1" applyBorder="1" applyAlignment="1" applyProtection="1">
      <alignment horizontal="left" vertical="center" wrapText="1"/>
      <protection locked="0"/>
    </xf>
    <xf numFmtId="0" fontId="27" fillId="0" borderId="7" xfId="0" applyFont="1" applyBorder="1" applyAlignment="1" applyProtection="1">
      <alignment horizontal="left" vertical="center" wrapText="1"/>
      <protection locked="0"/>
    </xf>
    <xf numFmtId="0" fontId="28" fillId="0" borderId="7" xfId="0" applyFont="1" applyBorder="1" applyAlignment="1" applyProtection="1">
      <alignment horizontal="left" vertical="center" wrapText="1"/>
      <protection locked="0"/>
    </xf>
    <xf numFmtId="0" fontId="28" fillId="0" borderId="12" xfId="0" applyFont="1" applyBorder="1" applyAlignment="1" applyProtection="1">
      <alignment horizontal="left" vertical="center" wrapText="1"/>
      <protection locked="0"/>
    </xf>
    <xf numFmtId="0" fontId="11" fillId="4" borderId="25" xfId="2" applyFont="1" applyBorder="1" applyAlignment="1" applyProtection="1">
      <alignment vertical="center" wrapText="1"/>
      <protection locked="0"/>
    </xf>
    <xf numFmtId="0" fontId="6" fillId="0" borderId="0" xfId="0" applyFont="1" applyBorder="1" applyAlignment="1" applyProtection="1">
      <alignment vertical="center" wrapText="1"/>
      <protection locked="0"/>
    </xf>
    <xf numFmtId="0" fontId="11" fillId="4" borderId="40" xfId="2" applyFont="1" applyBorder="1" applyAlignment="1" applyProtection="1">
      <alignment horizontal="center" vertical="center" wrapText="1" shrinkToFit="1"/>
      <protection locked="0"/>
    </xf>
    <xf numFmtId="0" fontId="5" fillId="0" borderId="13" xfId="0" applyFont="1" applyBorder="1" applyAlignment="1" applyProtection="1">
      <alignment horizontal="center" vertical="center" wrapText="1"/>
      <protection locked="0"/>
    </xf>
    <xf numFmtId="164" fontId="5" fillId="0" borderId="8" xfId="0" applyNumberFormat="1" applyFont="1" applyBorder="1" applyAlignment="1" applyProtection="1">
      <alignment horizontal="center" vertical="center" wrapText="1"/>
      <protection locked="0"/>
    </xf>
    <xf numFmtId="20" fontId="26" fillId="0" borderId="8" xfId="0" applyNumberFormat="1" applyFont="1" applyBorder="1" applyAlignment="1" applyProtection="1">
      <alignment horizontal="center" vertical="center" wrapText="1"/>
      <protection locked="0"/>
    </xf>
    <xf numFmtId="0" fontId="21" fillId="4" borderId="8" xfId="2" applyFont="1" applyBorder="1" applyAlignment="1" applyProtection="1">
      <alignment horizontal="center" vertical="center" wrapText="1"/>
      <protection locked="0"/>
    </xf>
    <xf numFmtId="0" fontId="5" fillId="0" borderId="8" xfId="1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5" fillId="0" borderId="41" xfId="0" applyFont="1" applyBorder="1" applyAlignment="1" applyProtection="1">
      <alignment horizontal="center" vertical="center" wrapText="1"/>
      <protection locked="0"/>
    </xf>
    <xf numFmtId="0" fontId="5" fillId="0" borderId="42" xfId="0" applyFont="1" applyBorder="1" applyAlignment="1" applyProtection="1">
      <alignment horizontal="center" vertical="center" wrapText="1"/>
      <protection locked="0"/>
    </xf>
    <xf numFmtId="0" fontId="6" fillId="0" borderId="43" xfId="0" applyFont="1" applyBorder="1" applyAlignment="1" applyProtection="1">
      <alignment vertical="center" wrapText="1"/>
      <protection locked="0"/>
    </xf>
    <xf numFmtId="0" fontId="5" fillId="0" borderId="43" xfId="0" applyFont="1" applyBorder="1" applyAlignment="1" applyProtection="1">
      <alignment horizontal="center" vertical="center" wrapText="1"/>
      <protection locked="0"/>
    </xf>
    <xf numFmtId="164" fontId="5" fillId="0" borderId="43" xfId="0" applyNumberFormat="1" applyFont="1" applyBorder="1" applyAlignment="1" applyProtection="1">
      <alignment horizontal="center" vertical="center" wrapText="1"/>
      <protection locked="0"/>
    </xf>
    <xf numFmtId="20" fontId="25" fillId="0" borderId="43" xfId="0" applyNumberFormat="1" applyFont="1" applyBorder="1" applyAlignment="1" applyProtection="1">
      <alignment horizontal="center" vertical="center" wrapText="1"/>
      <protection locked="0"/>
    </xf>
    <xf numFmtId="0" fontId="5" fillId="0" borderId="44" xfId="0" applyFont="1" applyBorder="1" applyAlignment="1" applyProtection="1">
      <alignment horizontal="left" vertical="center" wrapText="1"/>
      <protection locked="0"/>
    </xf>
    <xf numFmtId="0" fontId="3" fillId="2" borderId="45" xfId="0" applyFont="1" applyFill="1" applyBorder="1" applyAlignment="1" applyProtection="1">
      <alignment horizontal="center" vertical="center"/>
      <protection locked="0"/>
    </xf>
    <xf numFmtId="0" fontId="3" fillId="2" borderId="46" xfId="0" applyFont="1" applyFill="1" applyBorder="1" applyAlignment="1" applyProtection="1">
      <alignment horizontal="center" vertical="center"/>
      <protection locked="0"/>
    </xf>
    <xf numFmtId="0" fontId="3" fillId="2" borderId="47" xfId="0" applyFont="1" applyFill="1" applyBorder="1" applyAlignment="1" applyProtection="1">
      <alignment horizontal="center" vertical="center"/>
      <protection locked="0"/>
    </xf>
    <xf numFmtId="0" fontId="3" fillId="2" borderId="48" xfId="0" applyFont="1" applyFill="1" applyBorder="1" applyAlignment="1" applyProtection="1">
      <alignment horizontal="center" vertical="center"/>
      <protection locked="0"/>
    </xf>
    <xf numFmtId="0" fontId="3" fillId="2" borderId="47" xfId="1" applyFont="1" applyFill="1" applyBorder="1" applyAlignment="1" applyProtection="1">
      <alignment horizontal="center" vertical="center" wrapText="1" shrinkToFit="1"/>
      <protection locked="0"/>
    </xf>
    <xf numFmtId="0" fontId="3" fillId="3" borderId="47" xfId="1" applyFont="1" applyFill="1" applyBorder="1" applyAlignment="1" applyProtection="1">
      <alignment horizontal="center" vertical="center" wrapText="1" shrinkToFit="1"/>
      <protection locked="0"/>
    </xf>
    <xf numFmtId="0" fontId="11" fillId="4" borderId="49" xfId="2" applyFont="1" applyBorder="1" applyAlignment="1" applyProtection="1">
      <alignment horizontal="center" vertical="center" wrapText="1" shrinkToFit="1"/>
      <protection locked="0"/>
    </xf>
    <xf numFmtId="0" fontId="3" fillId="2" borderId="48" xfId="1" applyFont="1" applyFill="1" applyBorder="1" applyAlignment="1" applyProtection="1">
      <alignment horizontal="center" vertical="center" wrapText="1" shrinkToFit="1"/>
      <protection locked="0"/>
    </xf>
    <xf numFmtId="0" fontId="3" fillId="3" borderId="50" xfId="1" applyFont="1" applyFill="1" applyBorder="1" applyAlignment="1" applyProtection="1">
      <alignment horizontal="center" vertical="center" wrapText="1" shrinkToFit="1"/>
      <protection locked="0"/>
    </xf>
    <xf numFmtId="20" fontId="5" fillId="0" borderId="5" xfId="0" applyNumberFormat="1" applyFont="1" applyBorder="1" applyAlignment="1" applyProtection="1">
      <alignment horizontal="center" vertical="center" wrapText="1"/>
      <protection locked="0"/>
    </xf>
    <xf numFmtId="0" fontId="28" fillId="0" borderId="44" xfId="0" applyFont="1" applyBorder="1" applyAlignment="1" applyProtection="1">
      <alignment horizontal="left" vertical="center" wrapText="1"/>
      <protection locked="0"/>
    </xf>
    <xf numFmtId="20" fontId="5" fillId="0" borderId="6" xfId="0" applyNumberFormat="1" applyFont="1" applyBorder="1" applyAlignment="1" applyProtection="1">
      <alignment horizontal="center" vertical="center" wrapText="1"/>
      <protection locked="0"/>
    </xf>
    <xf numFmtId="0" fontId="5" fillId="0" borderId="51" xfId="0" applyFont="1" applyBorder="1" applyAlignment="1" applyProtection="1">
      <alignment horizontal="center" vertical="center" wrapText="1"/>
      <protection locked="0"/>
    </xf>
    <xf numFmtId="0" fontId="5" fillId="0" borderId="18" xfId="0" applyFont="1" applyBorder="1" applyAlignment="1" applyProtection="1">
      <alignment horizontal="center" vertical="center" wrapText="1"/>
      <protection locked="0"/>
    </xf>
    <xf numFmtId="0" fontId="5" fillId="0" borderId="14" xfId="0" applyFont="1" applyBorder="1" applyAlignment="1" applyProtection="1">
      <alignment horizontal="center" vertical="center" wrapText="1"/>
      <protection locked="0"/>
    </xf>
    <xf numFmtId="0" fontId="18" fillId="0" borderId="7" xfId="0" applyFont="1" applyBorder="1" applyAlignment="1" applyProtection="1">
      <alignment horizontal="left" vertical="center" wrapText="1"/>
      <protection locked="0"/>
    </xf>
    <xf numFmtId="0" fontId="28" fillId="0" borderId="0" xfId="0" applyFont="1" applyAlignment="1" applyProtection="1">
      <alignment vertical="center" wrapText="1"/>
      <protection locked="0"/>
    </xf>
    <xf numFmtId="0" fontId="17" fillId="0" borderId="1" xfId="0" applyFont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3" xfId="0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6" fillId="0" borderId="2" xfId="0" applyFont="1" applyBorder="1" applyAlignment="1" applyProtection="1">
      <alignment horizontal="center" vertical="center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7" fillId="0" borderId="34" xfId="0" applyFont="1" applyBorder="1" applyAlignment="1" applyProtection="1">
      <alignment horizontal="center"/>
      <protection locked="0"/>
    </xf>
    <xf numFmtId="0" fontId="5" fillId="0" borderId="14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8" fillId="0" borderId="11" xfId="0" applyFont="1" applyBorder="1" applyAlignment="1" applyProtection="1">
      <alignment horizontal="center" vertical="center"/>
      <protection locked="0"/>
    </xf>
    <xf numFmtId="0" fontId="18" fillId="0" borderId="6" xfId="0" applyFont="1" applyBorder="1" applyAlignment="1" applyProtection="1">
      <alignment horizontal="center" vertical="center"/>
      <protection locked="0"/>
    </xf>
    <xf numFmtId="0" fontId="11" fillId="4" borderId="38" xfId="2" applyFont="1" applyBorder="1" applyAlignment="1" applyProtection="1">
      <alignment horizontal="center" wrapText="1"/>
      <protection locked="0"/>
    </xf>
    <xf numFmtId="0" fontId="11" fillId="4" borderId="39" xfId="2" applyFont="1" applyBorder="1" applyAlignment="1" applyProtection="1">
      <alignment horizontal="center" wrapText="1"/>
      <protection locked="0"/>
    </xf>
    <xf numFmtId="0" fontId="18" fillId="0" borderId="1" xfId="0" applyFont="1" applyBorder="1" applyAlignment="1" applyProtection="1">
      <alignment horizontal="center" vertical="center" wrapText="1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8" fillId="0" borderId="20" xfId="0" applyFont="1" applyBorder="1" applyAlignment="1" applyProtection="1">
      <alignment horizontal="center" vertical="center" wrapText="1"/>
      <protection locked="0"/>
    </xf>
    <xf numFmtId="0" fontId="18" fillId="0" borderId="35" xfId="0" applyFont="1" applyBorder="1" applyAlignment="1" applyProtection="1">
      <alignment horizontal="center" vertical="center" wrapText="1"/>
      <protection locked="0"/>
    </xf>
  </cellXfs>
  <cellStyles count="3">
    <cellStyle name="Neutral" xfId="2" builtinId="28"/>
    <cellStyle name="Normal" xfId="0" builtinId="0"/>
    <cellStyle name="Normal_Plantilla ID Ourens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1</xdr:row>
      <xdr:rowOff>297450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80613" cy="70181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02891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695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6956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251604</xdr:colOff>
      <xdr:row>0</xdr:row>
      <xdr:rowOff>89859</xdr:rowOff>
    </xdr:from>
    <xdr:to>
      <xdr:col>1</xdr:col>
      <xdr:colOff>206675</xdr:colOff>
      <xdr:row>2</xdr:row>
      <xdr:rowOff>21225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604" y="89859"/>
          <a:ext cx="878996" cy="7695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152760</xdr:colOff>
      <xdr:row>0</xdr:row>
      <xdr:rowOff>62901</xdr:rowOff>
    </xdr:from>
    <xdr:to>
      <xdr:col>1</xdr:col>
      <xdr:colOff>107831</xdr:colOff>
      <xdr:row>1</xdr:row>
      <xdr:rowOff>337167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760" y="62901"/>
          <a:ext cx="878996" cy="7028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06" zoomScaleNormal="106"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68"/>
      <c r="K1" s="68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44805</v>
      </c>
      <c r="K3" s="76" t="s">
        <v>45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55" t="s">
        <v>42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1" t="s">
        <v>42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109" t="s">
        <v>42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102" t="s">
        <v>42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115" t="s">
        <v>0</v>
      </c>
      <c r="B13" s="116" t="s">
        <v>25</v>
      </c>
      <c r="C13" s="117" t="s">
        <v>8</v>
      </c>
      <c r="D13" s="117" t="s">
        <v>1</v>
      </c>
      <c r="E13" s="117" t="s">
        <v>2</v>
      </c>
      <c r="F13" s="117" t="s">
        <v>7</v>
      </c>
      <c r="G13" s="118" t="s">
        <v>4</v>
      </c>
      <c r="H13" s="119" t="s">
        <v>3</v>
      </c>
      <c r="I13" s="119" t="s">
        <v>15</v>
      </c>
      <c r="J13" s="120" t="s">
        <v>28</v>
      </c>
      <c r="K13" s="121" t="s">
        <v>24</v>
      </c>
      <c r="L13" s="121" t="s">
        <v>9</v>
      </c>
      <c r="M13" s="120" t="s">
        <v>13</v>
      </c>
      <c r="N13" s="119" t="s">
        <v>10</v>
      </c>
      <c r="O13" s="122" t="s">
        <v>38</v>
      </c>
      <c r="P13" s="123" t="s">
        <v>6</v>
      </c>
    </row>
    <row r="14" spans="1:23" s="14" customFormat="1" ht="19.899999999999999" customHeight="1" x14ac:dyDescent="0.25">
      <c r="A14" s="109">
        <v>4270</v>
      </c>
      <c r="B14" s="111" t="s">
        <v>31</v>
      </c>
      <c r="C14" s="111" t="s">
        <v>32</v>
      </c>
      <c r="D14" s="111" t="s">
        <v>33</v>
      </c>
      <c r="E14" s="111" t="s">
        <v>34</v>
      </c>
      <c r="F14" s="112">
        <v>0.29166666666666669</v>
      </c>
      <c r="G14" s="113"/>
      <c r="H14" s="3">
        <v>2</v>
      </c>
      <c r="I14" s="3"/>
      <c r="J14" s="3"/>
      <c r="K14" s="64"/>
      <c r="L14" s="64"/>
      <c r="M14" s="56">
        <v>63</v>
      </c>
      <c r="N14" s="3" t="s">
        <v>43</v>
      </c>
      <c r="O14" s="111">
        <f>M14</f>
        <v>63</v>
      </c>
      <c r="P14" s="114" t="s">
        <v>44</v>
      </c>
      <c r="Q14" s="13"/>
    </row>
    <row r="15" spans="1:23" s="14" customFormat="1" ht="19.899999999999999" customHeight="1" x14ac:dyDescent="0.25">
      <c r="A15" s="1">
        <v>4110</v>
      </c>
      <c r="B15" s="2" t="s">
        <v>31</v>
      </c>
      <c r="C15" s="2" t="s">
        <v>40</v>
      </c>
      <c r="D15" s="2" t="s">
        <v>33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66</v>
      </c>
      <c r="N15" s="2" t="s">
        <v>43</v>
      </c>
      <c r="O15" s="2">
        <f t="shared" ref="O15:O20" si="0">M15</f>
        <v>66</v>
      </c>
      <c r="P15" s="58"/>
      <c r="Q15" s="13"/>
      <c r="W15" s="15"/>
    </row>
    <row r="16" spans="1:23" s="14" customFormat="1" ht="19.899999999999999" customHeight="1" x14ac:dyDescent="0.25">
      <c r="A16" s="1">
        <v>4110</v>
      </c>
      <c r="B16" s="2" t="s">
        <v>31</v>
      </c>
      <c r="C16" s="2" t="s">
        <v>17</v>
      </c>
      <c r="D16" s="2" t="s">
        <v>33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 t="shared" si="0"/>
        <v>0</v>
      </c>
      <c r="P16" s="58"/>
      <c r="Q16" s="16"/>
      <c r="W16" s="15"/>
    </row>
    <row r="17" spans="1:23" s="14" customFormat="1" ht="19.899999999999999" customHeight="1" x14ac:dyDescent="0.25">
      <c r="A17" s="1">
        <v>4540</v>
      </c>
      <c r="B17" s="2" t="s">
        <v>35</v>
      </c>
      <c r="C17" s="2" t="s">
        <v>36</v>
      </c>
      <c r="D17" s="2" t="s">
        <v>37</v>
      </c>
      <c r="E17" s="2" t="s">
        <v>34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 t="shared" si="0"/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73</v>
      </c>
      <c r="N18" s="2" t="s">
        <v>43</v>
      </c>
      <c r="O18" s="2">
        <f t="shared" si="0"/>
        <v>73</v>
      </c>
      <c r="P18" s="58"/>
      <c r="Q18" s="16"/>
      <c r="W18" s="15"/>
    </row>
    <row r="19" spans="1:23" s="14" customFormat="1" ht="19.899999999999999" customHeight="1" x14ac:dyDescent="0.25">
      <c r="A19" s="1">
        <v>4160</v>
      </c>
      <c r="B19" s="2" t="s">
        <v>35</v>
      </c>
      <c r="C19" s="2" t="s">
        <v>36</v>
      </c>
      <c r="D19" s="2" t="s">
        <v>33</v>
      </c>
      <c r="E19" s="2" t="s">
        <v>34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 t="shared" si="0"/>
        <v>0</v>
      </c>
      <c r="P19" s="58"/>
      <c r="Q19" s="16"/>
      <c r="W19" s="15"/>
    </row>
    <row r="20" spans="1:23" s="14" customFormat="1" ht="15.75" x14ac:dyDescent="0.25">
      <c r="A20" s="1">
        <v>4180</v>
      </c>
      <c r="B20" s="2" t="s">
        <v>31</v>
      </c>
      <c r="C20" s="2" t="s">
        <v>39</v>
      </c>
      <c r="D20" s="2" t="s">
        <v>33</v>
      </c>
      <c r="E20" s="2" t="s">
        <v>34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77</v>
      </c>
      <c r="N20" s="2" t="s">
        <v>43</v>
      </c>
      <c r="O20" s="2">
        <f t="shared" si="0"/>
        <v>77</v>
      </c>
      <c r="P20" s="58" t="s">
        <v>52</v>
      </c>
      <c r="Q20" s="16"/>
      <c r="W20" s="15"/>
    </row>
    <row r="21" spans="1:23" s="14" customFormat="1" ht="19.899999999999999" customHeight="1" x14ac:dyDescent="0.25">
      <c r="A21" s="1">
        <v>0</v>
      </c>
      <c r="B21" s="2">
        <v>0</v>
      </c>
      <c r="C21" s="2">
        <v>0</v>
      </c>
      <c r="D21" s="2">
        <v>0</v>
      </c>
      <c r="E21" s="2">
        <v>0</v>
      </c>
      <c r="F21" s="61"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v>0</v>
      </c>
      <c r="B22" s="2">
        <v>0</v>
      </c>
      <c r="C22" s="2">
        <v>0</v>
      </c>
      <c r="D22" s="2">
        <v>0</v>
      </c>
      <c r="E22" s="2">
        <v>0</v>
      </c>
      <c r="F22" s="61"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v>0</v>
      </c>
      <c r="B23" s="6">
        <v>0</v>
      </c>
      <c r="C23" s="6">
        <v>0</v>
      </c>
      <c r="D23" s="6">
        <v>0</v>
      </c>
      <c r="E23" s="6">
        <v>0</v>
      </c>
      <c r="F23" s="103"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279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M25</f>
        <v>279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I5:O5"/>
    <mergeCell ref="F2:H2"/>
    <mergeCell ref="F3:H3"/>
    <mergeCell ref="A5:G5"/>
    <mergeCell ref="K26:L26"/>
    <mergeCell ref="K25:L25"/>
    <mergeCell ref="K12:L12"/>
    <mergeCell ref="N6:O6"/>
    <mergeCell ref="A12:D12"/>
    <mergeCell ref="F6:G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44814</v>
      </c>
      <c r="K3" s="76" t="s">
        <v>56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55" t="s">
        <v>61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1" t="s">
        <v>61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1" t="s">
        <v>61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80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 t="s">
        <v>58</v>
      </c>
      <c r="J14" s="3">
        <v>1</v>
      </c>
      <c r="K14" s="64"/>
      <c r="L14" s="64"/>
      <c r="M14" s="56">
        <v>36</v>
      </c>
      <c r="N14" s="3" t="s">
        <v>43</v>
      </c>
      <c r="O14" s="3">
        <f>Día9!O14+Día10!M14</f>
        <v>490</v>
      </c>
      <c r="P14" s="58" t="s">
        <v>81</v>
      </c>
      <c r="Q14" s="13"/>
    </row>
    <row r="15" spans="1:23" s="14" customFormat="1" ht="19.899999999999999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68</v>
      </c>
      <c r="N15" s="2" t="s">
        <v>43</v>
      </c>
      <c r="O15" s="2">
        <f>Día9!O15+Día10!M15</f>
        <v>520</v>
      </c>
      <c r="P15" s="58" t="s">
        <v>82</v>
      </c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Día9!O16+Día10!M16</f>
        <v>57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Día9!O17+Día10!M17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61</v>
      </c>
      <c r="N18" s="2" t="s">
        <v>43</v>
      </c>
      <c r="O18" s="2">
        <f>Día9!O18+Día10!M18</f>
        <v>756</v>
      </c>
      <c r="P18" s="58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Día9!O19+Día10!M19</f>
        <v>89</v>
      </c>
      <c r="P19" s="58"/>
      <c r="Q19" s="16"/>
      <c r="W19" s="15"/>
    </row>
    <row r="20" spans="1:23" s="14" customFormat="1" ht="15.75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57</v>
      </c>
      <c r="N20" s="2" t="s">
        <v>43</v>
      </c>
      <c r="O20" s="2">
        <f>Día9!O20+Día10!M20</f>
        <v>679</v>
      </c>
      <c r="P20" s="97" t="s">
        <v>83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222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Día9!M26+Día10!M25</f>
        <v>2591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3 A20:B20 D20:F20" unlockedFormula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44815</v>
      </c>
      <c r="K3" s="76" t="s">
        <v>59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55" t="s">
        <v>61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1" t="s">
        <v>61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109" t="s">
        <v>61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61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/>
      <c r="I14" s="3"/>
      <c r="J14" s="3"/>
      <c r="K14" s="64"/>
      <c r="L14" s="64"/>
      <c r="M14" s="56"/>
      <c r="N14" s="3"/>
      <c r="O14" s="3">
        <f>Día10!O14+Día11!M14</f>
        <v>490</v>
      </c>
      <c r="P14" s="57"/>
      <c r="Q14" s="13"/>
    </row>
    <row r="15" spans="1:23" s="14" customFormat="1" ht="19.899999999999999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64</v>
      </c>
      <c r="N15" s="2" t="s">
        <v>43</v>
      </c>
      <c r="O15" s="2">
        <f>Día10!O15+Día11!M15</f>
        <v>584</v>
      </c>
      <c r="P15" s="58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Día10!O16+Día11!M16</f>
        <v>57</v>
      </c>
      <c r="P16" s="125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Día10!O17+Día11!M17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62</v>
      </c>
      <c r="N18" s="2" t="s">
        <v>43</v>
      </c>
      <c r="O18" s="2">
        <f>Día10!O18+Día11!M18</f>
        <v>818</v>
      </c>
      <c r="P18" s="97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>
        <v>2</v>
      </c>
      <c r="I19" s="2"/>
      <c r="J19" s="2"/>
      <c r="K19" s="62"/>
      <c r="L19" s="62"/>
      <c r="M19" s="5">
        <v>63</v>
      </c>
      <c r="N19" s="2" t="s">
        <v>43</v>
      </c>
      <c r="O19" s="2">
        <f>Día10!O19+Día11!M19</f>
        <v>152</v>
      </c>
      <c r="P19" s="58"/>
      <c r="Q19" s="16"/>
      <c r="W19" s="15"/>
    </row>
    <row r="20" spans="1:23" s="14" customFormat="1" ht="19.899999999999999" customHeight="1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74</v>
      </c>
      <c r="N20" s="2" t="s">
        <v>43</v>
      </c>
      <c r="O20" s="2">
        <f>Día10!O20+Día11!M20</f>
        <v>753</v>
      </c>
      <c r="P20" s="97"/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263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Día10!M26+Día11!M25</f>
        <v>2854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3 A20:B20 D20:F20" unlockedFormula="1"/>
  </ignoredError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44816</v>
      </c>
      <c r="K3" s="76" t="s">
        <v>60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55" t="s">
        <v>42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1" t="s">
        <v>42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109" t="s">
        <v>42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42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30.75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/>
      <c r="J14" s="3"/>
      <c r="K14" s="64"/>
      <c r="L14" s="64"/>
      <c r="M14" s="56">
        <v>32</v>
      </c>
      <c r="N14" s="3" t="s">
        <v>43</v>
      </c>
      <c r="O14" s="3">
        <f>Día11!O14+Día12!M14</f>
        <v>522</v>
      </c>
      <c r="P14" s="98" t="s">
        <v>86</v>
      </c>
      <c r="Q14" s="13"/>
    </row>
    <row r="15" spans="1:23" s="14" customFormat="1" ht="19.899999999999999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85</v>
      </c>
      <c r="N15" s="2" t="s">
        <v>43</v>
      </c>
      <c r="O15" s="2">
        <f>Día11!O15+Día12!M15</f>
        <v>669</v>
      </c>
      <c r="P15" s="58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Día11!O16+Día12!M16</f>
        <v>57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Día11!O17+Día12!M17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73</v>
      </c>
      <c r="N18" s="2" t="s">
        <v>43</v>
      </c>
      <c r="O18" s="2">
        <f>Día11!O18+Día12!M18</f>
        <v>891</v>
      </c>
      <c r="P18" s="58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Día11!O19+Día12!M19</f>
        <v>152</v>
      </c>
      <c r="P19" s="58"/>
      <c r="Q19" s="16"/>
      <c r="W19" s="15"/>
    </row>
    <row r="20" spans="1:23" s="14" customFormat="1" ht="19.899999999999999" customHeight="1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3" t="s">
        <v>85</v>
      </c>
      <c r="H20" s="2">
        <v>2</v>
      </c>
      <c r="I20" s="2"/>
      <c r="J20" s="2"/>
      <c r="K20" s="62"/>
      <c r="L20" s="62"/>
      <c r="M20" s="5">
        <v>47</v>
      </c>
      <c r="N20" s="2" t="s">
        <v>43</v>
      </c>
      <c r="O20" s="2">
        <f>Día11!O20+Día12!M20</f>
        <v>800</v>
      </c>
      <c r="P20" s="97" t="s">
        <v>84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237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Día11!M26+Día12!M25</f>
        <v>3091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3 A20:B20 D20:F20" unlockedFormula="1"/>
  </ignoredError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44817</v>
      </c>
      <c r="K3" s="76" t="s">
        <v>63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42</v>
      </c>
      <c r="G7" s="86" t="s">
        <v>61</v>
      </c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42</v>
      </c>
      <c r="G8" s="4" t="s">
        <v>61</v>
      </c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42</v>
      </c>
      <c r="G9" s="4" t="s">
        <v>61</v>
      </c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102" t="s">
        <v>42</v>
      </c>
      <c r="G10" s="19" t="s">
        <v>61</v>
      </c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23.25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126"/>
      <c r="H14" s="3">
        <v>2</v>
      </c>
      <c r="I14" s="3"/>
      <c r="J14" s="3"/>
      <c r="K14" s="64"/>
      <c r="L14" s="64"/>
      <c r="M14" s="56">
        <v>32</v>
      </c>
      <c r="N14" s="3" t="s">
        <v>43</v>
      </c>
      <c r="O14" s="3">
        <f>Día12!O14+Día13!M14</f>
        <v>554</v>
      </c>
      <c r="P14" s="95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>
        <v>2</v>
      </c>
      <c r="I15" s="2"/>
      <c r="J15" s="2"/>
      <c r="K15" s="62"/>
      <c r="L15" s="62"/>
      <c r="M15" s="5"/>
      <c r="N15" s="2"/>
      <c r="O15" s="2">
        <f>(M15)</f>
        <v>0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/>
      <c r="I16" s="2"/>
      <c r="J16" s="2"/>
      <c r="K16" s="62"/>
      <c r="L16" s="62"/>
      <c r="M16" s="5">
        <v>33</v>
      </c>
      <c r="N16" s="2" t="s">
        <v>43</v>
      </c>
      <c r="O16" s="2">
        <f>Día12!O15+Día13!M16</f>
        <v>702</v>
      </c>
      <c r="P16" s="58" t="s">
        <v>87</v>
      </c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Día12!O16+Día13!M17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Día12!O17+Día13!M18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>
        <v>1</v>
      </c>
      <c r="K19" s="62"/>
      <c r="L19" s="62"/>
      <c r="M19" s="5">
        <v>63</v>
      </c>
      <c r="N19" s="2" t="s">
        <v>43</v>
      </c>
      <c r="O19" s="2">
        <f>Día12!O18+Día13!M19</f>
        <v>954</v>
      </c>
      <c r="P19" s="58" t="s">
        <v>88</v>
      </c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Día12!O19+Día13!M20</f>
        <v>152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26</v>
      </c>
      <c r="N21" s="2" t="s">
        <v>43</v>
      </c>
      <c r="O21" s="2">
        <f>Día12!O20+Día13!M21</f>
        <v>826</v>
      </c>
      <c r="P21" s="97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154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Día12!M26+Día13!M26</f>
        <v>3245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44818</v>
      </c>
      <c r="K3" s="76" t="s">
        <v>89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42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42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42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42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>
        <v>29</v>
      </c>
      <c r="N14" s="3" t="s">
        <v>43</v>
      </c>
      <c r="O14" s="3">
        <f>Día13!O14+Día14!M14</f>
        <v>583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Día13!O15+Día14!M15</f>
        <v>0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/>
      <c r="I16" s="2" t="s">
        <v>58</v>
      </c>
      <c r="J16" s="2"/>
      <c r="K16" s="62"/>
      <c r="L16" s="62"/>
      <c r="M16" s="5">
        <v>45</v>
      </c>
      <c r="N16" s="2" t="s">
        <v>43</v>
      </c>
      <c r="O16" s="2">
        <f>Día13!O16+Día14!M16</f>
        <v>747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Día13!O17+Día14!M17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Día13!O18+Día14!M18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/>
      <c r="I19" s="2" t="s">
        <v>58</v>
      </c>
      <c r="J19" s="2"/>
      <c r="K19" s="62"/>
      <c r="L19" s="62"/>
      <c r="M19" s="5">
        <v>53</v>
      </c>
      <c r="N19" s="2" t="s">
        <v>43</v>
      </c>
      <c r="O19" s="2">
        <f>Día13!O19+Día14!M19</f>
        <v>1007</v>
      </c>
      <c r="P19" s="97" t="s">
        <v>35</v>
      </c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Día13!O20+Día14!M20</f>
        <v>152</v>
      </c>
      <c r="P20" s="58"/>
      <c r="Q20" s="16"/>
      <c r="W20" s="15"/>
    </row>
    <row r="21" spans="1:23" s="14" customFormat="1" ht="15.75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/>
      <c r="I21" s="2"/>
      <c r="J21" s="2"/>
      <c r="K21" s="62"/>
      <c r="L21" s="62"/>
      <c r="M21" s="5">
        <v>33</v>
      </c>
      <c r="N21" s="2" t="s">
        <v>43</v>
      </c>
      <c r="O21" s="2">
        <f>Día13!O21+Día14!M21</f>
        <v>859</v>
      </c>
      <c r="P21" s="97" t="s">
        <v>52</v>
      </c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160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Día13!M27+Día14!M26</f>
        <v>3405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44819</v>
      </c>
      <c r="K3" s="76" t="s">
        <v>45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127" t="s">
        <v>48</v>
      </c>
      <c r="F7" s="55" t="s">
        <v>55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128" t="s">
        <v>49</v>
      </c>
      <c r="F8" s="1" t="s">
        <v>55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128" t="s">
        <v>51</v>
      </c>
      <c r="F9" s="1" t="s">
        <v>55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129" t="s">
        <v>50</v>
      </c>
      <c r="F10" s="102" t="s">
        <v>55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 t="s">
        <v>58</v>
      </c>
      <c r="J14" s="3"/>
      <c r="K14" s="64"/>
      <c r="L14" s="64"/>
      <c r="M14" s="56">
        <v>35</v>
      </c>
      <c r="N14" s="3" t="s">
        <v>43</v>
      </c>
      <c r="O14" s="3">
        <f>Día14!O14+Día15!M14</f>
        <v>618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Día14!O15+Día15!M15</f>
        <v>0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 t="s">
        <v>58</v>
      </c>
      <c r="J16" s="2"/>
      <c r="K16" s="62"/>
      <c r="L16" s="62"/>
      <c r="M16" s="5">
        <v>56</v>
      </c>
      <c r="N16" s="2" t="s">
        <v>43</v>
      </c>
      <c r="O16" s="2">
        <f>Día14!O16+Día15!M16</f>
        <v>803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Día14!O17+Día15!M17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Día14!O18+Día15!M18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51</v>
      </c>
      <c r="N19" s="2" t="s">
        <v>43</v>
      </c>
      <c r="O19" s="2">
        <f>Día14!O19+Día15!M19</f>
        <v>1058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Día14!O20+Día15!M20</f>
        <v>152</v>
      </c>
      <c r="P20" s="96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27</v>
      </c>
      <c r="N21" s="2" t="s">
        <v>43</v>
      </c>
      <c r="O21" s="2">
        <f>Día14!O21+Día15!M21</f>
        <v>886</v>
      </c>
      <c r="P21" s="96" t="s">
        <v>90</v>
      </c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169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Día14!M27+Día15!M26</f>
        <v>3574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44820</v>
      </c>
      <c r="K3" s="77" t="s">
        <v>53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55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55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55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55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/>
      <c r="J14" s="3"/>
      <c r="K14" s="64"/>
      <c r="L14" s="64"/>
      <c r="M14" s="56">
        <v>38</v>
      </c>
      <c r="N14" s="3" t="s">
        <v>43</v>
      </c>
      <c r="O14" s="3">
        <f>Día15!O14+Día16!M14</f>
        <v>656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Día15!O15+Día16!M15</f>
        <v>0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54</v>
      </c>
      <c r="N16" s="2" t="s">
        <v>43</v>
      </c>
      <c r="O16" s="2">
        <f>Día15!O16+Día16!M16</f>
        <v>857</v>
      </c>
      <c r="P16" s="97" t="s">
        <v>91</v>
      </c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Día15!O17+Día16!M17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Día15!O18+Día16!M18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63</v>
      </c>
      <c r="N19" s="2" t="s">
        <v>43</v>
      </c>
      <c r="O19" s="2">
        <f>Día15!O19+Día16!M19</f>
        <v>1121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Día15!O20+Día16!M20</f>
        <v>152</v>
      </c>
      <c r="P20" s="58"/>
      <c r="Q20" s="16"/>
      <c r="W20" s="15"/>
    </row>
    <row r="21" spans="1:23" s="14" customFormat="1" ht="15.75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38</v>
      </c>
      <c r="N21" s="2" t="s">
        <v>43</v>
      </c>
      <c r="O21" s="2">
        <f>Día15!O21+Día16!M21</f>
        <v>924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193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Día15!M27+Día16!M26</f>
        <v>3767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r:id="rId1"/>
  <ignoredErrors>
    <ignoredError sqref="A20:B20 O20:O21 O18 B14 A18:F18 A16:B17 D17 D16:E16 O16:O17 A22:F24 A21:E21 O14 D14:E14 D20:F20" unlockedFormula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44821</v>
      </c>
      <c r="K3" s="76" t="s">
        <v>56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55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55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55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55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/>
      <c r="N14" s="3"/>
      <c r="O14" s="3">
        <f>Día16!O14+Día17!M14</f>
        <v>656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>
        <v>2</v>
      </c>
      <c r="I15" s="2"/>
      <c r="J15" s="2"/>
      <c r="K15" s="62"/>
      <c r="L15" s="62"/>
      <c r="M15" s="5">
        <v>24</v>
      </c>
      <c r="N15" s="2" t="s">
        <v>43</v>
      </c>
      <c r="O15" s="111">
        <f>Día16!O15+Día17!M15</f>
        <v>24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124"/>
      <c r="H16" s="2">
        <v>2</v>
      </c>
      <c r="I16" s="2"/>
      <c r="J16" s="2"/>
      <c r="K16" s="62"/>
      <c r="L16" s="62"/>
      <c r="M16" s="5">
        <v>39</v>
      </c>
      <c r="N16" s="2" t="s">
        <v>43</v>
      </c>
      <c r="O16" s="2">
        <f>Día16!O16+Día17!M16</f>
        <v>896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Día16!O17+Día17!M17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Día16!O18+Día17!M18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63</v>
      </c>
      <c r="N19" s="2" t="s">
        <v>43</v>
      </c>
      <c r="O19" s="2">
        <f>Día16!O19+Día17!M19</f>
        <v>1184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Día16!O20+Día17!M20</f>
        <v>152</v>
      </c>
      <c r="P20" s="58"/>
      <c r="Q20" s="16"/>
      <c r="W20" s="15"/>
    </row>
    <row r="21" spans="1:23" s="14" customFormat="1" ht="15.75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13</v>
      </c>
      <c r="N21" s="2" t="s">
        <v>43</v>
      </c>
      <c r="O21" s="2">
        <f>Día16!O21+Día17!M21</f>
        <v>937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139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Día16!M27+Día17!M26</f>
        <v>3906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r:id="rId1"/>
  <ignoredErrors>
    <ignoredError sqref="A20:B20 O20:O21 O18 B14 A18:F18 A16:B17 D17 D16:E16 O16:O17 A22:F25 A21:E21 O14 D14:E14 D20:F20" unlockedFormula="1"/>
  </ignoredError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44822</v>
      </c>
      <c r="K3" s="76" t="s">
        <v>92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80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80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80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80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4.25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/>
      <c r="N14" s="3"/>
      <c r="O14" s="3">
        <f>Día17!O14+Día18!M14</f>
        <v>656</v>
      </c>
      <c r="P14" s="98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Día17!O15+Día18!M15</f>
        <v>24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 t="s">
        <v>58</v>
      </c>
      <c r="J16" s="2"/>
      <c r="K16" s="62"/>
      <c r="L16" s="62"/>
      <c r="M16" s="5">
        <v>54</v>
      </c>
      <c r="N16" s="2" t="s">
        <v>43</v>
      </c>
      <c r="O16" s="2">
        <f>Día17!O16+Día18!M16</f>
        <v>950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Día17!O17+Día18!M17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Día17!O18+Día18!M18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48</v>
      </c>
      <c r="N19" s="2" t="s">
        <v>43</v>
      </c>
      <c r="O19" s="2">
        <f>Día17!O19+Día18!M19</f>
        <v>1232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>
        <v>2</v>
      </c>
      <c r="I20" s="2"/>
      <c r="J20" s="2"/>
      <c r="K20" s="62"/>
      <c r="L20" s="62"/>
      <c r="M20" s="5">
        <v>57</v>
      </c>
      <c r="N20" s="2" t="s">
        <v>43</v>
      </c>
      <c r="O20" s="2">
        <f>Día17!O20+Día18!M20</f>
        <v>209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66</v>
      </c>
      <c r="N21" s="2" t="s">
        <v>43</v>
      </c>
      <c r="O21" s="2">
        <f>Día17!O21+Día18!M21</f>
        <v>1003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225</v>
      </c>
      <c r="N26" s="94"/>
      <c r="O26" s="8"/>
    </row>
    <row r="27" spans="1:23" ht="20.100000000000001" customHeight="1" thickBot="1" x14ac:dyDescent="0.3">
      <c r="F27" s="75"/>
      <c r="G27" s="9"/>
      <c r="K27" s="142" t="s">
        <v>11</v>
      </c>
      <c r="L27" s="143"/>
      <c r="M27" s="71">
        <f>Día17!M27+Día18!M26</f>
        <v>4131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44823</v>
      </c>
      <c r="K3" s="76" t="s">
        <v>60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93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93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93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93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 t="s">
        <v>58</v>
      </c>
      <c r="J14" s="3"/>
      <c r="K14" s="64"/>
      <c r="L14" s="64"/>
      <c r="M14" s="56">
        <v>42</v>
      </c>
      <c r="N14" s="3" t="s">
        <v>43</v>
      </c>
      <c r="O14" s="3">
        <f>Día18!O14+Día19!M14</f>
        <v>698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Día18!O15+Día19!M15</f>
        <v>24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49</v>
      </c>
      <c r="N16" s="2" t="s">
        <v>43</v>
      </c>
      <c r="O16" s="2">
        <f>Día18!O16+Día19!M16</f>
        <v>999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Día18!O17+Día19!M17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Día18!O18+Día19!M18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90</v>
      </c>
      <c r="N19" s="2" t="s">
        <v>43</v>
      </c>
      <c r="O19" s="2">
        <f>Día18!O19+Día19!M19</f>
        <v>1322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Día18!O20+Día19!M20</f>
        <v>209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35</v>
      </c>
      <c r="N21" s="2" t="s">
        <v>43</v>
      </c>
      <c r="O21" s="2">
        <f>Día18!O21+Día19!M21</f>
        <v>1038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216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Día18!M27+Día19!M26</f>
        <v>4347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r:id="rId1"/>
  <ignoredErrors>
    <ignoredError sqref="A20:B20 O20:O21 O18 B14 A18:F18 A16:B17 D17 D16:E16 O16:O17 A22:F24 A21:E21 O14 D14:E14 D20:F20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9"/>
      <c r="N1" s="9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17"/>
      <c r="N2" s="17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44806</v>
      </c>
      <c r="K3" s="76" t="s">
        <v>53</v>
      </c>
      <c r="L3" s="17"/>
      <c r="N3" s="17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42</v>
      </c>
      <c r="G7" s="86"/>
      <c r="H7" s="32"/>
      <c r="I7" s="29">
        <v>1</v>
      </c>
      <c r="J7" s="33"/>
      <c r="K7" s="34"/>
      <c r="L7" s="30"/>
      <c r="M7" s="31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42</v>
      </c>
      <c r="G8" s="4"/>
      <c r="H8" s="32"/>
      <c r="I8" s="35">
        <v>2</v>
      </c>
      <c r="J8" s="36"/>
      <c r="K8" s="37"/>
      <c r="L8" s="37"/>
      <c r="M8" s="38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42</v>
      </c>
      <c r="G9" s="4"/>
      <c r="H9" s="32"/>
      <c r="I9" s="35">
        <v>3</v>
      </c>
      <c r="J9" s="39"/>
      <c r="K9" s="37"/>
      <c r="L9" s="37"/>
      <c r="M9" s="38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102" t="s">
        <v>42</v>
      </c>
      <c r="G10" s="19"/>
      <c r="H10" s="32"/>
      <c r="I10" s="40">
        <v>4</v>
      </c>
      <c r="J10" s="43"/>
      <c r="K10" s="41"/>
      <c r="L10" s="41"/>
      <c r="M10" s="42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7.25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/>
      <c r="J14" s="3"/>
      <c r="K14" s="64"/>
      <c r="L14" s="64"/>
      <c r="M14" s="56">
        <v>50</v>
      </c>
      <c r="N14" s="3" t="s">
        <v>43</v>
      </c>
      <c r="O14" s="3">
        <f>Día1!O14+Día2!M14</f>
        <v>113</v>
      </c>
      <c r="P14" s="98"/>
      <c r="Q14" s="13"/>
    </row>
    <row r="15" spans="1:23" s="14" customFormat="1" ht="21.75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76</v>
      </c>
      <c r="N15" s="2" t="s">
        <v>43</v>
      </c>
      <c r="O15" s="2">
        <f>Día1!O15+Día2!M15</f>
        <v>142</v>
      </c>
      <c r="P15" s="130" t="s">
        <v>54</v>
      </c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Día1!O16+Día2!M16</f>
        <v>0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Día1!O17+Día2!M17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79</v>
      </c>
      <c r="N18" s="2" t="s">
        <v>43</v>
      </c>
      <c r="O18" s="2">
        <f>Día1!O18+Día2!M18</f>
        <v>152</v>
      </c>
      <c r="P18" s="58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Día1!O19+Día2!M19</f>
        <v>0</v>
      </c>
      <c r="P19" s="58"/>
      <c r="Q19" s="16"/>
      <c r="W19" s="15"/>
    </row>
    <row r="20" spans="1:23" s="14" customFormat="1" ht="24" customHeight="1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67</v>
      </c>
      <c r="N20" s="2" t="s">
        <v>43</v>
      </c>
      <c r="O20" s="2">
        <f>Día1!O20+Día2!M20</f>
        <v>144</v>
      </c>
      <c r="P20" s="97"/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272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Día1!M26+Día2!M25</f>
        <v>551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orientation="portrait" r:id="rId1"/>
  <ignoredErrors>
    <ignoredError sqref="A19:F19 O19:O20 O14:O17 A14:F14 A17:F17 A15:B15 A16:B16 D16 D15:E15 A21:F23 A20:B20 D20:F20" unlockedFormula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44824</v>
      </c>
      <c r="K3" s="76" t="s">
        <v>63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55" t="s">
        <v>94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109" t="s">
        <v>94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108" t="s">
        <v>94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94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 t="s">
        <v>58</v>
      </c>
      <c r="J14" s="3"/>
      <c r="K14" s="64"/>
      <c r="L14" s="64"/>
      <c r="M14" s="56">
        <v>26</v>
      </c>
      <c r="N14" s="3" t="s">
        <v>43</v>
      </c>
      <c r="O14" s="3">
        <f>Día19!O14+Día20!M14</f>
        <v>724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Día19!O15+Día20!M15</f>
        <v>24</v>
      </c>
      <c r="P15" s="58"/>
      <c r="Q15" s="16"/>
      <c r="W15" s="15"/>
    </row>
    <row r="16" spans="1:23" s="14" customFormat="1" ht="15.75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 t="s">
        <v>58</v>
      </c>
      <c r="J16" s="2"/>
      <c r="K16" s="62"/>
      <c r="L16" s="62"/>
      <c r="M16" s="5">
        <v>30</v>
      </c>
      <c r="N16" s="2" t="s">
        <v>43</v>
      </c>
      <c r="O16" s="2">
        <f>Día19!O16+Día20!M16</f>
        <v>1029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Día19!O17+Día20!M17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Día19!O18+Día20!M18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 t="s">
        <v>58</v>
      </c>
      <c r="J19" s="2"/>
      <c r="K19" s="62"/>
      <c r="L19" s="62"/>
      <c r="M19" s="5">
        <v>45</v>
      </c>
      <c r="N19" s="2" t="s">
        <v>43</v>
      </c>
      <c r="O19" s="2">
        <f>Día19!O19+Día20!M19</f>
        <v>1367</v>
      </c>
      <c r="P19" s="97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Día19!O20+Día20!M20</f>
        <v>209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38</v>
      </c>
      <c r="N21" s="2" t="s">
        <v>43</v>
      </c>
      <c r="O21" s="2">
        <f>Día19!O21+Día20!M21</f>
        <v>1076</v>
      </c>
      <c r="P21" s="97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139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Día19!M27+Día20!M26</f>
        <v>4486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44825</v>
      </c>
      <c r="K3" s="76" t="s">
        <v>89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94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94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94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94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/>
      <c r="J14" s="3"/>
      <c r="K14" s="64"/>
      <c r="L14" s="64"/>
      <c r="M14" s="56">
        <v>27</v>
      </c>
      <c r="N14" s="3" t="s">
        <v>43</v>
      </c>
      <c r="O14" s="3">
        <f>Día20!O14+Día21!M14</f>
        <v>751</v>
      </c>
      <c r="P14" s="95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Día20!O15+Día21!M15</f>
        <v>24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50</v>
      </c>
      <c r="N16" s="2" t="s">
        <v>43</v>
      </c>
      <c r="O16" s="2">
        <f>Día20!O16+Día21!M16</f>
        <v>1079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Día20!O17+Día21!M17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Día20!O18+Día21!M18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 t="s">
        <v>58</v>
      </c>
      <c r="J19" s="2"/>
      <c r="K19" s="62"/>
      <c r="L19" s="62"/>
      <c r="M19" s="5">
        <v>51</v>
      </c>
      <c r="N19" s="2" t="s">
        <v>43</v>
      </c>
      <c r="O19" s="2">
        <f>Día20!O19+Día21!M19</f>
        <v>1418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Día20!O20+Día21!M20</f>
        <v>209</v>
      </c>
      <c r="P20" s="58"/>
      <c r="Q20" s="16"/>
      <c r="W20" s="15"/>
    </row>
    <row r="21" spans="1:23" s="14" customFormat="1" ht="15.75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21</v>
      </c>
      <c r="N21" s="2" t="s">
        <v>43</v>
      </c>
      <c r="O21" s="2">
        <f>Día20!O21+Día21!M21</f>
        <v>1097</v>
      </c>
      <c r="P21" s="97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149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Día20!M27+Día21!M26</f>
        <v>4635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44826</v>
      </c>
      <c r="K3" s="76" t="s">
        <v>45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42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42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42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102" t="s">
        <v>42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 t="s">
        <v>58</v>
      </c>
      <c r="J14" s="3"/>
      <c r="K14" s="64"/>
      <c r="L14" s="64"/>
      <c r="M14" s="56">
        <v>35</v>
      </c>
      <c r="N14" s="3" t="s">
        <v>43</v>
      </c>
      <c r="O14" s="3">
        <f>Día21!O14+Día22!M14</f>
        <v>786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Día21!O15+Día22!M15</f>
        <v>24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55</v>
      </c>
      <c r="N16" s="2" t="s">
        <v>43</v>
      </c>
      <c r="O16" s="2">
        <f>Día21!O16+Día22!M16</f>
        <v>1134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Día21!O17+Día22!M17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Día21!O18+Día22!M18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50</v>
      </c>
      <c r="N19" s="2" t="s">
        <v>43</v>
      </c>
      <c r="O19" s="2">
        <f>Día21!O19+Día22!M19</f>
        <v>1468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Día21!O20+Día22!M20</f>
        <v>209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34</v>
      </c>
      <c r="N21" s="2" t="s">
        <v>43</v>
      </c>
      <c r="O21" s="2">
        <f>Día21!O21+Día22!M21</f>
        <v>1131</v>
      </c>
      <c r="P21" s="131" t="s">
        <v>95</v>
      </c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96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174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Día21!M27+Día22!M26</f>
        <v>4809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B14 O18 A18:F18 A16:B17 D17 D16:E16 O16:O17 A22:F24 A21:E21 O14 D14:E14 D20:F20" unlockedFormula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44827</v>
      </c>
      <c r="K3" s="76" t="s">
        <v>53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94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94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94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94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4.25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/>
      <c r="J14" s="3"/>
      <c r="K14" s="64"/>
      <c r="L14" s="64"/>
      <c r="M14" s="56">
        <v>47</v>
      </c>
      <c r="N14" s="3" t="s">
        <v>43</v>
      </c>
      <c r="O14" s="3">
        <f>Día22!O14+Día23!M14</f>
        <v>833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Día22!O15+Día23!M15</f>
        <v>24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52</v>
      </c>
      <c r="N16" s="2" t="s">
        <v>43</v>
      </c>
      <c r="O16" s="2">
        <f>Día22!O16+Día23!M16</f>
        <v>1186</v>
      </c>
      <c r="P16" s="97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Día22!O17+Día23!M17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Día22!O18+Día23!M18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56</v>
      </c>
      <c r="N19" s="2" t="s">
        <v>43</v>
      </c>
      <c r="O19" s="2">
        <f>Día22!O19+Día23!M19</f>
        <v>1524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Día22!O20+Día23!M20</f>
        <v>209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54</v>
      </c>
      <c r="N21" s="2" t="s">
        <v>43</v>
      </c>
      <c r="O21" s="2">
        <f>Día22!O21+Día23!M21</f>
        <v>1185</v>
      </c>
      <c r="P21" s="97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209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Día22!M27+Día23!M26</f>
        <v>5018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r:id="rId1"/>
  <ignoredErrors>
    <ignoredError sqref="A20:B20 O20:O21 O18 B14 A18:F18 A16:B17 D17 D16:E16 O16:O17 A22:F24 A21:E21 O14 D14:E14 D20:F20" unlockedFormula="1"/>
  </ignoredError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H14" sqref="H14:H17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44828</v>
      </c>
      <c r="K3" s="76" t="s">
        <v>56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94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94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94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94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2"/>
      <c r="I14" s="3"/>
      <c r="J14" s="3"/>
      <c r="K14" s="64"/>
      <c r="L14" s="64"/>
      <c r="M14" s="56"/>
      <c r="N14" s="3"/>
      <c r="O14" s="3">
        <f>Día23!O14+Día24!M14</f>
        <v>833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>
        <v>2</v>
      </c>
      <c r="I15" s="2"/>
      <c r="J15" s="2"/>
      <c r="K15" s="62"/>
      <c r="L15" s="62"/>
      <c r="M15" s="5">
        <v>38</v>
      </c>
      <c r="N15" s="2" t="s">
        <v>43</v>
      </c>
      <c r="O15" s="111">
        <f>Día23!O15+Día24!M15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36</v>
      </c>
      <c r="N16" s="2" t="s">
        <v>43</v>
      </c>
      <c r="O16" s="2">
        <f>Día23!O16+Día24!M16</f>
        <v>1222</v>
      </c>
      <c r="P16" s="97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Día23!O17+Día24!M17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Día23!O18+Día24!M18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41</v>
      </c>
      <c r="N19" s="2" t="s">
        <v>43</v>
      </c>
      <c r="O19" s="2">
        <f>Día23!O19+Día24!M19</f>
        <v>1565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Día23!O20+Día24!M20</f>
        <v>209</v>
      </c>
      <c r="P20" s="58"/>
      <c r="Q20" s="16"/>
      <c r="W20" s="15"/>
    </row>
    <row r="21" spans="1:23" s="14" customFormat="1" ht="15.75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15</v>
      </c>
      <c r="N21" s="2" t="s">
        <v>43</v>
      </c>
      <c r="O21" s="2">
        <f>Día23!O21+Día24!M21</f>
        <v>1200</v>
      </c>
      <c r="P21" s="97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130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Día23!M27+Día24!M26</f>
        <v>5148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H22" sqref="H22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44829</v>
      </c>
      <c r="K3" s="76" t="s">
        <v>59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94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94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94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94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/>
      <c r="N14" s="3"/>
      <c r="O14" s="3">
        <f>Día24!O14+Día25!M14</f>
        <v>833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Día24!O15+Día25!M15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 t="s">
        <v>58</v>
      </c>
      <c r="J16" s="2"/>
      <c r="K16" s="62"/>
      <c r="L16" s="62"/>
      <c r="M16" s="5">
        <v>42</v>
      </c>
      <c r="N16" s="2" t="s">
        <v>43</v>
      </c>
      <c r="O16" s="2">
        <f>Día24!O16+Día25!M16</f>
        <v>1264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Día24!O17+Día25!M17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Día24!O18+Día25!M18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45</v>
      </c>
      <c r="N19" s="2" t="s">
        <v>43</v>
      </c>
      <c r="O19" s="2">
        <f>Día24!O19+Día25!M19</f>
        <v>1610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>
        <v>2</v>
      </c>
      <c r="I20" s="2" t="s">
        <v>58</v>
      </c>
      <c r="J20" s="2"/>
      <c r="K20" s="62"/>
      <c r="L20" s="62"/>
      <c r="M20" s="5">
        <v>62</v>
      </c>
      <c r="N20" s="2" t="s">
        <v>43</v>
      </c>
      <c r="O20" s="2">
        <f>Día24!O20+Día25!M20</f>
        <v>271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61</v>
      </c>
      <c r="N21" s="2" t="s">
        <v>43</v>
      </c>
      <c r="O21" s="2">
        <f>Día24!O21+Día25!M21</f>
        <v>1261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210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Día24!M27+Día25!M26</f>
        <v>5358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ignoredErrors>
    <ignoredError sqref="A20:B20 O20:O21 O18 B14 A18:F18 A16:B17 D17 D16:E16 O16:O17 A22:F24 A21:E21 O14 D14:E14 D20:F20" unlockedFormula="1"/>
  </ignoredError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P14" sqref="P14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44830</v>
      </c>
      <c r="K3" s="76" t="s">
        <v>60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55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55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55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55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/>
      <c r="J14" s="3"/>
      <c r="K14" s="64"/>
      <c r="L14" s="64"/>
      <c r="M14" s="56">
        <v>40</v>
      </c>
      <c r="N14" s="3" t="s">
        <v>43</v>
      </c>
      <c r="O14" s="3">
        <f>Día25!O14+Día26!M14</f>
        <v>873</v>
      </c>
      <c r="P14" s="57" t="s">
        <v>96</v>
      </c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Día25!O15+Día26!M15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64</v>
      </c>
      <c r="N16" s="2" t="s">
        <v>43</v>
      </c>
      <c r="O16" s="2">
        <f>Día25!O16+Día26!M16</f>
        <v>1328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Día25!O17+Día26!M17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Día25!O18+Día26!M18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84</v>
      </c>
      <c r="N19" s="2" t="s">
        <v>43</v>
      </c>
      <c r="O19" s="2">
        <f>Día25!O19+Día26!M19</f>
        <v>1694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Día25!O20+Día26!M20</f>
        <v>271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40</v>
      </c>
      <c r="N21" s="2" t="s">
        <v>43</v>
      </c>
      <c r="O21" s="2">
        <f>Día25!O21+Día26!M21</f>
        <v>1301</v>
      </c>
      <c r="P21" s="97" t="s">
        <v>97</v>
      </c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228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Día25!M27+Día26!M26</f>
        <v>5586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abSelected="1" zoomScale="90" zoomScaleNormal="90" workbookViewId="0">
      <selection activeCell="G19" sqref="G19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7.8554687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9"/>
      <c r="M1" s="9"/>
      <c r="N1" s="9"/>
      <c r="O1" s="9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44831</v>
      </c>
      <c r="K3" s="76" t="s">
        <v>63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127" t="s">
        <v>48</v>
      </c>
      <c r="F7" s="55" t="s">
        <v>94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128" t="s">
        <v>49</v>
      </c>
      <c r="F8" s="1" t="s">
        <v>94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128" t="s">
        <v>51</v>
      </c>
      <c r="F9" s="1" t="s">
        <v>94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129" t="s">
        <v>50</v>
      </c>
      <c r="F10" s="102" t="s">
        <v>94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>
        <v>2</v>
      </c>
      <c r="I14" s="3"/>
      <c r="J14" s="3"/>
      <c r="K14" s="64"/>
      <c r="L14" s="64"/>
      <c r="M14" s="56">
        <v>25</v>
      </c>
      <c r="N14" s="3" t="s">
        <v>43</v>
      </c>
      <c r="O14" s="3">
        <f>Día26!O14+Día27!M14</f>
        <v>898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Día26!O15+Día27!M15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>
        <v>2</v>
      </c>
      <c r="I16" s="2"/>
      <c r="J16" s="2"/>
      <c r="K16" s="62"/>
      <c r="L16" s="62"/>
      <c r="M16" s="5">
        <v>49</v>
      </c>
      <c r="N16" s="2" t="s">
        <v>43</v>
      </c>
      <c r="O16" s="2">
        <f>Día26!O16+Día27!M16</f>
        <v>1377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Día26!O17+Día27!M17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Día26!O18+Día27!M18</f>
        <v>0</v>
      </c>
      <c r="P18" s="58"/>
      <c r="Q18" s="16"/>
      <c r="W18" s="15"/>
    </row>
    <row r="19" spans="1:23" s="14" customFormat="1" ht="15.75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>
        <v>2</v>
      </c>
      <c r="I19" s="2"/>
      <c r="J19" s="2"/>
      <c r="K19" s="62"/>
      <c r="L19" s="62"/>
      <c r="M19" s="5">
        <v>47</v>
      </c>
      <c r="N19" s="2" t="s">
        <v>43</v>
      </c>
      <c r="O19" s="2">
        <f>Día26!O19+Día27!M19</f>
        <v>1741</v>
      </c>
      <c r="P19" s="97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Día26!O20+Día27!M20</f>
        <v>271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>
        <v>2</v>
      </c>
      <c r="I21" s="2"/>
      <c r="J21" s="2"/>
      <c r="K21" s="62"/>
      <c r="L21" s="62"/>
      <c r="M21" s="5">
        <v>26</v>
      </c>
      <c r="N21" s="2" t="s">
        <v>43</v>
      </c>
      <c r="O21" s="2">
        <f>Día26!O21+Día27!M21</f>
        <v>1327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147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Día26!M27+Día27!M26</f>
        <v>5733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/>
      <c r="K3" s="76"/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/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/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/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/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/>
      <c r="N14" s="3"/>
      <c r="O14" s="3">
        <f>Día27!O14+Día28!M14</f>
        <v>898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Día27!O15+Día28!M15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Día27!O16+Día28!M16</f>
        <v>1377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Día27!O17+Día28!M17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Día27!O18+Día28!M18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/>
      <c r="I19" s="2"/>
      <c r="J19" s="2"/>
      <c r="K19" s="62"/>
      <c r="L19" s="62"/>
      <c r="M19" s="5"/>
      <c r="N19" s="2"/>
      <c r="O19" s="2">
        <f>Día27!O19+Día28!M19</f>
        <v>1741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Día27!O20+Día28!M20</f>
        <v>271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/>
      <c r="I21" s="2"/>
      <c r="J21" s="2"/>
      <c r="K21" s="62"/>
      <c r="L21" s="62"/>
      <c r="M21" s="5"/>
      <c r="N21" s="2"/>
      <c r="O21" s="2">
        <f>Día27!O21+Día28!M21</f>
        <v>1327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0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Día27!M27+Día28!M26</f>
        <v>5733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N6:O6"/>
    <mergeCell ref="I5:O5"/>
    <mergeCell ref="A12:D12"/>
    <mergeCell ref="K12:L12"/>
    <mergeCell ref="K26:L26"/>
    <mergeCell ref="K27:L27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/>
      <c r="K3" s="76"/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/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/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/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/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/>
      <c r="N14" s="3"/>
      <c r="O14" s="3">
        <f>Día28!O14+Día29!M14</f>
        <v>898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Día28!O15+Día29!M15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Día28!O16+Día29!M16</f>
        <v>1377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Día28!O17+Día29!M17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Día28!O18+Día29!M18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/>
      <c r="I19" s="2"/>
      <c r="J19" s="2"/>
      <c r="K19" s="62"/>
      <c r="L19" s="62"/>
      <c r="M19" s="5"/>
      <c r="N19" s="2"/>
      <c r="O19" s="2">
        <f>Día28!O19+Día29!M19</f>
        <v>1741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Día28!O20+Día29!M20</f>
        <v>271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/>
      <c r="I21" s="2"/>
      <c r="J21" s="2"/>
      <c r="K21" s="62"/>
      <c r="L21" s="62"/>
      <c r="M21" s="5"/>
      <c r="N21" s="2"/>
      <c r="O21" s="2">
        <f>Día28!O21+Día29!M21</f>
        <v>1327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0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Día28!M27+Día29!M26</f>
        <v>5733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A12:D12"/>
    <mergeCell ref="K12:L12"/>
    <mergeCell ref="K26:L26"/>
    <mergeCell ref="K27:L27"/>
    <mergeCell ref="F2:H2"/>
    <mergeCell ref="F3:H3"/>
    <mergeCell ref="A5:G5"/>
    <mergeCell ref="I5:O5"/>
    <mergeCell ref="F6:G6"/>
    <mergeCell ref="N6:O6"/>
  </mergeCells>
  <pageMargins left="0.7" right="0.7" top="0.75" bottom="0.75" header="0.3" footer="0.3"/>
  <pageSetup paperSize="9" orientation="portrait" verticalDpi="0" r:id="rId1"/>
  <ignoredErrors>
    <ignoredError sqref="A20:B20 O20:O21 O18 B14 A18:F18 A16:B17 D17 D16:E16 O16:O17 A22:F24 A21:E21 O14 D14:E14 D20:F20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44807</v>
      </c>
      <c r="K3" s="76" t="s">
        <v>56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6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3" t="s">
        <v>55</v>
      </c>
      <c r="G7" s="86"/>
      <c r="H7" s="32"/>
      <c r="I7" s="29">
        <v>1</v>
      </c>
      <c r="J7" s="33"/>
      <c r="K7" s="34"/>
      <c r="L7" s="30"/>
      <c r="M7" s="31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2" t="s">
        <v>55</v>
      </c>
      <c r="G8" s="4"/>
      <c r="H8" s="32"/>
      <c r="I8" s="35">
        <v>2</v>
      </c>
      <c r="J8" s="36"/>
      <c r="K8" s="37"/>
      <c r="L8" s="37"/>
      <c r="M8" s="38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2" t="s">
        <v>55</v>
      </c>
      <c r="G9" s="4"/>
      <c r="H9" s="32"/>
      <c r="I9" s="35">
        <v>3</v>
      </c>
      <c r="J9" s="39"/>
      <c r="K9" s="37"/>
      <c r="L9" s="37"/>
      <c r="M9" s="38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6" t="s">
        <v>55</v>
      </c>
      <c r="G10" s="19"/>
      <c r="H10" s="32"/>
      <c r="I10" s="40">
        <v>4</v>
      </c>
      <c r="J10" s="43"/>
      <c r="K10" s="41"/>
      <c r="L10" s="41"/>
      <c r="M10" s="42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/>
    </row>
    <row r="14" spans="1:23" s="14" customFormat="1" ht="21.75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/>
      <c r="J14" s="3"/>
      <c r="K14" s="64"/>
      <c r="L14" s="64"/>
      <c r="M14" s="56">
        <v>60</v>
      </c>
      <c r="N14" s="3" t="s">
        <v>43</v>
      </c>
      <c r="O14" s="3">
        <f>Día2!O14+Día3!M14</f>
        <v>173</v>
      </c>
      <c r="P14" s="95"/>
      <c r="Q14" s="13"/>
    </row>
    <row r="15" spans="1:23" s="14" customFormat="1" ht="23.25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53</v>
      </c>
      <c r="N15" s="2" t="s">
        <v>43</v>
      </c>
      <c r="O15" s="2">
        <f>Día2!O15+Día3!M15</f>
        <v>195</v>
      </c>
      <c r="P15" s="58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Día2!O16+Día3!M16</f>
        <v>0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Día2!O17+Día3!M17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76</v>
      </c>
      <c r="N18" s="2" t="s">
        <v>43</v>
      </c>
      <c r="O18" s="2">
        <f>Día2!O18+Día3!M18</f>
        <v>228</v>
      </c>
      <c r="P18" s="97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Día2!O19+Día3!M19</f>
        <v>0</v>
      </c>
      <c r="P19" s="58"/>
      <c r="Q19" s="16"/>
      <c r="W19" s="15"/>
    </row>
    <row r="20" spans="1:23" s="14" customFormat="1" ht="15.75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124"/>
      <c r="H20" s="2">
        <v>2</v>
      </c>
      <c r="I20" s="2"/>
      <c r="J20" s="2"/>
      <c r="K20" s="62"/>
      <c r="L20" s="62"/>
      <c r="M20" s="5">
        <v>76</v>
      </c>
      <c r="N20" s="2" t="s">
        <v>43</v>
      </c>
      <c r="O20" s="2">
        <f>Día2!O20+Día3!M20</f>
        <v>220</v>
      </c>
      <c r="P20" s="97" t="s">
        <v>52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265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Día2!M26+Día3!M25</f>
        <v>816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r:id="rId1"/>
  <ignoredErrors>
    <ignoredError sqref="A19:F19 O19:O20 O14:O17 A14:F14 A17:F17 A15:B15 A16:B16 D16 D15:E15 A21:F23 A20:B20 D20:F20" unlockedFormula="1"/>
  </ignoredError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/>
      <c r="K3" s="76"/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/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/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/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/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/>
      <c r="N14" s="3"/>
      <c r="O14" s="3">
        <f>Día29!O14+Día30!M14</f>
        <v>898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Día29!O15+Día30!M15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Día29!O16+Día30!M16</f>
        <v>1377</v>
      </c>
      <c r="P16" s="97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Día29!O17+Día30!M17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Día29!O18+Día30!M18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/>
      <c r="I19" s="2"/>
      <c r="J19" s="2"/>
      <c r="K19" s="62"/>
      <c r="L19" s="62"/>
      <c r="M19" s="5"/>
      <c r="N19" s="2"/>
      <c r="O19" s="2">
        <f>Día29!O19+Día30!M19</f>
        <v>1741</v>
      </c>
      <c r="P19" s="58"/>
      <c r="Q19" s="16"/>
      <c r="W19" s="15"/>
    </row>
    <row r="20" spans="1:23" s="14" customFormat="1" ht="19.899999999999999" customHeight="1" x14ac:dyDescent="0.25">
      <c r="A20" s="1">
        <f>Día1!A19</f>
        <v>4160</v>
      </c>
      <c r="B20" s="2" t="str">
        <f>Día1!B19</f>
        <v>INTERCITY</v>
      </c>
      <c r="C20" s="2" t="s">
        <v>39</v>
      </c>
      <c r="D20" s="2" t="str">
        <f>Día1!D19</f>
        <v>GIJÓN</v>
      </c>
      <c r="E20" s="2" t="str">
        <f>Día1!E19</f>
        <v>MADRID CH.</v>
      </c>
      <c r="F20" s="61">
        <v>0.66805555555555562</v>
      </c>
      <c r="G20" s="74"/>
      <c r="H20" s="2"/>
      <c r="I20" s="2"/>
      <c r="J20" s="2"/>
      <c r="K20" s="62"/>
      <c r="L20" s="62"/>
      <c r="M20" s="5"/>
      <c r="N20" s="2"/>
      <c r="O20" s="2">
        <f>Día29!O20+Día30!M20</f>
        <v>271</v>
      </c>
      <c r="P20" s="58"/>
      <c r="Q20" s="16"/>
      <c r="W20" s="15"/>
    </row>
    <row r="21" spans="1:23" s="14" customFormat="1" ht="19.899999999999999" customHeight="1" x14ac:dyDescent="0.25">
      <c r="A21" s="1">
        <f>Día1!A20</f>
        <v>4180</v>
      </c>
      <c r="B21" s="2" t="str">
        <f>Día1!B20</f>
        <v>ALVIA</v>
      </c>
      <c r="C21" s="2" t="str">
        <f>Día1!C20</f>
        <v>DIARIO</v>
      </c>
      <c r="D21" s="2" t="str">
        <f>Día1!D20</f>
        <v>GIJÓN</v>
      </c>
      <c r="E21" s="2" t="str">
        <f>Día1!E20</f>
        <v>MADRID CH.</v>
      </c>
      <c r="F21" s="61">
        <v>0.76041666666666663</v>
      </c>
      <c r="G21" s="74"/>
      <c r="H21" s="2"/>
      <c r="I21" s="2"/>
      <c r="J21" s="2"/>
      <c r="K21" s="62"/>
      <c r="L21" s="62"/>
      <c r="M21" s="5"/>
      <c r="N21" s="2"/>
      <c r="O21" s="2">
        <f>Día29!O21+Día30!M21</f>
        <v>1327</v>
      </c>
      <c r="P21" s="58"/>
      <c r="Q21" s="16"/>
      <c r="W21" s="15"/>
    </row>
    <row r="22" spans="1:23" s="14" customFormat="1" ht="19.899999999999999" customHeight="1" x14ac:dyDescent="0.25">
      <c r="A22" s="1">
        <f>Día1!N22</f>
        <v>0</v>
      </c>
      <c r="B22" s="2">
        <f>Día1!B21</f>
        <v>0</v>
      </c>
      <c r="C22" s="2">
        <f>Día1!C21</f>
        <v>0</v>
      </c>
      <c r="D22" s="2">
        <f>Día1!D21</f>
        <v>0</v>
      </c>
      <c r="E22" s="2">
        <f>Día1!E21</f>
        <v>0</v>
      </c>
      <c r="F22" s="61">
        <f>Día1!F21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x14ac:dyDescent="0.25">
      <c r="A23" s="1">
        <f>Día1!A22</f>
        <v>0</v>
      </c>
      <c r="B23" s="2">
        <f>Día1!B22</f>
        <v>0</v>
      </c>
      <c r="C23" s="2">
        <f>Día1!C22</f>
        <v>0</v>
      </c>
      <c r="D23" s="2">
        <f>Día1!D22</f>
        <v>0</v>
      </c>
      <c r="E23" s="2">
        <f>Día1!E22</f>
        <v>0</v>
      </c>
      <c r="F23" s="61">
        <f>Día1!F22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thickBot="1" x14ac:dyDescent="0.3">
      <c r="A24" s="102">
        <f>Día1!A23</f>
        <v>0</v>
      </c>
      <c r="B24" s="6">
        <f>Día1!B23</f>
        <v>0</v>
      </c>
      <c r="C24" s="6">
        <f>Día1!C23</f>
        <v>0</v>
      </c>
      <c r="D24" s="6">
        <f>Día1!D23</f>
        <v>0</v>
      </c>
      <c r="E24" s="6">
        <f>Día1!E23</f>
        <v>0</v>
      </c>
      <c r="F24" s="103">
        <f>Día1!F23</f>
        <v>0</v>
      </c>
      <c r="G24" s="104"/>
      <c r="H24" s="6"/>
      <c r="I24" s="6"/>
      <c r="J24" s="6"/>
      <c r="K24" s="105"/>
      <c r="L24" s="105"/>
      <c r="M24" s="106"/>
      <c r="N24" s="6"/>
      <c r="O24" s="6"/>
      <c r="P24" s="107"/>
      <c r="Q24" s="16"/>
      <c r="W24" s="15"/>
    </row>
    <row r="25" spans="1:23" s="14" customFormat="1" ht="20.100000000000001" customHeight="1" thickBot="1" x14ac:dyDescent="0.3">
      <c r="A25" s="7"/>
      <c r="B25" s="7"/>
      <c r="C25" s="7"/>
      <c r="D25" s="7"/>
      <c r="E25" s="7"/>
      <c r="F25" s="7"/>
      <c r="G25" s="7"/>
      <c r="H25" s="7"/>
      <c r="K25" s="65"/>
      <c r="L25" s="60"/>
      <c r="M25" s="66"/>
      <c r="N25" s="100"/>
      <c r="O25" s="100"/>
    </row>
    <row r="26" spans="1:23" s="14" customFormat="1" ht="20.100000000000001" customHeight="1" x14ac:dyDescent="0.25">
      <c r="A26" s="7"/>
      <c r="B26" s="7"/>
      <c r="C26" s="7"/>
      <c r="D26" s="17"/>
      <c r="K26" s="144" t="s">
        <v>5</v>
      </c>
      <c r="L26" s="145"/>
      <c r="M26" s="70">
        <f>SUM(M14:M25)</f>
        <v>0</v>
      </c>
      <c r="N26" s="94"/>
      <c r="O26" s="8"/>
    </row>
    <row r="27" spans="1:23" ht="20.100000000000001" customHeight="1" thickBot="1" x14ac:dyDescent="0.3">
      <c r="G27" s="9"/>
      <c r="K27" s="142" t="s">
        <v>11</v>
      </c>
      <c r="L27" s="143"/>
      <c r="M27" s="71">
        <f>Día29!M27+Día30!M26</f>
        <v>5733</v>
      </c>
      <c r="N27" s="60"/>
      <c r="O27" s="60"/>
      <c r="P27" s="17"/>
    </row>
    <row r="28" spans="1:23" ht="20.100000000000001" customHeight="1" x14ac:dyDescent="0.25">
      <c r="G28" s="17"/>
      <c r="P28" s="17"/>
    </row>
    <row r="29" spans="1:23" x14ac:dyDescent="0.25">
      <c r="G29" s="17"/>
      <c r="P29" s="17"/>
    </row>
    <row r="30" spans="1:23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</row>
    <row r="35" spans="1:16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</sheetData>
  <mergeCells count="10">
    <mergeCell ref="A12:D12"/>
    <mergeCell ref="K12:L12"/>
    <mergeCell ref="K26:L26"/>
    <mergeCell ref="K27:L27"/>
    <mergeCell ref="F2:H2"/>
    <mergeCell ref="F3:H3"/>
    <mergeCell ref="A5:G5"/>
    <mergeCell ref="I5:O5"/>
    <mergeCell ref="F6:G6"/>
    <mergeCell ref="N6:O6"/>
  </mergeCells>
  <pageMargins left="0.7" right="0.7" top="0.75" bottom="0.75" header="0.3" footer="0.3"/>
  <pageSetup paperSize="9" orientation="portrait" r:id="rId1"/>
  <ignoredErrors>
    <ignoredError sqref="A20:B20 O20:O21 O18 B14 A18:F18 A16:B17 D17 D16:E16 O16:O17 A22:F24 A21:E21 O14 D14:E14 D20:F20" unlockedFormula="1"/>
  </ignoredError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1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/>
      <c r="K3" s="76"/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/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/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/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/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v>4070</v>
      </c>
      <c r="B14" s="3" t="str">
        <f>Día1!B14</f>
        <v>ALVIA</v>
      </c>
      <c r="C14" s="2" t="s">
        <v>78</v>
      </c>
      <c r="D14" s="3" t="str">
        <f>Día1!D14</f>
        <v>GIJÓN</v>
      </c>
      <c r="E14" s="3" t="str">
        <f>Día1!E14</f>
        <v>MADRID CH.</v>
      </c>
      <c r="F14" s="63">
        <v>0.2986111111111111</v>
      </c>
      <c r="G14" s="72"/>
      <c r="H14" s="3"/>
      <c r="I14" s="3"/>
      <c r="J14" s="3"/>
      <c r="K14" s="64"/>
      <c r="L14" s="64"/>
      <c r="M14" s="56"/>
      <c r="N14" s="3"/>
      <c r="O14" s="3">
        <f>Día30!O14+Día31!M14</f>
        <v>898</v>
      </c>
      <c r="P14" s="57"/>
      <c r="Q14" s="13"/>
    </row>
    <row r="15" spans="1:23" s="14" customFormat="1" ht="19.899999999999999" customHeight="1" x14ac:dyDescent="0.25">
      <c r="A15" s="1">
        <v>4080</v>
      </c>
      <c r="B15" s="2" t="str">
        <f>Día1!B17</f>
        <v>INTERCITY</v>
      </c>
      <c r="C15" s="2" t="s">
        <v>79</v>
      </c>
      <c r="D15" s="2" t="str">
        <f>Día1!D17</f>
        <v>GIJON</v>
      </c>
      <c r="E15" s="2" t="str">
        <f>Día1!E14</f>
        <v>MADRID CH.</v>
      </c>
      <c r="F15" s="61">
        <v>0.34027777777777773</v>
      </c>
      <c r="G15" s="73"/>
      <c r="H15" s="2"/>
      <c r="I15" s="2"/>
      <c r="J15" s="2"/>
      <c r="K15" s="62"/>
      <c r="L15" s="62"/>
      <c r="M15" s="5"/>
      <c r="N15" s="2"/>
      <c r="O15" s="111">
        <f>Día30!O15+Día31!M15</f>
        <v>62</v>
      </c>
      <c r="P15" s="58"/>
      <c r="Q15" s="16"/>
      <c r="W15" s="15"/>
    </row>
    <row r="16" spans="1:23" s="14" customFormat="1" ht="19.899999999999999" customHeight="1" x14ac:dyDescent="0.25">
      <c r="A16" s="1">
        <f>Día1!A15</f>
        <v>4110</v>
      </c>
      <c r="B16" s="2" t="str">
        <f>Día1!B15</f>
        <v>ALVIA</v>
      </c>
      <c r="C16" s="2" t="s">
        <v>40</v>
      </c>
      <c r="D16" s="2" t="str">
        <f>Día1!D15</f>
        <v>GIJÓN</v>
      </c>
      <c r="E16" s="2" t="s">
        <v>29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Día30!O16+Día31!M16</f>
        <v>1377</v>
      </c>
      <c r="P16" s="58"/>
      <c r="Q16" s="13"/>
      <c r="W16" s="15"/>
    </row>
    <row r="17" spans="1:23" s="14" customFormat="1" ht="19.899999999999999" customHeight="1" x14ac:dyDescent="0.25">
      <c r="A17" s="1">
        <f>Día1!A16</f>
        <v>4110</v>
      </c>
      <c r="B17" s="2" t="str">
        <f>Día1!B16</f>
        <v>ALVIA</v>
      </c>
      <c r="C17" s="2" t="s">
        <v>17</v>
      </c>
      <c r="D17" s="2" t="str">
        <f>Día1!D16</f>
        <v>GIJÓN</v>
      </c>
      <c r="E17" s="2" t="s">
        <v>41</v>
      </c>
      <c r="F17" s="61">
        <v>0.41319444444444442</v>
      </c>
      <c r="G17" s="73"/>
      <c r="H17" s="2"/>
      <c r="I17" s="2"/>
      <c r="J17" s="2"/>
      <c r="K17" s="62"/>
      <c r="L17" s="62"/>
      <c r="M17" s="5"/>
      <c r="N17" s="2"/>
      <c r="O17" s="2">
        <f>Día30!O17+Día31!M17</f>
        <v>57</v>
      </c>
      <c r="P17" s="58"/>
      <c r="Q17" s="16"/>
      <c r="W17" s="15"/>
    </row>
    <row r="18" spans="1:23" s="14" customFormat="1" ht="19.899999999999999" customHeight="1" x14ac:dyDescent="0.25">
      <c r="A18" s="1">
        <f>Día1!A17</f>
        <v>4540</v>
      </c>
      <c r="B18" s="2" t="str">
        <f>Día1!B17</f>
        <v>INTERCITY</v>
      </c>
      <c r="C18" s="2" t="str">
        <f>Día1!C17</f>
        <v>DOMINGOS</v>
      </c>
      <c r="D18" s="2" t="str">
        <f>Día1!D17</f>
        <v>GIJON</v>
      </c>
      <c r="E18" s="2" t="str">
        <f>Día1!E17</f>
        <v>MADRID CH.</v>
      </c>
      <c r="F18" s="61">
        <v>0.5854166666666667</v>
      </c>
      <c r="G18" s="73"/>
      <c r="H18" s="2"/>
      <c r="I18" s="2"/>
      <c r="J18" s="2"/>
      <c r="K18" s="62"/>
      <c r="L18" s="62"/>
      <c r="M18" s="5"/>
      <c r="N18" s="2"/>
      <c r="O18" s="2">
        <f>Día30!O18+Día31!M18</f>
        <v>0</v>
      </c>
      <c r="P18" s="58"/>
      <c r="Q18" s="16"/>
      <c r="W18" s="15"/>
    </row>
    <row r="19" spans="1:23" s="14" customFormat="1" ht="19.899999999999999" customHeight="1" x14ac:dyDescent="0.25">
      <c r="A19" s="1">
        <v>4140</v>
      </c>
      <c r="B19" s="2" t="s">
        <v>31</v>
      </c>
      <c r="C19" s="2" t="s">
        <v>39</v>
      </c>
      <c r="D19" s="2" t="s">
        <v>37</v>
      </c>
      <c r="E19" s="2" t="s">
        <v>34</v>
      </c>
      <c r="F19" s="61">
        <v>0.61458333333333337</v>
      </c>
      <c r="G19" s="73"/>
      <c r="H19" s="2"/>
      <c r="I19" s="2"/>
      <c r="J19" s="2"/>
      <c r="K19" s="62"/>
      <c r="L19" s="62"/>
      <c r="M19" s="5"/>
      <c r="N19" s="2"/>
      <c r="O19" s="2">
        <f>Día30!O19+Día31!M19</f>
        <v>1741</v>
      </c>
      <c r="P19" s="58"/>
      <c r="Q19" s="16"/>
      <c r="W19" s="15"/>
    </row>
    <row r="20" spans="1:23" s="14" customFormat="1" ht="19.899999999999999" customHeight="1" x14ac:dyDescent="0.25">
      <c r="A20" s="1">
        <v>4140</v>
      </c>
      <c r="B20" s="2" t="s">
        <v>31</v>
      </c>
      <c r="C20" s="2" t="s">
        <v>39</v>
      </c>
      <c r="D20" s="2" t="s">
        <v>37</v>
      </c>
      <c r="E20" s="2" t="s">
        <v>34</v>
      </c>
      <c r="F20" s="61">
        <v>0.6020833333333333</v>
      </c>
      <c r="G20" s="73"/>
      <c r="H20" s="2"/>
      <c r="I20" s="2"/>
      <c r="J20" s="2"/>
      <c r="K20" s="62"/>
      <c r="L20" s="62"/>
      <c r="M20" s="5"/>
      <c r="N20" s="2"/>
      <c r="O20" s="2"/>
      <c r="P20" s="58"/>
      <c r="Q20" s="16"/>
      <c r="W20" s="15"/>
    </row>
    <row r="21" spans="1:23" s="14" customFormat="1" ht="19.899999999999999" customHeight="1" x14ac:dyDescent="0.25">
      <c r="A21" s="1">
        <f>Día1!A19</f>
        <v>4160</v>
      </c>
      <c r="B21" s="2" t="str">
        <f>Día1!B19</f>
        <v>INTERCITY</v>
      </c>
      <c r="C21" s="2" t="str">
        <f>Día1!C19</f>
        <v>DOMINGOS</v>
      </c>
      <c r="D21" s="2" t="str">
        <f>Día1!D19</f>
        <v>GIJÓN</v>
      </c>
      <c r="E21" s="2" t="str">
        <f>Día1!E19</f>
        <v>MADRID CH.</v>
      </c>
      <c r="F21" s="61">
        <v>0.76041666666666663</v>
      </c>
      <c r="G21" s="74"/>
      <c r="H21" s="2"/>
      <c r="I21" s="2"/>
      <c r="J21" s="2"/>
      <c r="K21" s="62"/>
      <c r="L21" s="62"/>
      <c r="M21" s="5"/>
      <c r="N21" s="2"/>
      <c r="O21" s="2">
        <f>Día30!O20+Día31!M21</f>
        <v>271</v>
      </c>
      <c r="P21" s="58"/>
      <c r="Q21" s="16"/>
      <c r="W21" s="15"/>
    </row>
    <row r="22" spans="1:23" s="14" customFormat="1" ht="19.899999999999999" customHeight="1" x14ac:dyDescent="0.25">
      <c r="A22" s="1">
        <f>Día1!A20</f>
        <v>4180</v>
      </c>
      <c r="B22" s="2" t="str">
        <f>Día1!B20</f>
        <v>ALVIA</v>
      </c>
      <c r="C22" s="2" t="str">
        <f>Día1!C20</f>
        <v>DIARIO</v>
      </c>
      <c r="D22" s="2" t="str">
        <f>Día1!D20</f>
        <v>GIJÓN</v>
      </c>
      <c r="E22" s="2" t="str">
        <f>Día1!E20</f>
        <v>MADRID CH.</v>
      </c>
      <c r="F22" s="61">
        <v>0.75</v>
      </c>
      <c r="G22" s="74"/>
      <c r="H22" s="2"/>
      <c r="I22" s="2"/>
      <c r="J22" s="2"/>
      <c r="K22" s="62"/>
      <c r="L22" s="62"/>
      <c r="M22" s="5"/>
      <c r="N22" s="2"/>
      <c r="O22" s="2">
        <f>Día30!O21+Día31!M22</f>
        <v>1327</v>
      </c>
      <c r="P22" s="58"/>
      <c r="Q22" s="16"/>
      <c r="W22" s="15"/>
    </row>
    <row r="23" spans="1:23" s="14" customFormat="1" ht="19.899999999999999" customHeight="1" x14ac:dyDescent="0.25">
      <c r="A23" s="1">
        <f>Día1!N22</f>
        <v>0</v>
      </c>
      <c r="B23" s="2">
        <f>Día1!B21</f>
        <v>0</v>
      </c>
      <c r="C23" s="2">
        <f>Día1!C21</f>
        <v>0</v>
      </c>
      <c r="D23" s="2">
        <f>Día1!D21</f>
        <v>0</v>
      </c>
      <c r="E23" s="2">
        <f>Día1!E21</f>
        <v>0</v>
      </c>
      <c r="F23" s="61">
        <f>Día1!F21</f>
        <v>0</v>
      </c>
      <c r="G23" s="73"/>
      <c r="H23" s="2"/>
      <c r="I23" s="2"/>
      <c r="J23" s="2"/>
      <c r="K23" s="62"/>
      <c r="L23" s="62"/>
      <c r="M23" s="5"/>
      <c r="N23" s="2"/>
      <c r="O23" s="2"/>
      <c r="P23" s="58"/>
      <c r="Q23" s="16"/>
      <c r="W23" s="15"/>
    </row>
    <row r="24" spans="1:23" s="14" customFormat="1" ht="19.899999999999999" customHeight="1" x14ac:dyDescent="0.25">
      <c r="A24" s="1">
        <f>Día1!A22</f>
        <v>0</v>
      </c>
      <c r="B24" s="2">
        <f>Día1!B22</f>
        <v>0</v>
      </c>
      <c r="C24" s="2">
        <f>Día1!C22</f>
        <v>0</v>
      </c>
      <c r="D24" s="2">
        <f>Día1!D22</f>
        <v>0</v>
      </c>
      <c r="E24" s="2">
        <f>Día1!E22</f>
        <v>0</v>
      </c>
      <c r="F24" s="61">
        <f>Día1!F22</f>
        <v>0</v>
      </c>
      <c r="G24" s="73"/>
      <c r="H24" s="2"/>
      <c r="I24" s="2"/>
      <c r="J24" s="2"/>
      <c r="K24" s="62"/>
      <c r="L24" s="62"/>
      <c r="M24" s="5"/>
      <c r="N24" s="2"/>
      <c r="O24" s="2"/>
      <c r="P24" s="58"/>
      <c r="Q24" s="16"/>
      <c r="W24" s="15"/>
    </row>
    <row r="25" spans="1:23" s="14" customFormat="1" ht="19.899999999999999" customHeight="1" thickBot="1" x14ac:dyDescent="0.3">
      <c r="A25" s="102">
        <f>Día1!A23</f>
        <v>0</v>
      </c>
      <c r="B25" s="6">
        <f>Día1!B23</f>
        <v>0</v>
      </c>
      <c r="C25" s="6">
        <f>Día1!C23</f>
        <v>0</v>
      </c>
      <c r="D25" s="6">
        <f>Día1!D23</f>
        <v>0</v>
      </c>
      <c r="E25" s="6">
        <f>Día1!E23</f>
        <v>0</v>
      </c>
      <c r="F25" s="103">
        <f>Día1!F23</f>
        <v>0</v>
      </c>
      <c r="G25" s="104"/>
      <c r="H25" s="6"/>
      <c r="I25" s="6"/>
      <c r="J25" s="6"/>
      <c r="K25" s="105"/>
      <c r="L25" s="105"/>
      <c r="M25" s="106"/>
      <c r="N25" s="6"/>
      <c r="O25" s="6"/>
      <c r="P25" s="107"/>
      <c r="Q25" s="16"/>
      <c r="W25" s="15"/>
    </row>
    <row r="26" spans="1:23" s="14" customFormat="1" ht="20.100000000000001" customHeight="1" thickBot="1" x14ac:dyDescent="0.3">
      <c r="A26" s="7"/>
      <c r="B26" s="7"/>
      <c r="C26" s="7"/>
      <c r="D26" s="7"/>
      <c r="E26" s="7"/>
      <c r="F26" s="7"/>
      <c r="G26" s="7"/>
      <c r="H26" s="7"/>
      <c r="K26" s="65"/>
      <c r="L26" s="60"/>
      <c r="M26" s="66"/>
      <c r="N26" s="100"/>
      <c r="O26" s="100"/>
    </row>
    <row r="27" spans="1:23" s="14" customFormat="1" ht="20.100000000000001" customHeight="1" x14ac:dyDescent="0.25">
      <c r="A27" s="7"/>
      <c r="B27" s="7"/>
      <c r="C27" s="7"/>
      <c r="D27" s="17"/>
      <c r="K27" s="144" t="s">
        <v>5</v>
      </c>
      <c r="L27" s="145"/>
      <c r="M27" s="70">
        <f>SUM(M14:M26)</f>
        <v>0</v>
      </c>
      <c r="N27" s="94"/>
      <c r="O27" s="8"/>
    </row>
    <row r="28" spans="1:23" ht="20.100000000000001" customHeight="1" thickBot="1" x14ac:dyDescent="0.3">
      <c r="G28" s="9"/>
      <c r="K28" s="142" t="s">
        <v>11</v>
      </c>
      <c r="L28" s="143"/>
      <c r="M28" s="71">
        <f>Día30!M27+Día31!M27</f>
        <v>5733</v>
      </c>
      <c r="N28" s="60"/>
      <c r="O28" s="60"/>
      <c r="P28" s="17"/>
    </row>
    <row r="29" spans="1:23" ht="20.100000000000001" customHeight="1" x14ac:dyDescent="0.25">
      <c r="G29" s="17"/>
      <c r="P29" s="17"/>
    </row>
    <row r="30" spans="1:23" x14ac:dyDescent="0.25">
      <c r="G30" s="17"/>
      <c r="P30" s="17"/>
    </row>
    <row r="31" spans="1:23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16" ht="14.25" customHeight="1" x14ac:dyDescent="0.25">
      <c r="A33" s="18"/>
      <c r="B33" s="18"/>
      <c r="C33" s="18"/>
      <c r="P33" s="17"/>
    </row>
    <row r="34" spans="1:16" ht="14.25" customHeight="1" x14ac:dyDescent="0.25">
      <c r="A34" s="18"/>
      <c r="B34" s="18"/>
      <c r="C34" s="18"/>
      <c r="P34" s="17"/>
    </row>
    <row r="35" spans="1:16" ht="14.25" customHeight="1" x14ac:dyDescent="0.25">
      <c r="A35" s="18"/>
      <c r="B35" s="18"/>
      <c r="C35" s="18"/>
    </row>
    <row r="36" spans="1:16" x14ac:dyDescent="0.25">
      <c r="A36" s="18"/>
      <c r="B36" s="18"/>
      <c r="C36" s="18"/>
    </row>
    <row r="37" spans="1:16" x14ac:dyDescent="0.25">
      <c r="A37" s="18"/>
      <c r="B37" s="18"/>
      <c r="C37" s="18"/>
    </row>
    <row r="38" spans="1:16" x14ac:dyDescent="0.25">
      <c r="A38" s="18"/>
      <c r="B38" s="18"/>
      <c r="C38" s="18"/>
    </row>
    <row r="39" spans="1:16" x14ac:dyDescent="0.25">
      <c r="A39" s="18"/>
      <c r="B39" s="18"/>
      <c r="C39" s="18"/>
    </row>
    <row r="40" spans="1:16" x14ac:dyDescent="0.25">
      <c r="A40" s="18"/>
      <c r="B40" s="18"/>
      <c r="C40" s="18"/>
    </row>
    <row r="41" spans="1:16" x14ac:dyDescent="0.25">
      <c r="A41" s="18"/>
      <c r="B41" s="18"/>
      <c r="C41" s="18"/>
    </row>
  </sheetData>
  <mergeCells count="10">
    <mergeCell ref="A12:D12"/>
    <mergeCell ref="K12:L12"/>
    <mergeCell ref="K27:L27"/>
    <mergeCell ref="K28:L28"/>
    <mergeCell ref="F2:H2"/>
    <mergeCell ref="F3:H3"/>
    <mergeCell ref="A5:G5"/>
    <mergeCell ref="I5:O5"/>
    <mergeCell ref="F6:G6"/>
    <mergeCell ref="N6:O6"/>
  </mergeCells>
  <pageMargins left="0.7" right="0.7" top="0.75" bottom="0.75" header="0.3" footer="0.3"/>
  <pageSetup paperSize="9" orientation="portrait" verticalDpi="0" r:id="rId1"/>
  <ignoredErrors>
    <ignoredError sqref="O21:O22 O18 O16:O17 O14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44808</v>
      </c>
      <c r="K3" s="76" t="s">
        <v>59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3" t="s">
        <v>55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2" t="s">
        <v>55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2" t="s">
        <v>55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6" t="s">
        <v>55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/>
      <c r="I14" s="3"/>
      <c r="J14" s="3"/>
      <c r="K14" s="64"/>
      <c r="L14" s="64"/>
      <c r="M14" s="56"/>
      <c r="N14" s="3"/>
      <c r="O14" s="3">
        <f>Día3!O14+Día4!M14</f>
        <v>173</v>
      </c>
      <c r="P14" s="57"/>
      <c r="Q14" s="13"/>
    </row>
    <row r="15" spans="1:23" s="14" customFormat="1" ht="19.899999999999999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34</v>
      </c>
      <c r="N15" s="2" t="s">
        <v>43</v>
      </c>
      <c r="O15" s="2">
        <f>Día3!O15+Día4!M15</f>
        <v>229</v>
      </c>
      <c r="P15" s="97" t="s">
        <v>46</v>
      </c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Día3!O16+Día4!M16</f>
        <v>0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Día3!O17+Día4!M17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69</v>
      </c>
      <c r="N18" s="2" t="s">
        <v>43</v>
      </c>
      <c r="O18" s="2">
        <f>Día3!O18+Día4!M18</f>
        <v>297</v>
      </c>
      <c r="P18" s="58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>
        <v>2</v>
      </c>
      <c r="I19" s="2" t="s">
        <v>58</v>
      </c>
      <c r="J19" s="2"/>
      <c r="K19" s="62"/>
      <c r="L19" s="62"/>
      <c r="M19" s="5">
        <v>89</v>
      </c>
      <c r="N19" s="2" t="s">
        <v>43</v>
      </c>
      <c r="O19" s="2">
        <f>Día3!O19+Día4!M19</f>
        <v>89</v>
      </c>
      <c r="P19" s="58"/>
      <c r="Q19" s="16"/>
      <c r="W19" s="15"/>
    </row>
    <row r="20" spans="1:23" s="14" customFormat="1" ht="19.5" customHeight="1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103</v>
      </c>
      <c r="N20" s="2" t="s">
        <v>43</v>
      </c>
      <c r="O20" s="2">
        <f>Día3!O20+Día4!M20</f>
        <v>323</v>
      </c>
      <c r="P20" s="97" t="s">
        <v>57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295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Día3!M26+Día4!M25</f>
        <v>1111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3 A20:B20 D20:F20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44809</v>
      </c>
      <c r="K3" s="76" t="s">
        <v>60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61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61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61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61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8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/>
      <c r="J14" s="3"/>
      <c r="K14" s="64"/>
      <c r="L14" s="64"/>
      <c r="M14" s="56">
        <v>71</v>
      </c>
      <c r="N14" s="3" t="s">
        <v>43</v>
      </c>
      <c r="O14" s="3">
        <f>Día4!O14+Día5!M14</f>
        <v>244</v>
      </c>
      <c r="P14" s="57"/>
      <c r="Q14" s="13"/>
    </row>
    <row r="15" spans="1:23" s="14" customFormat="1" ht="19.899999999999999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79</v>
      </c>
      <c r="N15" s="2" t="s">
        <v>43</v>
      </c>
      <c r="O15" s="2">
        <f>Día4!O15+Día5!M15</f>
        <v>308</v>
      </c>
      <c r="P15" s="58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Día4!O16+Día5!M16</f>
        <v>0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Día4!O17+Día5!M17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92</v>
      </c>
      <c r="N18" s="2" t="s">
        <v>43</v>
      </c>
      <c r="O18" s="2">
        <f>Día4!O18+Día5!M18</f>
        <v>389</v>
      </c>
      <c r="P18" s="58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Día4!O19+Día5!M19</f>
        <v>89</v>
      </c>
      <c r="P19" s="58"/>
      <c r="Q19" s="16"/>
      <c r="W19" s="15"/>
    </row>
    <row r="20" spans="1:23" s="14" customFormat="1" ht="19.899999999999999" customHeight="1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85</v>
      </c>
      <c r="N20" s="2" t="s">
        <v>43</v>
      </c>
      <c r="O20" s="2">
        <f>Día4!O20+Día5!M20</f>
        <v>408</v>
      </c>
      <c r="P20" s="58" t="s">
        <v>62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7"/>
      <c r="E25" s="7"/>
      <c r="F25" s="7"/>
      <c r="G25" s="7"/>
      <c r="H25" s="7"/>
      <c r="I25" s="7"/>
      <c r="K25" s="144" t="s">
        <v>5</v>
      </c>
      <c r="L25" s="145"/>
      <c r="M25" s="70">
        <f>SUM(M14:M24)</f>
        <v>327</v>
      </c>
      <c r="N25" s="94"/>
      <c r="O25" s="8"/>
    </row>
    <row r="26" spans="1:23" ht="20.100000000000001" customHeight="1" thickBot="1" x14ac:dyDescent="0.3">
      <c r="K26" s="142" t="s">
        <v>11</v>
      </c>
      <c r="L26" s="143"/>
      <c r="M26" s="71">
        <f>Día4!M26+Día5!M25</f>
        <v>1438</v>
      </c>
      <c r="N26" s="60"/>
      <c r="O26" s="60"/>
      <c r="P26" s="17"/>
    </row>
    <row r="27" spans="1:23" ht="20.100000000000001" customHeight="1" x14ac:dyDescent="0.25">
      <c r="P27" s="17"/>
    </row>
    <row r="28" spans="1:23" x14ac:dyDescent="0.25"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r:id="rId1"/>
  <ignoredErrors>
    <ignoredError sqref="A19:F19 O19:O20 O14:O17 A14:F14 A17:F17 A15:B15 A16:B16 D16 D15:E15 A21:F23 A20:B20 D20:F20" unlocked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44810</v>
      </c>
      <c r="K3" s="76" t="s">
        <v>63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61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61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61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61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/>
      <c r="J14" s="3"/>
      <c r="K14" s="64"/>
      <c r="L14" s="64"/>
      <c r="M14" s="56">
        <v>38</v>
      </c>
      <c r="N14" s="3" t="s">
        <v>43</v>
      </c>
      <c r="O14" s="3">
        <f>Día5!O14+Día6!M14</f>
        <v>282</v>
      </c>
      <c r="P14" s="98"/>
      <c r="Q14" s="13"/>
    </row>
    <row r="15" spans="1:23" s="14" customFormat="1" ht="15.75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49</v>
      </c>
      <c r="N15" s="2" t="s">
        <v>43</v>
      </c>
      <c r="O15" s="2">
        <f>Día5!O15+Día6!M15</f>
        <v>357</v>
      </c>
      <c r="P15" s="97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Día5!O16+Día6!M16</f>
        <v>0</v>
      </c>
      <c r="P16" s="97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Día5!O17+Día6!M17</f>
        <v>0</v>
      </c>
      <c r="P17" s="97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105</v>
      </c>
      <c r="N18" s="2" t="s">
        <v>43</v>
      </c>
      <c r="O18" s="2">
        <f>Día5!O18+Día6!M18</f>
        <v>494</v>
      </c>
      <c r="P18" s="97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Día5!O19+Día6!M19</f>
        <v>89</v>
      </c>
      <c r="P19" s="97"/>
      <c r="Q19" s="16"/>
      <c r="W19" s="15"/>
    </row>
    <row r="20" spans="1:23" s="14" customFormat="1" ht="22.5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74</v>
      </c>
      <c r="N20" s="2" t="s">
        <v>43</v>
      </c>
      <c r="O20" s="2">
        <f>Día5!O20+Día6!M20</f>
        <v>482</v>
      </c>
      <c r="P20" s="97" t="s">
        <v>64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266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Día5!M26+Día6!M25</f>
        <v>1704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3 A20:B20 D20:F20" unlocked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44811</v>
      </c>
      <c r="K3" s="76" t="s">
        <v>65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61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61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61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61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/>
      <c r="J14" s="3"/>
      <c r="K14" s="64"/>
      <c r="L14" s="64"/>
      <c r="M14" s="56">
        <v>54</v>
      </c>
      <c r="N14" s="3" t="s">
        <v>43</v>
      </c>
      <c r="O14" s="3">
        <f>Día6!O14+Día7!M14</f>
        <v>336</v>
      </c>
      <c r="P14" s="57" t="s">
        <v>66</v>
      </c>
      <c r="Q14" s="13"/>
    </row>
    <row r="15" spans="1:23" s="14" customFormat="1" ht="15.75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/>
      <c r="J15" s="2"/>
      <c r="K15" s="62"/>
      <c r="L15" s="62"/>
      <c r="M15" s="5">
        <v>43</v>
      </c>
      <c r="N15" s="2" t="s">
        <v>43</v>
      </c>
      <c r="O15" s="2">
        <f>Día6!O15+Día7!M15</f>
        <v>400</v>
      </c>
      <c r="P15" s="97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Día6!O16+Día7!M16</f>
        <v>0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Día6!O17+Día7!M17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78</v>
      </c>
      <c r="N18" s="2" t="s">
        <v>43</v>
      </c>
      <c r="O18" s="2">
        <f>Día6!O18+Día7!M18</f>
        <v>572</v>
      </c>
      <c r="P18" s="58"/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Día6!O19+Día7!M19</f>
        <v>89</v>
      </c>
      <c r="P19" s="58"/>
      <c r="Q19" s="16"/>
      <c r="W19" s="15"/>
    </row>
    <row r="20" spans="1:23" s="14" customFormat="1" ht="15.75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61</v>
      </c>
      <c r="N20" s="2" t="s">
        <v>43</v>
      </c>
      <c r="O20" s="2">
        <f>Día6!O20+Día7!M20</f>
        <v>543</v>
      </c>
      <c r="P20" s="97" t="s">
        <v>67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236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Día6!M26+Día7!M25</f>
        <v>1940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3 A20:B20 D20:F20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B1"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44812</v>
      </c>
      <c r="K3" s="76" t="s">
        <v>45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88" t="s">
        <v>61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89" t="s">
        <v>61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89" t="s">
        <v>61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90" t="s">
        <v>61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72"/>
      <c r="H14" s="3">
        <v>2</v>
      </c>
      <c r="I14" s="3" t="s">
        <v>68</v>
      </c>
      <c r="J14" s="3">
        <v>1</v>
      </c>
      <c r="K14" s="64"/>
      <c r="L14" s="64"/>
      <c r="M14" s="56">
        <v>64</v>
      </c>
      <c r="N14" s="3" t="s">
        <v>43</v>
      </c>
      <c r="O14" s="3">
        <f>Día7!O14+Día8!M14</f>
        <v>400</v>
      </c>
      <c r="P14" s="97" t="s">
        <v>69</v>
      </c>
      <c r="Q14" s="13"/>
    </row>
    <row r="15" spans="1:23" s="14" customFormat="1" ht="19.899999999999999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>
        <v>2</v>
      </c>
      <c r="I15" s="2" t="s">
        <v>58</v>
      </c>
      <c r="J15" s="2"/>
      <c r="K15" s="62"/>
      <c r="L15" s="62"/>
      <c r="M15" s="5">
        <v>52</v>
      </c>
      <c r="N15" s="2" t="s">
        <v>43</v>
      </c>
      <c r="O15" s="2">
        <f>Día7!O15+Día8!M15</f>
        <v>452</v>
      </c>
      <c r="P15" s="58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73"/>
      <c r="H16" s="2"/>
      <c r="I16" s="2"/>
      <c r="J16" s="2"/>
      <c r="K16" s="62"/>
      <c r="L16" s="62"/>
      <c r="M16" s="5"/>
      <c r="N16" s="2"/>
      <c r="O16" s="2">
        <f>Día7!O16+Día8!M16</f>
        <v>0</v>
      </c>
      <c r="P16" s="58"/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Día7!O17+Día8!M17</f>
        <v>0</v>
      </c>
      <c r="P17" s="58"/>
      <c r="Q17" s="16"/>
      <c r="W17" s="15"/>
    </row>
    <row r="18" spans="1:23" s="14" customFormat="1" ht="19.899999999999999" customHeight="1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/>
      <c r="K18" s="62"/>
      <c r="L18" s="62"/>
      <c r="M18" s="5">
        <v>71</v>
      </c>
      <c r="N18" s="2" t="s">
        <v>43</v>
      </c>
      <c r="O18" s="2">
        <f>Día7!O18+Día8!M18</f>
        <v>643</v>
      </c>
      <c r="P18" s="58" t="s">
        <v>70</v>
      </c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4"/>
      <c r="H19" s="2"/>
      <c r="I19" s="2"/>
      <c r="J19" s="2"/>
      <c r="K19" s="62"/>
      <c r="L19" s="62"/>
      <c r="M19" s="5"/>
      <c r="N19" s="2"/>
      <c r="O19" s="2">
        <f>Día7!O19+Día8!M19</f>
        <v>89</v>
      </c>
      <c r="P19" s="58"/>
      <c r="Q19" s="16"/>
      <c r="W19" s="15"/>
    </row>
    <row r="20" spans="1:23" s="14" customFormat="1" ht="18.75" customHeight="1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3"/>
      <c r="H20" s="2">
        <v>2</v>
      </c>
      <c r="I20" s="2"/>
      <c r="J20" s="2"/>
      <c r="K20" s="62"/>
      <c r="L20" s="62"/>
      <c r="M20" s="5">
        <v>37</v>
      </c>
      <c r="N20" s="2" t="s">
        <v>43</v>
      </c>
      <c r="O20" s="2">
        <f>Día7!O20+Día8!M20</f>
        <v>580</v>
      </c>
      <c r="P20" s="58" t="s">
        <v>71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224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Día7!M26+Día8!M25</f>
        <v>2164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3 A20:B20 D20:F20" unlockedFormula="1"/>
  </ignoredError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3.85546875" style="7" bestFit="1" customWidth="1"/>
    <col min="2" max="2" width="13.140625" style="7" customWidth="1"/>
    <col min="3" max="3" width="14.42578125" style="7" customWidth="1"/>
    <col min="4" max="4" width="12.42578125" style="7" customWidth="1"/>
    <col min="5" max="5" width="14.5703125" style="7" customWidth="1"/>
    <col min="6" max="6" width="13.28515625" style="7" customWidth="1"/>
    <col min="7" max="7" width="12.42578125" style="7" customWidth="1"/>
    <col min="8" max="8" width="14.28515625" style="7" customWidth="1"/>
    <col min="9" max="9" width="12.85546875" style="7" customWidth="1"/>
    <col min="10" max="10" width="13.5703125" style="7" customWidth="1"/>
    <col min="11" max="11" width="16.42578125" style="7" customWidth="1"/>
    <col min="12" max="12" width="10.7109375" style="7" customWidth="1"/>
    <col min="13" max="13" width="12.140625" style="7" customWidth="1"/>
    <col min="14" max="14" width="10.28515625" style="7" customWidth="1"/>
    <col min="15" max="15" width="15" style="7" customWidth="1"/>
    <col min="16" max="16" width="66.85546875" style="9" customWidth="1"/>
    <col min="17" max="17" width="2.140625" style="7" customWidth="1"/>
    <col min="18" max="21" width="9.140625" style="7" hidden="1" customWidth="1"/>
    <col min="22" max="22" width="13.85546875" style="7" customWidth="1"/>
    <col min="23" max="16384" width="9.140625" style="7"/>
  </cols>
  <sheetData>
    <row r="1" spans="1:23" ht="39.6" customHeight="1" thickBot="1" x14ac:dyDescent="0.3">
      <c r="D1" s="8"/>
      <c r="E1" s="8"/>
      <c r="F1" s="8"/>
      <c r="J1" s="9"/>
      <c r="K1" s="9"/>
      <c r="L1" s="69"/>
      <c r="M1" s="67"/>
      <c r="N1" s="68"/>
      <c r="O1" s="68"/>
    </row>
    <row r="2" spans="1:23" ht="27" customHeight="1" thickBot="1" x14ac:dyDescent="0.3">
      <c r="F2" s="135" t="s">
        <v>14</v>
      </c>
      <c r="G2" s="136"/>
      <c r="H2" s="137"/>
      <c r="I2" s="21"/>
      <c r="J2" s="22" t="s">
        <v>22</v>
      </c>
      <c r="K2" s="22" t="s">
        <v>30</v>
      </c>
      <c r="L2" s="9"/>
      <c r="M2" s="9"/>
      <c r="N2" s="9"/>
      <c r="O2" s="9"/>
    </row>
    <row r="3" spans="1:23" ht="26.25" customHeight="1" thickBot="1" x14ac:dyDescent="0.3">
      <c r="E3" s="23"/>
      <c r="F3" s="138" t="s">
        <v>33</v>
      </c>
      <c r="G3" s="139"/>
      <c r="H3" s="140"/>
      <c r="I3" s="21"/>
      <c r="J3" s="59">
        <v>44813</v>
      </c>
      <c r="K3" s="76" t="s">
        <v>53</v>
      </c>
      <c r="L3" s="9"/>
      <c r="M3" s="9"/>
      <c r="N3" s="9"/>
      <c r="O3" s="9"/>
    </row>
    <row r="4" spans="1:23" ht="15" customHeight="1" thickBot="1" x14ac:dyDescent="0.3">
      <c r="E4" s="23"/>
      <c r="F4" s="20"/>
      <c r="G4" s="20"/>
      <c r="H4" s="20"/>
      <c r="J4" s="24"/>
      <c r="K4" s="24"/>
    </row>
    <row r="5" spans="1:23" ht="15" customHeight="1" thickBot="1" x14ac:dyDescent="0.3">
      <c r="A5" s="132" t="s">
        <v>26</v>
      </c>
      <c r="B5" s="133"/>
      <c r="C5" s="133"/>
      <c r="D5" s="133"/>
      <c r="E5" s="141"/>
      <c r="F5" s="133"/>
      <c r="G5" s="134"/>
      <c r="H5" s="20"/>
      <c r="I5" s="132" t="s">
        <v>27</v>
      </c>
      <c r="J5" s="133"/>
      <c r="K5" s="133"/>
      <c r="L5" s="133"/>
      <c r="M5" s="133"/>
      <c r="N5" s="133"/>
      <c r="O5" s="134"/>
    </row>
    <row r="6" spans="1:23" ht="15" customHeight="1" thickBot="1" x14ac:dyDescent="0.3">
      <c r="A6" s="25" t="s">
        <v>21</v>
      </c>
      <c r="B6" s="26" t="s">
        <v>16</v>
      </c>
      <c r="C6" s="26" t="s">
        <v>17</v>
      </c>
      <c r="D6" s="26" t="s">
        <v>18</v>
      </c>
      <c r="E6" s="25" t="s">
        <v>19</v>
      </c>
      <c r="F6" s="151" t="s">
        <v>20</v>
      </c>
      <c r="G6" s="152"/>
      <c r="H6" s="28"/>
      <c r="I6" s="25" t="s">
        <v>21</v>
      </c>
      <c r="J6" s="26" t="s">
        <v>16</v>
      </c>
      <c r="K6" s="26" t="s">
        <v>17</v>
      </c>
      <c r="L6" s="26" t="s">
        <v>18</v>
      </c>
      <c r="M6" s="27" t="s">
        <v>19</v>
      </c>
      <c r="N6" s="148" t="s">
        <v>20</v>
      </c>
      <c r="O6" s="149"/>
    </row>
    <row r="7" spans="1:23" ht="18.75" customHeight="1" x14ac:dyDescent="0.25">
      <c r="A7" s="29">
        <v>1</v>
      </c>
      <c r="B7" s="78" t="s">
        <v>47</v>
      </c>
      <c r="C7" s="78" t="s">
        <v>47</v>
      </c>
      <c r="D7" s="82" t="s">
        <v>47</v>
      </c>
      <c r="E7" s="91" t="s">
        <v>48</v>
      </c>
      <c r="F7" s="55" t="s">
        <v>61</v>
      </c>
      <c r="G7" s="86"/>
      <c r="H7" s="32"/>
      <c r="I7" s="29">
        <v>1</v>
      </c>
      <c r="J7" s="78"/>
      <c r="K7" s="78"/>
      <c r="L7" s="87"/>
      <c r="M7" s="82"/>
      <c r="N7" s="2"/>
      <c r="O7" s="4"/>
    </row>
    <row r="8" spans="1:23" ht="15" customHeight="1" x14ac:dyDescent="0.25">
      <c r="A8" s="35">
        <v>2</v>
      </c>
      <c r="B8" s="79" t="s">
        <v>48</v>
      </c>
      <c r="C8" s="79" t="s">
        <v>48</v>
      </c>
      <c r="D8" s="83" t="s">
        <v>48</v>
      </c>
      <c r="E8" s="92" t="s">
        <v>49</v>
      </c>
      <c r="F8" s="1" t="s">
        <v>61</v>
      </c>
      <c r="G8" s="4"/>
      <c r="H8" s="32"/>
      <c r="I8" s="35">
        <v>2</v>
      </c>
      <c r="J8" s="79"/>
      <c r="K8" s="79"/>
      <c r="L8" s="79"/>
      <c r="M8" s="83"/>
      <c r="N8" s="2"/>
      <c r="O8" s="4"/>
    </row>
    <row r="9" spans="1:23" ht="15" customHeight="1" x14ac:dyDescent="0.25">
      <c r="A9" s="35">
        <v>3</v>
      </c>
      <c r="B9" s="80" t="s">
        <v>49</v>
      </c>
      <c r="C9" s="80" t="s">
        <v>49</v>
      </c>
      <c r="D9" s="80" t="s">
        <v>49</v>
      </c>
      <c r="E9" s="92" t="s">
        <v>51</v>
      </c>
      <c r="F9" s="1" t="s">
        <v>61</v>
      </c>
      <c r="G9" s="4"/>
      <c r="H9" s="32"/>
      <c r="I9" s="35">
        <v>3</v>
      </c>
      <c r="J9" s="80"/>
      <c r="K9" s="79"/>
      <c r="L9" s="79"/>
      <c r="M9" s="83"/>
      <c r="N9" s="2"/>
      <c r="O9" s="4"/>
    </row>
    <row r="10" spans="1:23" ht="15" customHeight="1" thickBot="1" x14ac:dyDescent="0.3">
      <c r="A10" s="40">
        <v>4</v>
      </c>
      <c r="B10" s="81" t="s">
        <v>50</v>
      </c>
      <c r="C10" s="81" t="s">
        <v>50</v>
      </c>
      <c r="D10" s="81" t="s">
        <v>50</v>
      </c>
      <c r="E10" s="93" t="s">
        <v>50</v>
      </c>
      <c r="F10" s="102" t="s">
        <v>61</v>
      </c>
      <c r="G10" s="19"/>
      <c r="H10" s="32"/>
      <c r="I10" s="40">
        <v>4</v>
      </c>
      <c r="J10" s="81"/>
      <c r="K10" s="85"/>
      <c r="L10" s="85"/>
      <c r="M10" s="84"/>
      <c r="N10" s="6"/>
      <c r="O10" s="19"/>
    </row>
    <row r="11" spans="1:23" ht="20.25" customHeight="1" thickBot="1" x14ac:dyDescent="0.3">
      <c r="A11" s="44"/>
      <c r="B11" s="44"/>
      <c r="E11" s="23"/>
      <c r="F11" s="20"/>
      <c r="G11" s="20"/>
      <c r="H11" s="20"/>
      <c r="J11" s="45"/>
    </row>
    <row r="12" spans="1:23" ht="17.25" customHeight="1" thickTop="1" thickBot="1" x14ac:dyDescent="0.3">
      <c r="A12" s="150"/>
      <c r="B12" s="150"/>
      <c r="C12" s="150"/>
      <c r="D12" s="150"/>
      <c r="E12" s="10"/>
      <c r="F12" s="10"/>
      <c r="G12" s="10"/>
      <c r="H12" s="11"/>
      <c r="I12" s="99" t="s">
        <v>23</v>
      </c>
      <c r="J12" s="46"/>
      <c r="K12" s="146" t="s">
        <v>12</v>
      </c>
      <c r="L12" s="147"/>
    </row>
    <row r="13" spans="1:23" s="12" customFormat="1" ht="23.25" thickBot="1" x14ac:dyDescent="0.25">
      <c r="A13" s="47" t="s">
        <v>0</v>
      </c>
      <c r="B13" s="48" t="s">
        <v>25</v>
      </c>
      <c r="C13" s="49" t="s">
        <v>8</v>
      </c>
      <c r="D13" s="49" t="s">
        <v>1</v>
      </c>
      <c r="E13" s="49" t="s">
        <v>2</v>
      </c>
      <c r="F13" s="49" t="s">
        <v>7</v>
      </c>
      <c r="G13" s="50" t="s">
        <v>4</v>
      </c>
      <c r="H13" s="51" t="s">
        <v>3</v>
      </c>
      <c r="I13" s="51" t="s">
        <v>15</v>
      </c>
      <c r="J13" s="52" t="s">
        <v>28</v>
      </c>
      <c r="K13" s="101" t="s">
        <v>24</v>
      </c>
      <c r="L13" s="101" t="s">
        <v>9</v>
      </c>
      <c r="M13" s="52" t="s">
        <v>13</v>
      </c>
      <c r="N13" s="51" t="s">
        <v>10</v>
      </c>
      <c r="O13" s="53" t="s">
        <v>38</v>
      </c>
      <c r="P13" s="54" t="s">
        <v>6</v>
      </c>
    </row>
    <row r="14" spans="1:23" s="14" customFormat="1" ht="19.899999999999999" customHeight="1" x14ac:dyDescent="0.25">
      <c r="A14" s="55">
        <f>Día1!A14</f>
        <v>4270</v>
      </c>
      <c r="B14" s="3" t="str">
        <f>Día1!B14</f>
        <v>ALVIA</v>
      </c>
      <c r="C14" s="3" t="str">
        <f>Día1!C14</f>
        <v>L - M - X - J - V - S</v>
      </c>
      <c r="D14" s="3" t="str">
        <f>Día1!D14</f>
        <v>GIJÓN</v>
      </c>
      <c r="E14" s="3" t="str">
        <f>Día1!E14</f>
        <v>MADRID CH.</v>
      </c>
      <c r="F14" s="63">
        <v>0.29166666666666669</v>
      </c>
      <c r="G14" s="126" t="s">
        <v>76</v>
      </c>
      <c r="H14" s="3">
        <v>2</v>
      </c>
      <c r="I14" s="3" t="s">
        <v>58</v>
      </c>
      <c r="J14" s="3"/>
      <c r="K14" s="64"/>
      <c r="L14" s="64"/>
      <c r="M14" s="56">
        <v>54</v>
      </c>
      <c r="N14" s="3" t="s">
        <v>43</v>
      </c>
      <c r="O14" s="3">
        <f>Día8!O14+Día9!M14</f>
        <v>454</v>
      </c>
      <c r="P14" s="57" t="s">
        <v>72</v>
      </c>
      <c r="Q14" s="13"/>
    </row>
    <row r="15" spans="1:23" s="14" customFormat="1" ht="19.899999999999999" customHeight="1" x14ac:dyDescent="0.25">
      <c r="A15" s="1">
        <f>Día1!A15</f>
        <v>4110</v>
      </c>
      <c r="B15" s="2" t="str">
        <f>Día1!B15</f>
        <v>ALVIA</v>
      </c>
      <c r="C15" s="2" t="s">
        <v>40</v>
      </c>
      <c r="D15" s="2" t="str">
        <f>Día1!D15</f>
        <v>GIJÓN</v>
      </c>
      <c r="E15" s="2" t="s">
        <v>29</v>
      </c>
      <c r="F15" s="61">
        <v>0.41319444444444442</v>
      </c>
      <c r="G15" s="73"/>
      <c r="H15" s="2"/>
      <c r="I15" s="2"/>
      <c r="J15" s="2"/>
      <c r="K15" s="62"/>
      <c r="L15" s="62"/>
      <c r="M15" s="5"/>
      <c r="N15" s="2"/>
      <c r="O15" s="2">
        <f>Día8!O15+Día9!M15</f>
        <v>452</v>
      </c>
      <c r="P15" s="58"/>
      <c r="Q15" s="13"/>
      <c r="W15" s="15"/>
    </row>
    <row r="16" spans="1:23" s="14" customFormat="1" ht="19.899999999999999" customHeight="1" x14ac:dyDescent="0.25">
      <c r="A16" s="1">
        <f>Día1!A16</f>
        <v>4110</v>
      </c>
      <c r="B16" s="2" t="str">
        <f>Día1!B16</f>
        <v>ALVIA</v>
      </c>
      <c r="C16" s="2" t="s">
        <v>17</v>
      </c>
      <c r="D16" s="2" t="str">
        <f>Día1!D16</f>
        <v>GIJÓN</v>
      </c>
      <c r="E16" s="2" t="s">
        <v>41</v>
      </c>
      <c r="F16" s="61">
        <v>0.41319444444444442</v>
      </c>
      <c r="G16" s="124" t="s">
        <v>77</v>
      </c>
      <c r="H16" s="2">
        <v>2</v>
      </c>
      <c r="I16" s="2"/>
      <c r="J16" s="2"/>
      <c r="K16" s="62"/>
      <c r="L16" s="62"/>
      <c r="M16" s="5">
        <v>57</v>
      </c>
      <c r="N16" s="2" t="s">
        <v>43</v>
      </c>
      <c r="O16" s="2">
        <f>Día8!O16+Día9!M16</f>
        <v>57</v>
      </c>
      <c r="P16" s="58" t="s">
        <v>73</v>
      </c>
      <c r="Q16" s="16"/>
      <c r="W16" s="15"/>
    </row>
    <row r="17" spans="1:23" s="14" customFormat="1" ht="19.899999999999999" customHeight="1" x14ac:dyDescent="0.25">
      <c r="A17" s="1">
        <f>Día1!A17</f>
        <v>4540</v>
      </c>
      <c r="B17" s="2" t="str">
        <f>Día1!B17</f>
        <v>INTERCITY</v>
      </c>
      <c r="C17" s="2" t="str">
        <f>Día1!C17</f>
        <v>DOMINGOS</v>
      </c>
      <c r="D17" s="2" t="str">
        <f>Día1!D17</f>
        <v>GIJON</v>
      </c>
      <c r="E17" s="2" t="str">
        <f>Día1!E17</f>
        <v>MADRID CH.</v>
      </c>
      <c r="F17" s="61">
        <v>0.5854166666666667</v>
      </c>
      <c r="G17" s="73"/>
      <c r="H17" s="2"/>
      <c r="I17" s="2"/>
      <c r="J17" s="2"/>
      <c r="K17" s="62"/>
      <c r="L17" s="62"/>
      <c r="M17" s="5"/>
      <c r="N17" s="2"/>
      <c r="O17" s="2">
        <f>Día8!O17+Día9!M17</f>
        <v>0</v>
      </c>
      <c r="P17" s="58"/>
      <c r="Q17" s="16"/>
      <c r="W17" s="15"/>
    </row>
    <row r="18" spans="1:23" s="14" customFormat="1" ht="15.75" x14ac:dyDescent="0.25">
      <c r="A18" s="1">
        <v>4140</v>
      </c>
      <c r="B18" s="2" t="s">
        <v>31</v>
      </c>
      <c r="C18" s="2" t="s">
        <v>39</v>
      </c>
      <c r="D18" s="2" t="s">
        <v>37</v>
      </c>
      <c r="E18" s="2" t="s">
        <v>34</v>
      </c>
      <c r="F18" s="61">
        <v>0.6020833333333333</v>
      </c>
      <c r="G18" s="73"/>
      <c r="H18" s="2">
        <v>2</v>
      </c>
      <c r="I18" s="2"/>
      <c r="J18" s="2">
        <v>1</v>
      </c>
      <c r="K18" s="62"/>
      <c r="L18" s="62"/>
      <c r="M18" s="5">
        <v>52</v>
      </c>
      <c r="N18" s="2" t="s">
        <v>43</v>
      </c>
      <c r="O18" s="2">
        <f>Día8!O18+Día9!M18</f>
        <v>695</v>
      </c>
      <c r="P18" s="97" t="s">
        <v>75</v>
      </c>
      <c r="Q18" s="16"/>
      <c r="W18" s="15"/>
    </row>
    <row r="19" spans="1:23" s="14" customFormat="1" ht="19.899999999999999" customHeight="1" x14ac:dyDescent="0.25">
      <c r="A19" s="1">
        <f>Día1!A19</f>
        <v>4160</v>
      </c>
      <c r="B19" s="2" t="str">
        <f>Día1!B19</f>
        <v>INTERCITY</v>
      </c>
      <c r="C19" s="2" t="str">
        <f>Día1!C19</f>
        <v>DOMINGOS</v>
      </c>
      <c r="D19" s="2" t="str">
        <f>Día1!D19</f>
        <v>GIJÓN</v>
      </c>
      <c r="E19" s="2" t="str">
        <f>Día1!E19</f>
        <v>MADRID CH.</v>
      </c>
      <c r="F19" s="61">
        <v>0.66805555555555562</v>
      </c>
      <c r="G19" s="73"/>
      <c r="H19" s="2"/>
      <c r="I19" s="2"/>
      <c r="J19" s="2"/>
      <c r="K19" s="62"/>
      <c r="L19" s="62"/>
      <c r="M19" s="5"/>
      <c r="N19" s="2"/>
      <c r="O19" s="2">
        <f>Día8!O19+Día9!M19</f>
        <v>89</v>
      </c>
      <c r="P19" s="58"/>
      <c r="Q19" s="16"/>
      <c r="W19" s="15"/>
    </row>
    <row r="20" spans="1:23" s="14" customFormat="1" ht="19.899999999999999" customHeight="1" x14ac:dyDescent="0.25">
      <c r="A20" s="1">
        <f>Día1!A20</f>
        <v>4180</v>
      </c>
      <c r="B20" s="2" t="str">
        <f>Día1!B20</f>
        <v>ALVIA</v>
      </c>
      <c r="C20" s="2" t="s">
        <v>39</v>
      </c>
      <c r="D20" s="2" t="str">
        <f>Día1!D20</f>
        <v>GIJÓN</v>
      </c>
      <c r="E20" s="2" t="str">
        <f>Día1!E20</f>
        <v>MADRID CH.</v>
      </c>
      <c r="F20" s="61">
        <v>0.75</v>
      </c>
      <c r="G20" s="74"/>
      <c r="H20" s="2">
        <v>2</v>
      </c>
      <c r="I20" s="2"/>
      <c r="J20" s="2"/>
      <c r="K20" s="62"/>
      <c r="L20" s="62"/>
      <c r="M20" s="5">
        <v>42</v>
      </c>
      <c r="N20" s="2" t="s">
        <v>43</v>
      </c>
      <c r="O20" s="2">
        <f>Día8!O20+Día9!M20</f>
        <v>622</v>
      </c>
      <c r="P20" s="97" t="s">
        <v>74</v>
      </c>
      <c r="Q20" s="16"/>
      <c r="W20" s="15"/>
    </row>
    <row r="21" spans="1:23" s="14" customFormat="1" ht="19.899999999999999" customHeight="1" x14ac:dyDescent="0.25">
      <c r="A21" s="1">
        <f>Día1!N22</f>
        <v>0</v>
      </c>
      <c r="B21" s="2">
        <f>Día1!B21</f>
        <v>0</v>
      </c>
      <c r="C21" s="2">
        <f>Día1!C21</f>
        <v>0</v>
      </c>
      <c r="D21" s="2">
        <f>Día1!D21</f>
        <v>0</v>
      </c>
      <c r="E21" s="2">
        <f>Día1!E21</f>
        <v>0</v>
      </c>
      <c r="F21" s="61">
        <f>Día1!F21</f>
        <v>0</v>
      </c>
      <c r="G21" s="73"/>
      <c r="H21" s="2"/>
      <c r="I21" s="2"/>
      <c r="J21" s="2"/>
      <c r="K21" s="62"/>
      <c r="L21" s="62"/>
      <c r="M21" s="5"/>
      <c r="N21" s="2"/>
      <c r="O21" s="2"/>
      <c r="P21" s="58"/>
      <c r="Q21" s="16"/>
      <c r="W21" s="15"/>
    </row>
    <row r="22" spans="1:23" s="14" customFormat="1" ht="19.899999999999999" customHeight="1" x14ac:dyDescent="0.25">
      <c r="A22" s="1">
        <f>Día1!A22</f>
        <v>0</v>
      </c>
      <c r="B22" s="2">
        <f>Día1!B22</f>
        <v>0</v>
      </c>
      <c r="C22" s="2">
        <f>Día1!C22</f>
        <v>0</v>
      </c>
      <c r="D22" s="2">
        <f>Día1!D22</f>
        <v>0</v>
      </c>
      <c r="E22" s="2">
        <f>Día1!E22</f>
        <v>0</v>
      </c>
      <c r="F22" s="61">
        <f>Día1!F22</f>
        <v>0</v>
      </c>
      <c r="G22" s="73"/>
      <c r="H22" s="2"/>
      <c r="I22" s="2"/>
      <c r="J22" s="2"/>
      <c r="K22" s="62"/>
      <c r="L22" s="62"/>
      <c r="M22" s="5"/>
      <c r="N22" s="2"/>
      <c r="O22" s="2"/>
      <c r="P22" s="58"/>
      <c r="Q22" s="16"/>
      <c r="W22" s="15"/>
    </row>
    <row r="23" spans="1:23" s="14" customFormat="1" ht="19.899999999999999" customHeight="1" thickBot="1" x14ac:dyDescent="0.3">
      <c r="A23" s="102">
        <f>Día1!A23</f>
        <v>0</v>
      </c>
      <c r="B23" s="6">
        <f>Día1!B23</f>
        <v>0</v>
      </c>
      <c r="C23" s="6">
        <f>Día1!C23</f>
        <v>0</v>
      </c>
      <c r="D23" s="6">
        <f>Día1!D23</f>
        <v>0</v>
      </c>
      <c r="E23" s="6">
        <f>Día1!E23</f>
        <v>0</v>
      </c>
      <c r="F23" s="103">
        <f>Día1!F23</f>
        <v>0</v>
      </c>
      <c r="G23" s="104"/>
      <c r="H23" s="6"/>
      <c r="I23" s="6"/>
      <c r="J23" s="6"/>
      <c r="K23" s="105"/>
      <c r="L23" s="105"/>
      <c r="M23" s="106"/>
      <c r="N23" s="6"/>
      <c r="O23" s="6"/>
      <c r="P23" s="107"/>
      <c r="Q23" s="16"/>
      <c r="W23" s="15"/>
    </row>
    <row r="24" spans="1:23" s="14" customFormat="1" ht="20.100000000000001" customHeight="1" thickBot="1" x14ac:dyDescent="0.3">
      <c r="A24" s="7"/>
      <c r="B24" s="7"/>
      <c r="C24" s="7"/>
      <c r="D24" s="7"/>
      <c r="E24" s="7"/>
      <c r="F24" s="7"/>
      <c r="G24" s="7"/>
      <c r="H24" s="7"/>
      <c r="K24" s="65"/>
      <c r="L24" s="60"/>
      <c r="M24" s="66"/>
      <c r="N24" s="100"/>
      <c r="O24" s="100"/>
      <c r="P24" s="110"/>
    </row>
    <row r="25" spans="1:23" s="14" customFormat="1" ht="20.100000000000001" customHeight="1" x14ac:dyDescent="0.25">
      <c r="A25" s="7"/>
      <c r="B25" s="7"/>
      <c r="C25" s="7"/>
      <c r="D25" s="17"/>
      <c r="K25" s="144" t="s">
        <v>5</v>
      </c>
      <c r="L25" s="145"/>
      <c r="M25" s="70">
        <f>SUM(M14:M24)</f>
        <v>205</v>
      </c>
      <c r="N25" s="94"/>
      <c r="O25" s="8"/>
    </row>
    <row r="26" spans="1:23" ht="20.100000000000001" customHeight="1" thickBot="1" x14ac:dyDescent="0.3">
      <c r="G26" s="9"/>
      <c r="K26" s="142" t="s">
        <v>11</v>
      </c>
      <c r="L26" s="143"/>
      <c r="M26" s="71">
        <f>Día8!M26+Día9!M25</f>
        <v>2369</v>
      </c>
      <c r="N26" s="60"/>
      <c r="O26" s="60"/>
      <c r="P26" s="17"/>
    </row>
    <row r="27" spans="1:23" ht="20.100000000000001" customHeight="1" x14ac:dyDescent="0.25">
      <c r="G27" s="17"/>
      <c r="P27" s="17"/>
    </row>
    <row r="28" spans="1:23" x14ac:dyDescent="0.25">
      <c r="G28" s="17"/>
      <c r="P28" s="17"/>
    </row>
    <row r="29" spans="1:23" x14ac:dyDescent="0.25">
      <c r="A29" s="18"/>
      <c r="B29" s="18"/>
      <c r="C29" s="18"/>
      <c r="P29" s="17"/>
    </row>
    <row r="30" spans="1:23" ht="14.25" customHeight="1" x14ac:dyDescent="0.25">
      <c r="A30" s="18"/>
      <c r="B30" s="18"/>
      <c r="C30" s="18"/>
      <c r="P30" s="17"/>
    </row>
    <row r="31" spans="1:23" ht="14.25" customHeight="1" x14ac:dyDescent="0.25">
      <c r="A31" s="18"/>
      <c r="B31" s="18"/>
      <c r="C31" s="18"/>
      <c r="P31" s="17"/>
    </row>
    <row r="32" spans="1:23" ht="14.25" customHeight="1" x14ac:dyDescent="0.25">
      <c r="A32" s="18"/>
      <c r="B32" s="18"/>
      <c r="C32" s="18"/>
      <c r="P32" s="17"/>
    </row>
    <row r="33" spans="1:3" ht="14.25" customHeight="1" x14ac:dyDescent="0.25">
      <c r="A33" s="18"/>
      <c r="B33" s="18"/>
      <c r="C33" s="18"/>
    </row>
    <row r="34" spans="1:3" x14ac:dyDescent="0.25">
      <c r="A34" s="18"/>
      <c r="B34" s="18"/>
      <c r="C34" s="18"/>
    </row>
    <row r="35" spans="1:3" x14ac:dyDescent="0.25">
      <c r="A35" s="18"/>
      <c r="B35" s="18"/>
      <c r="C35" s="18"/>
    </row>
    <row r="36" spans="1:3" x14ac:dyDescent="0.25">
      <c r="A36" s="18"/>
      <c r="B36" s="18"/>
      <c r="C36" s="18"/>
    </row>
    <row r="37" spans="1:3" x14ac:dyDescent="0.25">
      <c r="A37" s="18"/>
      <c r="B37" s="18"/>
      <c r="C37" s="18"/>
    </row>
    <row r="38" spans="1:3" x14ac:dyDescent="0.25">
      <c r="A38" s="18"/>
      <c r="B38" s="18"/>
      <c r="C38" s="18"/>
    </row>
    <row r="39" spans="1:3" x14ac:dyDescent="0.25">
      <c r="A39" s="18"/>
      <c r="B39" s="18"/>
      <c r="C39" s="18"/>
    </row>
  </sheetData>
  <mergeCells count="10">
    <mergeCell ref="N6:O6"/>
    <mergeCell ref="I5:O5"/>
    <mergeCell ref="A12:D12"/>
    <mergeCell ref="K12:L12"/>
    <mergeCell ref="K25:L25"/>
    <mergeCell ref="K26:L26"/>
    <mergeCell ref="F2:H2"/>
    <mergeCell ref="F3:H3"/>
    <mergeCell ref="A5:G5"/>
    <mergeCell ref="F6:G6"/>
  </mergeCells>
  <pageMargins left="0.7" right="0.7" top="0.75" bottom="0.75" header="0.3" footer="0.3"/>
  <pageSetup paperSize="9" orientation="portrait" verticalDpi="0" r:id="rId1"/>
  <ignoredErrors>
    <ignoredError sqref="A19:F19 O19:O20 O14:O17 A14:F14 A17:F17 A15:B15 A16:B16 D16 D15:E15 A21:F24 A20:B20 D20:F20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Día1</vt:lpstr>
      <vt:lpstr>Día2</vt:lpstr>
      <vt:lpstr>Día3</vt:lpstr>
      <vt:lpstr>Día4</vt:lpstr>
      <vt:lpstr>Día5</vt:lpstr>
      <vt:lpstr>Día6</vt:lpstr>
      <vt:lpstr>Día7</vt:lpstr>
      <vt:lpstr>Día8</vt:lpstr>
      <vt:lpstr>Día9</vt:lpstr>
      <vt:lpstr>Día10</vt:lpstr>
      <vt:lpstr>Día11</vt:lpstr>
      <vt:lpstr>Día12</vt:lpstr>
      <vt:lpstr>Día13</vt:lpstr>
      <vt:lpstr>Día14</vt:lpstr>
      <vt:lpstr>Día15</vt:lpstr>
      <vt:lpstr>Día16</vt:lpstr>
      <vt:lpstr>Día17</vt:lpstr>
      <vt:lpstr>Día18</vt:lpstr>
      <vt:lpstr>Día19</vt:lpstr>
      <vt:lpstr>Día20</vt:lpstr>
      <vt:lpstr>Día21</vt:lpstr>
      <vt:lpstr>Día22</vt:lpstr>
      <vt:lpstr>Día23</vt:lpstr>
      <vt:lpstr>Día24</vt:lpstr>
      <vt:lpstr>Día25</vt:lpstr>
      <vt:lpstr>Día26</vt:lpstr>
      <vt:lpstr>Día27</vt:lpstr>
      <vt:lpstr>Día28</vt:lpstr>
      <vt:lpstr>Día29</vt:lpstr>
      <vt:lpstr>Día30</vt:lpstr>
      <vt:lpstr>Día31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Jose Cao Lopez</dc:creator>
  <cp:lastModifiedBy>Lara Roldan Alvarez</cp:lastModifiedBy>
  <cp:lastPrinted>2021-04-08T07:46:51Z</cp:lastPrinted>
  <dcterms:created xsi:type="dcterms:W3CDTF">2021-02-26T12:03:57Z</dcterms:created>
  <dcterms:modified xsi:type="dcterms:W3CDTF">2022-09-27T18:31:48Z</dcterms:modified>
</cp:coreProperties>
</file>