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Medio/Excel-nivel-Intermedio-LogiRail/Excel Valladolid/"/>
    </mc:Choice>
  </mc:AlternateContent>
  <xr:revisionPtr revIDLastSave="1" documentId="11_FF11589BCBCD9016D8BEB72CD2D84E9207113C5C" xr6:coauthVersionLast="47" xr6:coauthVersionMax="47" xr10:uidLastSave="{A794292C-EBAB-4DE4-8926-FEB8C12D741D}"/>
  <bookViews>
    <workbookView xWindow="-28920" yWindow="-900" windowWidth="29040" windowHeight="15720" tabRatio="779" firstSheet="8" activeTab="31" xr2:uid="{00000000-000D-0000-FFFF-FFFF00000000}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33" r:id="rId29"/>
    <sheet name="30" sheetId="34" r:id="rId30"/>
    <sheet name="31" sheetId="36" r:id="rId31"/>
    <sheet name="TOTAL SEPTIEMBRE 2022" sheetId="32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8" l="1"/>
  <c r="F55" i="12"/>
  <c r="G55" i="12"/>
  <c r="H55" i="12"/>
  <c r="I55" i="12"/>
  <c r="J55" i="12"/>
  <c r="K55" i="12"/>
  <c r="L55" i="12"/>
  <c r="M55" i="12"/>
  <c r="E55" i="12"/>
  <c r="E7" i="32" l="1"/>
  <c r="F7" i="32"/>
  <c r="G7" i="32"/>
  <c r="H7" i="32"/>
  <c r="I7" i="32"/>
  <c r="J7" i="32"/>
  <c r="K7" i="32"/>
  <c r="L7" i="32"/>
  <c r="M7" i="32"/>
  <c r="E8" i="32"/>
  <c r="F8" i="32"/>
  <c r="G8" i="32"/>
  <c r="H8" i="32"/>
  <c r="I8" i="32"/>
  <c r="J8" i="32"/>
  <c r="K8" i="32"/>
  <c r="L8" i="32"/>
  <c r="M8" i="32"/>
  <c r="E9" i="32"/>
  <c r="F9" i="32"/>
  <c r="G9" i="32"/>
  <c r="H9" i="32"/>
  <c r="I9" i="32"/>
  <c r="J9" i="32"/>
  <c r="K9" i="32"/>
  <c r="L9" i="32"/>
  <c r="M9" i="32"/>
  <c r="E10" i="32"/>
  <c r="F10" i="32"/>
  <c r="G10" i="32"/>
  <c r="H10" i="32"/>
  <c r="I10" i="32"/>
  <c r="J10" i="32"/>
  <c r="K10" i="32"/>
  <c r="L10" i="32"/>
  <c r="M10" i="32"/>
  <c r="E11" i="32"/>
  <c r="F11" i="32"/>
  <c r="G11" i="32"/>
  <c r="H11" i="32"/>
  <c r="I11" i="32"/>
  <c r="J11" i="32"/>
  <c r="K11" i="32"/>
  <c r="L11" i="32"/>
  <c r="M11" i="32"/>
  <c r="E12" i="32"/>
  <c r="F12" i="32"/>
  <c r="G12" i="32"/>
  <c r="H12" i="32"/>
  <c r="I12" i="32"/>
  <c r="J12" i="32"/>
  <c r="K12" i="32"/>
  <c r="L12" i="32"/>
  <c r="M12" i="32"/>
  <c r="E13" i="32"/>
  <c r="F13" i="32"/>
  <c r="G13" i="32"/>
  <c r="H13" i="32"/>
  <c r="I13" i="32"/>
  <c r="J13" i="32"/>
  <c r="K13" i="32"/>
  <c r="L13" i="32"/>
  <c r="M13" i="32"/>
  <c r="E14" i="32"/>
  <c r="F14" i="32"/>
  <c r="G14" i="32"/>
  <c r="H14" i="32"/>
  <c r="I14" i="32"/>
  <c r="J14" i="32"/>
  <c r="K14" i="32"/>
  <c r="L14" i="32"/>
  <c r="M14" i="32"/>
  <c r="E15" i="32"/>
  <c r="F15" i="32"/>
  <c r="G15" i="32"/>
  <c r="H15" i="32"/>
  <c r="I15" i="32"/>
  <c r="J15" i="32"/>
  <c r="K15" i="32"/>
  <c r="L15" i="32"/>
  <c r="M15" i="32"/>
  <c r="E16" i="32"/>
  <c r="F16" i="32"/>
  <c r="G16" i="32"/>
  <c r="H16" i="32"/>
  <c r="I16" i="32"/>
  <c r="J16" i="32"/>
  <c r="K16" i="32"/>
  <c r="L16" i="32"/>
  <c r="M16" i="32"/>
  <c r="E17" i="32"/>
  <c r="F17" i="32"/>
  <c r="G17" i="32"/>
  <c r="H17" i="32"/>
  <c r="I17" i="32"/>
  <c r="J17" i="32"/>
  <c r="K17" i="32"/>
  <c r="L17" i="32"/>
  <c r="M17" i="32"/>
  <c r="E18" i="32"/>
  <c r="F18" i="32"/>
  <c r="G18" i="32"/>
  <c r="H18" i="32"/>
  <c r="I18" i="32"/>
  <c r="J18" i="32"/>
  <c r="K18" i="32"/>
  <c r="L18" i="32"/>
  <c r="M18" i="32"/>
  <c r="E19" i="32"/>
  <c r="F19" i="32"/>
  <c r="G19" i="32"/>
  <c r="H19" i="32"/>
  <c r="I19" i="32"/>
  <c r="J19" i="32"/>
  <c r="K19" i="32"/>
  <c r="L19" i="32"/>
  <c r="M19" i="32"/>
  <c r="E20" i="32"/>
  <c r="F20" i="32"/>
  <c r="G20" i="32"/>
  <c r="H20" i="32"/>
  <c r="I20" i="32"/>
  <c r="J20" i="32"/>
  <c r="K20" i="32"/>
  <c r="L20" i="32"/>
  <c r="M20" i="32"/>
  <c r="E21" i="32"/>
  <c r="F21" i="32"/>
  <c r="G21" i="32"/>
  <c r="H21" i="32"/>
  <c r="I21" i="32"/>
  <c r="J21" i="32"/>
  <c r="K21" i="32"/>
  <c r="L21" i="32"/>
  <c r="M21" i="32"/>
  <c r="E22" i="32"/>
  <c r="F22" i="32"/>
  <c r="G22" i="32"/>
  <c r="H22" i="32"/>
  <c r="I22" i="32"/>
  <c r="J22" i="32"/>
  <c r="K22" i="32"/>
  <c r="L22" i="32"/>
  <c r="M22" i="32"/>
  <c r="E23" i="32"/>
  <c r="F23" i="32"/>
  <c r="G23" i="32"/>
  <c r="H23" i="32"/>
  <c r="I23" i="32"/>
  <c r="J23" i="32"/>
  <c r="K23" i="32"/>
  <c r="L23" i="32"/>
  <c r="M23" i="32"/>
  <c r="E24" i="32"/>
  <c r="F24" i="32"/>
  <c r="G24" i="32"/>
  <c r="H24" i="32"/>
  <c r="I24" i="32"/>
  <c r="J24" i="32"/>
  <c r="K24" i="32"/>
  <c r="L24" i="32"/>
  <c r="M24" i="32"/>
  <c r="E25" i="32"/>
  <c r="F25" i="32"/>
  <c r="G25" i="32"/>
  <c r="H25" i="32"/>
  <c r="I25" i="32"/>
  <c r="J25" i="32"/>
  <c r="K25" i="32"/>
  <c r="L25" i="32"/>
  <c r="M25" i="32"/>
  <c r="E26" i="32"/>
  <c r="F26" i="32"/>
  <c r="G26" i="32"/>
  <c r="H26" i="32"/>
  <c r="I26" i="32"/>
  <c r="J26" i="32"/>
  <c r="K26" i="32"/>
  <c r="L26" i="32"/>
  <c r="M26" i="32"/>
  <c r="E27" i="32"/>
  <c r="F27" i="32"/>
  <c r="G27" i="32"/>
  <c r="H27" i="32"/>
  <c r="I27" i="32"/>
  <c r="J27" i="32"/>
  <c r="K27" i="32"/>
  <c r="L27" i="32"/>
  <c r="M27" i="32"/>
  <c r="E28" i="32"/>
  <c r="F28" i="32"/>
  <c r="G28" i="32"/>
  <c r="H28" i="32"/>
  <c r="I28" i="32"/>
  <c r="J28" i="32"/>
  <c r="K28" i="32"/>
  <c r="L28" i="32"/>
  <c r="M28" i="32"/>
  <c r="E29" i="32"/>
  <c r="F29" i="32"/>
  <c r="G29" i="32"/>
  <c r="H29" i="32"/>
  <c r="I29" i="32"/>
  <c r="J29" i="32"/>
  <c r="K29" i="32"/>
  <c r="L29" i="32"/>
  <c r="M29" i="32"/>
  <c r="E30" i="32"/>
  <c r="F30" i="32"/>
  <c r="G30" i="32"/>
  <c r="H30" i="32"/>
  <c r="I30" i="32"/>
  <c r="J30" i="32"/>
  <c r="K30" i="32"/>
  <c r="L30" i="32"/>
  <c r="M30" i="32"/>
  <c r="E31" i="32"/>
  <c r="F31" i="32"/>
  <c r="G31" i="32"/>
  <c r="H31" i="32"/>
  <c r="I31" i="32"/>
  <c r="J31" i="32"/>
  <c r="K31" i="32"/>
  <c r="L31" i="32"/>
  <c r="M31" i="32"/>
  <c r="E32" i="32"/>
  <c r="F32" i="32"/>
  <c r="G32" i="32"/>
  <c r="H32" i="32"/>
  <c r="I32" i="32"/>
  <c r="J32" i="32"/>
  <c r="K32" i="32"/>
  <c r="L32" i="32"/>
  <c r="M32" i="32"/>
  <c r="E33" i="32"/>
  <c r="F33" i="32"/>
  <c r="G33" i="32"/>
  <c r="H33" i="32"/>
  <c r="I33" i="32"/>
  <c r="J33" i="32"/>
  <c r="K33" i="32"/>
  <c r="L33" i="32"/>
  <c r="M33" i="32"/>
  <c r="E34" i="32"/>
  <c r="F34" i="32"/>
  <c r="G34" i="32"/>
  <c r="H34" i="32"/>
  <c r="I34" i="32"/>
  <c r="J34" i="32"/>
  <c r="K34" i="32"/>
  <c r="L34" i="32"/>
  <c r="M34" i="32"/>
  <c r="E35" i="32"/>
  <c r="F35" i="32"/>
  <c r="G35" i="32"/>
  <c r="H35" i="32"/>
  <c r="I35" i="32"/>
  <c r="J35" i="32"/>
  <c r="K35" i="32"/>
  <c r="L35" i="32"/>
  <c r="M35" i="32"/>
  <c r="E36" i="32"/>
  <c r="F36" i="32"/>
  <c r="G36" i="32"/>
  <c r="H36" i="32"/>
  <c r="I36" i="32"/>
  <c r="J36" i="32"/>
  <c r="K36" i="32"/>
  <c r="L36" i="32"/>
  <c r="M36" i="32"/>
  <c r="E37" i="32"/>
  <c r="F37" i="32"/>
  <c r="G37" i="32"/>
  <c r="H37" i="32"/>
  <c r="I37" i="32"/>
  <c r="J37" i="32"/>
  <c r="K37" i="32"/>
  <c r="L37" i="32"/>
  <c r="M37" i="32"/>
  <c r="E38" i="32"/>
  <c r="F38" i="32"/>
  <c r="G38" i="32"/>
  <c r="H38" i="32"/>
  <c r="I38" i="32"/>
  <c r="J38" i="32"/>
  <c r="K38" i="32"/>
  <c r="L38" i="32"/>
  <c r="M38" i="32"/>
  <c r="E39" i="32"/>
  <c r="F39" i="32"/>
  <c r="G39" i="32"/>
  <c r="H39" i="32"/>
  <c r="I39" i="32"/>
  <c r="J39" i="32"/>
  <c r="K39" i="32"/>
  <c r="L39" i="32"/>
  <c r="M39" i="32"/>
  <c r="E40" i="32"/>
  <c r="F40" i="32"/>
  <c r="G40" i="32"/>
  <c r="H40" i="32"/>
  <c r="I40" i="32"/>
  <c r="J40" i="32"/>
  <c r="K40" i="32"/>
  <c r="L40" i="32"/>
  <c r="M40" i="32"/>
  <c r="E41" i="32"/>
  <c r="F41" i="32"/>
  <c r="G41" i="32"/>
  <c r="H41" i="32"/>
  <c r="I41" i="32"/>
  <c r="J41" i="32"/>
  <c r="K41" i="32"/>
  <c r="L41" i="32"/>
  <c r="M41" i="32"/>
  <c r="E42" i="32"/>
  <c r="F42" i="32"/>
  <c r="G42" i="32"/>
  <c r="H42" i="32"/>
  <c r="I42" i="32"/>
  <c r="J42" i="32"/>
  <c r="K42" i="32"/>
  <c r="L42" i="32"/>
  <c r="M42" i="32"/>
  <c r="E43" i="32"/>
  <c r="F43" i="32"/>
  <c r="G43" i="32"/>
  <c r="H43" i="32"/>
  <c r="I43" i="32"/>
  <c r="J43" i="32"/>
  <c r="K43" i="32"/>
  <c r="L43" i="32"/>
  <c r="M43" i="32"/>
  <c r="E44" i="32"/>
  <c r="F44" i="32"/>
  <c r="G44" i="32"/>
  <c r="H44" i="32"/>
  <c r="I44" i="32"/>
  <c r="J44" i="32"/>
  <c r="K44" i="32"/>
  <c r="L44" i="32"/>
  <c r="M44" i="32"/>
  <c r="E45" i="32"/>
  <c r="F45" i="32"/>
  <c r="G45" i="32"/>
  <c r="H45" i="32"/>
  <c r="I45" i="32"/>
  <c r="J45" i="32"/>
  <c r="K45" i="32"/>
  <c r="L45" i="32"/>
  <c r="M45" i="32"/>
  <c r="E46" i="32"/>
  <c r="F46" i="32"/>
  <c r="G46" i="32"/>
  <c r="H46" i="32"/>
  <c r="I46" i="32"/>
  <c r="J46" i="32"/>
  <c r="K46" i="32"/>
  <c r="L46" i="32"/>
  <c r="M46" i="32"/>
  <c r="E47" i="32"/>
  <c r="F47" i="32"/>
  <c r="G47" i="32"/>
  <c r="H47" i="32"/>
  <c r="I47" i="32"/>
  <c r="J47" i="32"/>
  <c r="K47" i="32"/>
  <c r="L47" i="32"/>
  <c r="M47" i="32"/>
  <c r="E48" i="32"/>
  <c r="F48" i="32"/>
  <c r="G48" i="32"/>
  <c r="H48" i="32"/>
  <c r="I48" i="32"/>
  <c r="J48" i="32"/>
  <c r="K48" i="32"/>
  <c r="L48" i="32"/>
  <c r="M48" i="32"/>
  <c r="E49" i="32"/>
  <c r="F49" i="32"/>
  <c r="G49" i="32"/>
  <c r="H49" i="32"/>
  <c r="I49" i="32"/>
  <c r="J49" i="32"/>
  <c r="K49" i="32"/>
  <c r="L49" i="32"/>
  <c r="M49" i="32"/>
  <c r="E50" i="32"/>
  <c r="F50" i="32"/>
  <c r="G50" i="32"/>
  <c r="H50" i="32"/>
  <c r="I50" i="32"/>
  <c r="J50" i="32"/>
  <c r="K50" i="32"/>
  <c r="L50" i="32"/>
  <c r="M50" i="32"/>
  <c r="E51" i="32"/>
  <c r="F51" i="32"/>
  <c r="G51" i="32"/>
  <c r="H51" i="32"/>
  <c r="I51" i="32"/>
  <c r="J51" i="32"/>
  <c r="K51" i="32"/>
  <c r="L51" i="32"/>
  <c r="M51" i="32"/>
  <c r="E52" i="32"/>
  <c r="F52" i="32"/>
  <c r="G52" i="32"/>
  <c r="H52" i="32"/>
  <c r="I52" i="32"/>
  <c r="J52" i="32"/>
  <c r="K52" i="32"/>
  <c r="L52" i="32"/>
  <c r="M52" i="32"/>
  <c r="E53" i="32"/>
  <c r="F53" i="32"/>
  <c r="G53" i="32"/>
  <c r="H53" i="32"/>
  <c r="I53" i="32"/>
  <c r="J53" i="32"/>
  <c r="K53" i="32"/>
  <c r="L53" i="32"/>
  <c r="M53" i="32"/>
  <c r="E54" i="32"/>
  <c r="F54" i="32"/>
  <c r="G54" i="32"/>
  <c r="H54" i="32"/>
  <c r="I54" i="32"/>
  <c r="J54" i="32"/>
  <c r="K54" i="32"/>
  <c r="L54" i="32"/>
  <c r="M54" i="32"/>
  <c r="E55" i="32"/>
  <c r="F55" i="32"/>
  <c r="G55" i="32"/>
  <c r="H55" i="32"/>
  <c r="I55" i="32"/>
  <c r="J55" i="32"/>
  <c r="K55" i="32"/>
  <c r="L55" i="32"/>
  <c r="M55" i="32"/>
  <c r="F6" i="32"/>
  <c r="G6" i="32"/>
  <c r="H6" i="32"/>
  <c r="I6" i="32"/>
  <c r="J6" i="32"/>
  <c r="K6" i="32"/>
  <c r="L6" i="32"/>
  <c r="M6" i="32"/>
  <c r="E6" i="32"/>
  <c r="D54" i="2" l="1"/>
  <c r="D55" i="2"/>
  <c r="D54" i="3"/>
  <c r="D55" i="3"/>
  <c r="D54" i="4"/>
  <c r="D55" i="4"/>
  <c r="D54" i="5"/>
  <c r="D55" i="5"/>
  <c r="D54" i="6"/>
  <c r="D55" i="6"/>
  <c r="D54" i="7"/>
  <c r="D55" i="7"/>
  <c r="D54" i="8"/>
  <c r="D55" i="8"/>
  <c r="D54" i="9"/>
  <c r="D55" i="9"/>
  <c r="D54" i="10"/>
  <c r="D55" i="10"/>
  <c r="D54" i="11"/>
  <c r="D55" i="11"/>
  <c r="D54" i="12"/>
  <c r="D54" i="13"/>
  <c r="D55" i="13"/>
  <c r="D54" i="14"/>
  <c r="D55" i="14"/>
  <c r="D54" i="15"/>
  <c r="D55" i="15"/>
  <c r="D54" i="16"/>
  <c r="D55" i="16"/>
  <c r="D54" i="17"/>
  <c r="D55" i="17"/>
  <c r="D54" i="18"/>
  <c r="D55" i="18"/>
  <c r="D54" i="19"/>
  <c r="D55" i="19"/>
  <c r="D54" i="20"/>
  <c r="D55" i="20"/>
  <c r="D54" i="21"/>
  <c r="D55" i="21"/>
  <c r="D54" i="22"/>
  <c r="D55" i="22"/>
  <c r="D54" i="23"/>
  <c r="D55" i="23"/>
  <c r="D54" i="24"/>
  <c r="D55" i="24"/>
  <c r="D54" i="25"/>
  <c r="D55" i="25"/>
  <c r="D54" i="26"/>
  <c r="D55" i="26"/>
  <c r="D54" i="27"/>
  <c r="D55" i="27"/>
  <c r="D54" i="28"/>
  <c r="D55" i="28"/>
  <c r="D54" i="33"/>
  <c r="D55" i="33"/>
  <c r="D54" i="34"/>
  <c r="D55" i="34"/>
  <c r="D54" i="36"/>
  <c r="D55" i="36"/>
  <c r="D54" i="32"/>
  <c r="D55" i="32"/>
  <c r="D54" i="1"/>
  <c r="D55" i="1"/>
  <c r="C32" i="1"/>
  <c r="C31" i="1"/>
  <c r="C15" i="1"/>
  <c r="C14" i="1"/>
  <c r="C12" i="1"/>
  <c r="C11" i="1"/>
  <c r="C10" i="1"/>
  <c r="C8" i="1"/>
  <c r="C7" i="1"/>
  <c r="C6" i="1"/>
  <c r="D19" i="2" l="1"/>
  <c r="D19" i="3"/>
  <c r="D19" i="4"/>
  <c r="D19" i="5"/>
  <c r="D19" i="6"/>
  <c r="D19" i="7"/>
  <c r="D19" i="8"/>
  <c r="D19" i="9"/>
  <c r="D19" i="10"/>
  <c r="D19" i="11"/>
  <c r="D19" i="12"/>
  <c r="D19" i="13"/>
  <c r="D19" i="14"/>
  <c r="D19" i="15"/>
  <c r="D19" i="16"/>
  <c r="D19" i="17"/>
  <c r="D19" i="18"/>
  <c r="D19" i="19"/>
  <c r="D19" i="20"/>
  <c r="D19" i="21"/>
  <c r="D19" i="22"/>
  <c r="D19" i="23"/>
  <c r="D19" i="24"/>
  <c r="D19" i="25"/>
  <c r="D19" i="26"/>
  <c r="D19" i="27"/>
  <c r="D19" i="28"/>
  <c r="D19" i="33"/>
  <c r="D19" i="34"/>
  <c r="D19" i="36"/>
  <c r="D19" i="1"/>
  <c r="D13" i="32"/>
  <c r="D13" i="2"/>
  <c r="D13" i="3"/>
  <c r="D13" i="4"/>
  <c r="D13" i="5"/>
  <c r="D13" i="6"/>
  <c r="D13" i="7"/>
  <c r="D13" i="8"/>
  <c r="D13" i="9"/>
  <c r="D13" i="10"/>
  <c r="D13" i="11"/>
  <c r="D13" i="12"/>
  <c r="D13" i="13"/>
  <c r="D13" i="14"/>
  <c r="D13" i="15"/>
  <c r="D13" i="16"/>
  <c r="D13" i="17"/>
  <c r="D13" i="18"/>
  <c r="D13" i="19"/>
  <c r="D13" i="20"/>
  <c r="D13" i="21"/>
  <c r="D13" i="22"/>
  <c r="D13" i="23"/>
  <c r="D13" i="24"/>
  <c r="D13" i="25"/>
  <c r="D13" i="26"/>
  <c r="D13" i="27"/>
  <c r="D13" i="28"/>
  <c r="D13" i="33"/>
  <c r="D13" i="34"/>
  <c r="D13" i="36"/>
  <c r="D13" i="1"/>
  <c r="D19" i="32" l="1"/>
  <c r="D48" i="2"/>
  <c r="D48" i="3"/>
  <c r="D48" i="4"/>
  <c r="D48" i="5"/>
  <c r="D48" i="6"/>
  <c r="D48" i="7"/>
  <c r="D48" i="8"/>
  <c r="D48" i="9"/>
  <c r="D48" i="10"/>
  <c r="D48" i="11"/>
  <c r="D48" i="12"/>
  <c r="D48" i="13"/>
  <c r="D48" i="14"/>
  <c r="D48" i="15"/>
  <c r="D48" i="16"/>
  <c r="D48" i="17"/>
  <c r="D48" i="18"/>
  <c r="D48" i="19"/>
  <c r="D48" i="20"/>
  <c r="D48" i="21"/>
  <c r="D48" i="22"/>
  <c r="D48" i="23"/>
  <c r="D48" i="24"/>
  <c r="D48" i="25"/>
  <c r="D48" i="26"/>
  <c r="D48" i="27"/>
  <c r="D48" i="28"/>
  <c r="D48" i="33"/>
  <c r="D48" i="34"/>
  <c r="D48" i="36"/>
  <c r="D48" i="1"/>
  <c r="D9" i="2"/>
  <c r="D9" i="3"/>
  <c r="D9" i="4"/>
  <c r="D9" i="5"/>
  <c r="D9" i="6"/>
  <c r="D9" i="7"/>
  <c r="D9" i="8"/>
  <c r="D9" i="9"/>
  <c r="D9" i="10"/>
  <c r="D9" i="11"/>
  <c r="D9" i="12"/>
  <c r="D9" i="13"/>
  <c r="D9" i="14"/>
  <c r="D9" i="15"/>
  <c r="D9" i="16"/>
  <c r="D9" i="17"/>
  <c r="D9" i="18"/>
  <c r="D9" i="19"/>
  <c r="D9" i="20"/>
  <c r="D9" i="21"/>
  <c r="D9" i="22"/>
  <c r="D9" i="23"/>
  <c r="D9" i="24"/>
  <c r="D9" i="25"/>
  <c r="D9" i="26"/>
  <c r="D9" i="27"/>
  <c r="D9" i="28"/>
  <c r="D9" i="33"/>
  <c r="D9" i="34"/>
  <c r="D9" i="36"/>
  <c r="D9" i="1"/>
  <c r="D48" i="32" l="1"/>
  <c r="D9" i="32"/>
  <c r="M56" i="36" l="1"/>
  <c r="L56" i="36"/>
  <c r="K56" i="36"/>
  <c r="J56" i="36"/>
  <c r="I56" i="36"/>
  <c r="H56" i="36"/>
  <c r="G56" i="36"/>
  <c r="F56" i="36"/>
  <c r="E56" i="36"/>
  <c r="D53" i="36"/>
  <c r="D52" i="36"/>
  <c r="D51" i="36"/>
  <c r="C51" i="36"/>
  <c r="D50" i="36"/>
  <c r="C50" i="36"/>
  <c r="D49" i="36"/>
  <c r="C49" i="36"/>
  <c r="D47" i="36"/>
  <c r="C47" i="36"/>
  <c r="D46" i="36"/>
  <c r="C46" i="36"/>
  <c r="D45" i="36"/>
  <c r="C45" i="36"/>
  <c r="D44" i="36"/>
  <c r="C44" i="36"/>
  <c r="D43" i="36"/>
  <c r="C43" i="36"/>
  <c r="D42" i="36"/>
  <c r="C42" i="36"/>
  <c r="D41" i="36"/>
  <c r="C41" i="36"/>
  <c r="D40" i="36"/>
  <c r="C40" i="36"/>
  <c r="D39" i="36"/>
  <c r="C39" i="36"/>
  <c r="D38" i="36"/>
  <c r="C38" i="36"/>
  <c r="D37" i="36"/>
  <c r="C37" i="36"/>
  <c r="D36" i="36"/>
  <c r="C36" i="36"/>
  <c r="D35" i="36"/>
  <c r="C35" i="36"/>
  <c r="D34" i="36"/>
  <c r="C34" i="36"/>
  <c r="D33" i="36"/>
  <c r="C33" i="36"/>
  <c r="D32" i="36"/>
  <c r="C32" i="36"/>
  <c r="D31" i="36"/>
  <c r="C31" i="36"/>
  <c r="D30" i="36"/>
  <c r="C30" i="36"/>
  <c r="D29" i="36"/>
  <c r="C29" i="36"/>
  <c r="D28" i="36"/>
  <c r="C28" i="36"/>
  <c r="D27" i="36"/>
  <c r="C27" i="36"/>
  <c r="D26" i="36"/>
  <c r="C26" i="36"/>
  <c r="D25" i="36"/>
  <c r="C25" i="36"/>
  <c r="D24" i="36"/>
  <c r="D23" i="36"/>
  <c r="C23" i="36"/>
  <c r="D22" i="36"/>
  <c r="C22" i="36"/>
  <c r="D21" i="36"/>
  <c r="C21" i="36"/>
  <c r="D20" i="36"/>
  <c r="C20" i="36"/>
  <c r="D18" i="36"/>
  <c r="C18" i="36"/>
  <c r="D17" i="36"/>
  <c r="D16" i="36"/>
  <c r="D15" i="36"/>
  <c r="C15" i="36"/>
  <c r="D14" i="36"/>
  <c r="C14" i="36"/>
  <c r="D12" i="36"/>
  <c r="D11" i="36"/>
  <c r="C11" i="36"/>
  <c r="D10" i="36"/>
  <c r="C10" i="36"/>
  <c r="D8" i="36"/>
  <c r="C8" i="36"/>
  <c r="D7" i="36"/>
  <c r="C7" i="36"/>
  <c r="D6" i="36"/>
  <c r="C6" i="36"/>
  <c r="B3" i="36"/>
  <c r="B2" i="36"/>
  <c r="D56" i="36" l="1"/>
  <c r="C51" i="32"/>
  <c r="C50" i="32"/>
  <c r="C49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8" i="32"/>
  <c r="C17" i="32"/>
  <c r="C16" i="32"/>
  <c r="C15" i="32"/>
  <c r="C14" i="32"/>
  <c r="C12" i="32"/>
  <c r="C11" i="32"/>
  <c r="C10" i="32"/>
  <c r="C8" i="32"/>
  <c r="C7" i="32"/>
  <c r="C6" i="32"/>
  <c r="M56" i="34" l="1"/>
  <c r="L56" i="34"/>
  <c r="K56" i="34"/>
  <c r="J56" i="34"/>
  <c r="I56" i="34"/>
  <c r="H56" i="34"/>
  <c r="G56" i="34"/>
  <c r="F56" i="34"/>
  <c r="E56" i="34"/>
  <c r="D53" i="34"/>
  <c r="D52" i="34"/>
  <c r="D51" i="34"/>
  <c r="C51" i="34"/>
  <c r="D50" i="34"/>
  <c r="C50" i="34"/>
  <c r="D49" i="34"/>
  <c r="C49" i="34"/>
  <c r="D47" i="34"/>
  <c r="C47" i="34"/>
  <c r="D46" i="34"/>
  <c r="C46" i="34"/>
  <c r="D45" i="34"/>
  <c r="C45" i="34"/>
  <c r="D44" i="34"/>
  <c r="C44" i="34"/>
  <c r="D43" i="34"/>
  <c r="C43" i="34"/>
  <c r="D42" i="34"/>
  <c r="C42" i="34"/>
  <c r="D41" i="34"/>
  <c r="C41" i="34"/>
  <c r="D40" i="34"/>
  <c r="C40" i="34"/>
  <c r="D39" i="34"/>
  <c r="C39" i="34"/>
  <c r="D38" i="34"/>
  <c r="C38" i="34"/>
  <c r="D37" i="34"/>
  <c r="C37" i="34"/>
  <c r="D36" i="34"/>
  <c r="C36" i="34"/>
  <c r="D35" i="34"/>
  <c r="C35" i="34"/>
  <c r="D34" i="34"/>
  <c r="C34" i="34"/>
  <c r="D33" i="34"/>
  <c r="C33" i="34"/>
  <c r="D32" i="34"/>
  <c r="C32" i="34"/>
  <c r="D31" i="34"/>
  <c r="C31" i="34"/>
  <c r="D30" i="34"/>
  <c r="C30" i="34"/>
  <c r="D29" i="34"/>
  <c r="C29" i="34"/>
  <c r="D28" i="34"/>
  <c r="C28" i="34"/>
  <c r="D27" i="34"/>
  <c r="C27" i="34"/>
  <c r="D26" i="34"/>
  <c r="C26" i="34"/>
  <c r="D25" i="34"/>
  <c r="C25" i="34"/>
  <c r="D24" i="34"/>
  <c r="D23" i="34"/>
  <c r="C23" i="34"/>
  <c r="D22" i="34"/>
  <c r="C22" i="34"/>
  <c r="D21" i="34"/>
  <c r="C21" i="34"/>
  <c r="D20" i="34"/>
  <c r="C20" i="34"/>
  <c r="D18" i="34"/>
  <c r="C18" i="34"/>
  <c r="D17" i="34"/>
  <c r="D16" i="34"/>
  <c r="D15" i="34"/>
  <c r="C15" i="34"/>
  <c r="D14" i="34"/>
  <c r="C14" i="34"/>
  <c r="D12" i="34"/>
  <c r="D11" i="34"/>
  <c r="C11" i="34"/>
  <c r="D10" i="34"/>
  <c r="C10" i="34"/>
  <c r="D8" i="34"/>
  <c r="C8" i="34"/>
  <c r="D7" i="34"/>
  <c r="C7" i="34"/>
  <c r="D6" i="34"/>
  <c r="C6" i="34"/>
  <c r="B3" i="34"/>
  <c r="M56" i="33"/>
  <c r="L56" i="33"/>
  <c r="K56" i="33"/>
  <c r="J56" i="33"/>
  <c r="I56" i="33"/>
  <c r="H56" i="33"/>
  <c r="G56" i="33"/>
  <c r="F56" i="33"/>
  <c r="E56" i="33"/>
  <c r="D53" i="33"/>
  <c r="D52" i="33"/>
  <c r="D51" i="33"/>
  <c r="C51" i="33"/>
  <c r="D50" i="33"/>
  <c r="C50" i="33"/>
  <c r="D49" i="33"/>
  <c r="C49" i="33"/>
  <c r="D47" i="33"/>
  <c r="C47" i="33"/>
  <c r="D46" i="33"/>
  <c r="C46" i="33"/>
  <c r="D45" i="33"/>
  <c r="C45" i="33"/>
  <c r="D44" i="33"/>
  <c r="C44" i="33"/>
  <c r="D43" i="33"/>
  <c r="C43" i="33"/>
  <c r="D42" i="33"/>
  <c r="C42" i="33"/>
  <c r="D41" i="33"/>
  <c r="C41" i="33"/>
  <c r="D40" i="33"/>
  <c r="C40" i="33"/>
  <c r="D39" i="33"/>
  <c r="C39" i="33"/>
  <c r="D38" i="33"/>
  <c r="C38" i="33"/>
  <c r="D37" i="33"/>
  <c r="C37" i="33"/>
  <c r="D36" i="33"/>
  <c r="C36" i="33"/>
  <c r="D35" i="33"/>
  <c r="C35" i="33"/>
  <c r="D34" i="33"/>
  <c r="C34" i="33"/>
  <c r="D33" i="33"/>
  <c r="C33" i="33"/>
  <c r="D32" i="33"/>
  <c r="C32" i="33"/>
  <c r="D31" i="33"/>
  <c r="C31" i="33"/>
  <c r="D30" i="33"/>
  <c r="C30" i="33"/>
  <c r="D29" i="33"/>
  <c r="C29" i="33"/>
  <c r="D28" i="33"/>
  <c r="C28" i="33"/>
  <c r="D27" i="33"/>
  <c r="C27" i="33"/>
  <c r="D26" i="33"/>
  <c r="C26" i="33"/>
  <c r="D25" i="33"/>
  <c r="C25" i="33"/>
  <c r="D24" i="33"/>
  <c r="D23" i="33"/>
  <c r="C23" i="33"/>
  <c r="D22" i="33"/>
  <c r="C22" i="33"/>
  <c r="D21" i="33"/>
  <c r="C21" i="33"/>
  <c r="D20" i="33"/>
  <c r="C20" i="33"/>
  <c r="D18" i="33"/>
  <c r="C18" i="33"/>
  <c r="D17" i="33"/>
  <c r="D16" i="33"/>
  <c r="D15" i="33"/>
  <c r="C15" i="33"/>
  <c r="D14" i="33"/>
  <c r="C14" i="33"/>
  <c r="D12" i="33"/>
  <c r="D11" i="33"/>
  <c r="C11" i="33"/>
  <c r="D10" i="33"/>
  <c r="C10" i="33"/>
  <c r="D8" i="33"/>
  <c r="C8" i="33"/>
  <c r="D7" i="33"/>
  <c r="C7" i="33"/>
  <c r="D6" i="33"/>
  <c r="C6" i="33"/>
  <c r="B3" i="33"/>
  <c r="M56" i="28"/>
  <c r="L56" i="28"/>
  <c r="K56" i="28"/>
  <c r="J56" i="28"/>
  <c r="I56" i="28"/>
  <c r="H56" i="28"/>
  <c r="G56" i="28"/>
  <c r="F56" i="28"/>
  <c r="E56" i="28"/>
  <c r="D53" i="28"/>
  <c r="D52" i="28"/>
  <c r="D51" i="28"/>
  <c r="C51" i="28"/>
  <c r="D50" i="28"/>
  <c r="C50" i="28"/>
  <c r="D49" i="28"/>
  <c r="C49" i="28"/>
  <c r="D47" i="28"/>
  <c r="C47" i="28"/>
  <c r="D46" i="28"/>
  <c r="C46" i="28"/>
  <c r="D45" i="28"/>
  <c r="C45" i="28"/>
  <c r="D44" i="28"/>
  <c r="C44" i="28"/>
  <c r="D43" i="28"/>
  <c r="C43" i="28"/>
  <c r="D42" i="28"/>
  <c r="C42" i="28"/>
  <c r="D41" i="28"/>
  <c r="C41" i="28"/>
  <c r="D40" i="28"/>
  <c r="C40" i="28"/>
  <c r="D39" i="28"/>
  <c r="C39" i="28"/>
  <c r="D38" i="28"/>
  <c r="C38" i="28"/>
  <c r="D37" i="28"/>
  <c r="C37" i="28"/>
  <c r="D36" i="28"/>
  <c r="C36" i="28"/>
  <c r="D35" i="28"/>
  <c r="C35" i="28"/>
  <c r="D34" i="28"/>
  <c r="C34" i="28"/>
  <c r="D33" i="28"/>
  <c r="C33" i="28"/>
  <c r="D32" i="28"/>
  <c r="C32" i="28"/>
  <c r="D31" i="28"/>
  <c r="C31" i="28"/>
  <c r="D30" i="28"/>
  <c r="C30" i="28"/>
  <c r="D29" i="28"/>
  <c r="C29" i="28"/>
  <c r="D28" i="28"/>
  <c r="C28" i="28"/>
  <c r="D27" i="28"/>
  <c r="C27" i="28"/>
  <c r="D26" i="28"/>
  <c r="C26" i="28"/>
  <c r="D25" i="28"/>
  <c r="C25" i="28"/>
  <c r="D24" i="28"/>
  <c r="D23" i="28"/>
  <c r="C23" i="28"/>
  <c r="D22" i="28"/>
  <c r="C22" i="28"/>
  <c r="D21" i="28"/>
  <c r="C21" i="28"/>
  <c r="D20" i="28"/>
  <c r="C20" i="28"/>
  <c r="D18" i="28"/>
  <c r="C18" i="28"/>
  <c r="D17" i="28"/>
  <c r="D16" i="28"/>
  <c r="D15" i="28"/>
  <c r="C15" i="28"/>
  <c r="D14" i="28"/>
  <c r="C14" i="28"/>
  <c r="D12" i="28"/>
  <c r="D11" i="28"/>
  <c r="C11" i="28"/>
  <c r="D10" i="28"/>
  <c r="C10" i="28"/>
  <c r="D8" i="28"/>
  <c r="C8" i="28"/>
  <c r="D7" i="28"/>
  <c r="C7" i="28"/>
  <c r="C6" i="28"/>
  <c r="B3" i="28"/>
  <c r="M56" i="27"/>
  <c r="L56" i="27"/>
  <c r="K56" i="27"/>
  <c r="J56" i="27"/>
  <c r="I56" i="27"/>
  <c r="H56" i="27"/>
  <c r="G56" i="27"/>
  <c r="F56" i="27"/>
  <c r="E56" i="27"/>
  <c r="D53" i="27"/>
  <c r="D52" i="27"/>
  <c r="D51" i="27"/>
  <c r="C51" i="27"/>
  <c r="D50" i="27"/>
  <c r="C50" i="27"/>
  <c r="D49" i="27"/>
  <c r="C49" i="27"/>
  <c r="D47" i="27"/>
  <c r="C47" i="27"/>
  <c r="D46" i="27"/>
  <c r="C46" i="27"/>
  <c r="D45" i="27"/>
  <c r="C45" i="27"/>
  <c r="D44" i="27"/>
  <c r="C44" i="27"/>
  <c r="D43" i="27"/>
  <c r="C43" i="27"/>
  <c r="D42" i="27"/>
  <c r="C42" i="27"/>
  <c r="D41" i="27"/>
  <c r="C41" i="27"/>
  <c r="D40" i="27"/>
  <c r="C40" i="27"/>
  <c r="D39" i="27"/>
  <c r="C39" i="27"/>
  <c r="D38" i="27"/>
  <c r="C38" i="27"/>
  <c r="D37" i="27"/>
  <c r="C37" i="27"/>
  <c r="D36" i="27"/>
  <c r="C36" i="27"/>
  <c r="D35" i="27"/>
  <c r="C35" i="27"/>
  <c r="D34" i="27"/>
  <c r="C34" i="27"/>
  <c r="D33" i="27"/>
  <c r="C33" i="27"/>
  <c r="D32" i="27"/>
  <c r="C32" i="27"/>
  <c r="D31" i="27"/>
  <c r="C31" i="27"/>
  <c r="D30" i="27"/>
  <c r="C30" i="27"/>
  <c r="D29" i="27"/>
  <c r="C29" i="27"/>
  <c r="D28" i="27"/>
  <c r="C28" i="27"/>
  <c r="D27" i="27"/>
  <c r="C27" i="27"/>
  <c r="D26" i="27"/>
  <c r="C26" i="27"/>
  <c r="D25" i="27"/>
  <c r="C25" i="27"/>
  <c r="D24" i="27"/>
  <c r="D23" i="27"/>
  <c r="C23" i="27"/>
  <c r="D22" i="27"/>
  <c r="C22" i="27"/>
  <c r="D21" i="27"/>
  <c r="C21" i="27"/>
  <c r="D20" i="27"/>
  <c r="C20" i="27"/>
  <c r="D18" i="27"/>
  <c r="C18" i="27"/>
  <c r="D17" i="27"/>
  <c r="D16" i="27"/>
  <c r="D15" i="27"/>
  <c r="C15" i="27"/>
  <c r="D14" i="27"/>
  <c r="C14" i="27"/>
  <c r="D12" i="27"/>
  <c r="D11" i="27"/>
  <c r="C11" i="27"/>
  <c r="D10" i="27"/>
  <c r="C10" i="27"/>
  <c r="D8" i="27"/>
  <c r="C8" i="27"/>
  <c r="D7" i="27"/>
  <c r="C7" i="27"/>
  <c r="D6" i="27"/>
  <c r="C6" i="27"/>
  <c r="B3" i="27"/>
  <c r="M56" i="26"/>
  <c r="L56" i="26"/>
  <c r="K56" i="26"/>
  <c r="J56" i="26"/>
  <c r="I56" i="26"/>
  <c r="H56" i="26"/>
  <c r="G56" i="26"/>
  <c r="F56" i="26"/>
  <c r="E56" i="26"/>
  <c r="D53" i="26"/>
  <c r="D52" i="26"/>
  <c r="D51" i="26"/>
  <c r="C51" i="26"/>
  <c r="D50" i="26"/>
  <c r="C50" i="26"/>
  <c r="D49" i="26"/>
  <c r="C49" i="26"/>
  <c r="D47" i="26"/>
  <c r="C47" i="26"/>
  <c r="D46" i="26"/>
  <c r="C46" i="26"/>
  <c r="D45" i="26"/>
  <c r="C45" i="26"/>
  <c r="D44" i="26"/>
  <c r="C44" i="26"/>
  <c r="D43" i="26"/>
  <c r="C43" i="26"/>
  <c r="D42" i="26"/>
  <c r="C42" i="26"/>
  <c r="D41" i="26"/>
  <c r="C41" i="26"/>
  <c r="D40" i="26"/>
  <c r="C40" i="26"/>
  <c r="D39" i="26"/>
  <c r="C39" i="26"/>
  <c r="D38" i="26"/>
  <c r="C38" i="26"/>
  <c r="D37" i="26"/>
  <c r="C37" i="26"/>
  <c r="D36" i="26"/>
  <c r="C36" i="26"/>
  <c r="D35" i="26"/>
  <c r="C35" i="26"/>
  <c r="D34" i="26"/>
  <c r="C34" i="26"/>
  <c r="D33" i="26"/>
  <c r="C33" i="26"/>
  <c r="D32" i="26"/>
  <c r="C32" i="26"/>
  <c r="D31" i="26"/>
  <c r="C31" i="26"/>
  <c r="D30" i="26"/>
  <c r="C30" i="26"/>
  <c r="D29" i="26"/>
  <c r="C29" i="26"/>
  <c r="D28" i="26"/>
  <c r="C28" i="26"/>
  <c r="D27" i="26"/>
  <c r="C27" i="26"/>
  <c r="D26" i="26"/>
  <c r="C26" i="26"/>
  <c r="D25" i="26"/>
  <c r="C25" i="26"/>
  <c r="D24" i="26"/>
  <c r="D23" i="26"/>
  <c r="C23" i="26"/>
  <c r="D22" i="26"/>
  <c r="C22" i="26"/>
  <c r="D21" i="26"/>
  <c r="C21" i="26"/>
  <c r="D20" i="26"/>
  <c r="C20" i="26"/>
  <c r="D18" i="26"/>
  <c r="C18" i="26"/>
  <c r="D17" i="26"/>
  <c r="D16" i="26"/>
  <c r="D15" i="26"/>
  <c r="C15" i="26"/>
  <c r="D14" i="26"/>
  <c r="C14" i="26"/>
  <c r="D12" i="26"/>
  <c r="D11" i="26"/>
  <c r="C11" i="26"/>
  <c r="D10" i="26"/>
  <c r="C10" i="26"/>
  <c r="D8" i="26"/>
  <c r="C8" i="26"/>
  <c r="D7" i="26"/>
  <c r="C7" i="26"/>
  <c r="D6" i="26"/>
  <c r="C6" i="26"/>
  <c r="B3" i="26"/>
  <c r="M56" i="25"/>
  <c r="L56" i="25"/>
  <c r="K56" i="25"/>
  <c r="J56" i="25"/>
  <c r="I56" i="25"/>
  <c r="H56" i="25"/>
  <c r="G56" i="25"/>
  <c r="F56" i="25"/>
  <c r="E56" i="25"/>
  <c r="D53" i="25"/>
  <c r="D52" i="25"/>
  <c r="D51" i="25"/>
  <c r="C51" i="25"/>
  <c r="D50" i="25"/>
  <c r="C50" i="25"/>
  <c r="D49" i="25"/>
  <c r="C49" i="25"/>
  <c r="D47" i="25"/>
  <c r="C47" i="25"/>
  <c r="D46" i="25"/>
  <c r="C46" i="25"/>
  <c r="D45" i="25"/>
  <c r="C45" i="25"/>
  <c r="D44" i="25"/>
  <c r="C44" i="25"/>
  <c r="D43" i="25"/>
  <c r="C43" i="25"/>
  <c r="D42" i="25"/>
  <c r="C42" i="25"/>
  <c r="D41" i="25"/>
  <c r="C41" i="25"/>
  <c r="D40" i="25"/>
  <c r="C40" i="25"/>
  <c r="D39" i="25"/>
  <c r="C39" i="25"/>
  <c r="D38" i="25"/>
  <c r="C38" i="25"/>
  <c r="D37" i="25"/>
  <c r="C37" i="25"/>
  <c r="D36" i="25"/>
  <c r="C36" i="25"/>
  <c r="D35" i="25"/>
  <c r="C35" i="25"/>
  <c r="D34" i="25"/>
  <c r="C34" i="25"/>
  <c r="D33" i="25"/>
  <c r="C33" i="25"/>
  <c r="D32" i="25"/>
  <c r="C32" i="25"/>
  <c r="D31" i="25"/>
  <c r="C31" i="25"/>
  <c r="D30" i="25"/>
  <c r="C30" i="25"/>
  <c r="D29" i="25"/>
  <c r="C29" i="25"/>
  <c r="D28" i="25"/>
  <c r="C28" i="25"/>
  <c r="D27" i="25"/>
  <c r="C27" i="25"/>
  <c r="D26" i="25"/>
  <c r="C26" i="25"/>
  <c r="D25" i="25"/>
  <c r="C25" i="25"/>
  <c r="D24" i="25"/>
  <c r="D23" i="25"/>
  <c r="C23" i="25"/>
  <c r="D22" i="25"/>
  <c r="C22" i="25"/>
  <c r="D21" i="25"/>
  <c r="C21" i="25"/>
  <c r="D20" i="25"/>
  <c r="C20" i="25"/>
  <c r="D18" i="25"/>
  <c r="C18" i="25"/>
  <c r="D17" i="25"/>
  <c r="D16" i="25"/>
  <c r="D15" i="25"/>
  <c r="C15" i="25"/>
  <c r="D14" i="25"/>
  <c r="C14" i="25"/>
  <c r="D12" i="25"/>
  <c r="D11" i="25"/>
  <c r="C11" i="25"/>
  <c r="D10" i="25"/>
  <c r="C10" i="25"/>
  <c r="D8" i="25"/>
  <c r="C8" i="25"/>
  <c r="D7" i="25"/>
  <c r="C7" i="25"/>
  <c r="D6" i="25"/>
  <c r="C6" i="25"/>
  <c r="B3" i="25"/>
  <c r="M56" i="24"/>
  <c r="L56" i="24"/>
  <c r="K56" i="24"/>
  <c r="J56" i="24"/>
  <c r="I56" i="24"/>
  <c r="H56" i="24"/>
  <c r="G56" i="24"/>
  <c r="F56" i="24"/>
  <c r="E56" i="24"/>
  <c r="D53" i="24"/>
  <c r="D52" i="24"/>
  <c r="D51" i="24"/>
  <c r="C51" i="24"/>
  <c r="D50" i="24"/>
  <c r="C50" i="24"/>
  <c r="D49" i="24"/>
  <c r="C49" i="24"/>
  <c r="D47" i="24"/>
  <c r="C47" i="24"/>
  <c r="D46" i="24"/>
  <c r="C46" i="24"/>
  <c r="D45" i="24"/>
  <c r="C45" i="24"/>
  <c r="D44" i="24"/>
  <c r="C44" i="24"/>
  <c r="D43" i="24"/>
  <c r="C43" i="24"/>
  <c r="D42" i="24"/>
  <c r="C42" i="24"/>
  <c r="D41" i="24"/>
  <c r="C41" i="24"/>
  <c r="D40" i="24"/>
  <c r="C40" i="24"/>
  <c r="D39" i="24"/>
  <c r="C39" i="24"/>
  <c r="D38" i="24"/>
  <c r="C38" i="24"/>
  <c r="D37" i="24"/>
  <c r="C37" i="24"/>
  <c r="D36" i="24"/>
  <c r="C36" i="24"/>
  <c r="D35" i="24"/>
  <c r="C35" i="24"/>
  <c r="D34" i="24"/>
  <c r="C34" i="24"/>
  <c r="D33" i="24"/>
  <c r="C33" i="24"/>
  <c r="D32" i="24"/>
  <c r="C32" i="24"/>
  <c r="D31" i="24"/>
  <c r="C31" i="24"/>
  <c r="D30" i="24"/>
  <c r="C30" i="24"/>
  <c r="D29" i="24"/>
  <c r="C29" i="24"/>
  <c r="D28" i="24"/>
  <c r="C28" i="24"/>
  <c r="D27" i="24"/>
  <c r="C27" i="24"/>
  <c r="D26" i="24"/>
  <c r="C26" i="24"/>
  <c r="D25" i="24"/>
  <c r="C25" i="24"/>
  <c r="D24" i="24"/>
  <c r="D23" i="24"/>
  <c r="C23" i="24"/>
  <c r="D22" i="24"/>
  <c r="C22" i="24"/>
  <c r="D21" i="24"/>
  <c r="C21" i="24"/>
  <c r="D20" i="24"/>
  <c r="C20" i="24"/>
  <c r="D18" i="24"/>
  <c r="C18" i="24"/>
  <c r="D17" i="24"/>
  <c r="D16" i="24"/>
  <c r="D15" i="24"/>
  <c r="C15" i="24"/>
  <c r="D14" i="24"/>
  <c r="C14" i="24"/>
  <c r="D12" i="24"/>
  <c r="D11" i="24"/>
  <c r="C11" i="24"/>
  <c r="D10" i="24"/>
  <c r="C10" i="24"/>
  <c r="D8" i="24"/>
  <c r="C8" i="24"/>
  <c r="D7" i="24"/>
  <c r="C7" i="24"/>
  <c r="D6" i="24"/>
  <c r="C6" i="24"/>
  <c r="B3" i="24"/>
  <c r="M56" i="23"/>
  <c r="L56" i="23"/>
  <c r="K56" i="23"/>
  <c r="J56" i="23"/>
  <c r="I56" i="23"/>
  <c r="H56" i="23"/>
  <c r="G56" i="23"/>
  <c r="F56" i="23"/>
  <c r="E56" i="23"/>
  <c r="D53" i="23"/>
  <c r="D52" i="23"/>
  <c r="D51" i="23"/>
  <c r="C51" i="23"/>
  <c r="D50" i="23"/>
  <c r="C50" i="23"/>
  <c r="D49" i="23"/>
  <c r="C49" i="23"/>
  <c r="D47" i="23"/>
  <c r="C47" i="23"/>
  <c r="D46" i="23"/>
  <c r="C46" i="23"/>
  <c r="D45" i="23"/>
  <c r="C45" i="23"/>
  <c r="D44" i="23"/>
  <c r="C44" i="23"/>
  <c r="D43" i="23"/>
  <c r="C43" i="23"/>
  <c r="D42" i="23"/>
  <c r="C42" i="23"/>
  <c r="D41" i="23"/>
  <c r="C41" i="23"/>
  <c r="D40" i="23"/>
  <c r="C40" i="23"/>
  <c r="D39" i="23"/>
  <c r="C39" i="23"/>
  <c r="D38" i="23"/>
  <c r="C38" i="23"/>
  <c r="D37" i="23"/>
  <c r="C37" i="23"/>
  <c r="D36" i="23"/>
  <c r="C36" i="23"/>
  <c r="D35" i="23"/>
  <c r="C35" i="23"/>
  <c r="D34" i="23"/>
  <c r="C34" i="23"/>
  <c r="D33" i="23"/>
  <c r="C33" i="23"/>
  <c r="D32" i="23"/>
  <c r="C32" i="23"/>
  <c r="D31" i="23"/>
  <c r="C31" i="23"/>
  <c r="D30" i="23"/>
  <c r="C30" i="23"/>
  <c r="D29" i="23"/>
  <c r="C29" i="23"/>
  <c r="D28" i="23"/>
  <c r="C28" i="23"/>
  <c r="D27" i="23"/>
  <c r="C27" i="23"/>
  <c r="D26" i="23"/>
  <c r="C26" i="23"/>
  <c r="D25" i="23"/>
  <c r="C25" i="23"/>
  <c r="D24" i="23"/>
  <c r="D23" i="23"/>
  <c r="C23" i="23"/>
  <c r="D22" i="23"/>
  <c r="C22" i="23"/>
  <c r="D21" i="23"/>
  <c r="C21" i="23"/>
  <c r="D20" i="23"/>
  <c r="C20" i="23"/>
  <c r="D18" i="23"/>
  <c r="C18" i="23"/>
  <c r="D17" i="23"/>
  <c r="D16" i="23"/>
  <c r="D15" i="23"/>
  <c r="C15" i="23"/>
  <c r="D14" i="23"/>
  <c r="C14" i="23"/>
  <c r="D12" i="23"/>
  <c r="D11" i="23"/>
  <c r="C11" i="23"/>
  <c r="D10" i="23"/>
  <c r="C10" i="23"/>
  <c r="D8" i="23"/>
  <c r="C8" i="23"/>
  <c r="D7" i="23"/>
  <c r="C7" i="23"/>
  <c r="D6" i="23"/>
  <c r="C6" i="23"/>
  <c r="B3" i="23"/>
  <c r="M56" i="22"/>
  <c r="L56" i="22"/>
  <c r="K56" i="22"/>
  <c r="J56" i="22"/>
  <c r="I56" i="22"/>
  <c r="H56" i="22"/>
  <c r="G56" i="22"/>
  <c r="F56" i="22"/>
  <c r="E56" i="22"/>
  <c r="D53" i="22"/>
  <c r="D52" i="22"/>
  <c r="D51" i="22"/>
  <c r="C51" i="22"/>
  <c r="D50" i="22"/>
  <c r="C50" i="22"/>
  <c r="D49" i="22"/>
  <c r="C49" i="22"/>
  <c r="D47" i="22"/>
  <c r="C47" i="22"/>
  <c r="D46" i="22"/>
  <c r="C46" i="22"/>
  <c r="D45" i="22"/>
  <c r="C45" i="22"/>
  <c r="D44" i="22"/>
  <c r="C44" i="22"/>
  <c r="D43" i="22"/>
  <c r="C43" i="22"/>
  <c r="D42" i="22"/>
  <c r="C42" i="22"/>
  <c r="D41" i="22"/>
  <c r="C41" i="22"/>
  <c r="D40" i="22"/>
  <c r="C40" i="22"/>
  <c r="D39" i="22"/>
  <c r="C39" i="22"/>
  <c r="D38" i="22"/>
  <c r="C38" i="22"/>
  <c r="D37" i="22"/>
  <c r="C37" i="22"/>
  <c r="D36" i="22"/>
  <c r="C36" i="22"/>
  <c r="D35" i="22"/>
  <c r="C35" i="22"/>
  <c r="D34" i="22"/>
  <c r="C34" i="22"/>
  <c r="D33" i="22"/>
  <c r="C33" i="22"/>
  <c r="D32" i="22"/>
  <c r="C32" i="22"/>
  <c r="D31" i="22"/>
  <c r="C31" i="22"/>
  <c r="D30" i="22"/>
  <c r="C30" i="22"/>
  <c r="D29" i="22"/>
  <c r="C29" i="22"/>
  <c r="D28" i="22"/>
  <c r="C28" i="22"/>
  <c r="D27" i="22"/>
  <c r="C27" i="22"/>
  <c r="D26" i="22"/>
  <c r="C26" i="22"/>
  <c r="D25" i="22"/>
  <c r="C25" i="22"/>
  <c r="D24" i="22"/>
  <c r="D23" i="22"/>
  <c r="C23" i="22"/>
  <c r="D22" i="22"/>
  <c r="C22" i="22"/>
  <c r="D21" i="22"/>
  <c r="C21" i="22"/>
  <c r="D20" i="22"/>
  <c r="C20" i="22"/>
  <c r="D18" i="22"/>
  <c r="C18" i="22"/>
  <c r="D17" i="22"/>
  <c r="D16" i="22"/>
  <c r="D15" i="22"/>
  <c r="C15" i="22"/>
  <c r="D14" i="22"/>
  <c r="C14" i="22"/>
  <c r="D12" i="22"/>
  <c r="D11" i="22"/>
  <c r="C11" i="22"/>
  <c r="D10" i="22"/>
  <c r="C10" i="22"/>
  <c r="D8" i="22"/>
  <c r="C8" i="22"/>
  <c r="D7" i="22"/>
  <c r="C7" i="22"/>
  <c r="D6" i="22"/>
  <c r="C6" i="22"/>
  <c r="B3" i="22"/>
  <c r="M56" i="21"/>
  <c r="L56" i="21"/>
  <c r="K56" i="21"/>
  <c r="J56" i="21"/>
  <c r="I56" i="21"/>
  <c r="H56" i="21"/>
  <c r="G56" i="21"/>
  <c r="F56" i="21"/>
  <c r="E56" i="21"/>
  <c r="D53" i="21"/>
  <c r="D52" i="21"/>
  <c r="D51" i="21"/>
  <c r="C51" i="21"/>
  <c r="D50" i="21"/>
  <c r="C50" i="21"/>
  <c r="D49" i="21"/>
  <c r="C49" i="21"/>
  <c r="D47" i="21"/>
  <c r="C47" i="21"/>
  <c r="D46" i="21"/>
  <c r="C46" i="21"/>
  <c r="D45" i="21"/>
  <c r="C45" i="21"/>
  <c r="D44" i="21"/>
  <c r="C44" i="21"/>
  <c r="D43" i="21"/>
  <c r="C43" i="21"/>
  <c r="D42" i="21"/>
  <c r="C42" i="21"/>
  <c r="D41" i="21"/>
  <c r="C41" i="21"/>
  <c r="D40" i="21"/>
  <c r="C40" i="21"/>
  <c r="D39" i="21"/>
  <c r="C39" i="21"/>
  <c r="D38" i="21"/>
  <c r="C38" i="21"/>
  <c r="D37" i="21"/>
  <c r="C37" i="21"/>
  <c r="D36" i="21"/>
  <c r="C36" i="21"/>
  <c r="D35" i="21"/>
  <c r="C35" i="21"/>
  <c r="D34" i="21"/>
  <c r="C34" i="21"/>
  <c r="D33" i="21"/>
  <c r="C33" i="21"/>
  <c r="D32" i="21"/>
  <c r="C32" i="21"/>
  <c r="D31" i="21"/>
  <c r="C31" i="21"/>
  <c r="D30" i="21"/>
  <c r="C30" i="21"/>
  <c r="D29" i="21"/>
  <c r="C29" i="21"/>
  <c r="D28" i="21"/>
  <c r="C28" i="21"/>
  <c r="D27" i="21"/>
  <c r="C27" i="21"/>
  <c r="D26" i="21"/>
  <c r="C26" i="21"/>
  <c r="D25" i="21"/>
  <c r="C25" i="21"/>
  <c r="D24" i="21"/>
  <c r="D23" i="21"/>
  <c r="C23" i="21"/>
  <c r="D22" i="21"/>
  <c r="C22" i="21"/>
  <c r="D21" i="21"/>
  <c r="C21" i="21"/>
  <c r="D20" i="21"/>
  <c r="C20" i="21"/>
  <c r="D18" i="21"/>
  <c r="C18" i="21"/>
  <c r="D17" i="21"/>
  <c r="D16" i="21"/>
  <c r="D15" i="21"/>
  <c r="C15" i="21"/>
  <c r="D14" i="21"/>
  <c r="C14" i="21"/>
  <c r="D12" i="21"/>
  <c r="D11" i="21"/>
  <c r="C11" i="21"/>
  <c r="D10" i="21"/>
  <c r="C10" i="21"/>
  <c r="D8" i="21"/>
  <c r="C8" i="21"/>
  <c r="D7" i="21"/>
  <c r="C7" i="21"/>
  <c r="D6" i="21"/>
  <c r="C6" i="21"/>
  <c r="B3" i="21"/>
  <c r="M56" i="20"/>
  <c r="L56" i="20"/>
  <c r="K56" i="20"/>
  <c r="J56" i="20"/>
  <c r="I56" i="20"/>
  <c r="H56" i="20"/>
  <c r="G56" i="20"/>
  <c r="F56" i="20"/>
  <c r="E56" i="20"/>
  <c r="D53" i="20"/>
  <c r="D52" i="20"/>
  <c r="D51" i="20"/>
  <c r="C51" i="20"/>
  <c r="D50" i="20"/>
  <c r="C50" i="20"/>
  <c r="D49" i="20"/>
  <c r="C49" i="20"/>
  <c r="D47" i="20"/>
  <c r="C47" i="20"/>
  <c r="D46" i="20"/>
  <c r="C46" i="20"/>
  <c r="D45" i="20"/>
  <c r="C45" i="20"/>
  <c r="D44" i="20"/>
  <c r="C44" i="20"/>
  <c r="D43" i="20"/>
  <c r="C43" i="20"/>
  <c r="D42" i="20"/>
  <c r="C42" i="20"/>
  <c r="D41" i="20"/>
  <c r="C41" i="20"/>
  <c r="D40" i="20"/>
  <c r="C40" i="20"/>
  <c r="D39" i="20"/>
  <c r="C39" i="20"/>
  <c r="D38" i="20"/>
  <c r="C38" i="20"/>
  <c r="D37" i="20"/>
  <c r="C37" i="20"/>
  <c r="D36" i="20"/>
  <c r="C36" i="20"/>
  <c r="D35" i="20"/>
  <c r="C35" i="20"/>
  <c r="D34" i="20"/>
  <c r="C34" i="20"/>
  <c r="D33" i="20"/>
  <c r="C33" i="20"/>
  <c r="D32" i="20"/>
  <c r="C32" i="20"/>
  <c r="D31" i="20"/>
  <c r="C31" i="20"/>
  <c r="D30" i="20"/>
  <c r="C30" i="20"/>
  <c r="D29" i="20"/>
  <c r="C29" i="20"/>
  <c r="D28" i="20"/>
  <c r="C28" i="20"/>
  <c r="D27" i="20"/>
  <c r="C27" i="20"/>
  <c r="D26" i="20"/>
  <c r="C26" i="20"/>
  <c r="D25" i="20"/>
  <c r="C25" i="20"/>
  <c r="D24" i="20"/>
  <c r="D23" i="20"/>
  <c r="C23" i="20"/>
  <c r="D22" i="20"/>
  <c r="C22" i="20"/>
  <c r="D21" i="20"/>
  <c r="C21" i="20"/>
  <c r="D20" i="20"/>
  <c r="C20" i="20"/>
  <c r="D18" i="20"/>
  <c r="C18" i="20"/>
  <c r="D17" i="20"/>
  <c r="D16" i="20"/>
  <c r="D15" i="20"/>
  <c r="C15" i="20"/>
  <c r="D14" i="20"/>
  <c r="C14" i="20"/>
  <c r="D12" i="20"/>
  <c r="D11" i="20"/>
  <c r="C11" i="20"/>
  <c r="D10" i="20"/>
  <c r="C10" i="20"/>
  <c r="D8" i="20"/>
  <c r="C8" i="20"/>
  <c r="D7" i="20"/>
  <c r="C7" i="20"/>
  <c r="D6" i="20"/>
  <c r="C6" i="20"/>
  <c r="B3" i="20"/>
  <c r="M56" i="19"/>
  <c r="L56" i="19"/>
  <c r="K56" i="19"/>
  <c r="J56" i="19"/>
  <c r="I56" i="19"/>
  <c r="H56" i="19"/>
  <c r="G56" i="19"/>
  <c r="F56" i="19"/>
  <c r="E56" i="19"/>
  <c r="D53" i="19"/>
  <c r="D52" i="19"/>
  <c r="D51" i="19"/>
  <c r="C51" i="19"/>
  <c r="D50" i="19"/>
  <c r="C50" i="19"/>
  <c r="D49" i="19"/>
  <c r="C49" i="19"/>
  <c r="D47" i="19"/>
  <c r="C47" i="19"/>
  <c r="D46" i="19"/>
  <c r="C46" i="19"/>
  <c r="D45" i="19"/>
  <c r="C45" i="19"/>
  <c r="D44" i="19"/>
  <c r="C44" i="19"/>
  <c r="D43" i="19"/>
  <c r="C43" i="19"/>
  <c r="D42" i="19"/>
  <c r="C42" i="19"/>
  <c r="D41" i="19"/>
  <c r="C41" i="19"/>
  <c r="D40" i="19"/>
  <c r="C40" i="19"/>
  <c r="D39" i="19"/>
  <c r="C39" i="19"/>
  <c r="D38" i="19"/>
  <c r="C38" i="19"/>
  <c r="D37" i="19"/>
  <c r="C37" i="19"/>
  <c r="D36" i="19"/>
  <c r="C36" i="19"/>
  <c r="D35" i="19"/>
  <c r="C35" i="19"/>
  <c r="D34" i="19"/>
  <c r="C34" i="19"/>
  <c r="D33" i="19"/>
  <c r="C33" i="19"/>
  <c r="D32" i="19"/>
  <c r="C32" i="19"/>
  <c r="D31" i="19"/>
  <c r="C31" i="19"/>
  <c r="D30" i="19"/>
  <c r="C30" i="19"/>
  <c r="D29" i="19"/>
  <c r="C29" i="19"/>
  <c r="D28" i="19"/>
  <c r="C28" i="19"/>
  <c r="D27" i="19"/>
  <c r="C27" i="19"/>
  <c r="D26" i="19"/>
  <c r="C26" i="19"/>
  <c r="D25" i="19"/>
  <c r="C25" i="19"/>
  <c r="D24" i="19"/>
  <c r="D23" i="19"/>
  <c r="C23" i="19"/>
  <c r="D22" i="19"/>
  <c r="C22" i="19"/>
  <c r="D21" i="19"/>
  <c r="C21" i="19"/>
  <c r="D20" i="19"/>
  <c r="C20" i="19"/>
  <c r="D18" i="19"/>
  <c r="C18" i="19"/>
  <c r="D17" i="19"/>
  <c r="D16" i="19"/>
  <c r="D15" i="19"/>
  <c r="C15" i="19"/>
  <c r="D14" i="19"/>
  <c r="C14" i="19"/>
  <c r="D12" i="19"/>
  <c r="D11" i="19"/>
  <c r="C11" i="19"/>
  <c r="D10" i="19"/>
  <c r="C10" i="19"/>
  <c r="D8" i="19"/>
  <c r="C8" i="19"/>
  <c r="D7" i="19"/>
  <c r="C7" i="19"/>
  <c r="D6" i="19"/>
  <c r="C6" i="19"/>
  <c r="B3" i="19"/>
  <c r="M56" i="18"/>
  <c r="L56" i="18"/>
  <c r="K56" i="18"/>
  <c r="J56" i="18"/>
  <c r="I56" i="18"/>
  <c r="H56" i="18"/>
  <c r="G56" i="18"/>
  <c r="F56" i="18"/>
  <c r="E56" i="18"/>
  <c r="D53" i="18"/>
  <c r="D52" i="18"/>
  <c r="D51" i="18"/>
  <c r="C51" i="18"/>
  <c r="D50" i="18"/>
  <c r="C50" i="18"/>
  <c r="D49" i="18"/>
  <c r="C49" i="18"/>
  <c r="D47" i="18"/>
  <c r="C47" i="18"/>
  <c r="D46" i="18"/>
  <c r="C46" i="18"/>
  <c r="D45" i="18"/>
  <c r="C45" i="18"/>
  <c r="D44" i="18"/>
  <c r="C44" i="18"/>
  <c r="D43" i="18"/>
  <c r="C43" i="18"/>
  <c r="D42" i="18"/>
  <c r="C42" i="18"/>
  <c r="D41" i="18"/>
  <c r="C41" i="18"/>
  <c r="D40" i="18"/>
  <c r="C40" i="18"/>
  <c r="D39" i="18"/>
  <c r="C39" i="18"/>
  <c r="D38" i="18"/>
  <c r="C38" i="18"/>
  <c r="D37" i="18"/>
  <c r="C37" i="18"/>
  <c r="D36" i="18"/>
  <c r="C36" i="18"/>
  <c r="D35" i="18"/>
  <c r="C35" i="18"/>
  <c r="D34" i="18"/>
  <c r="C34" i="18"/>
  <c r="D33" i="18"/>
  <c r="C33" i="18"/>
  <c r="D32" i="18"/>
  <c r="C32" i="18"/>
  <c r="D31" i="18"/>
  <c r="C31" i="18"/>
  <c r="D30" i="18"/>
  <c r="C30" i="18"/>
  <c r="D29" i="18"/>
  <c r="C29" i="18"/>
  <c r="D28" i="18"/>
  <c r="C28" i="18"/>
  <c r="D27" i="18"/>
  <c r="C27" i="18"/>
  <c r="D26" i="18"/>
  <c r="C26" i="18"/>
  <c r="D25" i="18"/>
  <c r="C25" i="18"/>
  <c r="D24" i="18"/>
  <c r="D23" i="18"/>
  <c r="C23" i="18"/>
  <c r="D22" i="18"/>
  <c r="C22" i="18"/>
  <c r="D21" i="18"/>
  <c r="C21" i="18"/>
  <c r="D20" i="18"/>
  <c r="C20" i="18"/>
  <c r="D18" i="18"/>
  <c r="C18" i="18"/>
  <c r="D17" i="18"/>
  <c r="D16" i="18"/>
  <c r="D15" i="18"/>
  <c r="C15" i="18"/>
  <c r="D14" i="18"/>
  <c r="C14" i="18"/>
  <c r="D12" i="18"/>
  <c r="D11" i="18"/>
  <c r="C11" i="18"/>
  <c r="D10" i="18"/>
  <c r="C10" i="18"/>
  <c r="D8" i="18"/>
  <c r="C8" i="18"/>
  <c r="D7" i="18"/>
  <c r="C7" i="18"/>
  <c r="D6" i="18"/>
  <c r="C6" i="18"/>
  <c r="B3" i="18"/>
  <c r="M56" i="17"/>
  <c r="L56" i="17"/>
  <c r="K56" i="17"/>
  <c r="J56" i="17"/>
  <c r="I56" i="17"/>
  <c r="H56" i="17"/>
  <c r="G56" i="17"/>
  <c r="F56" i="17"/>
  <c r="E56" i="17"/>
  <c r="D53" i="17"/>
  <c r="D52" i="17"/>
  <c r="D51" i="17"/>
  <c r="C51" i="17"/>
  <c r="D50" i="17"/>
  <c r="C50" i="17"/>
  <c r="D49" i="17"/>
  <c r="C49" i="17"/>
  <c r="D47" i="17"/>
  <c r="C47" i="17"/>
  <c r="D46" i="17"/>
  <c r="C46" i="17"/>
  <c r="D45" i="17"/>
  <c r="C45" i="17"/>
  <c r="D44" i="17"/>
  <c r="C44" i="17"/>
  <c r="D43" i="17"/>
  <c r="C43" i="17"/>
  <c r="D42" i="17"/>
  <c r="C42" i="17"/>
  <c r="D41" i="17"/>
  <c r="C41" i="17"/>
  <c r="D40" i="17"/>
  <c r="C40" i="17"/>
  <c r="D39" i="17"/>
  <c r="C39" i="17"/>
  <c r="D38" i="17"/>
  <c r="C38" i="17"/>
  <c r="D37" i="17"/>
  <c r="C37" i="17"/>
  <c r="D36" i="17"/>
  <c r="C36" i="17"/>
  <c r="D35" i="17"/>
  <c r="C35" i="17"/>
  <c r="D34" i="17"/>
  <c r="C34" i="17"/>
  <c r="D33" i="17"/>
  <c r="C33" i="17"/>
  <c r="D32" i="17"/>
  <c r="C32" i="17"/>
  <c r="D31" i="17"/>
  <c r="C31" i="17"/>
  <c r="D30" i="17"/>
  <c r="C30" i="17"/>
  <c r="D29" i="17"/>
  <c r="C29" i="17"/>
  <c r="D28" i="17"/>
  <c r="C28" i="17"/>
  <c r="D27" i="17"/>
  <c r="C27" i="17"/>
  <c r="D26" i="17"/>
  <c r="C26" i="17"/>
  <c r="D25" i="17"/>
  <c r="C25" i="17"/>
  <c r="D24" i="17"/>
  <c r="D23" i="17"/>
  <c r="C23" i="17"/>
  <c r="D22" i="17"/>
  <c r="C22" i="17"/>
  <c r="D21" i="17"/>
  <c r="C21" i="17"/>
  <c r="D20" i="17"/>
  <c r="C20" i="17"/>
  <c r="D18" i="17"/>
  <c r="C18" i="17"/>
  <c r="D17" i="17"/>
  <c r="D16" i="17"/>
  <c r="D15" i="17"/>
  <c r="C15" i="17"/>
  <c r="D14" i="17"/>
  <c r="C14" i="17"/>
  <c r="D12" i="17"/>
  <c r="D11" i="17"/>
  <c r="C11" i="17"/>
  <c r="D10" i="17"/>
  <c r="C10" i="17"/>
  <c r="D8" i="17"/>
  <c r="C8" i="17"/>
  <c r="D7" i="17"/>
  <c r="C7" i="17"/>
  <c r="D6" i="17"/>
  <c r="C6" i="17"/>
  <c r="B3" i="17"/>
  <c r="M56" i="16"/>
  <c r="L56" i="16"/>
  <c r="K56" i="16"/>
  <c r="J56" i="16"/>
  <c r="I56" i="16"/>
  <c r="H56" i="16"/>
  <c r="G56" i="16"/>
  <c r="F56" i="16"/>
  <c r="E56" i="16"/>
  <c r="D53" i="16"/>
  <c r="D52" i="16"/>
  <c r="D51" i="16"/>
  <c r="C51" i="16"/>
  <c r="D50" i="16"/>
  <c r="C50" i="16"/>
  <c r="D49" i="16"/>
  <c r="C49" i="16"/>
  <c r="D47" i="16"/>
  <c r="C47" i="16"/>
  <c r="D46" i="16"/>
  <c r="C46" i="16"/>
  <c r="D45" i="16"/>
  <c r="C45" i="16"/>
  <c r="D44" i="16"/>
  <c r="C44" i="16"/>
  <c r="D43" i="16"/>
  <c r="C43" i="16"/>
  <c r="D42" i="16"/>
  <c r="C42" i="16"/>
  <c r="D41" i="16"/>
  <c r="C41" i="16"/>
  <c r="D40" i="16"/>
  <c r="C40" i="16"/>
  <c r="D39" i="16"/>
  <c r="C39" i="16"/>
  <c r="D38" i="16"/>
  <c r="C38" i="16"/>
  <c r="D37" i="16"/>
  <c r="C37" i="16"/>
  <c r="D36" i="16"/>
  <c r="C36" i="16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D23" i="16"/>
  <c r="C23" i="16"/>
  <c r="D22" i="16"/>
  <c r="C22" i="16"/>
  <c r="D21" i="16"/>
  <c r="C21" i="16"/>
  <c r="D20" i="16"/>
  <c r="C20" i="16"/>
  <c r="D18" i="16"/>
  <c r="C18" i="16"/>
  <c r="D17" i="16"/>
  <c r="D16" i="16"/>
  <c r="D15" i="16"/>
  <c r="C15" i="16"/>
  <c r="D14" i="16"/>
  <c r="C14" i="16"/>
  <c r="D12" i="16"/>
  <c r="D11" i="16"/>
  <c r="C11" i="16"/>
  <c r="D10" i="16"/>
  <c r="C10" i="16"/>
  <c r="D8" i="16"/>
  <c r="C8" i="16"/>
  <c r="D7" i="16"/>
  <c r="C7" i="16"/>
  <c r="D6" i="16"/>
  <c r="C6" i="16"/>
  <c r="B3" i="16"/>
  <c r="M56" i="15"/>
  <c r="L56" i="15"/>
  <c r="K56" i="15"/>
  <c r="J56" i="15"/>
  <c r="I56" i="15"/>
  <c r="H56" i="15"/>
  <c r="G56" i="15"/>
  <c r="F56" i="15"/>
  <c r="E56" i="15"/>
  <c r="D53" i="15"/>
  <c r="D52" i="15"/>
  <c r="D51" i="15"/>
  <c r="C51" i="15"/>
  <c r="D50" i="15"/>
  <c r="C50" i="15"/>
  <c r="D49" i="15"/>
  <c r="C49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D23" i="15"/>
  <c r="C23" i="15"/>
  <c r="D22" i="15"/>
  <c r="C22" i="15"/>
  <c r="D21" i="15"/>
  <c r="C21" i="15"/>
  <c r="D20" i="15"/>
  <c r="C20" i="15"/>
  <c r="D18" i="15"/>
  <c r="C18" i="15"/>
  <c r="D17" i="15"/>
  <c r="D16" i="15"/>
  <c r="D15" i="15"/>
  <c r="C15" i="15"/>
  <c r="D14" i="15"/>
  <c r="C14" i="15"/>
  <c r="D12" i="15"/>
  <c r="D11" i="15"/>
  <c r="C11" i="15"/>
  <c r="D10" i="15"/>
  <c r="C10" i="15"/>
  <c r="D8" i="15"/>
  <c r="C8" i="15"/>
  <c r="D7" i="15"/>
  <c r="C7" i="15"/>
  <c r="D6" i="15"/>
  <c r="C6" i="15"/>
  <c r="B3" i="15"/>
  <c r="M56" i="14"/>
  <c r="L56" i="14"/>
  <c r="K56" i="14"/>
  <c r="J56" i="14"/>
  <c r="I56" i="14"/>
  <c r="H56" i="14"/>
  <c r="G56" i="14"/>
  <c r="F56" i="14"/>
  <c r="E56" i="14"/>
  <c r="D53" i="14"/>
  <c r="D52" i="14"/>
  <c r="D51" i="14"/>
  <c r="C51" i="14"/>
  <c r="D50" i="14"/>
  <c r="C50" i="14"/>
  <c r="D49" i="14"/>
  <c r="C49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D23" i="14"/>
  <c r="C23" i="14"/>
  <c r="D22" i="14"/>
  <c r="C22" i="14"/>
  <c r="D21" i="14"/>
  <c r="C21" i="14"/>
  <c r="D20" i="14"/>
  <c r="C20" i="14"/>
  <c r="D18" i="14"/>
  <c r="C18" i="14"/>
  <c r="D17" i="14"/>
  <c r="D16" i="14"/>
  <c r="D15" i="14"/>
  <c r="C15" i="14"/>
  <c r="D14" i="14"/>
  <c r="C14" i="14"/>
  <c r="D12" i="14"/>
  <c r="D11" i="14"/>
  <c r="C11" i="14"/>
  <c r="D10" i="14"/>
  <c r="C10" i="14"/>
  <c r="D8" i="14"/>
  <c r="C8" i="14"/>
  <c r="D7" i="14"/>
  <c r="C7" i="14"/>
  <c r="D6" i="14"/>
  <c r="C6" i="14"/>
  <c r="B3" i="14"/>
  <c r="M56" i="13"/>
  <c r="L56" i="13"/>
  <c r="K56" i="13"/>
  <c r="J56" i="13"/>
  <c r="I56" i="13"/>
  <c r="H56" i="13"/>
  <c r="G56" i="13"/>
  <c r="F56" i="13"/>
  <c r="E56" i="13"/>
  <c r="D53" i="13"/>
  <c r="D52" i="13"/>
  <c r="D51" i="13"/>
  <c r="C51" i="13"/>
  <c r="D50" i="13"/>
  <c r="C50" i="13"/>
  <c r="D49" i="13"/>
  <c r="C49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D23" i="13"/>
  <c r="C23" i="13"/>
  <c r="D22" i="13"/>
  <c r="C22" i="13"/>
  <c r="D21" i="13"/>
  <c r="C21" i="13"/>
  <c r="D20" i="13"/>
  <c r="C20" i="13"/>
  <c r="D18" i="13"/>
  <c r="C18" i="13"/>
  <c r="D17" i="13"/>
  <c r="D16" i="13"/>
  <c r="D15" i="13"/>
  <c r="C15" i="13"/>
  <c r="D14" i="13"/>
  <c r="C14" i="13"/>
  <c r="D12" i="13"/>
  <c r="D11" i="13"/>
  <c r="C11" i="13"/>
  <c r="D10" i="13"/>
  <c r="C10" i="13"/>
  <c r="D8" i="13"/>
  <c r="C8" i="13"/>
  <c r="D7" i="13"/>
  <c r="C7" i="13"/>
  <c r="D6" i="13"/>
  <c r="C6" i="13"/>
  <c r="B3" i="13"/>
  <c r="D53" i="12"/>
  <c r="D52" i="12"/>
  <c r="D51" i="12"/>
  <c r="C51" i="12"/>
  <c r="D50" i="12"/>
  <c r="C50" i="12"/>
  <c r="D49" i="12"/>
  <c r="C49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D23" i="12"/>
  <c r="C23" i="12"/>
  <c r="D22" i="12"/>
  <c r="C22" i="12"/>
  <c r="D21" i="12"/>
  <c r="C21" i="12"/>
  <c r="D20" i="12"/>
  <c r="C20" i="12"/>
  <c r="D18" i="12"/>
  <c r="C18" i="12"/>
  <c r="D17" i="12"/>
  <c r="C17" i="12"/>
  <c r="D16" i="12"/>
  <c r="D15" i="12"/>
  <c r="C15" i="12"/>
  <c r="D14" i="12"/>
  <c r="C14" i="12"/>
  <c r="D12" i="12"/>
  <c r="C12" i="12"/>
  <c r="D11" i="12"/>
  <c r="C11" i="12"/>
  <c r="D10" i="12"/>
  <c r="C10" i="12"/>
  <c r="D8" i="12"/>
  <c r="C8" i="12"/>
  <c r="D7" i="12"/>
  <c r="C7" i="12"/>
  <c r="D6" i="12"/>
  <c r="C6" i="12"/>
  <c r="B3" i="12"/>
  <c r="M56" i="11"/>
  <c r="L56" i="11"/>
  <c r="K56" i="11"/>
  <c r="J56" i="11"/>
  <c r="I56" i="11"/>
  <c r="H56" i="11"/>
  <c r="G56" i="11"/>
  <c r="F56" i="11"/>
  <c r="E56" i="11"/>
  <c r="D53" i="11"/>
  <c r="D52" i="11"/>
  <c r="D51" i="11"/>
  <c r="C51" i="11"/>
  <c r="D50" i="11"/>
  <c r="C50" i="11"/>
  <c r="D49" i="11"/>
  <c r="C49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D35" i="11"/>
  <c r="C35" i="11"/>
  <c r="D34" i="11"/>
  <c r="C34" i="11"/>
  <c r="D33" i="11"/>
  <c r="C33" i="11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D23" i="11"/>
  <c r="C23" i="11"/>
  <c r="D22" i="11"/>
  <c r="C22" i="11"/>
  <c r="D21" i="11"/>
  <c r="C21" i="11"/>
  <c r="D20" i="11"/>
  <c r="C20" i="11"/>
  <c r="D18" i="11"/>
  <c r="C18" i="11"/>
  <c r="D17" i="11"/>
  <c r="C17" i="11"/>
  <c r="D16" i="11"/>
  <c r="D15" i="11"/>
  <c r="C15" i="11"/>
  <c r="D14" i="11"/>
  <c r="C14" i="11"/>
  <c r="D12" i="11"/>
  <c r="C12" i="11"/>
  <c r="D11" i="11"/>
  <c r="C11" i="11"/>
  <c r="D10" i="11"/>
  <c r="C10" i="11"/>
  <c r="D8" i="11"/>
  <c r="C8" i="11"/>
  <c r="D7" i="11"/>
  <c r="C7" i="11"/>
  <c r="D6" i="11"/>
  <c r="C6" i="11"/>
  <c r="B3" i="11"/>
  <c r="M56" i="10"/>
  <c r="L56" i="10"/>
  <c r="K56" i="10"/>
  <c r="J56" i="10"/>
  <c r="I56" i="10"/>
  <c r="H56" i="10"/>
  <c r="G56" i="10"/>
  <c r="F56" i="10"/>
  <c r="E56" i="10"/>
  <c r="D53" i="10"/>
  <c r="D52" i="10"/>
  <c r="D51" i="10"/>
  <c r="C51" i="10"/>
  <c r="D50" i="10"/>
  <c r="C50" i="10"/>
  <c r="D49" i="10"/>
  <c r="C49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D23" i="10"/>
  <c r="C23" i="10"/>
  <c r="D22" i="10"/>
  <c r="C22" i="10"/>
  <c r="D21" i="10"/>
  <c r="C21" i="10"/>
  <c r="D20" i="10"/>
  <c r="C20" i="10"/>
  <c r="D18" i="10"/>
  <c r="C18" i="10"/>
  <c r="D17" i="10"/>
  <c r="C17" i="10"/>
  <c r="D16" i="10"/>
  <c r="D15" i="10"/>
  <c r="C15" i="10"/>
  <c r="D14" i="10"/>
  <c r="C14" i="10"/>
  <c r="D12" i="10"/>
  <c r="C12" i="10"/>
  <c r="D11" i="10"/>
  <c r="C11" i="10"/>
  <c r="D10" i="10"/>
  <c r="C10" i="10"/>
  <c r="D8" i="10"/>
  <c r="C8" i="10"/>
  <c r="D7" i="10"/>
  <c r="C7" i="10"/>
  <c r="D6" i="10"/>
  <c r="C6" i="10"/>
  <c r="B3" i="10"/>
  <c r="M56" i="9"/>
  <c r="L56" i="9"/>
  <c r="K56" i="9"/>
  <c r="J56" i="9"/>
  <c r="I56" i="9"/>
  <c r="H56" i="9"/>
  <c r="G56" i="9"/>
  <c r="F56" i="9"/>
  <c r="E56" i="9"/>
  <c r="D53" i="9"/>
  <c r="D52" i="9"/>
  <c r="D51" i="9"/>
  <c r="C51" i="9"/>
  <c r="D50" i="9"/>
  <c r="C50" i="9"/>
  <c r="D49" i="9"/>
  <c r="C49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D23" i="9"/>
  <c r="C23" i="9"/>
  <c r="D22" i="9"/>
  <c r="C22" i="9"/>
  <c r="D21" i="9"/>
  <c r="C21" i="9"/>
  <c r="D20" i="9"/>
  <c r="C20" i="9"/>
  <c r="D18" i="9"/>
  <c r="C18" i="9"/>
  <c r="D17" i="9"/>
  <c r="C17" i="9"/>
  <c r="D16" i="9"/>
  <c r="D15" i="9"/>
  <c r="C15" i="9"/>
  <c r="D14" i="9"/>
  <c r="C14" i="9"/>
  <c r="D12" i="9"/>
  <c r="C12" i="9"/>
  <c r="D11" i="9"/>
  <c r="C11" i="9"/>
  <c r="D10" i="9"/>
  <c r="C10" i="9"/>
  <c r="D8" i="9"/>
  <c r="C8" i="9"/>
  <c r="D7" i="9"/>
  <c r="C7" i="9"/>
  <c r="D6" i="9"/>
  <c r="C6" i="9"/>
  <c r="B3" i="9"/>
  <c r="M56" i="8"/>
  <c r="L56" i="8"/>
  <c r="K56" i="8"/>
  <c r="J56" i="8"/>
  <c r="I56" i="8"/>
  <c r="H56" i="8"/>
  <c r="G56" i="8"/>
  <c r="F56" i="8"/>
  <c r="E56" i="8"/>
  <c r="D53" i="8"/>
  <c r="D52" i="8"/>
  <c r="D51" i="8"/>
  <c r="C51" i="8"/>
  <c r="D50" i="8"/>
  <c r="C50" i="8"/>
  <c r="D49" i="8"/>
  <c r="C49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D23" i="8"/>
  <c r="C23" i="8"/>
  <c r="D22" i="8"/>
  <c r="C22" i="8"/>
  <c r="D21" i="8"/>
  <c r="C21" i="8"/>
  <c r="D20" i="8"/>
  <c r="C20" i="8"/>
  <c r="D18" i="8"/>
  <c r="C18" i="8"/>
  <c r="D17" i="8"/>
  <c r="C17" i="8"/>
  <c r="D16" i="8"/>
  <c r="D15" i="8"/>
  <c r="C15" i="8"/>
  <c r="D14" i="8"/>
  <c r="C14" i="8"/>
  <c r="D12" i="8"/>
  <c r="C12" i="8"/>
  <c r="D11" i="8"/>
  <c r="C11" i="8"/>
  <c r="D10" i="8"/>
  <c r="C10" i="8"/>
  <c r="D8" i="8"/>
  <c r="C8" i="8"/>
  <c r="D7" i="8"/>
  <c r="C7" i="8"/>
  <c r="D6" i="8"/>
  <c r="C6" i="8"/>
  <c r="B3" i="8"/>
  <c r="M56" i="7"/>
  <c r="L56" i="7"/>
  <c r="K56" i="7"/>
  <c r="J56" i="7"/>
  <c r="I56" i="7"/>
  <c r="H56" i="7"/>
  <c r="G56" i="7"/>
  <c r="F56" i="7"/>
  <c r="E56" i="7"/>
  <c r="D53" i="7"/>
  <c r="D52" i="7"/>
  <c r="D51" i="7"/>
  <c r="C51" i="7"/>
  <c r="D50" i="7"/>
  <c r="C50" i="7"/>
  <c r="D49" i="7"/>
  <c r="C49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D23" i="7"/>
  <c r="C23" i="7"/>
  <c r="D22" i="7"/>
  <c r="C22" i="7"/>
  <c r="D21" i="7"/>
  <c r="C21" i="7"/>
  <c r="D20" i="7"/>
  <c r="C20" i="7"/>
  <c r="D18" i="7"/>
  <c r="C18" i="7"/>
  <c r="D17" i="7"/>
  <c r="C17" i="7"/>
  <c r="D16" i="7"/>
  <c r="D15" i="7"/>
  <c r="C15" i="7"/>
  <c r="D14" i="7"/>
  <c r="C14" i="7"/>
  <c r="D12" i="7"/>
  <c r="C12" i="7"/>
  <c r="D11" i="7"/>
  <c r="C11" i="7"/>
  <c r="D10" i="7"/>
  <c r="C10" i="7"/>
  <c r="D8" i="7"/>
  <c r="C8" i="7"/>
  <c r="D7" i="7"/>
  <c r="C7" i="7"/>
  <c r="D6" i="7"/>
  <c r="C6" i="7"/>
  <c r="B3" i="7"/>
  <c r="M56" i="6"/>
  <c r="L56" i="6"/>
  <c r="K56" i="6"/>
  <c r="J56" i="6"/>
  <c r="I56" i="6"/>
  <c r="H56" i="6"/>
  <c r="G56" i="6"/>
  <c r="F56" i="6"/>
  <c r="E56" i="6"/>
  <c r="D53" i="6"/>
  <c r="D52" i="6"/>
  <c r="D51" i="6"/>
  <c r="C51" i="6"/>
  <c r="D50" i="6"/>
  <c r="C50" i="6"/>
  <c r="D49" i="6"/>
  <c r="C49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D23" i="6"/>
  <c r="C23" i="6"/>
  <c r="D22" i="6"/>
  <c r="C22" i="6"/>
  <c r="D21" i="6"/>
  <c r="C21" i="6"/>
  <c r="D20" i="6"/>
  <c r="C20" i="6"/>
  <c r="D18" i="6"/>
  <c r="C18" i="6"/>
  <c r="D17" i="6"/>
  <c r="C17" i="6"/>
  <c r="D16" i="6"/>
  <c r="D15" i="6"/>
  <c r="C15" i="6"/>
  <c r="D14" i="6"/>
  <c r="C14" i="6"/>
  <c r="D12" i="6"/>
  <c r="C12" i="6"/>
  <c r="D11" i="6"/>
  <c r="C11" i="6"/>
  <c r="D10" i="6"/>
  <c r="C10" i="6"/>
  <c r="D8" i="6"/>
  <c r="C8" i="6"/>
  <c r="D7" i="6"/>
  <c r="C7" i="6"/>
  <c r="D6" i="6"/>
  <c r="C6" i="6"/>
  <c r="B3" i="6"/>
  <c r="M56" i="5"/>
  <c r="L56" i="5"/>
  <c r="K56" i="5"/>
  <c r="J56" i="5"/>
  <c r="I56" i="5"/>
  <c r="H56" i="5"/>
  <c r="G56" i="5"/>
  <c r="F56" i="5"/>
  <c r="E56" i="5"/>
  <c r="D53" i="5"/>
  <c r="D52" i="5"/>
  <c r="D51" i="5"/>
  <c r="C51" i="5"/>
  <c r="D50" i="5"/>
  <c r="C50" i="5"/>
  <c r="D49" i="5"/>
  <c r="C49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D23" i="5"/>
  <c r="C23" i="5"/>
  <c r="D22" i="5"/>
  <c r="C22" i="5"/>
  <c r="D21" i="5"/>
  <c r="C21" i="5"/>
  <c r="D20" i="5"/>
  <c r="C20" i="5"/>
  <c r="D18" i="5"/>
  <c r="C18" i="5"/>
  <c r="D17" i="5"/>
  <c r="C17" i="5"/>
  <c r="D16" i="5"/>
  <c r="D15" i="5"/>
  <c r="C15" i="5"/>
  <c r="D14" i="5"/>
  <c r="C14" i="5"/>
  <c r="D12" i="5"/>
  <c r="C12" i="5"/>
  <c r="D11" i="5"/>
  <c r="C11" i="5"/>
  <c r="D10" i="5"/>
  <c r="C10" i="5"/>
  <c r="D8" i="5"/>
  <c r="C8" i="5"/>
  <c r="D7" i="5"/>
  <c r="C7" i="5"/>
  <c r="D6" i="5"/>
  <c r="C6" i="5"/>
  <c r="B3" i="5"/>
  <c r="M56" i="4"/>
  <c r="L56" i="4"/>
  <c r="K56" i="4"/>
  <c r="J56" i="4"/>
  <c r="I56" i="4"/>
  <c r="H56" i="4"/>
  <c r="G56" i="4"/>
  <c r="F56" i="4"/>
  <c r="E56" i="4"/>
  <c r="D53" i="4"/>
  <c r="D52" i="4"/>
  <c r="D51" i="4"/>
  <c r="C51" i="4"/>
  <c r="D50" i="4"/>
  <c r="C50" i="4"/>
  <c r="D49" i="4"/>
  <c r="C49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D23" i="4"/>
  <c r="C23" i="4"/>
  <c r="D22" i="4"/>
  <c r="C22" i="4"/>
  <c r="D21" i="4"/>
  <c r="C21" i="4"/>
  <c r="D20" i="4"/>
  <c r="C20" i="4"/>
  <c r="D18" i="4"/>
  <c r="C18" i="4"/>
  <c r="D17" i="4"/>
  <c r="C17" i="4"/>
  <c r="D16" i="4"/>
  <c r="D15" i="4"/>
  <c r="C15" i="4"/>
  <c r="D14" i="4"/>
  <c r="C14" i="4"/>
  <c r="D12" i="4"/>
  <c r="C12" i="4"/>
  <c r="D11" i="4"/>
  <c r="C11" i="4"/>
  <c r="D10" i="4"/>
  <c r="C10" i="4"/>
  <c r="D8" i="4"/>
  <c r="C8" i="4"/>
  <c r="D7" i="4"/>
  <c r="C7" i="4"/>
  <c r="D6" i="4"/>
  <c r="C6" i="4"/>
  <c r="B3" i="4"/>
  <c r="M56" i="3"/>
  <c r="L56" i="3"/>
  <c r="K56" i="3"/>
  <c r="J56" i="3"/>
  <c r="I56" i="3"/>
  <c r="H56" i="3"/>
  <c r="G56" i="3"/>
  <c r="F56" i="3"/>
  <c r="E56" i="3"/>
  <c r="D53" i="3"/>
  <c r="D52" i="3"/>
  <c r="D51" i="3"/>
  <c r="C51" i="3"/>
  <c r="D50" i="3"/>
  <c r="C50" i="3"/>
  <c r="D49" i="3"/>
  <c r="C49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D23" i="3"/>
  <c r="C23" i="3"/>
  <c r="D22" i="3"/>
  <c r="C22" i="3"/>
  <c r="D21" i="3"/>
  <c r="C21" i="3"/>
  <c r="D20" i="3"/>
  <c r="C20" i="3"/>
  <c r="D18" i="3"/>
  <c r="C18" i="3"/>
  <c r="D17" i="3"/>
  <c r="C17" i="3"/>
  <c r="D16" i="3"/>
  <c r="D15" i="3"/>
  <c r="C15" i="3"/>
  <c r="D14" i="3"/>
  <c r="C14" i="3"/>
  <c r="D12" i="3"/>
  <c r="C12" i="3"/>
  <c r="D11" i="3"/>
  <c r="C11" i="3"/>
  <c r="D10" i="3"/>
  <c r="C10" i="3"/>
  <c r="D8" i="3"/>
  <c r="C8" i="3"/>
  <c r="D7" i="3"/>
  <c r="C7" i="3"/>
  <c r="D6" i="3"/>
  <c r="C6" i="3"/>
  <c r="B3" i="3"/>
  <c r="D8" i="2"/>
  <c r="D10" i="2"/>
  <c r="D11" i="2"/>
  <c r="D12" i="2"/>
  <c r="D14" i="2"/>
  <c r="D15" i="2"/>
  <c r="D16" i="2"/>
  <c r="D17" i="2"/>
  <c r="D18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9" i="2"/>
  <c r="D50" i="2"/>
  <c r="D51" i="2"/>
  <c r="D52" i="2"/>
  <c r="D53" i="2"/>
  <c r="B3" i="2"/>
  <c r="C7" i="2"/>
  <c r="C8" i="2"/>
  <c r="C10" i="2"/>
  <c r="C11" i="2"/>
  <c r="C12" i="2"/>
  <c r="C14" i="2"/>
  <c r="C15" i="2"/>
  <c r="C17" i="2"/>
  <c r="C18" i="2"/>
  <c r="C20" i="2"/>
  <c r="C21" i="2"/>
  <c r="C22" i="2"/>
  <c r="C2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9" i="2"/>
  <c r="C50" i="2"/>
  <c r="C51" i="2"/>
  <c r="C6" i="2"/>
  <c r="E56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9" i="1"/>
  <c r="D50" i="1"/>
  <c r="D51" i="1"/>
  <c r="D52" i="1"/>
  <c r="B2" i="32"/>
  <c r="B2" i="34"/>
  <c r="B2" i="33"/>
  <c r="B2" i="28"/>
  <c r="B2" i="27"/>
  <c r="B2" i="26"/>
  <c r="B2" i="25"/>
  <c r="B2" i="24"/>
  <c r="B2" i="23"/>
  <c r="B2" i="22"/>
  <c r="B2" i="21"/>
  <c r="B2" i="20"/>
  <c r="B2" i="19"/>
  <c r="B2" i="18"/>
  <c r="B2" i="17"/>
  <c r="B2" i="16"/>
  <c r="B2" i="15"/>
  <c r="B2" i="14"/>
  <c r="B2" i="13"/>
  <c r="B2" i="12"/>
  <c r="B2" i="11"/>
  <c r="B2" i="10"/>
  <c r="B2" i="9"/>
  <c r="B2" i="8"/>
  <c r="B2" i="7"/>
  <c r="B2" i="6"/>
  <c r="B2" i="5"/>
  <c r="B2" i="4"/>
  <c r="B2" i="3"/>
  <c r="B2" i="2"/>
  <c r="M56" i="2"/>
  <c r="L56" i="2"/>
  <c r="K56" i="2"/>
  <c r="J56" i="2"/>
  <c r="I56" i="2"/>
  <c r="H56" i="2"/>
  <c r="G56" i="2"/>
  <c r="F56" i="2"/>
  <c r="E56" i="2"/>
  <c r="D7" i="2"/>
  <c r="D6" i="2"/>
  <c r="D55" i="12" l="1"/>
  <c r="D56" i="15"/>
  <c r="D56" i="17"/>
  <c r="D56" i="19"/>
  <c r="D56" i="21"/>
  <c r="D56" i="23"/>
  <c r="D56" i="25"/>
  <c r="D56" i="27"/>
  <c r="D56" i="33"/>
  <c r="D56" i="16"/>
  <c r="D56" i="18"/>
  <c r="D56" i="20"/>
  <c r="D56" i="22"/>
  <c r="D56" i="24"/>
  <c r="D56" i="26"/>
  <c r="D56" i="28"/>
  <c r="D56" i="34"/>
  <c r="D56" i="14"/>
  <c r="D56" i="13"/>
  <c r="D56" i="11"/>
  <c r="D56" i="10"/>
  <c r="D56" i="9"/>
  <c r="D56" i="8"/>
  <c r="D56" i="7"/>
  <c r="D56" i="6"/>
  <c r="D56" i="5"/>
  <c r="D56" i="4"/>
  <c r="D56" i="3"/>
  <c r="D52" i="32"/>
  <c r="D56" i="2"/>
  <c r="M56" i="1"/>
  <c r="L56" i="1"/>
  <c r="K56" i="1"/>
  <c r="J56" i="1"/>
  <c r="I56" i="1"/>
  <c r="H56" i="1"/>
  <c r="G56" i="1"/>
  <c r="F56" i="1"/>
  <c r="D53" i="1"/>
  <c r="D14" i="1"/>
  <c r="D12" i="1"/>
  <c r="D11" i="1"/>
  <c r="D10" i="1"/>
  <c r="D8" i="1"/>
  <c r="D7" i="1"/>
  <c r="D6" i="1"/>
  <c r="D56" i="1" l="1"/>
  <c r="D53" i="32" l="1"/>
  <c r="D51" i="32"/>
  <c r="E56" i="32"/>
  <c r="D33" i="32" l="1"/>
  <c r="D32" i="32"/>
  <c r="D18" i="32"/>
  <c r="D16" i="32"/>
  <c r="D12" i="32"/>
  <c r="D11" i="32"/>
  <c r="D8" i="32"/>
  <c r="D7" i="32"/>
  <c r="D14" i="32"/>
  <c r="D15" i="32"/>
  <c r="D10" i="32"/>
  <c r="D17" i="32"/>
  <c r="D6" i="32" l="1"/>
  <c r="M56" i="32"/>
  <c r="G56" i="32" l="1"/>
  <c r="L56" i="32"/>
  <c r="F56" i="32"/>
  <c r="J56" i="32"/>
  <c r="H56" i="32"/>
  <c r="I56" i="32"/>
  <c r="K56" i="32"/>
  <c r="D38" i="32" l="1"/>
  <c r="D43" i="32"/>
  <c r="D42" i="32"/>
  <c r="D34" i="32"/>
  <c r="D22" i="32"/>
  <c r="D39" i="32"/>
  <c r="D25" i="32"/>
  <c r="D21" i="32"/>
  <c r="D50" i="32"/>
  <c r="D28" i="32"/>
  <c r="D45" i="32"/>
  <c r="D35" i="32"/>
  <c r="D31" i="32"/>
  <c r="D47" i="32"/>
  <c r="D41" i="32"/>
  <c r="D40" i="32"/>
  <c r="D30" i="32"/>
  <c r="D23" i="32"/>
  <c r="D46" i="32"/>
  <c r="D37" i="32"/>
  <c r="D24" i="32"/>
  <c r="D44" i="32"/>
  <c r="D27" i="32"/>
  <c r="D26" i="32"/>
  <c r="D20" i="32"/>
  <c r="D36" i="32"/>
  <c r="D29" i="32"/>
  <c r="D49" i="32"/>
  <c r="D56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Enrique Rollon Villalon</author>
  </authors>
  <commentList>
    <comment ref="M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BILLETE ANULADO. EL VIAJERO REALIZA COMPRA EN LA APP DE OTRO TÍTULO DE TRANSPORTE.</t>
        </r>
      </text>
    </comment>
    <comment ref="H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 2 CARNÉ JOVEN NO PRESENTAN DOCUMENTACIÓN. SE REMITEN A TAQUILLAS.</t>
        </r>
      </text>
    </comment>
    <comment ref="I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3 FECHAS INCORRECTAS SE REMITEN A TAQUILLAS. </t>
        </r>
      </text>
    </comment>
    <comment ref="I3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 1 FECHA INCORRECTA SE REMITE A TAQUILLAS.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Virginia Hernandez Pascual</author>
    <author>Lara Roldan Alvarez</author>
  </authors>
  <commentList>
    <comment ref="H20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CARNET JOVEN NO LO PRESENTA SE REMITE A TAQUILLAS</t>
        </r>
      </text>
    </comment>
    <comment ref="I20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FECHA INCORRECTA SE REMITE A TAQUILLAS</t>
        </r>
      </text>
    </comment>
    <comment ref="L2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TREN INCORRECTO SE REMITE A TAQUILLAS</t>
        </r>
      </text>
    </comment>
    <comment ref="H32" authorId="1" shapeId="0" xr:uid="{00000000-0006-0000-0900-000004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CARNÉ JOVEN CADUCADO SE REMITE A TAQUILLAS. </t>
        </r>
      </text>
    </comment>
    <comment ref="M39" authorId="1" shapeId="0" xr:uid="{00000000-0006-0000-0900-000005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 1 VIAJERO CON BILLETE A NOMBRE DE OTRA PERSONA REGULARIZA EN RUTA. </t>
        </r>
      </text>
    </comment>
    <comment ref="J40" authorId="1" shapeId="0" xr:uid="{00000000-0006-0000-0900-000006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TARJETA DORADA QUE NO ACREDITA SE REMITE A TAQUILLAS. 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Virginia Hernandez Pascual</author>
    <author>Maria Angeles Canas Rios</author>
  </authors>
  <commentList>
    <comment ref="M1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MASCOTA SIN BILLETE REGULARIZA INTERVENTOR</t>
        </r>
      </text>
    </comment>
    <comment ref="H20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CARNET JOVEN MAYOR DE 26 AÑOS SE REMITE A TAQUILLAS.</t>
        </r>
      </text>
    </comment>
    <comment ref="H38" authorId="1" shapeId="0" xr:uid="{00000000-0006-0000-0A00-000003000000}">
      <text>
        <r>
          <rPr>
            <b/>
            <sz val="9"/>
            <color indexed="81"/>
            <rFont val="Tahoma"/>
            <family val="2"/>
          </rPr>
          <t>Maria Angeles Canas Rios:</t>
        </r>
        <r>
          <rPr>
            <sz val="9"/>
            <color indexed="81"/>
            <rFont val="Tahoma"/>
            <family val="2"/>
          </rPr>
          <t xml:space="preserve">
3 CARNETS JOVEN QUE NO LO LLEVAN SE REMITEN ATAQUILLAS.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Enrique Rollon Villalon</author>
    <author>Virginia Hernandez Pascual</author>
  </authors>
  <commentList>
    <comment ref="K9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LOCALIZADOR EN EL MÓVIL SE REMITE A IMPRIMIR CORRECTAMENTE.</t>
        </r>
      </text>
    </comment>
    <comment ref="I22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  <comment ref="H23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CARNÉ JOVEN NO PRESENTA DOCUMENTACIÓN. SE REMITE A TAQUILLAS.</t>
        </r>
      </text>
    </comment>
    <comment ref="K23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2 LOCALIZADORES EN EL MÓVIL SE REMITEN A IMPRIMIR CORRECTAMENTE.
1  FORMATO INCORRECTO SE REMITE A IMPRIMIR CORRECTAMENTE.</t>
        </r>
      </text>
    </comment>
    <comment ref="I40" authorId="1" shapeId="0" xr:uid="{00000000-0006-0000-0B00-000005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FECHA INCORRECTA SE REMTIE A TAQUILLAS</t>
        </r>
      </text>
    </comment>
    <comment ref="H48" authorId="1" shapeId="0" xr:uid="{00000000-0006-0000-0B00-000006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CARNET JOVEN NO LO PRESENTA SE REMITE A TAQUILLAS.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Enrique Rollon Villalon</author>
    <author>Virginia Hernandez Pascual</author>
  </authors>
  <commentList>
    <comment ref="K6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LOCALIZADOR EN EL MÓVIL SE REMITE A IMPRIMIR CORRECTAMENTE.</t>
        </r>
      </text>
    </comment>
    <comment ref="I8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  <comment ref="K8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LOCALIZADOR EN EL MÓVIL SE REMITE A IMPRIMIR CORRECTAMENTE.</t>
        </r>
      </text>
    </comment>
    <comment ref="L8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VIAJERO CON TRAYECTO INVERSO SE REMITE A TAQUILLAS.</t>
        </r>
      </text>
    </comment>
    <comment ref="M10" authorId="0" shapeId="0" xr:uid="{00000000-0006-0000-0C00-000005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BILLETE ANULADO SE REMITE A TAQUILLAS.</t>
        </r>
      </text>
    </comment>
    <comment ref="H12" authorId="0" shapeId="0" xr:uid="{00000000-0006-0000-0C00-000006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CARNÉ JOVEN NO PRESENTA DOCUMENTACIÓN. SE REMITE A TAQUILLAS.</t>
        </r>
      </text>
    </comment>
    <comment ref="K14" authorId="0" shapeId="0" xr:uid="{00000000-0006-0000-0C00-000007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2 LOCALIZADORES EN EL MÓVIL SE REMITEN A IMPRIMIR CORRECTAMENTE.</t>
        </r>
      </text>
    </comment>
    <comment ref="J16" authorId="0" shapeId="0" xr:uid="{00000000-0006-0000-0C00-000008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TARJETA DORADA NO PRESENTA DOCUMENTACIÓN. SE REMITE A TAQUILLAS.</t>
        </r>
      </text>
    </comment>
    <comment ref="M22" authorId="0" shapeId="0" xr:uid="{00000000-0006-0000-0C00-000009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MASCOTA SIN TÍTULO DE TRANSPORTE SE REMITE A TAQUILLAS.</t>
        </r>
      </text>
    </comment>
    <comment ref="H23" authorId="0" shapeId="0" xr:uid="{00000000-0006-0000-0C00-00000A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CARNÉ JOVEN NO PRESENTA DOCUMENTACIÓN. SE REMITE A TAQUILLAS.</t>
        </r>
      </text>
    </comment>
    <comment ref="I23" authorId="0" shapeId="0" xr:uid="{00000000-0006-0000-0C00-00000B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  <comment ref="K23" authorId="0" shapeId="0" xr:uid="{00000000-0006-0000-0C00-00000C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BILLETE CON FORMATO INCORRECTO SE REMITE A IMPRIMIR CORRECTAMENTE.</t>
        </r>
      </text>
    </comment>
    <comment ref="I26" authorId="0" shapeId="0" xr:uid="{00000000-0006-0000-0C00-00000D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2 FECHAS INCORRECTAS SE REMITEN A TAQUILLAS. </t>
        </r>
      </text>
    </comment>
    <comment ref="I30" authorId="0" shapeId="0" xr:uid="{00000000-0006-0000-0C00-00000E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2 FECHAS INCORRECTAS SE REMITEN A TAQUILLAS. </t>
        </r>
      </text>
    </comment>
    <comment ref="K31" authorId="1" shapeId="0" xr:uid="{00000000-0006-0000-0C00-00000F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LOCALIZADOR SE REMITE A IMPRIMIR.</t>
        </r>
      </text>
    </comment>
    <comment ref="H41" authorId="1" shapeId="0" xr:uid="{00000000-0006-0000-0C00-000010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carnet joven no lo presenta se remite a taquillas</t>
        </r>
      </text>
    </comment>
    <comment ref="I41" authorId="1" shapeId="0" xr:uid="{00000000-0006-0000-0C00-000011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fecha incorrecta se remite a taquillas</t>
        </r>
      </text>
    </comment>
    <comment ref="F43" authorId="1" shapeId="0" xr:uid="{00000000-0006-0000-0C00-000012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familia numerosa no lo presenta se remite a taquillas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Vanesa Manuel Zamala</author>
    <author>Virginia Hernandez Pascual</author>
  </authors>
  <commentList>
    <comment ref="K6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LOCALIZADOR LO REVISA EL INTERVENTOR.</t>
        </r>
      </text>
    </comment>
    <comment ref="I8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FECHA INCORRECTA SE REMITE A TAQUILLAS PARA SU REGULARIZACIÓN.</t>
        </r>
      </text>
    </comment>
    <comment ref="K14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3 BILLETES CON FORMATO ERRONEO, SE REMITEN A MÁQUINAS PARA SU CORRECTA IMPRESIÓN. 
1 LOCALIZADOR LO COMPRUEBA EL INTERVENTOR.</t>
        </r>
      </text>
    </comment>
    <comment ref="M16" authorId="0" shapeId="0" xr:uid="{00000000-0006-0000-0D00-000004000000}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BILLETE ANULADO,  POR FALTA DE TIEMPO NO SE REMITE A TAQULLAS Y EL INTERVENTOR HACE LA VENTA A BORDO.</t>
        </r>
      </text>
    </comment>
    <comment ref="H40" authorId="1" shapeId="0" xr:uid="{00000000-0006-0000-0D00-000005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CARNET JOVEN NO LO PRESENTA SE REMITE A TAQUILLAS.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Vanesa Manuel Zamala</author>
    <author>Maria Angeles Canas Rios</author>
  </authors>
  <commentList>
    <comment ref="K6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 1 LOCALIZADOR LO REVISA EL INTERVENTOR POR FALTA DE TIEMPO. </t>
        </r>
      </text>
    </comment>
    <comment ref="K7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LOCALIZADOR LO REVISA EL INTERVENTOR POR FALTA DE TIEMPO. </t>
        </r>
      </text>
    </comment>
    <comment ref="L10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TRAYECTO INVERSO SE REMITE A MÁQUINAS.</t>
        </r>
      </text>
    </comment>
    <comment ref="K14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 1 FORMATO INCORRECTO SE REMITE A MÁQUINAS PARA SU CORRECTA IMPRESIÓN. </t>
        </r>
      </text>
    </comment>
    <comment ref="I48" authorId="1" shapeId="0" xr:uid="{00000000-0006-0000-0E00-000005000000}">
      <text>
        <r>
          <rPr>
            <b/>
            <sz val="9"/>
            <color indexed="81"/>
            <rFont val="Tahoma"/>
            <family val="2"/>
          </rPr>
          <t>Maria Angeles Canas Rios: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Vanesa Manuel Zamala</author>
    <author>Julian Enrique Rollon Villalon</author>
  </authors>
  <commentList>
    <comment ref="K6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 1 LOCALIZADOR LO REVISA EL INTERVENTOR POR FALTA DE TIEMPO. 
 1 BILLETE SIN QR SE REGISTRA MANUALMENTE.</t>
        </r>
      </text>
    </comment>
    <comment ref="M6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 1 BILLETE SIN QR SE REGISTRA MANUALMENTE.</t>
        </r>
      </text>
    </comment>
    <comment ref="H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CARNÉ JOVEN, NO LO LLEVA, SE REMITE A TAQUILLAS PARA SU REGULARIZACIÓN. </t>
        </r>
      </text>
    </comment>
    <comment ref="K7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LOCALIZADOR LO REVISA EL INTERVENTOR POR FALTA DE TIEMPO. </t>
        </r>
      </text>
    </comment>
    <comment ref="K8" authorId="0" shapeId="0" xr:uid="{00000000-0006-0000-0F00-000005000000}">
      <text>
        <r>
          <rPr>
            <b/>
            <sz val="9"/>
            <color indexed="81"/>
            <rFont val="Tahoma"/>
            <family val="2"/>
          </rPr>
          <t>Vanesa Manuel Zamala:</t>
        </r>
        <r>
          <rPr>
            <sz val="9"/>
            <color indexed="81"/>
            <rFont val="Tahoma"/>
            <family val="2"/>
          </rPr>
          <t xml:space="preserve">
1 LOCALIZADOR LO REVISA EL INTERVENTOR POR FALTA DE TIEMPO. </t>
        </r>
      </text>
    </comment>
    <comment ref="M20" authorId="1" shapeId="0" xr:uid="{00000000-0006-0000-0F00-000006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BILLETE ANULADO SE REMITE A TAQUILLAS.</t>
        </r>
      </text>
    </comment>
    <comment ref="M23" authorId="1" shapeId="0" xr:uid="{00000000-0006-0000-0F00-000007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BILLETE ANULADO SE REMITE A TAQUILLAS.</t>
        </r>
      </text>
    </comment>
    <comment ref="H30" authorId="1" shapeId="0" xr:uid="{00000000-0006-0000-0F00-000008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CARNÉ JOVEN NO PRESENTA DOCUMENTACIÓN. SE REMITE A TAQUILLAS.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Enrique Rollon Villalon</author>
    <author>Lara Roldan Alvarez</author>
  </authors>
  <commentList>
    <comment ref="J10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TARJETA DORADA NO PRESENTA DOCUMENTACIÓN. SE REMITE A TAQUILLAS.</t>
        </r>
      </text>
    </comment>
    <comment ref="F17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FAMILIA NUMEROSA ESPECIAL NO PRESENTA DOCUMENTACIÓN. SE REMITE A TAQUILLAS.</t>
        </r>
      </text>
    </comment>
    <comment ref="H17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CARNÉ JOVEN SE PASA DE LA EDAD. SE REMITE A TAQUILLAS.</t>
        </r>
      </text>
    </comment>
    <comment ref="H19" authorId="0" shapeId="0" xr:uid="{00000000-0006-0000-1000-000004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CARNÉ JOVEN CADUCADO SE REMITE A TAQUILLAS.</t>
        </r>
      </text>
    </comment>
    <comment ref="H20" authorId="0" shapeId="0" xr:uid="{00000000-0006-0000-1000-000005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CARNÉ JOVEN CADUCADO SE REMITE A TAQUILLAS.</t>
        </r>
      </text>
    </comment>
    <comment ref="I20" authorId="0" shapeId="0" xr:uid="{00000000-0006-0000-1000-000006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  <comment ref="I24" authorId="0" shapeId="0" xr:uid="{00000000-0006-0000-1000-000007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FECHA  INCORRECTA SE REMITE A TAQUILLAS.</t>
        </r>
      </text>
    </comment>
    <comment ref="J32" authorId="1" shapeId="0" xr:uid="{00000000-0006-0000-1000-000008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2 TARJETAS DORADAS NO ACREDITAN SE REMITEN A TAQUILLAS.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Enrique Rollon Villalon</author>
    <author>Lara Roldan Alvarez</author>
  </authors>
  <commentList>
    <comment ref="H17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CARNÉ JOVEN NO PRESENTA DOCIMENTACIÓN.SE REMITE A TAQUILLAS.</t>
        </r>
      </text>
    </comment>
    <comment ref="K17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LOCALIZADOR EN EL MÓVIL SE REMITE A IMPRIMIIR CORRECTAMENTE
</t>
        </r>
      </text>
    </comment>
    <comment ref="L32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TRAYECTO INCORRECTO SE REMITE A TAQUILLAS. </t>
        </r>
      </text>
    </comment>
    <comment ref="H33" authorId="1" shapeId="0" xr:uid="{00000000-0006-0000-1100-000004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CARNÉ JOVEN QUE NO ACREDITA SE REMITE A TAQUILLAS. 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Virginia Hernandez Pascual</author>
  </authors>
  <commentList>
    <comment ref="K23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3 FORMATOS INCORRECTOS SE REMITEN A MAQUINAS.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Enrique Rollon Villalon</author>
    <author>Virginia Hernandez Pascual</author>
  </authors>
  <commentList>
    <comment ref="K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2 BILLETES EN FORMATO A5 SE REMITEN A IMPRIMIR CORRECTAMENTE.</t>
        </r>
      </text>
    </comment>
    <comment ref="M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BILLETE ANULADO. EL VIAJERO REALIZA COMPRA EN LA APP DE OTRO TÍTULO DE TRANSPORTE.</t>
        </r>
      </text>
    </comment>
    <comment ref="K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BILLETE CON FORMATO INCORRECTO SE REMITE A IMPRIMIR CORRECTAMENTE.</t>
        </r>
      </text>
    </comment>
    <comment ref="I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 1 FECHA INCORRECTA SE REMITE A TAQUILLAS.</t>
        </r>
      </text>
    </comment>
    <comment ref="I4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fecha incorrecta se informa al interventor pero no permite acceso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Virginia Hernandez Pascual</author>
    <author>Beatriz Fernandez Merino</author>
    <author>Maria Angeles Canas Rios</author>
  </authors>
  <commentList>
    <comment ref="H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carnet joven se remite a taquillas.</t>
        </r>
      </text>
    </comment>
    <comment ref="K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2 localizadores se remite a máquinas</t>
        </r>
      </text>
    </comment>
    <comment ref="K8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2 localizadores se remite a máquinas</t>
        </r>
      </text>
    </comment>
    <comment ref="M9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2 billetes anulados se remite a taquillas.</t>
        </r>
      </text>
    </comment>
    <comment ref="I10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fecha incorrecta se remite a taquillas</t>
        </r>
      </text>
    </comment>
    <comment ref="M10" authorId="0" shapeId="0" xr:uid="{00000000-0006-0000-1300-000006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billete anulado se remite a taquillas.</t>
        </r>
      </text>
    </comment>
    <comment ref="M12" authorId="0" shapeId="0" xr:uid="{00000000-0006-0000-1300-000007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billete anulado se remite a taquillas.</t>
        </r>
      </text>
    </comment>
    <comment ref="J20" authorId="1" shapeId="0" xr:uid="{00000000-0006-0000-1300-000008000000}">
      <text>
        <r>
          <rPr>
            <b/>
            <sz val="9"/>
            <color indexed="81"/>
            <rFont val="Tahoma"/>
            <family val="2"/>
          </rPr>
          <t>Beatriz Fernandez Merino:</t>
        </r>
        <r>
          <rPr>
            <sz val="9"/>
            <color indexed="81"/>
            <rFont val="Tahoma"/>
            <family val="2"/>
          </rPr>
          <t xml:space="preserve">
2 TARJETAS DORADAS SE REMITEN A TAQUILLAS A HACER DUPLICADO.</t>
        </r>
      </text>
    </comment>
    <comment ref="K20" authorId="1" shapeId="0" xr:uid="{00000000-0006-0000-1300-000009000000}">
      <text>
        <r>
          <rPr>
            <b/>
            <sz val="9"/>
            <color indexed="81"/>
            <rFont val="Tahoma"/>
            <family val="2"/>
          </rPr>
          <t>Beatriz Fernandez Merino:</t>
        </r>
        <r>
          <rPr>
            <sz val="9"/>
            <color indexed="81"/>
            <rFont val="Tahoma"/>
            <family val="2"/>
          </rPr>
          <t xml:space="preserve">
2 BILLETES A5 SE REMITEN A MAQUINAS</t>
        </r>
      </text>
    </comment>
    <comment ref="K22" authorId="1" shapeId="0" xr:uid="{00000000-0006-0000-1300-00000A000000}">
      <text>
        <r>
          <rPr>
            <b/>
            <sz val="9"/>
            <color indexed="81"/>
            <rFont val="Tahoma"/>
            <family val="2"/>
          </rPr>
          <t>Beatriz Fernandez Merino:</t>
        </r>
        <r>
          <rPr>
            <sz val="9"/>
            <color indexed="81"/>
            <rFont val="Tahoma"/>
            <family val="2"/>
          </rPr>
          <t xml:space="preserve">
2 BILLETES A5 SE REMITEN  A MAQUINAS</t>
        </r>
      </text>
    </comment>
    <comment ref="I26" authorId="1" shapeId="0" xr:uid="{00000000-0006-0000-1300-00000B000000}">
      <text>
        <r>
          <rPr>
            <b/>
            <sz val="9"/>
            <color indexed="81"/>
            <rFont val="Tahoma"/>
            <family val="2"/>
          </rPr>
          <t>Beatriz Fernandez Merino:</t>
        </r>
        <r>
          <rPr>
            <sz val="9"/>
            <color indexed="81"/>
            <rFont val="Tahoma"/>
            <family val="2"/>
          </rPr>
          <t xml:space="preserve">
1 FECHA INCORRECTA DECIDE NO VIAJAR</t>
        </r>
      </text>
    </comment>
    <comment ref="K32" authorId="2" shapeId="0" xr:uid="{00000000-0006-0000-1300-00000C000000}">
      <text>
        <r>
          <rPr>
            <b/>
            <sz val="9"/>
            <color indexed="81"/>
            <rFont val="Tahoma"/>
            <family val="2"/>
          </rPr>
          <t>Maria Angeles Canas Rios:</t>
        </r>
        <r>
          <rPr>
            <sz val="9"/>
            <color indexed="81"/>
            <rFont val="Tahoma"/>
            <family val="2"/>
          </rPr>
          <t xml:space="preserve">
1 LOCALIZADOR SE REMITE A IMPRIMIR.</t>
        </r>
      </text>
    </comment>
    <comment ref="J39" authorId="2" shapeId="0" xr:uid="{00000000-0006-0000-1300-00000D000000}">
      <text>
        <r>
          <rPr>
            <b/>
            <sz val="9"/>
            <color indexed="81"/>
            <rFont val="Tahoma"/>
            <family val="2"/>
          </rPr>
          <t>Maria Angeles Canas Rios:</t>
        </r>
        <r>
          <rPr>
            <sz val="9"/>
            <color indexed="81"/>
            <rFont val="Tahoma"/>
            <family val="2"/>
          </rPr>
          <t xml:space="preserve">
1 TARJETA DORADA SE REMITE A TAQUILLAS.</t>
        </r>
      </text>
    </comment>
    <comment ref="K40" authorId="2" shapeId="0" xr:uid="{00000000-0006-0000-1300-00000E000000}">
      <text>
        <r>
          <rPr>
            <b/>
            <sz val="9"/>
            <color indexed="81"/>
            <rFont val="Tahoma"/>
            <family val="2"/>
          </rPr>
          <t>Maria Angeles Canas Rios:</t>
        </r>
        <r>
          <rPr>
            <sz val="9"/>
            <color indexed="81"/>
            <rFont val="Tahoma"/>
            <family val="2"/>
          </rPr>
          <t xml:space="preserve">
1 LOCALIZADOR ES REMITIDO A IMPRIMIR.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Virginia Hernandez Pascual</author>
    <author>Lara Roldan Alvarez</author>
  </authors>
  <commentList>
    <comment ref="I6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  <comment ref="M6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BILLETE ANULADO SE REMITE A TAQUILLAS.</t>
        </r>
      </text>
    </comment>
    <comment ref="I8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2 FECHAS INCORRECTAS SE REMITEN  A TAQUILLAS.</t>
        </r>
      </text>
    </comment>
    <comment ref="K1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2 BILLETES A5 SE REMITEN  A TAQUILLAS.</t>
        </r>
      </text>
    </comment>
    <comment ref="H14" authorId="0" shapeId="0" xr:uid="{00000000-0006-0000-1400-000005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CARNET JOVEN SE REMITE A TAQUILLAS.</t>
        </r>
      </text>
    </comment>
    <comment ref="M20" authorId="0" shapeId="0" xr:uid="{00000000-0006-0000-1400-000006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BILLETE ANULADO SE REMITE A TAQUILLAS.</t>
        </r>
      </text>
    </comment>
    <comment ref="K2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LOCALIZADOR SE REMITE A MAQUINAS.</t>
        </r>
      </text>
    </comment>
    <comment ref="M30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2 mascotas sin billetes regulariza interventor.</t>
        </r>
      </text>
    </comment>
    <comment ref="I40" authorId="1" shapeId="0" xr:uid="{00000000-0006-0000-1400-000009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  <comment ref="I43" authorId="1" shapeId="0" xr:uid="{00000000-0006-0000-1400-00000A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Enrique Rollon Villalon</author>
    <author>Virginia Hernandez Pascual</author>
  </authors>
  <commentList>
    <comment ref="K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LOCALIZADOR EN EL MÓVIL SE REMITE A IMPRIMIR CORRECTAMENTE.</t>
        </r>
      </text>
    </comment>
    <comment ref="M8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BILLETE ANULADO SE REMITE A TAQUILLAS.</t>
        </r>
      </text>
    </comment>
    <comment ref="M39" authorId="1" shapeId="0" xr:uid="{00000000-0006-0000-1500-000003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BILLETE ANULADO SE REMITE A TAQUILLAS.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Enrique Rollon Villalon</author>
    <author>Virginia Hernandez Pascual</author>
  </authors>
  <commentList>
    <comment ref="L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TRAYECTO INVERSO SE REMITE A TAQUILLAS.</t>
        </r>
      </text>
    </comment>
    <comment ref="M6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FERIAS Y CONGRESOS NO PRESENTA CÉDULA DE DESCUENTO. SE REMITE A TAQUILLAS.</t>
        </r>
      </text>
    </comment>
    <comment ref="M9" authorId="0" shapeId="0" xr:uid="{00000000-0006-0000-1600-000003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VIAJERA CON BILLETE ANULADO TÉCNICAMENTE SE REMITE AL INTERVENTOR Y ESTE GESTIONA UNO A BORDO DEL TREN.</t>
        </r>
      </text>
    </comment>
    <comment ref="M18" authorId="0" shapeId="0" xr:uid="{00000000-0006-0000-1600-000004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VIAJERA CON BILLETE ANULADO TÉCNICAMENTE SE REMITE AL INTERVENTOR Y ESTE GESTIONA UNO A BORDO DEL TREN.</t>
        </r>
      </text>
    </comment>
    <comment ref="M20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VIAJERA CON BILLETE ANULADO TÉCNICAMENTE SE REMITE AL INTERVENTOR Y ESTE GESTIONA UNO A BORDO DEL TREN.</t>
        </r>
      </text>
    </comment>
    <comment ref="F21" authorId="0" shapeId="0" xr:uid="{00000000-0006-0000-1600-000006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 1 TÍTULO DE TRANSPORTE CON DESCUENTO DE FAMILIA NUMEROSA NO PRESENTA DOCUMENTACIÓN. SE REMITE A TAQUILLAS.</t>
        </r>
      </text>
    </comment>
    <comment ref="J21" authorId="0" shapeId="0" xr:uid="{00000000-0006-0000-1600-000007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TARJETA DORADA NO PRESENTA DOCUMENTACIÓN. SE REMITE A TAQUILLAS.</t>
        </r>
      </text>
    </comment>
    <comment ref="J2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2 TARJETAS DORADAS NO PRESENTAN DOCUMENTACIÓN. SE REMITEN A TAQUILLAS A FORMALIZAR UNA COPIA.</t>
        </r>
      </text>
    </comment>
    <comment ref="I30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  <comment ref="K30" authorId="0" shapeId="0" xr:uid="{00000000-0006-0000-1600-00000A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LOCALIZADOR EN EL MÓVIL SE REMITE A IMPRIMIR CORRECTAMENTE.</t>
        </r>
      </text>
    </comment>
    <comment ref="M30" authorId="0" shapeId="0" xr:uid="{00000000-0006-0000-1600-00000B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VIAJERA CON BILLETE ANULADO SE REMITE A TAQUILLAS.</t>
        </r>
      </text>
    </comment>
    <comment ref="F32" authorId="1" shapeId="0" xr:uid="{00000000-0006-0000-1600-00000C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FAMILIA NUMEROSA CADUCADA SE REMITE A TAQUILLAS.</t>
        </r>
      </text>
    </comment>
    <comment ref="I48" authorId="1" shapeId="0" xr:uid="{00000000-0006-0000-1600-00000D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3 fechas incorrectas se remiten a taquillas.</t>
        </r>
      </text>
    </comment>
    <comment ref="L48" authorId="1" shapeId="0" xr:uid="{00000000-0006-0000-1600-00000E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trayecto incorrecto se remite a taquillas.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Enrique Rollon Villalon</author>
    <author>Virginia Hernandez Pascual</author>
  </authors>
  <commentList>
    <comment ref="J20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TARJETA DORADA NO PRESENTA DOCUMENTACIÓN. SE REMITE A TAQUILLAS. </t>
        </r>
      </text>
    </comment>
    <comment ref="K20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LOCALIZADOR EN EL MÓVIL SE REMITE A IMPRIMIR CORRECTAMENTE.</t>
        </r>
      </text>
    </comment>
    <comment ref="K48" authorId="1" shapeId="0" xr:uid="{00000000-0006-0000-1700-000003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4 BILLETES A5 SE REMITEN. A MAQUINAS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Virginia Hernandez Pascual</author>
  </authors>
  <commentList>
    <comment ref="I32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  <comment ref="H36" authorId="0" shapeId="0" xr:uid="{00000000-0006-0000-1800-000002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CARNET JOVEN CADUCADO SE REMITE A TAQUILLAS.</t>
        </r>
      </text>
    </comment>
    <comment ref="K36" authorId="0" shapeId="0" xr:uid="{00000000-0006-0000-1800-000003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LOCALIZADOR SE REMITE A MAQUINAS.</t>
        </r>
      </text>
    </comment>
    <comment ref="M36" authorId="0" shapeId="0" xr:uid="{00000000-0006-0000-1800-000004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BILLETE ANULADO SE REMITE A TAQUILLAS.</t>
        </r>
      </text>
    </comment>
    <comment ref="L39" authorId="0" shapeId="0" xr:uid="{00000000-0006-0000-1800-000005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TREN INCORRECTO SE REMITE A TAQUILLAS.</t>
        </r>
      </text>
    </comment>
    <comment ref="H48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CARNET JOVEN NO LO PRESENTA SE REMITE A TAQUILLAS.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Enrique Rollon Villalon</author>
    <author>Lara Roldan Alvarez</author>
  </authors>
  <commentList>
    <comment ref="K7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2 LOCALIZADORES EN EL MÓVIL SE REMITEN A IMPRIMIR CORRECTAMENTE.</t>
        </r>
      </text>
    </comment>
    <comment ref="K8" authorId="0" shapeId="0" xr:uid="{00000000-0006-0000-1900-000002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LOCALIZADOR EN EL MÓVIL SE REMITE A IMPRIMIR CORRECTAMENTE.</t>
        </r>
      </text>
    </comment>
    <comment ref="L8" authorId="0" shapeId="0" xr:uid="{00000000-0006-0000-1900-000003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BILLETE DE UN TRAYECTO INVERSO SE REMITE A TAQUILLAS.</t>
        </r>
      </text>
    </comment>
    <comment ref="I11" authorId="0" shapeId="0" xr:uid="{00000000-0006-0000-1900-000004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  <comment ref="K14" authorId="0" shapeId="0" xr:uid="{00000000-0006-0000-1900-000005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LOCALIZADOR EN EL MÓVIL SE REMITE A IMPRIMIR CORRECTAMENTE.</t>
        </r>
      </text>
    </comment>
    <comment ref="K23" authorId="0" shapeId="0" xr:uid="{00000000-0006-0000-1900-000006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LOCALIZADOR EN EL MÓVIL SE REMITE A IMPRIMIR CORRECTAMENTE.</t>
        </r>
      </text>
    </comment>
    <comment ref="J24" authorId="0" shapeId="0" xr:uid="{00000000-0006-0000-1900-000007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TARJETA DORADA NO PRESENTA DOCUMENTACIÓN. SE REMITE A TAQUILLAS A FORMALIZAR UNA COPIA.</t>
        </r>
      </text>
    </comment>
    <comment ref="I32" authorId="1" shapeId="0" xr:uid="{00000000-0006-0000-1900-000008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fecha incorrecta se remite a taquillas. </t>
        </r>
      </text>
    </comment>
    <comment ref="I33" authorId="1" shapeId="0" xr:uid="{00000000-0006-0000-1900-000009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2 fechas incorrectas se remiten a taquillas. </t>
        </r>
      </text>
    </comment>
    <comment ref="I39" authorId="1" shapeId="0" xr:uid="{00000000-0006-0000-1900-00000A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5 fechas incorrectas se remiten a taquillas. </t>
        </r>
      </text>
    </comment>
    <comment ref="I48" authorId="1" shapeId="0" xr:uid="{00000000-0006-0000-1900-00000B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fecha incorrecta se remite a taquillas. 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Enrique Rollon Villalon</author>
  </authors>
  <commentList>
    <comment ref="K7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VIAJERO LLEVA EL BILLETE EN UNA FOTO EN EL MÓVIL, NO SE PUEDE LEER, SE LE REMITE A MÁQUINAS PARA SU CORECTA IMPRESIÓN.</t>
        </r>
      </text>
    </comment>
    <comment ref="M24" authorId="0" shapeId="0" xr:uid="{00000000-0006-0000-1A00-000002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MASCOTA SIN BILLETE SE REMITE A TAQUILLAS.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Enrique Rollon Villalon</author>
  </authors>
  <commentList>
    <comment ref="L6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TRAYECTO INVERSO SE REMITE A TAQUILLAS.</t>
        </r>
      </text>
    </comment>
    <comment ref="M6" authorId="0" shapeId="0" xr:uid="{00000000-0006-0000-1B00-000002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FERIAS Y CONGRESOS NO PRESENTA CÉDULA DE DESCUENTO. SE REMITE A TAQUILLAS.</t>
        </r>
      </text>
    </comment>
    <comment ref="K7" authorId="0" shapeId="0" xr:uid="{00000000-0006-0000-1B00-000003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LOCALIZADOR EN EL MÓVIL SE REMITE A IMPRIMIR CORRECTAMENTE.</t>
        </r>
      </text>
    </comment>
    <comment ref="I9" authorId="0" shapeId="0" xr:uid="{00000000-0006-0000-1B00-000004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  <comment ref="H14" authorId="0" shapeId="0" xr:uid="{00000000-0006-0000-1B00-000005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VIAJERO NO PRSENTA CARNÉ JOVEN. SE REMITE A TAQUILLAS.</t>
        </r>
      </text>
    </comment>
    <comment ref="I23" authorId="0" shapeId="0" xr:uid="{00000000-0006-0000-1B00-000006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  <comment ref="K24" authorId="0" shapeId="0" xr:uid="{00000000-0006-0000-1B00-000007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BILLETE EN FORMATO A5 SE REMITE A IMPRIMIR CORRECTAMENTE.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Virginia Hernandez Pascual</author>
  </authors>
  <commentList>
    <comment ref="F3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FAMILIA NUMEROSA GENERAL NO LO TIENE SE REMITE A TAQUILLAS.</t>
        </r>
      </text>
    </comment>
    <comment ref="I3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Enrique Rollon Villalon</author>
    <author>Virginia Hernandez Pascual</author>
  </authors>
  <commentList>
    <comment ref="H1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CARNÉ JOVEN NO PRESENTA DOCUMENTACIÓN. SE REMITE A TAQUILLAS.</t>
        </r>
      </text>
    </comment>
    <comment ref="H2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CARNÉ JOVEN CADUCADO. SE REMITE A TAQUILLAS.</t>
        </r>
      </text>
    </comment>
    <comment ref="K31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LOCALIZADOR MOVIL SE REMITE A MAQUINAS.</t>
        </r>
      </text>
    </comment>
    <comment ref="F40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FAMILIA NUMEROSA ESPECIAL REGULARIZA INTERVENTOR, 1 FAMILIA NUMEROSA NO LO TIENE SE REMITE A TAQUILLAS.</t>
        </r>
      </text>
    </comment>
    <comment ref="F48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FAMILIA NUMEROSA NO LO TIENE SE REMITE A TAQUILLAS</t>
        </r>
      </text>
    </comment>
    <comment ref="F50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FAMILIA NUMEROSA NO LO TIENE SE REMITE A TAQUILLAS</t>
        </r>
      </text>
    </comment>
    <comment ref="K50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LOCALIZADOR SE REMITE A MAQUINAS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Enrique Rollon Villalon</author>
    <author>Lara Roldan Alvarez</author>
  </authors>
  <commentList>
    <comment ref="K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LOCALIZADOR EN EL MÓVIL SE REMITE A IMPRIMIR CORRECTAMENTE.</t>
        </r>
      </text>
    </comment>
    <comment ref="H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CARNÉ JOVEN NO PRESENTA DOCUMENTACIÓN. SE REMITE A TAQUILLAS.</t>
        </r>
      </text>
    </comment>
    <comment ref="I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  <comment ref="J9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TARJETA DORADA NO PRESENTA DOCUMENTACIÓN. SE REMITE A TAQUILLAS.</t>
        </r>
      </text>
    </comment>
    <comment ref="H10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CARNÉ JOVEN NO PRESENTA DOCUMENTACIÓN. SE REMITE A TAQUILLAS.</t>
        </r>
      </text>
    </comment>
    <comment ref="K10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LOCALIZADOR EN EL MÓVIL SE REMITE A IMPRIMIR CORRECTAMENTE.</t>
        </r>
      </text>
    </comment>
    <comment ref="K14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LOCALIZADOR EN EL MÓVIL SE REMITE A IMPRIMIR CORRECTAMENTE.</t>
        </r>
      </text>
    </comment>
    <comment ref="J50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2 TARJETAS DORADAS QUE NO ACREDITAN SE REMITEN A TAQUILLAS.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Enrique Rollon Villalon</author>
    <author>Lara Roldan Alvarez</author>
  </authors>
  <commentList>
    <comment ref="K6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LOCALIZADOR EN EL MÓVIL SE REMITE A IMPRIMIR CORRECTAMENTE.</t>
        </r>
      </text>
    </comment>
    <comment ref="L20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VIAJERO CON TRAYECTO INVERSO SE REMITE A TAQUILLAS.</t>
        </r>
      </text>
    </comment>
    <comment ref="I26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3 FECHAS INCORRECTAS SE REMITEN A TAQUILLAS </t>
        </r>
      </text>
    </comment>
    <comment ref="H30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CARNÉ NO PRESENTA DOCUMENTACIÓN. SE REMITE A TAQUILLAS.</t>
        </r>
      </text>
    </comment>
    <comment ref="M49" authorId="1" shapeId="0" xr:uid="{00000000-0006-0000-0500-000005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BILLETE ANULADO SE REMITE A TAQUILLAS.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Enrique Rollon Villalon</author>
    <author>Lara Roldan Alvarez</author>
  </authors>
  <commentList>
    <comment ref="H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2 CARNÉ JOVEN CADUCADO SE REMITEN A TAQUILLAS.</t>
        </r>
      </text>
    </comment>
    <comment ref="K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2 LOCALIZADORES EN EL MÓVIL SE REMITEN A IMPRIMIR CORRECTAMENTE.</t>
        </r>
      </text>
    </comment>
    <comment ref="I7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  <comment ref="L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VIAJERO CON TREN DE TRAYECTO INCORRECTO SE REMITE A TAQUILLAS.</t>
        </r>
      </text>
    </comment>
    <comment ref="M10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BILLETE ANULADO TÉCNICAMENTE SE REMITE A TAQUILLAS. </t>
        </r>
      </text>
    </comment>
    <comment ref="K14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LOCALIZADOR EN EL MÓVIL SE REMITE A IMPRIMIR CORRECTAMENTE.</t>
        </r>
      </text>
    </comment>
    <comment ref="H20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CARNÉ JOVEN NO PRESENTA DOCUMENTACIÓN. SE REMITE A TAQUILLAS.</t>
        </r>
      </text>
    </comment>
    <comment ref="J20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TARJETA DORADA NO PRESENTA DOCUMENTACIÓN. SE REMITE A TAQUILLAS A FORMALIZAR UNA COPIA.</t>
        </r>
      </text>
    </comment>
    <comment ref="J2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Julian Enrique Rollon Villalon:</t>
        </r>
        <r>
          <rPr>
            <sz val="9"/>
            <color indexed="81"/>
            <rFont val="Tahoma"/>
            <family val="2"/>
          </rPr>
          <t xml:space="preserve">
1 TARJETA DORADA NO ES TITULAR. SE REMITE A TAQUILLAS.</t>
        </r>
      </text>
    </comment>
    <comment ref="I3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FECHA INCORRECTA SE REMITE A TAQUILLAS. </t>
        </r>
      </text>
    </comment>
    <comment ref="I48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2 FECHAS INCORRECTAS SE REMITEN A TAQUILLAS.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Virginia Hernandez Pascual</author>
    <author>Lara Roldan Alvarez</author>
  </authors>
  <commentList>
    <comment ref="F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FAMILIA NUMEROSA GENERAL NO LO PRESENTA SE REMITE A TAQUILLAS.</t>
        </r>
      </text>
    </comment>
    <comment ref="K40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2 LOCALIZADORES SE REMITEN A IMPRMIR 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Virginia Hernandez Pascual</author>
    <author>Lara Roldan Alvarez</author>
  </authors>
  <commentList>
    <comment ref="L1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TRAYECTO INCORRECTO SE REMITE A TAQUILLAS.</t>
        </r>
      </text>
    </comment>
    <comment ref="K1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LOCALIZADOR SE REMITE A IMPRIMIR.</t>
        </r>
      </text>
    </comment>
    <comment ref="J20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3 TARJETAS DORADAS SE REMITE A HACER DUPLICADO</t>
        </r>
      </text>
    </comment>
    <comment ref="I23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  <comment ref="H30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Virginia Hernandez Pascual:</t>
        </r>
        <r>
          <rPr>
            <sz val="9"/>
            <color indexed="81"/>
            <rFont val="Tahoma"/>
            <family val="2"/>
          </rPr>
          <t xml:space="preserve">
2 CARNE JOVEN LO TIENEN CADUCADO SE LES REMITE A TAQUILLAS. 1 DE LOS CARNE JOVEN PIERDE EL TREN.</t>
        </r>
      </text>
    </comment>
    <comment ref="H38" authorId="1" shapeId="0" xr:uid="{00000000-0006-0000-0800-000006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CARNÉ JOVEN CADUCADO SE REMITE A TAQUILLAS</t>
        </r>
      </text>
    </comment>
    <comment ref="I42" authorId="1" shapeId="0" xr:uid="{00000000-0006-0000-0800-000007000000}">
      <text>
        <r>
          <rPr>
            <b/>
            <sz val="9"/>
            <color indexed="81"/>
            <rFont val="Tahoma"/>
            <family val="2"/>
          </rPr>
          <t>Lara Roldan Alvarez:</t>
        </r>
        <r>
          <rPr>
            <sz val="9"/>
            <color indexed="81"/>
            <rFont val="Tahoma"/>
            <family val="2"/>
          </rPr>
          <t xml:space="preserve">
1 FECHA INCORRECTA SE REMITE A TAQUILLAS.</t>
        </r>
      </text>
    </comment>
  </commentList>
</comments>
</file>

<file path=xl/sharedStrings.xml><?xml version="1.0" encoding="utf-8"?>
<sst xmlns="http://schemas.openxmlformats.org/spreadsheetml/2006/main" count="1199" uniqueCount="62">
  <si>
    <t>Nº TREN</t>
  </si>
  <si>
    <t>DESTINO</t>
  </si>
  <si>
    <t>Nº  FRAUDES</t>
  </si>
  <si>
    <t>TIPOLOGÍA</t>
  </si>
  <si>
    <t>TOTAL</t>
  </si>
  <si>
    <t>TIPOLOGIA FRAUDE</t>
  </si>
  <si>
    <t>1.- Billetes Internacionales</t>
  </si>
  <si>
    <t>4.- Incidencia Carnet Joven</t>
  </si>
  <si>
    <t>7.- Formato billete no valido</t>
  </si>
  <si>
    <t>2.- Incidencia Carnet de Familia Numerosa</t>
  </si>
  <si>
    <t>5.- Error en fecha</t>
  </si>
  <si>
    <t>8.- Trenes / trayectos distintos</t>
  </si>
  <si>
    <t>3.- Tarjeta plus / Abonos</t>
  </si>
  <si>
    <t>6.- Incidencia Tarjeta Dorada</t>
  </si>
  <si>
    <t>9.- Sin determinar</t>
  </si>
  <si>
    <t>SENCILLA</t>
  </si>
  <si>
    <t>SI</t>
  </si>
  <si>
    <t>X</t>
  </si>
  <si>
    <t>MÚLTIPLE</t>
  </si>
  <si>
    <t>NO</t>
  </si>
  <si>
    <t>IRREGULARIDADES DE TARIFAS</t>
  </si>
  <si>
    <t>VALLADOLID - MADRID</t>
  </si>
  <si>
    <t>SALAMANCA-BARCELONA</t>
  </si>
  <si>
    <t>MADRID - GIJON</t>
  </si>
  <si>
    <t>LEON - MADRID</t>
  </si>
  <si>
    <t>MADRID - SANTANDER</t>
  </si>
  <si>
    <t>SANTANDER - ALICANTE</t>
  </si>
  <si>
    <t>MADRID - LEON</t>
  </si>
  <si>
    <t>GIJON - MADRID</t>
  </si>
  <si>
    <t>GIJON - CASTELLÓ</t>
  </si>
  <si>
    <t>SANTANDER - MADRID</t>
  </si>
  <si>
    <t>4167 / 4267</t>
  </si>
  <si>
    <t>SAN SEBASTIAN - MADRID</t>
  </si>
  <si>
    <t>ALICANTE - GIJON</t>
  </si>
  <si>
    <t>4166 / 4266</t>
  </si>
  <si>
    <t>BARCELONA-SALAMANCA</t>
  </si>
  <si>
    <t>BURGOS - MADRID</t>
  </si>
  <si>
    <t xml:space="preserve">MADRID - BILBAO  </t>
  </si>
  <si>
    <t>MADRID - SAN SEBASTIAN</t>
  </si>
  <si>
    <t>4071/37071</t>
  </si>
  <si>
    <t>4078/ 34078</t>
  </si>
  <si>
    <t>8088</t>
  </si>
  <si>
    <t>BILBAO - MADRID</t>
  </si>
  <si>
    <t>GIJON - OROPESA</t>
  </si>
  <si>
    <t>GIJON - VINAROS</t>
  </si>
  <si>
    <t>4193 / 37193</t>
  </si>
  <si>
    <t>BILBAO - SAN SEBASTIAN - MADRID</t>
  </si>
  <si>
    <t>MADRID - BURGOS</t>
  </si>
  <si>
    <t>IRUN - MADRID</t>
  </si>
  <si>
    <t xml:space="preserve"> BILBAO - SAN SEBASTIAN - MADRID</t>
  </si>
  <si>
    <t xml:space="preserve"> MADRID - BILBAO - SAN SEBASTIAN</t>
  </si>
  <si>
    <t>OROPESA - GIJON</t>
  </si>
  <si>
    <t>MADRID - SAN SEBASTIAN - IRUN</t>
  </si>
  <si>
    <t xml:space="preserve">MADRID - LEON </t>
  </si>
  <si>
    <t>SEPTIEMBRE 2022</t>
  </si>
  <si>
    <t>RESUMEN TOTAL SEPTIEMBRE 2022</t>
  </si>
  <si>
    <t xml:space="preserve"> </t>
  </si>
  <si>
    <t>LEON - ALICANTE</t>
  </si>
  <si>
    <t>ALICANTE - LEON</t>
  </si>
  <si>
    <t>4078/ 34078 / 5092</t>
  </si>
  <si>
    <t>4288 /5122</t>
  </si>
  <si>
    <t>4209 / 5183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</si>
</sst>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1"/>
      <color theme="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0"/>
      <name val="Calibri"/>
      <family val="2"/>
    </font>
    <font>
      <b/>
      <sz val="12"/>
      <color indexed="9"/>
      <name val="Calibri"/>
      <family val="2"/>
    </font>
    <font>
      <b/>
      <sz val="12"/>
      <color indexed="20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9336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/>
    <xf numFmtId="0" fontId="2" fillId="0" borderId="0" xfId="0" applyFont="1"/>
    <xf numFmtId="0" fontId="2" fillId="0" borderId="0" xfId="0" applyFont="1" applyBorder="1"/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4" fillId="4" borderId="4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0" fillId="0" borderId="46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36" xfId="0" applyFont="1" applyFill="1" applyBorder="1" applyAlignment="1" applyProtection="1">
      <alignment horizontal="center" vertical="center"/>
      <protection locked="0"/>
    </xf>
    <xf numFmtId="0" fontId="0" fillId="0" borderId="19" xfId="0" applyFont="1" applyFill="1" applyBorder="1" applyAlignment="1" applyProtection="1">
      <alignment horizontal="center" vertical="center"/>
      <protection locked="0"/>
    </xf>
    <xf numFmtId="0" fontId="14" fillId="0" borderId="34" xfId="0" applyFont="1" applyFill="1" applyBorder="1" applyAlignment="1" applyProtection="1">
      <alignment horizontal="center" vertical="center" wrapText="1"/>
      <protection locked="0"/>
    </xf>
    <xf numFmtId="0" fontId="14" fillId="0" borderId="17" xfId="0" applyFont="1" applyFill="1" applyBorder="1" applyAlignment="1" applyProtection="1">
      <alignment horizontal="center" vertical="center" wrapText="1"/>
      <protection locked="0"/>
    </xf>
    <xf numFmtId="0" fontId="14" fillId="0" borderId="35" xfId="0" applyFont="1" applyFill="1" applyBorder="1" applyAlignment="1" applyProtection="1">
      <alignment horizontal="center" vertical="center" wrapText="1"/>
      <protection locked="0"/>
    </xf>
    <xf numFmtId="0" fontId="14" fillId="0" borderId="18" xfId="0" applyFont="1" applyFill="1" applyBorder="1" applyAlignment="1" applyProtection="1">
      <alignment horizontal="center" vertical="center" wrapText="1"/>
      <protection locked="0"/>
    </xf>
    <xf numFmtId="0" fontId="15" fillId="0" borderId="27" xfId="0" applyFont="1" applyBorder="1" applyAlignment="1" applyProtection="1">
      <alignment horizontal="center" vertical="center"/>
      <protection locked="0"/>
    </xf>
    <xf numFmtId="0" fontId="15" fillId="0" borderId="26" xfId="0" applyFont="1" applyBorder="1" applyAlignment="1" applyProtection="1">
      <alignment horizontal="center" vertical="center"/>
      <protection locked="0"/>
    </xf>
    <xf numFmtId="0" fontId="15" fillId="0" borderId="50" xfId="0" applyFont="1" applyBorder="1" applyAlignment="1" applyProtection="1">
      <alignment horizontal="center" vertical="center"/>
      <protection locked="0"/>
    </xf>
    <xf numFmtId="0" fontId="15" fillId="0" borderId="28" xfId="0" applyFont="1" applyBorder="1" applyAlignment="1" applyProtection="1">
      <alignment horizontal="center" vertical="center"/>
      <protection locked="0"/>
    </xf>
    <xf numFmtId="0" fontId="2" fillId="5" borderId="21" xfId="0" applyFont="1" applyFill="1" applyBorder="1" applyAlignment="1" applyProtection="1">
      <alignment horizontal="center" vertical="center" wrapText="1"/>
      <protection locked="0"/>
    </xf>
    <xf numFmtId="0" fontId="13" fillId="0" borderId="16" xfId="0" applyFont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13" fillId="0" borderId="22" xfId="0" applyFont="1" applyBorder="1" applyAlignment="1" applyProtection="1">
      <alignment horizontal="center" vertical="center" wrapText="1"/>
      <protection locked="0"/>
    </xf>
    <xf numFmtId="0" fontId="2" fillId="5" borderId="27" xfId="0" applyFont="1" applyFill="1" applyBorder="1" applyAlignment="1" applyProtection="1">
      <alignment horizontal="center" vertical="center" wrapText="1"/>
      <protection locked="0"/>
    </xf>
    <xf numFmtId="0" fontId="13" fillId="0" borderId="26" xfId="0" applyFont="1" applyBorder="1" applyAlignment="1" applyProtection="1">
      <alignment horizontal="center" vertical="center" wrapText="1"/>
      <protection locked="0"/>
    </xf>
    <xf numFmtId="0" fontId="13" fillId="0" borderId="28" xfId="0" applyFont="1" applyBorder="1" applyAlignment="1" applyProtection="1">
      <alignment horizontal="center" vertical="center" wrapText="1"/>
      <protection locked="0"/>
    </xf>
    <xf numFmtId="0" fontId="2" fillId="5" borderId="16" xfId="0" applyFont="1" applyFill="1" applyBorder="1" applyAlignment="1" applyProtection="1">
      <alignment horizontal="center" vertical="center" wrapText="1"/>
      <protection locked="0"/>
    </xf>
    <xf numFmtId="0" fontId="2" fillId="5" borderId="22" xfId="0" applyFont="1" applyFill="1" applyBorder="1" applyAlignment="1" applyProtection="1">
      <alignment horizontal="center" vertical="center" wrapText="1"/>
      <protection locked="0"/>
    </xf>
    <xf numFmtId="0" fontId="0" fillId="0" borderId="53" xfId="0" applyFont="1" applyBorder="1" applyAlignment="1" applyProtection="1">
      <alignment horizontal="center" vertical="center"/>
      <protection locked="0"/>
    </xf>
    <xf numFmtId="0" fontId="12" fillId="0" borderId="19" xfId="0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0" fillId="0" borderId="54" xfId="0" applyFont="1" applyBorder="1" applyAlignment="1">
      <alignment horizontal="center" vertical="center" wrapText="1"/>
    </xf>
    <xf numFmtId="0" fontId="16" fillId="0" borderId="37" xfId="0" applyFont="1" applyBorder="1" applyAlignment="1" applyProtection="1">
      <alignment horizontal="center" vertical="center" wrapText="1"/>
      <protection locked="0"/>
    </xf>
    <xf numFmtId="0" fontId="0" fillId="0" borderId="41" xfId="0" applyFont="1" applyBorder="1" applyAlignment="1">
      <alignment horizontal="center" vertical="center" wrapText="1"/>
    </xf>
    <xf numFmtId="0" fontId="2" fillId="5" borderId="55" xfId="0" applyFont="1" applyFill="1" applyBorder="1" applyAlignment="1" applyProtection="1">
      <alignment horizontal="center" vertical="center" wrapText="1"/>
      <protection locked="0"/>
    </xf>
    <xf numFmtId="0" fontId="13" fillId="0" borderId="55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 applyProtection="1">
      <alignment horizontal="center" vertical="center" wrapText="1"/>
      <protection locked="0"/>
    </xf>
    <xf numFmtId="0" fontId="16" fillId="0" borderId="56" xfId="0" applyFont="1" applyBorder="1" applyAlignment="1" applyProtection="1">
      <alignment horizontal="center" vertical="center" wrapText="1"/>
      <protection locked="0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6" xfId="0" applyFont="1" applyBorder="1" applyAlignment="1" applyProtection="1">
      <alignment horizontal="center" vertical="center"/>
      <protection locked="0"/>
    </xf>
    <xf numFmtId="0" fontId="16" fillId="0" borderId="14" xfId="0" applyFont="1" applyBorder="1" applyAlignment="1" applyProtection="1">
      <alignment horizontal="center" vertical="center" wrapText="1"/>
      <protection locked="0"/>
    </xf>
    <xf numFmtId="0" fontId="16" fillId="0" borderId="19" xfId="0" applyFont="1" applyBorder="1" applyAlignment="1" applyProtection="1">
      <alignment horizontal="center" vertical="center" wrapText="1"/>
      <protection locked="0"/>
    </xf>
    <xf numFmtId="0" fontId="0" fillId="0" borderId="58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16" fillId="0" borderId="9" xfId="0" applyFont="1" applyBorder="1" applyAlignment="1" applyProtection="1">
      <alignment horizontal="center" vertical="center" wrapText="1"/>
      <protection locked="0"/>
    </xf>
    <xf numFmtId="0" fontId="0" fillId="0" borderId="19" xfId="0" applyFont="1" applyBorder="1" applyAlignment="1">
      <alignment horizontal="center" vertical="center" wrapText="1"/>
    </xf>
    <xf numFmtId="0" fontId="0" fillId="0" borderId="59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19" fillId="0" borderId="35" xfId="0" applyFont="1" applyFill="1" applyBorder="1" applyAlignment="1" applyProtection="1">
      <alignment horizontal="center" vertical="center" wrapText="1"/>
      <protection locked="0"/>
    </xf>
    <xf numFmtId="0" fontId="14" fillId="0" borderId="60" xfId="0" applyFont="1" applyFill="1" applyBorder="1" applyAlignment="1" applyProtection="1">
      <alignment horizontal="center" vertical="center" wrapText="1"/>
      <protection locked="0"/>
    </xf>
    <xf numFmtId="0" fontId="15" fillId="0" borderId="16" xfId="0" applyFont="1" applyBorder="1" applyAlignment="1" applyProtection="1">
      <alignment horizontal="center" vertical="center"/>
      <protection locked="0"/>
    </xf>
    <xf numFmtId="0" fontId="15" fillId="0" borderId="35" xfId="0" applyFont="1" applyFill="1" applyBorder="1" applyAlignment="1" applyProtection="1">
      <alignment horizontal="center" vertical="center" wrapText="1"/>
      <protection locked="0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19" fillId="0" borderId="17" xfId="0" applyFont="1" applyFill="1" applyBorder="1" applyAlignment="1" applyProtection="1">
      <alignment horizontal="center" vertical="center" wrapText="1"/>
      <protection locked="0"/>
    </xf>
    <xf numFmtId="0" fontId="8" fillId="6" borderId="38" xfId="0" applyFont="1" applyFill="1" applyBorder="1" applyAlignment="1">
      <alignment horizontal="left" vertical="center"/>
    </xf>
    <xf numFmtId="0" fontId="8" fillId="6" borderId="23" xfId="0" applyFont="1" applyFill="1" applyBorder="1" applyAlignment="1">
      <alignment horizontal="left" vertical="center"/>
    </xf>
    <xf numFmtId="0" fontId="8" fillId="6" borderId="39" xfId="0" applyFont="1" applyFill="1" applyBorder="1" applyAlignment="1">
      <alignment horizontal="left" vertical="center"/>
    </xf>
    <xf numFmtId="0" fontId="8" fillId="6" borderId="24" xfId="0" applyFont="1" applyFill="1" applyBorder="1" applyAlignment="1">
      <alignment horizontal="left" vertical="center"/>
    </xf>
    <xf numFmtId="0" fontId="8" fillId="6" borderId="40" xfId="0" applyFont="1" applyFill="1" applyBorder="1" applyAlignment="1">
      <alignment horizontal="left" vertical="center"/>
    </xf>
    <xf numFmtId="0" fontId="8" fillId="6" borderId="25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center" vertical="center" wrapText="1"/>
    </xf>
    <xf numFmtId="0" fontId="9" fillId="2" borderId="4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2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8" fillId="6" borderId="36" xfId="0" applyFont="1" applyFill="1" applyBorder="1" applyAlignment="1">
      <alignment horizontal="left" vertical="center"/>
    </xf>
    <xf numFmtId="0" fontId="8" fillId="6" borderId="20" xfId="0" applyFont="1" applyFill="1" applyBorder="1" applyAlignment="1">
      <alignment horizontal="left" vertical="center"/>
    </xf>
    <xf numFmtId="0" fontId="8" fillId="6" borderId="37" xfId="0" applyFont="1" applyFill="1" applyBorder="1" applyAlignment="1">
      <alignment horizontal="left" vertical="center"/>
    </xf>
    <xf numFmtId="0" fontId="8" fillId="6" borderId="16" xfId="0" applyFont="1" applyFill="1" applyBorder="1" applyAlignment="1">
      <alignment horizontal="left" vertical="center"/>
    </xf>
    <xf numFmtId="0" fontId="8" fillId="6" borderId="29" xfId="0" applyFont="1" applyFill="1" applyBorder="1" applyAlignment="1">
      <alignment horizontal="left" vertical="center"/>
    </xf>
    <xf numFmtId="0" fontId="8" fillId="6" borderId="22" xfId="0" applyFont="1" applyFill="1" applyBorder="1" applyAlignment="1">
      <alignment horizontal="left" vertical="center"/>
    </xf>
    <xf numFmtId="0" fontId="8" fillId="6" borderId="33" xfId="0" applyFont="1" applyFill="1" applyBorder="1" applyAlignment="1">
      <alignment horizontal="left" vertical="center"/>
    </xf>
    <xf numFmtId="0" fontId="8" fillId="6" borderId="15" xfId="0" applyFont="1" applyFill="1" applyBorder="1" applyAlignment="1">
      <alignment horizontal="left" vertical="center"/>
    </xf>
    <xf numFmtId="0" fontId="8" fillId="6" borderId="34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8" fillId="6" borderId="35" xfId="0" applyFont="1" applyFill="1" applyBorder="1" applyAlignment="1">
      <alignment horizontal="left" vertical="center"/>
    </xf>
    <xf numFmtId="0" fontId="8" fillId="6" borderId="18" xfId="0" applyFont="1" applyFill="1" applyBorder="1" applyAlignment="1">
      <alignment horizontal="left" vertical="center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wrapText="1"/>
      <protection locked="0"/>
    </xf>
    <xf numFmtId="0" fontId="0" fillId="0" borderId="3" xfId="0" applyFont="1" applyBorder="1" applyAlignment="1" applyProtection="1">
      <alignment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wrapText="1"/>
      <protection locked="0"/>
    </xf>
    <xf numFmtId="49" fontId="3" fillId="2" borderId="3" xfId="0" applyNumberFormat="1" applyFont="1" applyFill="1" applyBorder="1" applyAlignment="1" applyProtection="1">
      <alignment wrapText="1"/>
      <protection locked="0"/>
    </xf>
    <xf numFmtId="0" fontId="4" fillId="3" borderId="4" xfId="0" applyFont="1" applyFill="1" applyBorder="1" applyAlignment="1">
      <alignment horizontal="center" vertical="center" wrapText="1"/>
    </xf>
    <xf numFmtId="0" fontId="0" fillId="0" borderId="51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 shrinkToFit="1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wrapText="1"/>
    </xf>
    <xf numFmtId="0" fontId="8" fillId="6" borderId="45" xfId="0" applyFont="1" applyFill="1" applyBorder="1" applyAlignment="1">
      <alignment horizontal="left" vertical="center"/>
    </xf>
    <xf numFmtId="0" fontId="8" fillId="6" borderId="47" xfId="0" applyFont="1" applyFill="1" applyBorder="1" applyAlignment="1">
      <alignment horizontal="left" vertical="center"/>
    </xf>
    <xf numFmtId="0" fontId="8" fillId="6" borderId="46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 shrinkToFit="1"/>
    </xf>
    <xf numFmtId="0" fontId="4" fillId="2" borderId="3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33"/>
      <color rgb="FF660066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</xdr:col>
      <xdr:colOff>927100</xdr:colOff>
      <xdr:row>1</xdr:row>
      <xdr:rowOff>564079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77801"/>
          <a:ext cx="927100" cy="56407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63500</xdr:rowOff>
    </xdr:from>
    <xdr:to>
      <xdr:col>1</xdr:col>
      <xdr:colOff>1143000</xdr:colOff>
      <xdr:row>1</xdr:row>
      <xdr:rowOff>557958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63500"/>
          <a:ext cx="1104900" cy="67225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12700</xdr:rowOff>
    </xdr:from>
    <xdr:to>
      <xdr:col>1</xdr:col>
      <xdr:colOff>1143000</xdr:colOff>
      <xdr:row>1</xdr:row>
      <xdr:rowOff>507158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12700"/>
          <a:ext cx="1104900" cy="6722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241300</xdr:colOff>
      <xdr:row>1</xdr:row>
      <xdr:rowOff>19280</xdr:rowOff>
    </xdr:from>
    <xdr:to>
      <xdr:col>1</xdr:col>
      <xdr:colOff>1168400</xdr:colOff>
      <xdr:row>1</xdr:row>
      <xdr:rowOff>583358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" y="197080"/>
          <a:ext cx="927100" cy="56407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</xdr:row>
      <xdr:rowOff>37488</xdr:rowOff>
    </xdr:from>
    <xdr:to>
      <xdr:col>1</xdr:col>
      <xdr:colOff>1003300</xdr:colOff>
      <xdr:row>1</xdr:row>
      <xdr:rowOff>570658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215288"/>
          <a:ext cx="876300" cy="53317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254000</xdr:colOff>
      <xdr:row>1</xdr:row>
      <xdr:rowOff>107032</xdr:rowOff>
    </xdr:from>
    <xdr:to>
      <xdr:col>1</xdr:col>
      <xdr:colOff>1016000</xdr:colOff>
      <xdr:row>1</xdr:row>
      <xdr:rowOff>570658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284832"/>
          <a:ext cx="762000" cy="46362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38100</xdr:rowOff>
    </xdr:from>
    <xdr:to>
      <xdr:col>1</xdr:col>
      <xdr:colOff>1295400</xdr:colOff>
      <xdr:row>1</xdr:row>
      <xdr:rowOff>532558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38100"/>
          <a:ext cx="1104900" cy="6722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254000</xdr:colOff>
      <xdr:row>1</xdr:row>
      <xdr:rowOff>114300</xdr:rowOff>
    </xdr:from>
    <xdr:to>
      <xdr:col>1</xdr:col>
      <xdr:colOff>1004054</xdr:colOff>
      <xdr:row>1</xdr:row>
      <xdr:rowOff>570658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292100"/>
          <a:ext cx="750054" cy="45635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50800</xdr:rowOff>
    </xdr:from>
    <xdr:to>
      <xdr:col>1</xdr:col>
      <xdr:colOff>1181100</xdr:colOff>
      <xdr:row>1</xdr:row>
      <xdr:rowOff>545258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0800"/>
          <a:ext cx="1104900" cy="67225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0</xdr:rowOff>
    </xdr:from>
    <xdr:to>
      <xdr:col>1</xdr:col>
      <xdr:colOff>1193800</xdr:colOff>
      <xdr:row>1</xdr:row>
      <xdr:rowOff>494458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0"/>
          <a:ext cx="1104900" cy="67225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114300</xdr:rowOff>
    </xdr:from>
    <xdr:to>
      <xdr:col>1</xdr:col>
      <xdr:colOff>1181100</xdr:colOff>
      <xdr:row>1</xdr:row>
      <xdr:rowOff>608758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14300"/>
          <a:ext cx="1104900" cy="672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63500</xdr:rowOff>
    </xdr:from>
    <xdr:to>
      <xdr:col>1</xdr:col>
      <xdr:colOff>1028700</xdr:colOff>
      <xdr:row>1</xdr:row>
      <xdr:rowOff>596670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41300"/>
          <a:ext cx="876300" cy="53317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</xdr:row>
      <xdr:rowOff>38100</xdr:rowOff>
    </xdr:from>
    <xdr:to>
      <xdr:col>1</xdr:col>
      <xdr:colOff>941058</xdr:colOff>
      <xdr:row>1</xdr:row>
      <xdr:rowOff>533400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215900"/>
          <a:ext cx="814058" cy="4953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0</xdr:row>
      <xdr:rowOff>114300</xdr:rowOff>
    </xdr:from>
    <xdr:to>
      <xdr:col>1</xdr:col>
      <xdr:colOff>1270000</xdr:colOff>
      <xdr:row>1</xdr:row>
      <xdr:rowOff>608758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" y="114300"/>
          <a:ext cx="1104900" cy="67225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88900</xdr:rowOff>
    </xdr:from>
    <xdr:to>
      <xdr:col>1</xdr:col>
      <xdr:colOff>1143000</xdr:colOff>
      <xdr:row>1</xdr:row>
      <xdr:rowOff>583358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88900"/>
          <a:ext cx="1104900" cy="67225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127000</xdr:rowOff>
    </xdr:from>
    <xdr:to>
      <xdr:col>1</xdr:col>
      <xdr:colOff>1219200</xdr:colOff>
      <xdr:row>2</xdr:row>
      <xdr:rowOff>11858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127000"/>
          <a:ext cx="1104900" cy="67225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0</xdr:row>
      <xdr:rowOff>165100</xdr:rowOff>
    </xdr:from>
    <xdr:to>
      <xdr:col>1</xdr:col>
      <xdr:colOff>1092200</xdr:colOff>
      <xdr:row>1</xdr:row>
      <xdr:rowOff>590014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" y="165100"/>
          <a:ext cx="990600" cy="60271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0</xdr:row>
      <xdr:rowOff>12700</xdr:rowOff>
    </xdr:from>
    <xdr:to>
      <xdr:col>1</xdr:col>
      <xdr:colOff>1206500</xdr:colOff>
      <xdr:row>1</xdr:row>
      <xdr:rowOff>507158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" y="12700"/>
          <a:ext cx="1104900" cy="67225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88900</xdr:rowOff>
    </xdr:from>
    <xdr:to>
      <xdr:col>1</xdr:col>
      <xdr:colOff>1193800</xdr:colOff>
      <xdr:row>1</xdr:row>
      <xdr:rowOff>583358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88900"/>
          <a:ext cx="1104900" cy="67225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308557</xdr:colOff>
      <xdr:row>0</xdr:row>
      <xdr:rowOff>134155</xdr:rowOff>
    </xdr:from>
    <xdr:to>
      <xdr:col>1</xdr:col>
      <xdr:colOff>1413457</xdr:colOff>
      <xdr:row>2</xdr:row>
      <xdr:rowOff>28314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240" y="134155"/>
          <a:ext cx="1104900" cy="67225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0</xdr:row>
      <xdr:rowOff>0</xdr:rowOff>
    </xdr:from>
    <xdr:to>
      <xdr:col>1</xdr:col>
      <xdr:colOff>1282700</xdr:colOff>
      <xdr:row>1</xdr:row>
      <xdr:rowOff>494458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0"/>
          <a:ext cx="1104900" cy="67225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83344</xdr:colOff>
      <xdr:row>0</xdr:row>
      <xdr:rowOff>119062</xdr:rowOff>
    </xdr:from>
    <xdr:to>
      <xdr:col>1</xdr:col>
      <xdr:colOff>1188244</xdr:colOff>
      <xdr:row>2</xdr:row>
      <xdr:rowOff>17414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344" y="119062"/>
          <a:ext cx="1104900" cy="6722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58526</xdr:rowOff>
    </xdr:from>
    <xdr:to>
      <xdr:col>1</xdr:col>
      <xdr:colOff>1130300</xdr:colOff>
      <xdr:row>1</xdr:row>
      <xdr:rowOff>545257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58526"/>
          <a:ext cx="1092200" cy="664531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168089</xdr:colOff>
      <xdr:row>0</xdr:row>
      <xdr:rowOff>156883</xdr:rowOff>
    </xdr:from>
    <xdr:to>
      <xdr:col>1</xdr:col>
      <xdr:colOff>1272989</xdr:colOff>
      <xdr:row>2</xdr:row>
      <xdr:rowOff>55935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089" y="156883"/>
          <a:ext cx="1104900" cy="672258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11206</xdr:colOff>
      <xdr:row>0</xdr:row>
      <xdr:rowOff>56029</xdr:rowOff>
    </xdr:from>
    <xdr:to>
      <xdr:col>1</xdr:col>
      <xdr:colOff>1116106</xdr:colOff>
      <xdr:row>1</xdr:row>
      <xdr:rowOff>560199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206" y="56029"/>
          <a:ext cx="1104900" cy="672258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470648</xdr:colOff>
      <xdr:row>1</xdr:row>
      <xdr:rowOff>0</xdr:rowOff>
    </xdr:from>
    <xdr:to>
      <xdr:col>1</xdr:col>
      <xdr:colOff>862853</xdr:colOff>
      <xdr:row>1</xdr:row>
      <xdr:rowOff>531806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48" y="168088"/>
          <a:ext cx="874058" cy="5318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63500</xdr:rowOff>
    </xdr:from>
    <xdr:to>
      <xdr:col>1</xdr:col>
      <xdr:colOff>1168400</xdr:colOff>
      <xdr:row>1</xdr:row>
      <xdr:rowOff>557958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63500"/>
          <a:ext cx="1104900" cy="6722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88900</xdr:rowOff>
    </xdr:from>
    <xdr:to>
      <xdr:col>1</xdr:col>
      <xdr:colOff>1028700</xdr:colOff>
      <xdr:row>1</xdr:row>
      <xdr:rowOff>583358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88900"/>
          <a:ext cx="1104900" cy="6722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660400</xdr:colOff>
      <xdr:row>1</xdr:row>
      <xdr:rowOff>25400</xdr:rowOff>
    </xdr:from>
    <xdr:to>
      <xdr:col>2</xdr:col>
      <xdr:colOff>127000</xdr:colOff>
      <xdr:row>1</xdr:row>
      <xdr:rowOff>574024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400" y="203200"/>
          <a:ext cx="901700" cy="5486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736600</xdr:colOff>
      <xdr:row>0</xdr:row>
      <xdr:rowOff>152400</xdr:rowOff>
    </xdr:from>
    <xdr:to>
      <xdr:col>1</xdr:col>
      <xdr:colOff>1079500</xdr:colOff>
      <xdr:row>2</xdr:row>
      <xdr:rowOff>37258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" y="152400"/>
          <a:ext cx="1104900" cy="67225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317500</xdr:colOff>
      <xdr:row>1</xdr:row>
      <xdr:rowOff>114300</xdr:rowOff>
    </xdr:from>
    <xdr:to>
      <xdr:col>1</xdr:col>
      <xdr:colOff>1041400</xdr:colOff>
      <xdr:row>1</xdr:row>
      <xdr:rowOff>554745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0" y="292100"/>
          <a:ext cx="723900" cy="4404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12700</xdr:rowOff>
    </xdr:from>
    <xdr:to>
      <xdr:col>1</xdr:col>
      <xdr:colOff>1181100</xdr:colOff>
      <xdr:row>1</xdr:row>
      <xdr:rowOff>507158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2700"/>
          <a:ext cx="1104900" cy="6722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RREGULARIDADES%20VALLADOLID%20JUL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TOTAL JULIO 2022"/>
    </sheetNames>
    <sheetDataSet>
      <sheetData sheetId="0">
        <row r="6">
          <cell r="C6" t="str">
            <v>VALLADOLID - MADRID</v>
          </cell>
        </row>
        <row r="7">
          <cell r="C7" t="str">
            <v>VALLADOLID - MADRID</v>
          </cell>
        </row>
        <row r="8">
          <cell r="C8" t="str">
            <v>VALLADOLID - MADRID</v>
          </cell>
        </row>
        <row r="10">
          <cell r="C10" t="str">
            <v>VALLADOLID - MADRID</v>
          </cell>
        </row>
        <row r="11">
          <cell r="C11" t="str">
            <v>MADRID - GIJON</v>
          </cell>
        </row>
        <row r="12">
          <cell r="C12" t="str">
            <v>LEON - MADRID</v>
          </cell>
        </row>
        <row r="14">
          <cell r="C14" t="str">
            <v>VALLADOLID - MADRID</v>
          </cell>
        </row>
        <row r="15">
          <cell r="C15" t="str">
            <v>MADRID - SANTANDER</v>
          </cell>
        </row>
        <row r="31">
          <cell r="C31" t="str">
            <v>MADRID - LEON</v>
          </cell>
        </row>
        <row r="32">
          <cell r="C32" t="str">
            <v>VALLADOLID - MADRID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Z163"/>
  <sheetViews>
    <sheetView topLeftCell="A37" zoomScale="75" zoomScaleNormal="75" workbookViewId="0">
      <selection activeCell="F27" sqref="F27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12" t="s">
        <v>20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  <c r="N2" s="1"/>
    </row>
    <row r="3" spans="2:156" s="3" customFormat="1" ht="16.899999999999999" customHeight="1" thickBot="1" x14ac:dyDescent="0.3">
      <c r="B3" s="115" t="s">
        <v>54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7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'[1]01'!C6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'[1]01'!C7</f>
        <v>VALLADOLID - MADRID</v>
      </c>
      <c r="D7" s="36">
        <f t="shared" si="0"/>
        <v>1</v>
      </c>
      <c r="E7" s="45"/>
      <c r="F7" s="46"/>
      <c r="G7" s="46"/>
      <c r="H7" s="46"/>
      <c r="I7" s="46"/>
      <c r="J7" s="46"/>
      <c r="K7" s="47"/>
      <c r="L7" s="46"/>
      <c r="M7" s="48">
        <v>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'[1]01'!C8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'[1]01'!C10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'[1]01'!C11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 t="s">
        <v>40</v>
      </c>
      <c r="C12" s="70" t="str">
        <f>'[1]01'!C12</f>
        <v>LEON - MADRID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'[1]01'!C14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'[1]01'!C15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4288</v>
      </c>
      <c r="C17" s="71" t="s">
        <v>24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">
        <v>38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1" t="s">
        <v>21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1" t="s">
        <v>26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1" t="s">
        <v>42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1" t="s">
        <v>28</v>
      </c>
      <c r="D22" s="36">
        <f t="shared" si="0"/>
        <v>5</v>
      </c>
      <c r="E22" s="49"/>
      <c r="F22" s="50"/>
      <c r="G22" s="50"/>
      <c r="H22" s="50">
        <v>2</v>
      </c>
      <c r="I22" s="50">
        <v>3</v>
      </c>
      <c r="J22" s="50"/>
      <c r="K22" s="50"/>
      <c r="L22" s="50"/>
      <c r="M22" s="52"/>
    </row>
    <row r="23" spans="2:13" s="9" customFormat="1" ht="24.95" customHeight="1" x14ac:dyDescent="0.25">
      <c r="B23" s="63">
        <v>8118</v>
      </c>
      <c r="C23" s="38" t="s">
        <v>21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63">
        <v>4101</v>
      </c>
      <c r="C24" s="38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63">
        <v>4086</v>
      </c>
      <c r="C25" s="38" t="s">
        <v>32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63">
        <v>631</v>
      </c>
      <c r="C26" s="38" t="s">
        <v>22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63">
        <v>4110</v>
      </c>
      <c r="C27" s="58" t="s">
        <v>29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63">
        <v>4110</v>
      </c>
      <c r="C28" s="58" t="s">
        <v>43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63">
        <v>4110</v>
      </c>
      <c r="C29" s="38" t="s">
        <v>44</v>
      </c>
      <c r="D29" s="36">
        <f t="shared" si="0"/>
        <v>0</v>
      </c>
      <c r="E29" s="49"/>
      <c r="F29" s="50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68">
        <v>8148</v>
      </c>
      <c r="C30" s="38" t="s">
        <v>21</v>
      </c>
      <c r="D30" s="36">
        <f t="shared" si="0"/>
        <v>1</v>
      </c>
      <c r="E30" s="53"/>
      <c r="F30" s="54"/>
      <c r="G30" s="54"/>
      <c r="H30" s="54"/>
      <c r="I30" s="54">
        <v>1</v>
      </c>
      <c r="J30" s="54"/>
      <c r="K30" s="54"/>
      <c r="L30" s="54"/>
      <c r="M30" s="55"/>
    </row>
    <row r="31" spans="2:13" s="9" customFormat="1" ht="24.95" customHeight="1" x14ac:dyDescent="0.25">
      <c r="B31" s="38">
        <v>4143</v>
      </c>
      <c r="C31" s="37" t="str">
        <f>'[1]01'!C31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5"/>
    </row>
    <row r="32" spans="2:13" s="9" customFormat="1" ht="24.95" customHeight="1" x14ac:dyDescent="0.25">
      <c r="B32" s="38">
        <v>8158</v>
      </c>
      <c r="C32" s="37" t="str">
        <f>'[1]01'!C32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38">
        <v>4149</v>
      </c>
      <c r="C33" s="37" t="s">
        <v>53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38">
        <v>4157</v>
      </c>
      <c r="C34" s="37" t="s">
        <v>52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38">
        <v>4111</v>
      </c>
      <c r="C35" s="37" t="s">
        <v>51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38">
        <v>8168</v>
      </c>
      <c r="C36" s="37" t="s">
        <v>21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59">
        <v>4153</v>
      </c>
      <c r="C37" s="38" t="s">
        <v>25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38">
        <v>632</v>
      </c>
      <c r="C38" s="38" t="s">
        <v>35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38">
        <v>4142</v>
      </c>
      <c r="C39" s="38" t="s">
        <v>30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38">
        <v>8178</v>
      </c>
      <c r="C40" s="38" t="s">
        <v>21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38">
        <v>4140</v>
      </c>
      <c r="C41" s="38" t="s">
        <v>33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40" t="s">
        <v>31</v>
      </c>
      <c r="C42" s="40" t="s">
        <v>49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38">
        <v>4178</v>
      </c>
      <c r="C43" s="38" t="s">
        <v>24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38">
        <v>4177</v>
      </c>
      <c r="C44" s="38" t="s">
        <v>38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38">
        <v>4176</v>
      </c>
      <c r="C45" s="38" t="s">
        <v>48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38">
        <v>4162</v>
      </c>
      <c r="C46" s="38" t="s">
        <v>30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38">
        <v>4181</v>
      </c>
      <c r="C47" s="38" t="s">
        <v>23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38">
        <v>8198</v>
      </c>
      <c r="C48" s="38" t="s">
        <v>21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38" t="s">
        <v>45</v>
      </c>
      <c r="C49" s="38" t="s">
        <v>25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38">
        <v>8208</v>
      </c>
      <c r="C50" s="38" t="s">
        <v>21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38">
        <v>4197</v>
      </c>
      <c r="C51" s="38" t="s">
        <v>47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39" t="s">
        <v>34</v>
      </c>
      <c r="C52" s="38" t="s">
        <v>50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39">
        <v>4209</v>
      </c>
      <c r="C53" s="38" t="s">
        <v>27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39">
        <v>4180</v>
      </c>
      <c r="C54" s="38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s="9" customFormat="1" ht="24.95" customHeight="1" thickBot="1" x14ac:dyDescent="0.3">
      <c r="B55" s="39">
        <v>4192</v>
      </c>
      <c r="C55" s="38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95" customHeight="1" thickBot="1" x14ac:dyDescent="0.3">
      <c r="B56" s="94" t="s">
        <v>4</v>
      </c>
      <c r="C56" s="95"/>
      <c r="D56" s="23">
        <f t="shared" ref="D56:M56" si="1">SUM(D6:D55)</f>
        <v>7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2</v>
      </c>
      <c r="I56" s="24">
        <f t="shared" si="1"/>
        <v>4</v>
      </c>
      <c r="J56" s="24">
        <f t="shared" si="1"/>
        <v>0</v>
      </c>
      <c r="K56" s="24">
        <f t="shared" si="1"/>
        <v>0</v>
      </c>
      <c r="L56" s="24">
        <f t="shared" si="1"/>
        <v>0</v>
      </c>
      <c r="M56" s="24">
        <f t="shared" si="1"/>
        <v>1</v>
      </c>
    </row>
    <row r="57" spans="2:13" s="9" customFormat="1" ht="24.9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ht="25.1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24.7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s="9" customFormat="1" ht="16.5" customHeight="1" x14ac:dyDescent="0.25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s="9" customFormat="1" ht="16.5" customHeight="1" thickBot="1" x14ac:dyDescent="0.3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s="9" customFormat="1" ht="16.5" customHeight="1" x14ac:dyDescent="0.25">
      <c r="B62" s="10"/>
      <c r="D62" s="12"/>
      <c r="E62" s="11"/>
      <c r="F62" s="11"/>
      <c r="G62" s="11"/>
      <c r="H62" s="11"/>
      <c r="I62" s="11"/>
      <c r="J62" s="11"/>
      <c r="K62" s="11"/>
      <c r="L62" s="11"/>
      <c r="M62" s="11"/>
    </row>
    <row r="63" spans="2:13" ht="16.5" customHeight="1" x14ac:dyDescent="0.2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2:13" ht="16.5" customHeight="1" x14ac:dyDescent="0.2">
      <c r="B64" s="2"/>
    </row>
    <row r="65" spans="2:2" x14ac:dyDescent="0.2">
      <c r="B65" s="2"/>
    </row>
    <row r="66" spans="2:2" x14ac:dyDescent="0.2">
      <c r="B66" s="2"/>
    </row>
    <row r="160" spans="2:14" x14ac:dyDescent="0.2">
      <c r="B160" s="2"/>
      <c r="J160" s="14"/>
      <c r="K160" s="14"/>
      <c r="L160" s="14"/>
      <c r="M160" s="14"/>
      <c r="N160" s="14"/>
    </row>
    <row r="161" spans="2:13" x14ac:dyDescent="0.2">
      <c r="B161" s="2"/>
      <c r="J161" s="14"/>
      <c r="K161" s="14"/>
      <c r="L161" s="14"/>
      <c r="M161" s="14"/>
    </row>
    <row r="162" spans="2:13" x14ac:dyDescent="0.2">
      <c r="B162" s="2"/>
    </row>
    <row r="163" spans="2:13" x14ac:dyDescent="0.2">
      <c r="B163" s="2"/>
    </row>
  </sheetData>
  <sheetProtection selectLockedCells="1"/>
  <mergeCells count="17"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6:C56"/>
    <mergeCell ref="B58:M58"/>
    <mergeCell ref="B60:C60"/>
    <mergeCell ref="D60:H60"/>
    <mergeCell ref="I60:M60"/>
    <mergeCell ref="B59:C59"/>
    <mergeCell ref="D59:H59"/>
    <mergeCell ref="I59:M59"/>
  </mergeCells>
  <pageMargins left="0.7" right="0.7" top="0.75" bottom="0.75" header="0.3" footer="0.3"/>
  <pageSetup paperSize="9" orientation="portrait" r:id="rId1"/>
  <ignoredErrors>
    <ignoredError sqref="B14" numberStoredAsText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Z160"/>
  <sheetViews>
    <sheetView topLeftCell="A31" zoomScale="75" zoomScaleNormal="75" workbookViewId="0">
      <selection activeCell="M44" sqref="M44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 t="s">
        <v>40</v>
      </c>
      <c r="C12" s="70" t="str">
        <f>'01'!C12</f>
        <v>LEON - MADRID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4288</v>
      </c>
      <c r="C17" s="70" t="str">
        <f>'01'!C17</f>
        <v>LEON - MADRID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3</v>
      </c>
      <c r="E20" s="49"/>
      <c r="F20" s="50"/>
      <c r="G20" s="50"/>
      <c r="H20" s="50">
        <v>1</v>
      </c>
      <c r="I20" s="50">
        <v>1</v>
      </c>
      <c r="J20" s="50"/>
      <c r="K20" s="50"/>
      <c r="L20" s="50">
        <v>1</v>
      </c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1</v>
      </c>
      <c r="E32" s="49"/>
      <c r="F32" s="50"/>
      <c r="G32" s="50"/>
      <c r="H32" s="50">
        <v>1</v>
      </c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1</v>
      </c>
      <c r="E39" s="49"/>
      <c r="F39" s="50"/>
      <c r="G39" s="50"/>
      <c r="H39" s="50"/>
      <c r="I39" s="50"/>
      <c r="J39" s="50"/>
      <c r="K39" s="50"/>
      <c r="L39" s="50"/>
      <c r="M39" s="52">
        <v>1</v>
      </c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1</v>
      </c>
      <c r="E40" s="49"/>
      <c r="F40" s="50"/>
      <c r="G40" s="50"/>
      <c r="H40" s="50"/>
      <c r="I40" s="50"/>
      <c r="J40" s="50">
        <v>1</v>
      </c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4209</v>
      </c>
      <c r="C53" s="70" t="s">
        <v>27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6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2</v>
      </c>
      <c r="I56" s="24">
        <f t="shared" si="1"/>
        <v>1</v>
      </c>
      <c r="J56" s="24">
        <f t="shared" si="1"/>
        <v>1</v>
      </c>
      <c r="K56" s="24">
        <f t="shared" si="1"/>
        <v>0</v>
      </c>
      <c r="L56" s="24">
        <f t="shared" si="1"/>
        <v>1</v>
      </c>
      <c r="M56" s="24">
        <f t="shared" si="1"/>
        <v>1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EZ160"/>
  <sheetViews>
    <sheetView topLeftCell="A22" zoomScale="75" zoomScaleNormal="75" workbookViewId="0">
      <selection activeCell="P40" sqref="P40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 t="s">
        <v>40</v>
      </c>
      <c r="C12" s="70" t="str">
        <f>'01'!C12</f>
        <v>LEON - MADRID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4288</v>
      </c>
      <c r="C17" s="70" t="str">
        <f>'01'!C17</f>
        <v>LEON - MADRID</v>
      </c>
      <c r="D17" s="36">
        <f t="shared" si="0"/>
        <v>1</v>
      </c>
      <c r="E17" s="49"/>
      <c r="F17" s="50"/>
      <c r="G17" s="50"/>
      <c r="H17" s="50"/>
      <c r="I17" s="50"/>
      <c r="J17" s="50"/>
      <c r="K17" s="50"/>
      <c r="L17" s="50"/>
      <c r="M17" s="52">
        <v>1</v>
      </c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1</v>
      </c>
      <c r="E20" s="49"/>
      <c r="F20" s="50"/>
      <c r="G20" s="50"/>
      <c r="H20" s="50">
        <v>1</v>
      </c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3</v>
      </c>
      <c r="E38" s="49"/>
      <c r="F38" s="50"/>
      <c r="G38" s="50"/>
      <c r="H38" s="50">
        <v>3</v>
      </c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4209</v>
      </c>
      <c r="C53" s="70" t="s">
        <v>27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5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4</v>
      </c>
      <c r="I56" s="24">
        <f t="shared" si="1"/>
        <v>0</v>
      </c>
      <c r="J56" s="24">
        <f t="shared" si="1"/>
        <v>0</v>
      </c>
      <c r="K56" s="24">
        <f t="shared" si="1"/>
        <v>0</v>
      </c>
      <c r="L56" s="24">
        <f t="shared" si="1"/>
        <v>0</v>
      </c>
      <c r="M56" s="24">
        <f t="shared" si="1"/>
        <v>1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EZ159"/>
  <sheetViews>
    <sheetView topLeftCell="A28" zoomScale="75" zoomScaleNormal="75" workbookViewId="0">
      <selection activeCell="H48" sqref="H48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4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1</v>
      </c>
      <c r="E9" s="49"/>
      <c r="F9" s="50"/>
      <c r="G9" s="50"/>
      <c r="H9" s="50"/>
      <c r="I9" s="50"/>
      <c r="J9" s="50"/>
      <c r="K9" s="51">
        <v>1</v>
      </c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 t="s">
        <v>40</v>
      </c>
      <c r="C12" s="70" t="str">
        <f>'01'!C12</f>
        <v>LEON - MADRID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4288</v>
      </c>
      <c r="C17" s="70" t="str">
        <f>'01'!C17</f>
        <v>LEON - MADRID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1</v>
      </c>
      <c r="E22" s="49"/>
      <c r="F22" s="50"/>
      <c r="G22" s="50"/>
      <c r="H22" s="50"/>
      <c r="I22" s="50">
        <v>1</v>
      </c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4</v>
      </c>
      <c r="E23" s="49"/>
      <c r="F23" s="50"/>
      <c r="G23" s="50"/>
      <c r="H23" s="50">
        <v>1</v>
      </c>
      <c r="I23" s="50"/>
      <c r="J23" s="50"/>
      <c r="K23" s="50">
        <v>3</v>
      </c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1</v>
      </c>
      <c r="E40" s="49"/>
      <c r="F40" s="50"/>
      <c r="G40" s="50"/>
      <c r="H40" s="50"/>
      <c r="I40" s="50">
        <v>1</v>
      </c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1</v>
      </c>
      <c r="E48" s="49"/>
      <c r="F48" s="50"/>
      <c r="G48" s="50"/>
      <c r="H48" s="50">
        <v>1</v>
      </c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ht="25.15" customHeight="1" thickBot="1" x14ac:dyDescent="0.25">
      <c r="B53" s="79">
        <v>4209</v>
      </c>
      <c r="C53" s="75" t="s">
        <v>27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ht="25.15" customHeight="1" thickBot="1" x14ac:dyDescent="0.25">
      <c r="B54" s="80">
        <v>4180</v>
      </c>
      <c r="C54" s="64" t="s">
        <v>28</v>
      </c>
      <c r="D54" s="36">
        <f t="shared" si="0"/>
        <v>0</v>
      </c>
      <c r="E54" s="65"/>
      <c r="F54" s="66"/>
      <c r="G54" s="66"/>
      <c r="H54" s="66"/>
      <c r="I54" s="66"/>
      <c r="J54" s="66"/>
      <c r="K54" s="66"/>
      <c r="L54" s="66"/>
      <c r="M54" s="67"/>
    </row>
    <row r="55" spans="2:13" s="9" customFormat="1" ht="24.75" customHeight="1" thickBot="1" x14ac:dyDescent="0.3">
      <c r="B55" s="94" t="s">
        <v>4</v>
      </c>
      <c r="C55" s="95"/>
      <c r="D55" s="23">
        <f t="shared" ref="D55" si="1">SUM(D5:D54)</f>
        <v>8</v>
      </c>
      <c r="E55" s="24">
        <f>SUM(E6:E54)</f>
        <v>0</v>
      </c>
      <c r="F55" s="24">
        <f t="shared" ref="F55:M55" si="2">SUM(F6:F54)</f>
        <v>0</v>
      </c>
      <c r="G55" s="24">
        <f t="shared" si="2"/>
        <v>0</v>
      </c>
      <c r="H55" s="24">
        <f t="shared" si="2"/>
        <v>2</v>
      </c>
      <c r="I55" s="24">
        <f t="shared" si="2"/>
        <v>2</v>
      </c>
      <c r="J55" s="24">
        <f t="shared" si="2"/>
        <v>0</v>
      </c>
      <c r="K55" s="24">
        <f t="shared" si="2"/>
        <v>4</v>
      </c>
      <c r="L55" s="24">
        <f t="shared" si="2"/>
        <v>0</v>
      </c>
      <c r="M55" s="24">
        <f t="shared" si="2"/>
        <v>0</v>
      </c>
    </row>
    <row r="56" spans="2:13" s="9" customFormat="1" ht="16.5" customHeight="1" thickBot="1" x14ac:dyDescent="0.3"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</row>
    <row r="57" spans="2:13" s="9" customFormat="1" ht="16.5" customHeight="1" thickBot="1" x14ac:dyDescent="0.3">
      <c r="B57" s="96" t="s">
        <v>5</v>
      </c>
      <c r="C57" s="97"/>
      <c r="D57" s="98"/>
      <c r="E57" s="98"/>
      <c r="F57" s="98"/>
      <c r="G57" s="98"/>
      <c r="H57" s="98"/>
      <c r="I57" s="98"/>
      <c r="J57" s="98"/>
      <c r="K57" s="98"/>
      <c r="L57" s="98"/>
      <c r="M57" s="99"/>
    </row>
    <row r="58" spans="2:13" s="9" customFormat="1" ht="16.5" customHeight="1" x14ac:dyDescent="0.25">
      <c r="B58" s="106" t="s">
        <v>6</v>
      </c>
      <c r="C58" s="107"/>
      <c r="D58" s="108" t="s">
        <v>7</v>
      </c>
      <c r="E58" s="109"/>
      <c r="F58" s="109"/>
      <c r="G58" s="109"/>
      <c r="H58" s="110"/>
      <c r="I58" s="108" t="s">
        <v>8</v>
      </c>
      <c r="J58" s="109"/>
      <c r="K58" s="109"/>
      <c r="L58" s="109"/>
      <c r="M58" s="111"/>
    </row>
    <row r="59" spans="2:13" ht="16.5" customHeight="1" x14ac:dyDescent="0.2">
      <c r="B59" s="100" t="s">
        <v>9</v>
      </c>
      <c r="C59" s="101"/>
      <c r="D59" s="102" t="s">
        <v>10</v>
      </c>
      <c r="E59" s="103"/>
      <c r="F59" s="103"/>
      <c r="G59" s="103"/>
      <c r="H59" s="104"/>
      <c r="I59" s="102" t="s">
        <v>11</v>
      </c>
      <c r="J59" s="103"/>
      <c r="K59" s="103"/>
      <c r="L59" s="103"/>
      <c r="M59" s="105"/>
    </row>
    <row r="60" spans="2:13" ht="16.5" customHeight="1" thickBot="1" x14ac:dyDescent="0.25">
      <c r="B60" s="88" t="s">
        <v>12</v>
      </c>
      <c r="C60" s="89"/>
      <c r="D60" s="90" t="s">
        <v>13</v>
      </c>
      <c r="E60" s="91"/>
      <c r="F60" s="91"/>
      <c r="G60" s="91"/>
      <c r="H60" s="92"/>
      <c r="I60" s="90" t="s">
        <v>14</v>
      </c>
      <c r="J60" s="91"/>
      <c r="K60" s="91"/>
      <c r="L60" s="91"/>
      <c r="M60" s="93"/>
    </row>
    <row r="61" spans="2:13" x14ac:dyDescent="0.2">
      <c r="B61" s="2"/>
    </row>
    <row r="62" spans="2:13" x14ac:dyDescent="0.2">
      <c r="B62" s="2"/>
    </row>
    <row r="156" spans="2:14" x14ac:dyDescent="0.2">
      <c r="B156" s="2"/>
      <c r="J156" s="14" t="s">
        <v>15</v>
      </c>
      <c r="K156" s="14"/>
      <c r="L156" s="14"/>
      <c r="M156" s="14" t="s">
        <v>16</v>
      </c>
      <c r="N156" s="14" t="s">
        <v>17</v>
      </c>
    </row>
    <row r="157" spans="2:14" x14ac:dyDescent="0.2">
      <c r="B157" s="2"/>
      <c r="J157" s="14" t="s">
        <v>18</v>
      </c>
      <c r="K157" s="14"/>
      <c r="L157" s="14"/>
      <c r="M157" s="14" t="s">
        <v>19</v>
      </c>
    </row>
    <row r="158" spans="2:14" x14ac:dyDescent="0.2">
      <c r="B158" s="2"/>
    </row>
    <row r="159" spans="2:14" x14ac:dyDescent="0.2">
      <c r="B159" s="2"/>
    </row>
  </sheetData>
  <sheetProtection selectLockedCells="1"/>
  <mergeCells count="17">
    <mergeCell ref="B55:C55"/>
    <mergeCell ref="B57:M57"/>
    <mergeCell ref="B2:M2"/>
    <mergeCell ref="B3:M3"/>
    <mergeCell ref="B4:B5"/>
    <mergeCell ref="C4:C5"/>
    <mergeCell ref="D4:D5"/>
    <mergeCell ref="E4:M4"/>
    <mergeCell ref="B60:C60"/>
    <mergeCell ref="D60:H60"/>
    <mergeCell ref="I60:M60"/>
    <mergeCell ref="B58:C58"/>
    <mergeCell ref="D58:H58"/>
    <mergeCell ref="I58:M58"/>
    <mergeCell ref="B59:C59"/>
    <mergeCell ref="D59:H59"/>
    <mergeCell ref="I59:M5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EZ160"/>
  <sheetViews>
    <sheetView topLeftCell="A28" zoomScale="75" zoomScaleNormal="75" workbookViewId="0">
      <selection activeCell="F43" sqref="F43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1</v>
      </c>
      <c r="E6" s="41"/>
      <c r="F6" s="42"/>
      <c r="G6" s="42"/>
      <c r="H6" s="42"/>
      <c r="I6" s="42"/>
      <c r="J6" s="42"/>
      <c r="K6" s="81">
        <v>1</v>
      </c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83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3</v>
      </c>
      <c r="E8" s="49"/>
      <c r="F8" s="50"/>
      <c r="G8" s="50"/>
      <c r="H8" s="50"/>
      <c r="I8" s="50">
        <v>1</v>
      </c>
      <c r="J8" s="50"/>
      <c r="K8" s="82">
        <v>1</v>
      </c>
      <c r="L8" s="50">
        <v>1</v>
      </c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1</v>
      </c>
      <c r="E10" s="49"/>
      <c r="F10" s="50"/>
      <c r="G10" s="50"/>
      <c r="H10" s="50"/>
      <c r="I10" s="50"/>
      <c r="J10" s="50"/>
      <c r="K10" s="50"/>
      <c r="L10" s="50"/>
      <c r="M10" s="52">
        <v>1</v>
      </c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1</v>
      </c>
      <c r="E12" s="49"/>
      <c r="F12" s="50"/>
      <c r="G12" s="50"/>
      <c r="H12" s="50">
        <v>1</v>
      </c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2</v>
      </c>
      <c r="E14" s="49"/>
      <c r="F14" s="50"/>
      <c r="G14" s="50"/>
      <c r="H14" s="50"/>
      <c r="I14" s="50"/>
      <c r="J14" s="50"/>
      <c r="K14" s="50">
        <v>2</v>
      </c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1</v>
      </c>
      <c r="E16" s="49"/>
      <c r="F16" s="50"/>
      <c r="G16" s="50"/>
      <c r="H16" s="50"/>
      <c r="I16" s="50"/>
      <c r="J16" s="50">
        <v>1</v>
      </c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1</v>
      </c>
      <c r="E22" s="49"/>
      <c r="F22" s="50"/>
      <c r="G22" s="50"/>
      <c r="H22" s="50"/>
      <c r="I22" s="50"/>
      <c r="J22" s="50"/>
      <c r="K22" s="50"/>
      <c r="L22" s="50"/>
      <c r="M22" s="52">
        <v>1</v>
      </c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3</v>
      </c>
      <c r="E23" s="49"/>
      <c r="F23" s="50"/>
      <c r="G23" s="50"/>
      <c r="H23" s="50">
        <v>1</v>
      </c>
      <c r="I23" s="50">
        <v>1</v>
      </c>
      <c r="J23" s="50"/>
      <c r="K23" s="50">
        <v>1</v>
      </c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2</v>
      </c>
      <c r="E26" s="49"/>
      <c r="F26" s="50"/>
      <c r="G26" s="50"/>
      <c r="H26" s="50"/>
      <c r="I26" s="54">
        <v>2</v>
      </c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2</v>
      </c>
      <c r="E30" s="53"/>
      <c r="F30" s="54"/>
      <c r="G30" s="54"/>
      <c r="H30" s="54"/>
      <c r="I30" s="54">
        <v>2</v>
      </c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1</v>
      </c>
      <c r="E31" s="49"/>
      <c r="F31" s="56"/>
      <c r="G31" s="56"/>
      <c r="H31" s="56"/>
      <c r="I31" s="56"/>
      <c r="J31" s="56"/>
      <c r="K31" s="56">
        <v>1</v>
      </c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2</v>
      </c>
      <c r="E41" s="49"/>
      <c r="F41" s="50"/>
      <c r="G41" s="50"/>
      <c r="H41" s="50">
        <v>1</v>
      </c>
      <c r="I41" s="50">
        <v>1</v>
      </c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1</v>
      </c>
      <c r="E43" s="49"/>
      <c r="F43" s="50">
        <v>1</v>
      </c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21</v>
      </c>
      <c r="E56" s="24">
        <f t="shared" si="1"/>
        <v>0</v>
      </c>
      <c r="F56" s="24">
        <f t="shared" si="1"/>
        <v>1</v>
      </c>
      <c r="G56" s="24">
        <f t="shared" si="1"/>
        <v>0</v>
      </c>
      <c r="H56" s="24">
        <f t="shared" si="1"/>
        <v>3</v>
      </c>
      <c r="I56" s="24">
        <f t="shared" si="1"/>
        <v>7</v>
      </c>
      <c r="J56" s="24">
        <f t="shared" si="1"/>
        <v>1</v>
      </c>
      <c r="K56" s="24">
        <f t="shared" si="1"/>
        <v>6</v>
      </c>
      <c r="L56" s="24">
        <f t="shared" si="1"/>
        <v>1</v>
      </c>
      <c r="M56" s="24">
        <f t="shared" si="1"/>
        <v>2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Z160"/>
  <sheetViews>
    <sheetView topLeftCell="A31" zoomScale="75" zoomScaleNormal="75" workbookViewId="0">
      <selection activeCell="X48" sqref="X48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1</v>
      </c>
      <c r="E6" s="41"/>
      <c r="F6" s="42"/>
      <c r="G6" s="42"/>
      <c r="H6" s="42"/>
      <c r="I6" s="42"/>
      <c r="J6" s="42"/>
      <c r="K6" s="81">
        <v>1</v>
      </c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1</v>
      </c>
      <c r="E8" s="49"/>
      <c r="F8" s="50"/>
      <c r="G8" s="50"/>
      <c r="H8" s="50"/>
      <c r="I8" s="46">
        <v>1</v>
      </c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4</v>
      </c>
      <c r="E14" s="49"/>
      <c r="F14" s="50"/>
      <c r="G14" s="50"/>
      <c r="H14" s="50"/>
      <c r="I14" s="50"/>
      <c r="J14" s="50"/>
      <c r="K14" s="50">
        <v>4</v>
      </c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1</v>
      </c>
      <c r="E16" s="49"/>
      <c r="F16" s="50"/>
      <c r="G16" s="50"/>
      <c r="H16" s="50"/>
      <c r="I16" s="50"/>
      <c r="J16" s="50"/>
      <c r="K16" s="50"/>
      <c r="L16" s="50"/>
      <c r="M16" s="52">
        <v>1</v>
      </c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0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1</v>
      </c>
      <c r="E40" s="49"/>
      <c r="F40" s="50"/>
      <c r="G40" s="50"/>
      <c r="H40" s="50">
        <v>1</v>
      </c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8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1</v>
      </c>
      <c r="I56" s="24">
        <f t="shared" si="1"/>
        <v>1</v>
      </c>
      <c r="J56" s="24">
        <f t="shared" si="1"/>
        <v>0</v>
      </c>
      <c r="K56" s="24">
        <f t="shared" si="1"/>
        <v>5</v>
      </c>
      <c r="L56" s="24">
        <f t="shared" si="1"/>
        <v>0</v>
      </c>
      <c r="M56" s="24">
        <f t="shared" si="1"/>
        <v>1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EZ160"/>
  <sheetViews>
    <sheetView topLeftCell="A25" zoomScale="75" zoomScaleNormal="75" workbookViewId="0">
      <selection activeCell="A48" sqref="A48:XFD48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1</v>
      </c>
      <c r="E6" s="41"/>
      <c r="F6" s="42"/>
      <c r="G6" s="42"/>
      <c r="H6" s="42"/>
      <c r="I6" s="42"/>
      <c r="J6" s="42"/>
      <c r="K6" s="84">
        <v>1</v>
      </c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1</v>
      </c>
      <c r="E7" s="45"/>
      <c r="F7" s="46"/>
      <c r="G7" s="46"/>
      <c r="H7" s="46"/>
      <c r="I7" s="46"/>
      <c r="J7" s="46"/>
      <c r="K7" s="47">
        <v>1</v>
      </c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1</v>
      </c>
      <c r="E10" s="49"/>
      <c r="F10" s="50"/>
      <c r="G10" s="50"/>
      <c r="H10" s="50"/>
      <c r="I10" s="50"/>
      <c r="J10" s="50"/>
      <c r="K10" s="50"/>
      <c r="L10" s="50">
        <v>1</v>
      </c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1</v>
      </c>
      <c r="E14" s="49"/>
      <c r="F14" s="50"/>
      <c r="G14" s="50"/>
      <c r="H14" s="50"/>
      <c r="I14" s="50"/>
      <c r="J14" s="50"/>
      <c r="K14" s="50">
        <v>1</v>
      </c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1</v>
      </c>
      <c r="E48" s="49"/>
      <c r="F48" s="50"/>
      <c r="G48" s="50"/>
      <c r="H48" s="50"/>
      <c r="I48" s="50">
        <v>1</v>
      </c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5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0</v>
      </c>
      <c r="I56" s="24">
        <f t="shared" si="1"/>
        <v>1</v>
      </c>
      <c r="J56" s="24">
        <f t="shared" si="1"/>
        <v>0</v>
      </c>
      <c r="K56" s="24">
        <f t="shared" si="1"/>
        <v>3</v>
      </c>
      <c r="L56" s="24">
        <f t="shared" si="1"/>
        <v>1</v>
      </c>
      <c r="M56" s="24">
        <f t="shared" si="1"/>
        <v>0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EZ160"/>
  <sheetViews>
    <sheetView topLeftCell="A28" zoomScale="75" zoomScaleNormal="75" workbookViewId="0">
      <selection activeCell="N14" sqref="N14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2</v>
      </c>
      <c r="E6" s="41"/>
      <c r="F6" s="42"/>
      <c r="G6" s="42"/>
      <c r="H6" s="42"/>
      <c r="I6" s="42"/>
      <c r="J6" s="42"/>
      <c r="K6" s="84">
        <v>2</v>
      </c>
      <c r="L6" s="43"/>
      <c r="M6" s="85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2</v>
      </c>
      <c r="E7" s="45"/>
      <c r="F7" s="46"/>
      <c r="G7" s="46"/>
      <c r="H7" s="46">
        <v>1</v>
      </c>
      <c r="I7" s="46"/>
      <c r="J7" s="46"/>
      <c r="K7" s="83">
        <v>1</v>
      </c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1</v>
      </c>
      <c r="E8" s="49"/>
      <c r="F8" s="50"/>
      <c r="G8" s="50"/>
      <c r="H8" s="50"/>
      <c r="I8" s="50"/>
      <c r="J8" s="50"/>
      <c r="K8" s="47">
        <v>1</v>
      </c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1</v>
      </c>
      <c r="E20" s="49"/>
      <c r="F20" s="50"/>
      <c r="G20" s="50"/>
      <c r="H20" s="50"/>
      <c r="I20" s="50"/>
      <c r="J20" s="50"/>
      <c r="K20" s="50"/>
      <c r="L20" s="50"/>
      <c r="M20" s="52">
        <v>1</v>
      </c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1</v>
      </c>
      <c r="E23" s="49"/>
      <c r="F23" s="50"/>
      <c r="G23" s="50"/>
      <c r="H23" s="50"/>
      <c r="I23" s="50"/>
      <c r="J23" s="50"/>
      <c r="K23" s="50"/>
      <c r="L23" s="50"/>
      <c r="M23" s="52">
        <v>1</v>
      </c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1</v>
      </c>
      <c r="E30" s="53"/>
      <c r="F30" s="54"/>
      <c r="G30" s="54"/>
      <c r="H30" s="54">
        <v>1</v>
      </c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6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6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8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2</v>
      </c>
      <c r="I56" s="24">
        <f t="shared" si="1"/>
        <v>0</v>
      </c>
      <c r="J56" s="24">
        <f t="shared" si="1"/>
        <v>0</v>
      </c>
      <c r="K56" s="24">
        <f t="shared" si="1"/>
        <v>4</v>
      </c>
      <c r="L56" s="24">
        <f t="shared" si="1"/>
        <v>0</v>
      </c>
      <c r="M56" s="24">
        <f t="shared" si="1"/>
        <v>2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EZ160"/>
  <sheetViews>
    <sheetView topLeftCell="A33" zoomScale="90" zoomScaleNormal="90" workbookViewId="0">
      <selection activeCell="J32" sqref="J32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1</v>
      </c>
      <c r="E10" s="49"/>
      <c r="F10" s="50"/>
      <c r="G10" s="50"/>
      <c r="H10" s="50"/>
      <c r="I10" s="50"/>
      <c r="J10" s="50">
        <v>1</v>
      </c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2</v>
      </c>
      <c r="E17" s="49"/>
      <c r="F17" s="50">
        <v>1</v>
      </c>
      <c r="G17" s="50"/>
      <c r="H17" s="50">
        <v>1</v>
      </c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1</v>
      </c>
      <c r="E19" s="49"/>
      <c r="F19" s="50"/>
      <c r="G19" s="50"/>
      <c r="H19" s="50">
        <v>1</v>
      </c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2</v>
      </c>
      <c r="E20" s="49"/>
      <c r="F20" s="50"/>
      <c r="G20" s="50"/>
      <c r="H20" s="50">
        <v>1</v>
      </c>
      <c r="I20" s="50">
        <v>1</v>
      </c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1</v>
      </c>
      <c r="E24" s="49"/>
      <c r="F24" s="50"/>
      <c r="G24" s="50"/>
      <c r="H24" s="50"/>
      <c r="I24" s="50">
        <v>1</v>
      </c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0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2</v>
      </c>
      <c r="E32" s="49"/>
      <c r="F32" s="50"/>
      <c r="G32" s="50"/>
      <c r="H32" s="50"/>
      <c r="I32" s="50"/>
      <c r="J32" s="50">
        <v>2</v>
      </c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9</v>
      </c>
      <c r="E56" s="24">
        <f t="shared" si="1"/>
        <v>0</v>
      </c>
      <c r="F56" s="24">
        <f t="shared" si="1"/>
        <v>1</v>
      </c>
      <c r="G56" s="24">
        <f t="shared" si="1"/>
        <v>0</v>
      </c>
      <c r="H56" s="24">
        <f t="shared" si="1"/>
        <v>3</v>
      </c>
      <c r="I56" s="24">
        <f t="shared" si="1"/>
        <v>2</v>
      </c>
      <c r="J56" s="24">
        <f t="shared" si="1"/>
        <v>3</v>
      </c>
      <c r="K56" s="24">
        <f t="shared" si="1"/>
        <v>0</v>
      </c>
      <c r="L56" s="24">
        <f t="shared" si="1"/>
        <v>0</v>
      </c>
      <c r="M56" s="24">
        <f t="shared" si="1"/>
        <v>0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EZ160"/>
  <sheetViews>
    <sheetView topLeftCell="A28" zoomScale="75" zoomScaleNormal="75" workbookViewId="0">
      <selection activeCell="T13" sqref="T13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2</v>
      </c>
      <c r="E17" s="49"/>
      <c r="F17" s="50"/>
      <c r="G17" s="50"/>
      <c r="H17" s="50">
        <v>1</v>
      </c>
      <c r="I17" s="50"/>
      <c r="J17" s="50"/>
      <c r="K17" s="50">
        <v>1</v>
      </c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1</v>
      </c>
      <c r="E32" s="49"/>
      <c r="F32" s="50"/>
      <c r="G32" s="50"/>
      <c r="H32" s="50"/>
      <c r="I32" s="50"/>
      <c r="J32" s="50"/>
      <c r="K32" s="50"/>
      <c r="L32" s="50">
        <v>1</v>
      </c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1</v>
      </c>
      <c r="E33" s="49"/>
      <c r="F33" s="50"/>
      <c r="G33" s="50"/>
      <c r="H33" s="50">
        <v>1</v>
      </c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6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6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4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2</v>
      </c>
      <c r="I56" s="24">
        <f t="shared" si="1"/>
        <v>0</v>
      </c>
      <c r="J56" s="24">
        <f t="shared" si="1"/>
        <v>0</v>
      </c>
      <c r="K56" s="24">
        <f t="shared" si="1"/>
        <v>1</v>
      </c>
      <c r="L56" s="24">
        <f t="shared" si="1"/>
        <v>1</v>
      </c>
      <c r="M56" s="24">
        <f t="shared" si="1"/>
        <v>0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EZ160"/>
  <sheetViews>
    <sheetView topLeftCell="A37" zoomScale="75" zoomScaleNormal="75" workbookViewId="0">
      <selection activeCell="Q25" sqref="Q25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3</v>
      </c>
      <c r="E23" s="49"/>
      <c r="F23" s="50"/>
      <c r="G23" s="50"/>
      <c r="H23" s="50"/>
      <c r="I23" s="50"/>
      <c r="J23" s="50"/>
      <c r="K23" s="50">
        <v>3</v>
      </c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3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0</v>
      </c>
      <c r="I56" s="24">
        <f t="shared" si="1"/>
        <v>0</v>
      </c>
      <c r="J56" s="24">
        <f t="shared" si="1"/>
        <v>0</v>
      </c>
      <c r="K56" s="24">
        <f t="shared" si="1"/>
        <v>3</v>
      </c>
      <c r="L56" s="24">
        <f t="shared" si="1"/>
        <v>0</v>
      </c>
      <c r="M56" s="24">
        <f t="shared" si="1"/>
        <v>0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Z160"/>
  <sheetViews>
    <sheetView topLeftCell="A34" zoomScale="75" zoomScaleNormal="75" workbookViewId="0">
      <selection activeCell="L35" sqref="L35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3</v>
      </c>
      <c r="E6" s="41"/>
      <c r="F6" s="42"/>
      <c r="G6" s="42"/>
      <c r="H6" s="42"/>
      <c r="I6" s="42"/>
      <c r="J6" s="42"/>
      <c r="K6" s="43">
        <v>2</v>
      </c>
      <c r="L6" s="43"/>
      <c r="M6" s="44">
        <v>1</v>
      </c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1</v>
      </c>
      <c r="E8" s="49"/>
      <c r="F8" s="50"/>
      <c r="G8" s="50"/>
      <c r="H8" s="50"/>
      <c r="I8" s="50"/>
      <c r="J8" s="50"/>
      <c r="K8" s="51">
        <v>1</v>
      </c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1</v>
      </c>
      <c r="E10" s="49"/>
      <c r="F10" s="50"/>
      <c r="G10" s="50"/>
      <c r="H10" s="50"/>
      <c r="I10" s="50">
        <v>1</v>
      </c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 t="s">
        <v>40</v>
      </c>
      <c r="C12" s="70" t="str">
        <f>'01'!C12</f>
        <v>LEON - MADRID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4288</v>
      </c>
      <c r="C17" s="70" t="str">
        <f>'01'!C17</f>
        <v>LEON - MADRID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1</v>
      </c>
      <c r="E42" s="49"/>
      <c r="F42" s="50"/>
      <c r="G42" s="50"/>
      <c r="H42" s="50"/>
      <c r="I42" s="50">
        <v>1</v>
      </c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4209</v>
      </c>
      <c r="C53" s="70" t="s">
        <v>27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6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0</v>
      </c>
      <c r="I56" s="24">
        <f t="shared" si="1"/>
        <v>2</v>
      </c>
      <c r="J56" s="24">
        <f t="shared" si="1"/>
        <v>0</v>
      </c>
      <c r="K56" s="24">
        <f t="shared" si="1"/>
        <v>3</v>
      </c>
      <c r="L56" s="24">
        <f t="shared" si="1"/>
        <v>0</v>
      </c>
      <c r="M56" s="24">
        <f t="shared" si="1"/>
        <v>1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ignoredErrors>
    <ignoredError sqref="B14" numberStoredAsText="1"/>
  </ignoredError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EZ160"/>
  <sheetViews>
    <sheetView topLeftCell="A19" zoomScale="75" zoomScaleNormal="75" workbookViewId="0">
      <selection activeCell="K40" sqref="K40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1</v>
      </c>
      <c r="E6" s="41"/>
      <c r="F6" s="42"/>
      <c r="G6" s="42"/>
      <c r="H6" s="42">
        <v>1</v>
      </c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2</v>
      </c>
      <c r="E7" s="45"/>
      <c r="F7" s="46"/>
      <c r="G7" s="46"/>
      <c r="H7" s="46"/>
      <c r="I7" s="46"/>
      <c r="J7" s="46"/>
      <c r="K7" s="83">
        <v>2</v>
      </c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2</v>
      </c>
      <c r="E8" s="49"/>
      <c r="F8" s="50"/>
      <c r="G8" s="50"/>
      <c r="H8" s="50"/>
      <c r="I8" s="50"/>
      <c r="J8" s="50"/>
      <c r="K8" s="47">
        <v>2</v>
      </c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2</v>
      </c>
      <c r="E9" s="49"/>
      <c r="F9" s="50"/>
      <c r="G9" s="50"/>
      <c r="H9" s="50"/>
      <c r="I9" s="50"/>
      <c r="J9" s="50"/>
      <c r="K9" s="51"/>
      <c r="L9" s="50"/>
      <c r="M9" s="52">
        <v>2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2</v>
      </c>
      <c r="E10" s="49"/>
      <c r="F10" s="50"/>
      <c r="G10" s="50"/>
      <c r="H10" s="50"/>
      <c r="I10" s="50">
        <v>1</v>
      </c>
      <c r="J10" s="50"/>
      <c r="K10" s="50"/>
      <c r="L10" s="50"/>
      <c r="M10" s="52">
        <v>1</v>
      </c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1</v>
      </c>
      <c r="E12" s="49"/>
      <c r="F12" s="50"/>
      <c r="G12" s="50"/>
      <c r="H12" s="50"/>
      <c r="I12" s="50"/>
      <c r="J12" s="50"/>
      <c r="K12" s="50"/>
      <c r="L12" s="50"/>
      <c r="M12" s="52">
        <v>1</v>
      </c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4</v>
      </c>
      <c r="E20" s="49"/>
      <c r="F20" s="50"/>
      <c r="G20" s="50"/>
      <c r="H20" s="50"/>
      <c r="I20" s="50"/>
      <c r="J20" s="50">
        <v>2</v>
      </c>
      <c r="K20" s="50">
        <v>2</v>
      </c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2</v>
      </c>
      <c r="E22" s="49"/>
      <c r="F22" s="50"/>
      <c r="G22" s="50"/>
      <c r="H22" s="50"/>
      <c r="I22" s="50"/>
      <c r="J22" s="50"/>
      <c r="K22" s="50">
        <v>2</v>
      </c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1</v>
      </c>
      <c r="E26" s="49"/>
      <c r="F26" s="50"/>
      <c r="G26" s="50"/>
      <c r="H26" s="50"/>
      <c r="I26" s="50">
        <v>1</v>
      </c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0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6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1</v>
      </c>
      <c r="E32" s="49"/>
      <c r="F32" s="50"/>
      <c r="G32" s="50"/>
      <c r="H32" s="50"/>
      <c r="I32" s="50"/>
      <c r="J32" s="50"/>
      <c r="K32" s="50">
        <v>1</v>
      </c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0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1</v>
      </c>
      <c r="E39" s="49"/>
      <c r="F39" s="50"/>
      <c r="G39" s="50"/>
      <c r="H39" s="50"/>
      <c r="I39" s="50"/>
      <c r="J39" s="50">
        <v>1</v>
      </c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1</v>
      </c>
      <c r="E40" s="49"/>
      <c r="F40" s="50"/>
      <c r="G40" s="50"/>
      <c r="H40" s="50"/>
      <c r="I40" s="50"/>
      <c r="J40" s="50"/>
      <c r="K40" s="50">
        <v>1</v>
      </c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20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1</v>
      </c>
      <c r="I56" s="24">
        <f t="shared" si="1"/>
        <v>2</v>
      </c>
      <c r="J56" s="24">
        <f t="shared" si="1"/>
        <v>3</v>
      </c>
      <c r="K56" s="24">
        <f t="shared" si="1"/>
        <v>10</v>
      </c>
      <c r="L56" s="24">
        <f t="shared" si="1"/>
        <v>0</v>
      </c>
      <c r="M56" s="24">
        <f t="shared" si="1"/>
        <v>4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EZ160"/>
  <sheetViews>
    <sheetView topLeftCell="A31" zoomScale="75" zoomScaleNormal="75" workbookViewId="0">
      <selection activeCell="K12" sqref="K12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2</v>
      </c>
      <c r="E6" s="41"/>
      <c r="F6" s="42"/>
      <c r="G6" s="42"/>
      <c r="H6" s="42"/>
      <c r="I6" s="87">
        <v>1</v>
      </c>
      <c r="J6" s="87"/>
      <c r="K6" s="81"/>
      <c r="L6" s="81"/>
      <c r="M6" s="85">
        <v>1</v>
      </c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2</v>
      </c>
      <c r="E8" s="49"/>
      <c r="F8" s="50"/>
      <c r="G8" s="50"/>
      <c r="H8" s="50"/>
      <c r="I8" s="50">
        <v>2</v>
      </c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2</v>
      </c>
      <c r="E12" s="49"/>
      <c r="F12" s="50"/>
      <c r="G12" s="50"/>
      <c r="H12" s="50"/>
      <c r="I12" s="50"/>
      <c r="J12" s="50"/>
      <c r="K12" s="50">
        <v>2</v>
      </c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1</v>
      </c>
      <c r="E14" s="49"/>
      <c r="F14" s="50"/>
      <c r="G14" s="50"/>
      <c r="H14" s="50">
        <v>1</v>
      </c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86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1</v>
      </c>
      <c r="E20" s="49"/>
      <c r="F20" s="50"/>
      <c r="G20" s="50"/>
      <c r="H20" s="50"/>
      <c r="I20" s="50"/>
      <c r="J20" s="50"/>
      <c r="K20" s="50"/>
      <c r="L20" s="50"/>
      <c r="M20" s="52">
        <v>1</v>
      </c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1</v>
      </c>
      <c r="E23" s="49"/>
      <c r="F23" s="50"/>
      <c r="G23" s="50"/>
      <c r="H23" s="50"/>
      <c r="I23" s="50"/>
      <c r="J23" s="50"/>
      <c r="K23" s="50">
        <v>1</v>
      </c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2</v>
      </c>
      <c r="E30" s="53"/>
      <c r="F30" s="54"/>
      <c r="G30" s="54"/>
      <c r="H30" s="54"/>
      <c r="I30" s="54"/>
      <c r="J30" s="54"/>
      <c r="K30" s="54"/>
      <c r="L30" s="54"/>
      <c r="M30" s="55">
        <v>2</v>
      </c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1</v>
      </c>
      <c r="E40" s="49"/>
      <c r="F40" s="50"/>
      <c r="G40" s="50"/>
      <c r="H40" s="50"/>
      <c r="I40" s="50">
        <v>1</v>
      </c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1</v>
      </c>
      <c r="E43" s="49"/>
      <c r="F43" s="50"/>
      <c r="G43" s="50"/>
      <c r="H43" s="50"/>
      <c r="I43" s="50">
        <v>1</v>
      </c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13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1</v>
      </c>
      <c r="I56" s="24">
        <f t="shared" si="1"/>
        <v>5</v>
      </c>
      <c r="J56" s="24">
        <f t="shared" si="1"/>
        <v>0</v>
      </c>
      <c r="K56" s="24">
        <f t="shared" si="1"/>
        <v>3</v>
      </c>
      <c r="L56" s="24">
        <f t="shared" si="1"/>
        <v>0</v>
      </c>
      <c r="M56" s="24">
        <f t="shared" si="1"/>
        <v>4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EZ160"/>
  <sheetViews>
    <sheetView topLeftCell="A31" zoomScale="75" zoomScaleNormal="75" workbookViewId="0">
      <selection activeCell="O26" sqref="O26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1</v>
      </c>
      <c r="E6" s="41"/>
      <c r="F6" s="42"/>
      <c r="G6" s="42"/>
      <c r="H6" s="42"/>
      <c r="I6" s="42"/>
      <c r="J6" s="42"/>
      <c r="K6" s="43">
        <v>1</v>
      </c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1</v>
      </c>
      <c r="E8" s="49"/>
      <c r="F8" s="50"/>
      <c r="G8" s="50"/>
      <c r="H8" s="50"/>
      <c r="I8" s="50"/>
      <c r="J8" s="50"/>
      <c r="K8" s="51"/>
      <c r="L8" s="50"/>
      <c r="M8" s="52">
        <v>1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1</v>
      </c>
      <c r="E39" s="49"/>
      <c r="F39" s="50"/>
      <c r="G39" s="50"/>
      <c r="H39" s="50"/>
      <c r="I39" s="50"/>
      <c r="J39" s="50"/>
      <c r="K39" s="50"/>
      <c r="L39" s="50"/>
      <c r="M39" s="52">
        <v>1</v>
      </c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6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3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0</v>
      </c>
      <c r="I56" s="24">
        <f t="shared" si="1"/>
        <v>0</v>
      </c>
      <c r="J56" s="24">
        <f t="shared" si="1"/>
        <v>0</v>
      </c>
      <c r="K56" s="24">
        <f t="shared" si="1"/>
        <v>1</v>
      </c>
      <c r="L56" s="24">
        <f t="shared" si="1"/>
        <v>0</v>
      </c>
      <c r="M56" s="24">
        <f t="shared" si="1"/>
        <v>2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EZ160"/>
  <sheetViews>
    <sheetView topLeftCell="A25" zoomScale="75" zoomScaleNormal="75" workbookViewId="0">
      <selection activeCell="K44" sqref="K44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2</v>
      </c>
      <c r="E6" s="41"/>
      <c r="F6" s="42"/>
      <c r="G6" s="42"/>
      <c r="H6" s="42"/>
      <c r="I6" s="46"/>
      <c r="J6" s="42"/>
      <c r="K6" s="43"/>
      <c r="L6" s="43">
        <v>1</v>
      </c>
      <c r="M6" s="44">
        <v>1</v>
      </c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1</v>
      </c>
      <c r="E9" s="49"/>
      <c r="F9" s="50"/>
      <c r="G9" s="50"/>
      <c r="H9" s="50"/>
      <c r="I9" s="50"/>
      <c r="J9" s="50"/>
      <c r="K9" s="51"/>
      <c r="L9" s="50"/>
      <c r="M9" s="52">
        <v>1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1</v>
      </c>
      <c r="E18" s="49"/>
      <c r="F18" s="50"/>
      <c r="G18" s="50"/>
      <c r="H18" s="50"/>
      <c r="I18" s="50"/>
      <c r="J18" s="50"/>
      <c r="K18" s="50"/>
      <c r="L18" s="50"/>
      <c r="M18" s="52">
        <v>1</v>
      </c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1</v>
      </c>
      <c r="E20" s="49"/>
      <c r="F20" s="50"/>
      <c r="G20" s="50"/>
      <c r="H20" s="50"/>
      <c r="I20" s="50"/>
      <c r="J20" s="50"/>
      <c r="K20" s="50"/>
      <c r="L20" s="50"/>
      <c r="M20" s="52">
        <v>1</v>
      </c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2</v>
      </c>
      <c r="E21" s="49"/>
      <c r="F21" s="50">
        <v>1</v>
      </c>
      <c r="G21" s="50"/>
      <c r="H21" s="50"/>
      <c r="I21" s="50"/>
      <c r="J21" s="50">
        <v>1</v>
      </c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2</v>
      </c>
      <c r="E23" s="49"/>
      <c r="F23" s="50"/>
      <c r="G23" s="50"/>
      <c r="H23" s="50"/>
      <c r="I23" s="50"/>
      <c r="J23" s="50">
        <v>2</v>
      </c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3</v>
      </c>
      <c r="E30" s="53"/>
      <c r="F30" s="54"/>
      <c r="G30" s="54"/>
      <c r="H30" s="54"/>
      <c r="I30" s="54">
        <v>1</v>
      </c>
      <c r="J30" s="54"/>
      <c r="K30" s="54">
        <v>1</v>
      </c>
      <c r="L30" s="54"/>
      <c r="M30" s="52">
        <v>1</v>
      </c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1</v>
      </c>
      <c r="E32" s="49"/>
      <c r="F32" s="50">
        <v>1</v>
      </c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4</v>
      </c>
      <c r="E48" s="49"/>
      <c r="F48" s="50"/>
      <c r="G48" s="50"/>
      <c r="H48" s="50"/>
      <c r="I48" s="50">
        <v>3</v>
      </c>
      <c r="J48" s="50"/>
      <c r="K48" s="50"/>
      <c r="L48" s="50">
        <v>1</v>
      </c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17</v>
      </c>
      <c r="E56" s="24">
        <f t="shared" si="1"/>
        <v>0</v>
      </c>
      <c r="F56" s="24">
        <f t="shared" si="1"/>
        <v>2</v>
      </c>
      <c r="G56" s="24">
        <f t="shared" si="1"/>
        <v>0</v>
      </c>
      <c r="H56" s="24">
        <f t="shared" si="1"/>
        <v>0</v>
      </c>
      <c r="I56" s="24">
        <f t="shared" si="1"/>
        <v>4</v>
      </c>
      <c r="J56" s="24">
        <f t="shared" si="1"/>
        <v>3</v>
      </c>
      <c r="K56" s="24">
        <f t="shared" si="1"/>
        <v>1</v>
      </c>
      <c r="L56" s="24">
        <f t="shared" si="1"/>
        <v>2</v>
      </c>
      <c r="M56" s="24">
        <f t="shared" si="1"/>
        <v>5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EZ160"/>
  <sheetViews>
    <sheetView topLeftCell="A28" zoomScale="75" zoomScaleNormal="75" workbookViewId="0">
      <selection activeCell="K48" sqref="K48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2</v>
      </c>
      <c r="E20" s="49"/>
      <c r="F20" s="50"/>
      <c r="G20" s="50"/>
      <c r="H20" s="50"/>
      <c r="I20" s="50"/>
      <c r="J20" s="50">
        <v>1</v>
      </c>
      <c r="K20" s="50">
        <v>1</v>
      </c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4</v>
      </c>
      <c r="E48" s="49"/>
      <c r="F48" s="50"/>
      <c r="G48" s="50"/>
      <c r="H48" s="50"/>
      <c r="I48" s="50"/>
      <c r="J48" s="50"/>
      <c r="K48" s="50">
        <v>4</v>
      </c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6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0</v>
      </c>
      <c r="I56" s="24">
        <f t="shared" si="1"/>
        <v>0</v>
      </c>
      <c r="J56" s="24">
        <f t="shared" si="1"/>
        <v>1</v>
      </c>
      <c r="K56" s="24">
        <f t="shared" si="1"/>
        <v>5</v>
      </c>
      <c r="L56" s="24">
        <f t="shared" si="1"/>
        <v>0</v>
      </c>
      <c r="M56" s="24">
        <f t="shared" si="1"/>
        <v>0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EZ160"/>
  <sheetViews>
    <sheetView topLeftCell="A25" zoomScale="75" zoomScaleNormal="75" workbookViewId="0">
      <selection activeCell="I34" sqref="I34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47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47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1</v>
      </c>
      <c r="E32" s="49"/>
      <c r="F32" s="50"/>
      <c r="G32" s="50"/>
      <c r="H32" s="50"/>
      <c r="I32" s="50">
        <v>1</v>
      </c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3</v>
      </c>
      <c r="E36" s="49"/>
      <c r="F36" s="50"/>
      <c r="G36" s="50"/>
      <c r="H36" s="50">
        <v>1</v>
      </c>
      <c r="I36" s="50"/>
      <c r="J36" s="50"/>
      <c r="K36" s="50">
        <v>1</v>
      </c>
      <c r="L36" s="50"/>
      <c r="M36" s="52">
        <v>1</v>
      </c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1</v>
      </c>
      <c r="E39" s="49"/>
      <c r="F39" s="50"/>
      <c r="G39" s="50"/>
      <c r="H39" s="50"/>
      <c r="I39" s="50"/>
      <c r="J39" s="50"/>
      <c r="K39" s="50"/>
      <c r="L39" s="50">
        <v>1</v>
      </c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1</v>
      </c>
      <c r="E48" s="49"/>
      <c r="F48" s="50"/>
      <c r="G48" s="50"/>
      <c r="H48" s="50">
        <v>1</v>
      </c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6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2</v>
      </c>
      <c r="I56" s="24">
        <f t="shared" si="1"/>
        <v>1</v>
      </c>
      <c r="J56" s="24">
        <f t="shared" si="1"/>
        <v>0</v>
      </c>
      <c r="K56" s="24">
        <f t="shared" si="1"/>
        <v>1</v>
      </c>
      <c r="L56" s="24">
        <f t="shared" si="1"/>
        <v>1</v>
      </c>
      <c r="M56" s="24">
        <f t="shared" si="1"/>
        <v>1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EZ160"/>
  <sheetViews>
    <sheetView topLeftCell="A46" zoomScale="75" zoomScaleNormal="75" workbookViewId="0">
      <selection activeCell="K74" sqref="K74:K75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2</v>
      </c>
      <c r="E7" s="45"/>
      <c r="F7" s="46"/>
      <c r="G7" s="46"/>
      <c r="H7" s="46"/>
      <c r="I7" s="46"/>
      <c r="J7" s="46"/>
      <c r="K7" s="47">
        <v>2</v>
      </c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2</v>
      </c>
      <c r="E8" s="49"/>
      <c r="F8" s="50"/>
      <c r="G8" s="50"/>
      <c r="H8" s="50"/>
      <c r="I8" s="50"/>
      <c r="J8" s="50"/>
      <c r="K8" s="51">
        <v>1</v>
      </c>
      <c r="L8" s="50">
        <v>1</v>
      </c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1</v>
      </c>
      <c r="E11" s="49"/>
      <c r="F11" s="50"/>
      <c r="G11" s="50"/>
      <c r="H11" s="50"/>
      <c r="I11" s="50">
        <v>1</v>
      </c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1</v>
      </c>
      <c r="E14" s="49"/>
      <c r="F14" s="50"/>
      <c r="G14" s="50"/>
      <c r="H14" s="50"/>
      <c r="I14" s="50"/>
      <c r="J14" s="50"/>
      <c r="K14" s="51">
        <v>1</v>
      </c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1</v>
      </c>
      <c r="E23" s="49"/>
      <c r="F23" s="50"/>
      <c r="G23" s="50"/>
      <c r="H23" s="50"/>
      <c r="I23" s="50"/>
      <c r="J23" s="50"/>
      <c r="K23" s="51">
        <v>1</v>
      </c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1</v>
      </c>
      <c r="E24" s="49"/>
      <c r="F24" s="50"/>
      <c r="G24" s="50"/>
      <c r="H24" s="50"/>
      <c r="I24" s="50"/>
      <c r="J24" s="50">
        <v>1</v>
      </c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1</v>
      </c>
      <c r="E32" s="49"/>
      <c r="F32" s="50"/>
      <c r="G32" s="50"/>
      <c r="H32" s="50"/>
      <c r="I32" s="50">
        <v>1</v>
      </c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2</v>
      </c>
      <c r="E33" s="49"/>
      <c r="F33" s="50"/>
      <c r="G33" s="50"/>
      <c r="H33" s="50"/>
      <c r="I33" s="50">
        <v>2</v>
      </c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5</v>
      </c>
      <c r="E39" s="49"/>
      <c r="F39" s="50"/>
      <c r="G39" s="50"/>
      <c r="H39" s="50"/>
      <c r="I39" s="50">
        <v>5</v>
      </c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6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1</v>
      </c>
      <c r="E48" s="49"/>
      <c r="F48" s="50"/>
      <c r="G48" s="50"/>
      <c r="H48" s="50"/>
      <c r="I48" s="50">
        <v>1</v>
      </c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17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0</v>
      </c>
      <c r="I56" s="24">
        <f t="shared" si="1"/>
        <v>10</v>
      </c>
      <c r="J56" s="24">
        <f t="shared" si="1"/>
        <v>1</v>
      </c>
      <c r="K56" s="24">
        <f t="shared" si="1"/>
        <v>5</v>
      </c>
      <c r="L56" s="24">
        <f t="shared" si="1"/>
        <v>1</v>
      </c>
      <c r="M56" s="24">
        <f t="shared" si="1"/>
        <v>0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EZ160"/>
  <sheetViews>
    <sheetView zoomScale="71" zoomScaleNormal="100" workbookViewId="0">
      <selection activeCell="K13" sqref="K13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1</v>
      </c>
      <c r="E7" s="45"/>
      <c r="F7" s="46"/>
      <c r="G7" s="46"/>
      <c r="H7" s="46"/>
      <c r="I7" s="46"/>
      <c r="J7" s="46"/>
      <c r="K7" s="47">
        <v>1</v>
      </c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1</v>
      </c>
      <c r="E24" s="49"/>
      <c r="F24" s="50"/>
      <c r="G24" s="50"/>
      <c r="H24" s="50"/>
      <c r="I24" s="50"/>
      <c r="J24" s="50"/>
      <c r="K24" s="50"/>
      <c r="L24" s="50"/>
      <c r="M24" s="52">
        <v>1</v>
      </c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0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2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0</v>
      </c>
      <c r="I56" s="24">
        <f t="shared" si="1"/>
        <v>0</v>
      </c>
      <c r="J56" s="24">
        <f t="shared" si="1"/>
        <v>0</v>
      </c>
      <c r="K56" s="24">
        <f t="shared" si="1"/>
        <v>1</v>
      </c>
      <c r="L56" s="24">
        <f t="shared" si="1"/>
        <v>0</v>
      </c>
      <c r="M56" s="24">
        <f t="shared" si="1"/>
        <v>1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EZ160"/>
  <sheetViews>
    <sheetView topLeftCell="A17" zoomScale="75" zoomScaleNormal="75" workbookViewId="0">
      <selection activeCell="K7" sqref="K7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>SUM(E6:M6)</f>
        <v>2</v>
      </c>
      <c r="E6" s="41"/>
      <c r="F6" s="42"/>
      <c r="G6" s="42"/>
      <c r="H6" s="42"/>
      <c r="I6" s="42"/>
      <c r="J6" s="42"/>
      <c r="K6" s="43"/>
      <c r="L6" s="43">
        <v>1</v>
      </c>
      <c r="M6" s="44">
        <v>1</v>
      </c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ref="D6:D55" si="0">SUM(E7:M7)</f>
        <v>1</v>
      </c>
      <c r="E7" s="45"/>
      <c r="F7" s="46"/>
      <c r="G7" s="46"/>
      <c r="H7" s="46"/>
      <c r="I7" s="46"/>
      <c r="J7" s="46"/>
      <c r="K7" s="47">
        <v>1</v>
      </c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1</v>
      </c>
      <c r="E9" s="49"/>
      <c r="F9" s="50"/>
      <c r="G9" s="50"/>
      <c r="H9" s="50"/>
      <c r="I9" s="50">
        <v>1</v>
      </c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1</v>
      </c>
      <c r="E14" s="49"/>
      <c r="F14" s="50"/>
      <c r="G14" s="50"/>
      <c r="H14" s="50">
        <v>1</v>
      </c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1</v>
      </c>
      <c r="E23" s="49"/>
      <c r="F23" s="50"/>
      <c r="G23" s="50"/>
      <c r="H23" s="50"/>
      <c r="I23" s="50">
        <v>1</v>
      </c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1</v>
      </c>
      <c r="E24" s="49"/>
      <c r="F24" s="50"/>
      <c r="G24" s="50"/>
      <c r="H24" s="50"/>
      <c r="I24" s="50"/>
      <c r="J24" s="50"/>
      <c r="K24" s="50">
        <v>1</v>
      </c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6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7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1</v>
      </c>
      <c r="I56" s="24">
        <f t="shared" si="1"/>
        <v>2</v>
      </c>
      <c r="J56" s="24">
        <f t="shared" si="1"/>
        <v>0</v>
      </c>
      <c r="K56" s="24">
        <f t="shared" si="1"/>
        <v>2</v>
      </c>
      <c r="L56" s="24">
        <f t="shared" si="1"/>
        <v>1</v>
      </c>
      <c r="M56" s="24">
        <f t="shared" si="1"/>
        <v>1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EZ160"/>
  <sheetViews>
    <sheetView topLeftCell="A40" zoomScale="80" zoomScaleNormal="80" workbookViewId="0">
      <selection activeCell="K46" sqref="K46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6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0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0</v>
      </c>
      <c r="I56" s="24">
        <f t="shared" si="1"/>
        <v>0</v>
      </c>
      <c r="J56" s="24">
        <f t="shared" si="1"/>
        <v>0</v>
      </c>
      <c r="K56" s="24">
        <f t="shared" si="1"/>
        <v>0</v>
      </c>
      <c r="L56" s="24">
        <f t="shared" si="1"/>
        <v>0</v>
      </c>
      <c r="M56" s="24">
        <f t="shared" si="1"/>
        <v>0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Z160"/>
  <sheetViews>
    <sheetView topLeftCell="A28" zoomScale="75" zoomScaleNormal="75" workbookViewId="0">
      <selection activeCell="J33" sqref="J33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 t="s">
        <v>40</v>
      </c>
      <c r="C12" s="70" t="str">
        <f>'01'!C12</f>
        <v>LEON - MADRID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4288</v>
      </c>
      <c r="C17" s="70" t="str">
        <f>'01'!C17</f>
        <v>LEON - MADRID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1</v>
      </c>
      <c r="E32" s="49"/>
      <c r="F32" s="50">
        <v>1</v>
      </c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1</v>
      </c>
      <c r="E38" s="49"/>
      <c r="F38" s="50"/>
      <c r="G38" s="50"/>
      <c r="H38" s="50"/>
      <c r="I38" s="56">
        <v>1</v>
      </c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4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4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4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4209</v>
      </c>
      <c r="C53" s="70" t="s">
        <v>27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2</v>
      </c>
      <c r="E56" s="24">
        <f t="shared" si="1"/>
        <v>0</v>
      </c>
      <c r="F56" s="24">
        <f t="shared" si="1"/>
        <v>1</v>
      </c>
      <c r="G56" s="24">
        <f t="shared" si="1"/>
        <v>0</v>
      </c>
      <c r="H56" s="24">
        <f t="shared" si="1"/>
        <v>0</v>
      </c>
      <c r="I56" s="24">
        <f t="shared" si="1"/>
        <v>1</v>
      </c>
      <c r="J56" s="24">
        <f t="shared" si="1"/>
        <v>0</v>
      </c>
      <c r="K56" s="24">
        <f t="shared" si="1"/>
        <v>0</v>
      </c>
      <c r="L56" s="24">
        <f t="shared" si="1"/>
        <v>0</v>
      </c>
      <c r="M56" s="24">
        <f t="shared" si="1"/>
        <v>0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ignoredErrors>
    <ignoredError sqref="B14" numberStoredAsText="1"/>
  </ignoredError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EZ160"/>
  <sheetViews>
    <sheetView topLeftCell="B43" zoomScale="85" zoomScaleNormal="85" workbookViewId="0">
      <selection activeCell="K46" sqref="K46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0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0</v>
      </c>
      <c r="I56" s="24">
        <f t="shared" si="1"/>
        <v>0</v>
      </c>
      <c r="J56" s="24">
        <f t="shared" si="1"/>
        <v>0</v>
      </c>
      <c r="K56" s="24">
        <f t="shared" si="1"/>
        <v>0</v>
      </c>
      <c r="L56" s="24">
        <f t="shared" si="1"/>
        <v>0</v>
      </c>
      <c r="M56" s="24">
        <f t="shared" si="1"/>
        <v>0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EZ160"/>
  <sheetViews>
    <sheetView topLeftCell="A10" zoomScale="85" zoomScaleNormal="85" workbookViewId="0">
      <selection activeCell="K46" sqref="K46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8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47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47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>
        <v>5092</v>
      </c>
      <c r="C12" s="70" t="s">
        <v>57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5122</v>
      </c>
      <c r="C17" s="70" t="s">
        <v>57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6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5.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5183</v>
      </c>
      <c r="C53" s="70" t="s">
        <v>58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0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0</v>
      </c>
      <c r="I56" s="24">
        <f t="shared" si="1"/>
        <v>0</v>
      </c>
      <c r="J56" s="24">
        <f t="shared" si="1"/>
        <v>0</v>
      </c>
      <c r="K56" s="24">
        <f t="shared" si="1"/>
        <v>0</v>
      </c>
      <c r="L56" s="24">
        <f t="shared" si="1"/>
        <v>0</v>
      </c>
      <c r="M56" s="24">
        <f t="shared" si="1"/>
        <v>0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61:C61"/>
    <mergeCell ref="D61:H61"/>
    <mergeCell ref="I61:M61"/>
    <mergeCell ref="B56:C56"/>
    <mergeCell ref="B58:M58"/>
    <mergeCell ref="B59:C59"/>
    <mergeCell ref="D59:H59"/>
    <mergeCell ref="I59:M59"/>
    <mergeCell ref="B60:C60"/>
    <mergeCell ref="D60:H60"/>
    <mergeCell ref="I60:M60"/>
    <mergeCell ref="B2:M2"/>
    <mergeCell ref="B3:M3"/>
    <mergeCell ref="B4:B5"/>
    <mergeCell ref="C4:C5"/>
    <mergeCell ref="D4:D5"/>
    <mergeCell ref="E4:M4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Z163"/>
  <sheetViews>
    <sheetView tabSelected="1" topLeftCell="B2" zoomScale="85" zoomScaleNormal="85" workbookViewId="0">
      <selection activeCell="R6" sqref="R6"/>
    </sheetView>
  </sheetViews>
  <sheetFormatPr baseColWidth="10" defaultRowHeight="12.75" x14ac:dyDescent="0.2"/>
  <cols>
    <col min="1" max="1" width="7.28515625" style="2" customWidth="1"/>
    <col min="2" max="2" width="20.28515625" style="14" customWidth="1"/>
    <col min="3" max="3" width="40" style="2" bestFit="1" customWidth="1"/>
    <col min="4" max="4" width="12.7109375" style="2" customWidth="1"/>
    <col min="5" max="5" width="9.140625" style="2" customWidth="1"/>
    <col min="6" max="6" width="7.7109375" style="2" customWidth="1"/>
    <col min="7" max="7" width="8.5703125" style="2" customWidth="1"/>
    <col min="8" max="11" width="7.7109375" style="2" customWidth="1"/>
    <col min="12" max="12" width="9" style="2" customWidth="1"/>
    <col min="13" max="13" width="8.85546875" style="2" customWidth="1"/>
    <col min="14" max="14" width="7.7109375" style="2" customWidth="1"/>
    <col min="15" max="256" width="11.42578125" style="2"/>
    <col min="257" max="257" width="7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7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7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7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7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7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7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7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7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7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7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7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7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7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7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7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7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7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7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7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7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7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7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7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7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7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7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7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7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7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7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7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7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7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7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7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7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7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7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7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7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7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7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7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7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7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7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7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7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7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7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7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7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7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7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7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7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7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7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7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7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7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7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1:156" ht="13.5" thickBot="1" x14ac:dyDescent="0.25"/>
    <row r="2" spans="1:156" ht="48.6" customHeight="1" thickBot="1" x14ac:dyDescent="0.3">
      <c r="B2" s="127" t="str">
        <f>'01'!B2:M2</f>
        <v>IRREGULARIDADES DE TARIFAS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  <c r="N2" s="1"/>
    </row>
    <row r="3" spans="1:156" s="3" customFormat="1" ht="16.899999999999999" customHeight="1" thickBot="1" x14ac:dyDescent="0.25">
      <c r="B3" s="115" t="s">
        <v>55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1"/>
    </row>
    <row r="4" spans="1:156" ht="15.75" customHeight="1" thickBot="1" x14ac:dyDescent="0.25">
      <c r="B4" s="118" t="s">
        <v>0</v>
      </c>
      <c r="C4" s="122" t="s">
        <v>1</v>
      </c>
      <c r="D4" s="122" t="s">
        <v>2</v>
      </c>
      <c r="E4" s="145" t="s">
        <v>3</v>
      </c>
      <c r="F4" s="124"/>
      <c r="G4" s="124"/>
      <c r="H4" s="124"/>
      <c r="I4" s="124"/>
      <c r="J4" s="124"/>
      <c r="K4" s="124"/>
      <c r="L4" s="124"/>
      <c r="M4" s="146"/>
    </row>
    <row r="5" spans="1:156" ht="15.75" customHeight="1" thickBot="1" x14ac:dyDescent="0.25">
      <c r="B5" s="142"/>
      <c r="C5" s="143"/>
      <c r="D5" s="144"/>
      <c r="E5" s="28">
        <v>1</v>
      </c>
      <c r="F5" s="15">
        <v>2</v>
      </c>
      <c r="G5" s="15">
        <v>3</v>
      </c>
      <c r="H5" s="15">
        <v>4</v>
      </c>
      <c r="I5" s="15">
        <v>5</v>
      </c>
      <c r="J5" s="15">
        <v>6</v>
      </c>
      <c r="K5" s="16">
        <v>7</v>
      </c>
      <c r="L5" s="16">
        <v>8</v>
      </c>
      <c r="M5" s="17">
        <v>9</v>
      </c>
    </row>
    <row r="6" spans="1:156" ht="21" customHeight="1" x14ac:dyDescent="0.2">
      <c r="B6" s="72">
        <v>8058</v>
      </c>
      <c r="C6" s="69" t="str">
        <f>'01'!C6</f>
        <v>VALLADOLID - MADRID</v>
      </c>
      <c r="D6" s="25">
        <f>SUM(E6:M6)</f>
        <v>21</v>
      </c>
      <c r="E6" s="34">
        <f>SUM('01:31'!E6)</f>
        <v>0</v>
      </c>
      <c r="F6" s="31">
        <f>SUM('01:31'!F6)</f>
        <v>0</v>
      </c>
      <c r="G6" s="31">
        <f>SUM('01:31'!G6)</f>
        <v>0</v>
      </c>
      <c r="H6" s="31">
        <f>SUM('01:31'!H6)</f>
        <v>3</v>
      </c>
      <c r="I6" s="31">
        <f>SUM('01:31'!I6)</f>
        <v>1</v>
      </c>
      <c r="J6" s="31">
        <f>SUM('01:31'!J6)</f>
        <v>0</v>
      </c>
      <c r="K6" s="31">
        <f>SUM('01:31'!K6)</f>
        <v>11</v>
      </c>
      <c r="L6" s="31">
        <f>SUM('01:31'!L6)</f>
        <v>2</v>
      </c>
      <c r="M6" s="32">
        <f>SUM('01:31'!M6)</f>
        <v>4</v>
      </c>
    </row>
    <row r="7" spans="1:156" s="9" customFormat="1" ht="21" customHeight="1" x14ac:dyDescent="0.25">
      <c r="A7" s="18"/>
      <c r="B7" s="73">
        <v>8068</v>
      </c>
      <c r="C7" s="70" t="str">
        <f>'01'!C7</f>
        <v>VALLADOLID - MADRID</v>
      </c>
      <c r="D7" s="27">
        <f>SUM(E7:M7)</f>
        <v>13</v>
      </c>
      <c r="E7" s="35">
        <f>SUM('01:31'!E7)</f>
        <v>0</v>
      </c>
      <c r="F7" s="30">
        <f>SUM('01:31'!F7)</f>
        <v>0</v>
      </c>
      <c r="G7" s="30">
        <f>SUM('01:31'!G7)</f>
        <v>0</v>
      </c>
      <c r="H7" s="30">
        <f>SUM('01:31'!H7)</f>
        <v>1</v>
      </c>
      <c r="I7" s="30">
        <f>SUM('01:31'!I7)</f>
        <v>1</v>
      </c>
      <c r="J7" s="30">
        <f>SUM('01:31'!J7)</f>
        <v>0</v>
      </c>
      <c r="K7" s="30">
        <f>SUM('01:31'!K7)</f>
        <v>9</v>
      </c>
      <c r="L7" s="30">
        <f>SUM('01:31'!L7)</f>
        <v>1</v>
      </c>
      <c r="M7" s="33">
        <f>SUM('01:31'!M7)</f>
        <v>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1:156" s="9" customFormat="1" ht="21" customHeight="1" x14ac:dyDescent="0.25">
      <c r="A8" s="18"/>
      <c r="B8" s="73">
        <v>8078</v>
      </c>
      <c r="C8" s="70" t="str">
        <f>'01'!C8</f>
        <v>VALLADOLID - MADRID</v>
      </c>
      <c r="D8" s="26">
        <f t="shared" ref="D8:D52" si="0">SUM(E8:M8)</f>
        <v>15</v>
      </c>
      <c r="E8" s="35">
        <f>SUM('01:31'!E8)</f>
        <v>0</v>
      </c>
      <c r="F8" s="30">
        <f>SUM('01:31'!F8)</f>
        <v>0</v>
      </c>
      <c r="G8" s="30">
        <f>SUM('01:31'!G8)</f>
        <v>0</v>
      </c>
      <c r="H8" s="30">
        <f>SUM('01:31'!H8)</f>
        <v>1</v>
      </c>
      <c r="I8" s="30">
        <f>SUM('01:31'!I8)</f>
        <v>5</v>
      </c>
      <c r="J8" s="30">
        <f>SUM('01:31'!J8)</f>
        <v>0</v>
      </c>
      <c r="K8" s="30">
        <f>SUM('01:31'!K8)</f>
        <v>6</v>
      </c>
      <c r="L8" s="30">
        <f>SUM('01:31'!L8)</f>
        <v>2</v>
      </c>
      <c r="M8" s="33">
        <f>SUM('01:31'!M8)</f>
        <v>1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</row>
    <row r="9" spans="1:156" s="9" customFormat="1" ht="21" customHeight="1" x14ac:dyDescent="0.25">
      <c r="A9" s="18"/>
      <c r="B9" s="73">
        <v>4076</v>
      </c>
      <c r="C9" s="70" t="s">
        <v>36</v>
      </c>
      <c r="D9" s="26">
        <f t="shared" si="0"/>
        <v>6</v>
      </c>
      <c r="E9" s="35">
        <f>SUM('01:31'!E9)</f>
        <v>0</v>
      </c>
      <c r="F9" s="30">
        <f>SUM('01:31'!F9)</f>
        <v>0</v>
      </c>
      <c r="G9" s="30">
        <f>SUM('01:31'!G9)</f>
        <v>0</v>
      </c>
      <c r="H9" s="30">
        <f>SUM('01:31'!H9)</f>
        <v>0</v>
      </c>
      <c r="I9" s="30">
        <f>SUM('01:31'!I9)</f>
        <v>1</v>
      </c>
      <c r="J9" s="30">
        <f>SUM('01:31'!J9)</f>
        <v>1</v>
      </c>
      <c r="K9" s="30">
        <f>SUM('01:31'!K9)</f>
        <v>1</v>
      </c>
      <c r="L9" s="30">
        <f>SUM('01:31'!L9)</f>
        <v>0</v>
      </c>
      <c r="M9" s="33">
        <f>SUM('01:31'!M9)</f>
        <v>3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</row>
    <row r="10" spans="1:156" s="9" customFormat="1" ht="21" customHeight="1" x14ac:dyDescent="0.25">
      <c r="A10" s="18"/>
      <c r="B10" s="73">
        <v>8278</v>
      </c>
      <c r="C10" s="70" t="str">
        <f>'01'!C10</f>
        <v>VALLADOLID - MADRID</v>
      </c>
      <c r="D10" s="26">
        <f t="shared" si="0"/>
        <v>9</v>
      </c>
      <c r="E10" s="35">
        <f>SUM('01:31'!E10)</f>
        <v>0</v>
      </c>
      <c r="F10" s="30">
        <f>SUM('01:31'!F10)</f>
        <v>0</v>
      </c>
      <c r="G10" s="30">
        <f>SUM('01:31'!G10)</f>
        <v>0</v>
      </c>
      <c r="H10" s="30">
        <f>SUM('01:31'!H10)</f>
        <v>1</v>
      </c>
      <c r="I10" s="30">
        <f>SUM('01:31'!I10)</f>
        <v>2</v>
      </c>
      <c r="J10" s="30">
        <f>SUM('01:31'!J10)</f>
        <v>1</v>
      </c>
      <c r="K10" s="30">
        <f>SUM('01:31'!K10)</f>
        <v>1</v>
      </c>
      <c r="L10" s="30">
        <f>SUM('01:31'!L10)</f>
        <v>1</v>
      </c>
      <c r="M10" s="33">
        <f>SUM('01:31'!M10)</f>
        <v>3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</row>
    <row r="11" spans="1:156" s="9" customFormat="1" ht="21" customHeight="1" x14ac:dyDescent="0.25">
      <c r="A11" s="18"/>
      <c r="B11" s="73" t="s">
        <v>39</v>
      </c>
      <c r="C11" s="70" t="str">
        <f>'01'!C11</f>
        <v>MADRID - GIJON</v>
      </c>
      <c r="D11" s="26">
        <f t="shared" si="0"/>
        <v>2</v>
      </c>
      <c r="E11" s="35">
        <f>SUM('01:31'!E11)</f>
        <v>0</v>
      </c>
      <c r="F11" s="30">
        <f>SUM('01:31'!F11)</f>
        <v>0</v>
      </c>
      <c r="G11" s="30">
        <f>SUM('01:31'!G11)</f>
        <v>0</v>
      </c>
      <c r="H11" s="30">
        <f>SUM('01:31'!H11)</f>
        <v>0</v>
      </c>
      <c r="I11" s="30">
        <f>SUM('01:31'!I11)</f>
        <v>1</v>
      </c>
      <c r="J11" s="30">
        <f>SUM('01:31'!J11)</f>
        <v>0</v>
      </c>
      <c r="K11" s="30">
        <f>SUM('01:31'!K11)</f>
        <v>0</v>
      </c>
      <c r="L11" s="30">
        <f>SUM('01:31'!L11)</f>
        <v>1</v>
      </c>
      <c r="M11" s="33">
        <f>SUM('01:31'!M11)</f>
        <v>0</v>
      </c>
    </row>
    <row r="12" spans="1:156" s="9" customFormat="1" ht="21" customHeight="1" x14ac:dyDescent="0.25">
      <c r="A12" s="18"/>
      <c r="B12" s="73" t="s">
        <v>59</v>
      </c>
      <c r="C12" s="70" t="str">
        <f>'01'!C12</f>
        <v>LEON - MADRID</v>
      </c>
      <c r="D12" s="26">
        <f t="shared" si="0"/>
        <v>4</v>
      </c>
      <c r="E12" s="35">
        <f>SUM('01:31'!E12)</f>
        <v>0</v>
      </c>
      <c r="F12" s="30">
        <f>SUM('01:31'!F12)</f>
        <v>0</v>
      </c>
      <c r="G12" s="30">
        <f>SUM('01:31'!G12)</f>
        <v>0</v>
      </c>
      <c r="H12" s="30">
        <f>SUM('01:31'!H12)</f>
        <v>1</v>
      </c>
      <c r="I12" s="30">
        <f>SUM('01:31'!I12)</f>
        <v>0</v>
      </c>
      <c r="J12" s="30">
        <f>SUM('01:31'!J12)</f>
        <v>0</v>
      </c>
      <c r="K12" s="30">
        <f>SUM('01:31'!K12)</f>
        <v>2</v>
      </c>
      <c r="L12" s="30">
        <f>SUM('01:31'!L12)</f>
        <v>0</v>
      </c>
      <c r="M12" s="33">
        <f>SUM('01:31'!M12)</f>
        <v>1</v>
      </c>
    </row>
    <row r="13" spans="1:156" s="9" customFormat="1" ht="21" customHeight="1" x14ac:dyDescent="0.25">
      <c r="A13" s="18"/>
      <c r="B13" s="73">
        <v>4187</v>
      </c>
      <c r="C13" s="70" t="s">
        <v>37</v>
      </c>
      <c r="D13" s="26">
        <f t="shared" si="0"/>
        <v>0</v>
      </c>
      <c r="E13" s="35">
        <f>SUM('01:31'!E13)</f>
        <v>0</v>
      </c>
      <c r="F13" s="30">
        <f>SUM('01:31'!F13)</f>
        <v>0</v>
      </c>
      <c r="G13" s="30">
        <f>SUM('01:31'!G13)</f>
        <v>0</v>
      </c>
      <c r="H13" s="30">
        <f>SUM('01:31'!H13)</f>
        <v>0</v>
      </c>
      <c r="I13" s="30">
        <f>SUM('01:31'!I13)</f>
        <v>0</v>
      </c>
      <c r="J13" s="30">
        <f>SUM('01:31'!J13)</f>
        <v>0</v>
      </c>
      <c r="K13" s="30">
        <f>SUM('01:31'!K13)</f>
        <v>0</v>
      </c>
      <c r="L13" s="30">
        <f>SUM('01:31'!L13)</f>
        <v>0</v>
      </c>
      <c r="M13" s="33">
        <f>SUM('01:31'!M13)</f>
        <v>0</v>
      </c>
    </row>
    <row r="14" spans="1:156" s="9" customFormat="1" ht="21" customHeight="1" x14ac:dyDescent="0.25">
      <c r="A14" s="18"/>
      <c r="B14" s="73" t="s">
        <v>41</v>
      </c>
      <c r="C14" s="70" t="str">
        <f>'01'!C14</f>
        <v>VALLADOLID - MADRID</v>
      </c>
      <c r="D14" s="26">
        <f t="shared" si="0"/>
        <v>12</v>
      </c>
      <c r="E14" s="35">
        <f>SUM('01:31'!E14)</f>
        <v>0</v>
      </c>
      <c r="F14" s="30">
        <f>SUM('01:31'!F14)</f>
        <v>0</v>
      </c>
      <c r="G14" s="30">
        <f>SUM('01:31'!G14)</f>
        <v>0</v>
      </c>
      <c r="H14" s="30">
        <f>SUM('01:31'!H14)</f>
        <v>2</v>
      </c>
      <c r="I14" s="30">
        <f>SUM('01:31'!I14)</f>
        <v>0</v>
      </c>
      <c r="J14" s="30">
        <f>SUM('01:31'!J14)</f>
        <v>0</v>
      </c>
      <c r="K14" s="30">
        <f>SUM('01:31'!K14)</f>
        <v>10</v>
      </c>
      <c r="L14" s="30">
        <f>SUM('01:31'!L14)</f>
        <v>0</v>
      </c>
      <c r="M14" s="33">
        <f>SUM('01:31'!M14)</f>
        <v>0</v>
      </c>
    </row>
    <row r="15" spans="1:156" s="9" customFormat="1" ht="21" customHeight="1" x14ac:dyDescent="0.25">
      <c r="A15" s="18"/>
      <c r="B15" s="73">
        <v>4073</v>
      </c>
      <c r="C15" s="70" t="str">
        <f>'01'!C15</f>
        <v>MADRID - SANTANDER</v>
      </c>
      <c r="D15" s="26">
        <f t="shared" si="0"/>
        <v>0</v>
      </c>
      <c r="E15" s="35">
        <f>SUM('01:31'!E15)</f>
        <v>0</v>
      </c>
      <c r="F15" s="30">
        <f>SUM('01:31'!F15)</f>
        <v>0</v>
      </c>
      <c r="G15" s="30">
        <f>SUM('01:31'!G15)</f>
        <v>0</v>
      </c>
      <c r="H15" s="30">
        <f>SUM('01:31'!H15)</f>
        <v>0</v>
      </c>
      <c r="I15" s="30">
        <f>SUM('01:31'!I15)</f>
        <v>0</v>
      </c>
      <c r="J15" s="30">
        <f>SUM('01:31'!J15)</f>
        <v>0</v>
      </c>
      <c r="K15" s="30">
        <f>SUM('01:31'!K15)</f>
        <v>0</v>
      </c>
      <c r="L15" s="30">
        <f>SUM('01:31'!L15)</f>
        <v>0</v>
      </c>
      <c r="M15" s="33">
        <f>SUM('01:31'!M15)</f>
        <v>0</v>
      </c>
    </row>
    <row r="16" spans="1:156" s="9" customFormat="1" ht="21" customHeight="1" x14ac:dyDescent="0.25">
      <c r="A16" s="18"/>
      <c r="B16" s="73">
        <v>4056</v>
      </c>
      <c r="C16" s="70" t="str">
        <f>'01'!C16</f>
        <v>SAN SEBASTIAN - MADRID</v>
      </c>
      <c r="D16" s="26">
        <f t="shared" si="0"/>
        <v>4</v>
      </c>
      <c r="E16" s="35">
        <f>SUM('01:31'!E16)</f>
        <v>0</v>
      </c>
      <c r="F16" s="30">
        <f>SUM('01:31'!F16)</f>
        <v>1</v>
      </c>
      <c r="G16" s="30">
        <f>SUM('01:31'!G16)</f>
        <v>0</v>
      </c>
      <c r="H16" s="30">
        <f>SUM('01:31'!H16)</f>
        <v>0</v>
      </c>
      <c r="I16" s="30">
        <f>SUM('01:31'!I16)</f>
        <v>0</v>
      </c>
      <c r="J16" s="30">
        <f>SUM('01:31'!J16)</f>
        <v>1</v>
      </c>
      <c r="K16" s="30">
        <f>SUM('01:31'!K16)</f>
        <v>1</v>
      </c>
      <c r="L16" s="30">
        <f>SUM('01:31'!L16)</f>
        <v>0</v>
      </c>
      <c r="M16" s="33">
        <f>SUM('01:31'!M16)</f>
        <v>1</v>
      </c>
    </row>
    <row r="17" spans="1:13" s="9" customFormat="1" ht="21" customHeight="1" x14ac:dyDescent="0.25">
      <c r="A17" s="18"/>
      <c r="B17" s="73" t="s">
        <v>60</v>
      </c>
      <c r="C17" s="70" t="str">
        <f>'01'!C17</f>
        <v>LEON - MADRID</v>
      </c>
      <c r="D17" s="26">
        <f t="shared" si="0"/>
        <v>5</v>
      </c>
      <c r="E17" s="35">
        <f>SUM('01:31'!E17)</f>
        <v>0</v>
      </c>
      <c r="F17" s="30">
        <f>SUM('01:31'!F17)</f>
        <v>1</v>
      </c>
      <c r="G17" s="30">
        <f>SUM('01:31'!G17)</f>
        <v>0</v>
      </c>
      <c r="H17" s="30">
        <f>SUM('01:31'!H17)</f>
        <v>2</v>
      </c>
      <c r="I17" s="30">
        <f>SUM('01:31'!I17)</f>
        <v>0</v>
      </c>
      <c r="J17" s="30">
        <f>SUM('01:31'!J17)</f>
        <v>0</v>
      </c>
      <c r="K17" s="30">
        <f>SUM('01:31'!K17)</f>
        <v>1</v>
      </c>
      <c r="L17" s="30">
        <f>SUM('01:31'!L17)</f>
        <v>0</v>
      </c>
      <c r="M17" s="33">
        <f>SUM('01:31'!M17)</f>
        <v>1</v>
      </c>
    </row>
    <row r="18" spans="1:13" s="9" customFormat="1" ht="21" customHeight="1" x14ac:dyDescent="0.25">
      <c r="A18" s="18"/>
      <c r="B18" s="73">
        <v>4087</v>
      </c>
      <c r="C18" s="70" t="str">
        <f>'01'!C18</f>
        <v>MADRID - SAN SEBASTIAN</v>
      </c>
      <c r="D18" s="26">
        <f t="shared" si="0"/>
        <v>1</v>
      </c>
      <c r="E18" s="35">
        <f>SUM('01:31'!E18)</f>
        <v>0</v>
      </c>
      <c r="F18" s="30">
        <f>SUM('01:31'!F18)</f>
        <v>0</v>
      </c>
      <c r="G18" s="30">
        <f>SUM('01:31'!G18)</f>
        <v>0</v>
      </c>
      <c r="H18" s="30">
        <f>SUM('01:31'!H18)</f>
        <v>0</v>
      </c>
      <c r="I18" s="30">
        <f>SUM('01:31'!I18)</f>
        <v>0</v>
      </c>
      <c r="J18" s="30">
        <f>SUM('01:31'!J18)</f>
        <v>0</v>
      </c>
      <c r="K18" s="30">
        <f>SUM('01:31'!K18)</f>
        <v>0</v>
      </c>
      <c r="L18" s="30">
        <f>SUM('01:31'!L18)</f>
        <v>0</v>
      </c>
      <c r="M18" s="33">
        <f>SUM('01:31'!M18)</f>
        <v>1</v>
      </c>
    </row>
    <row r="19" spans="1:13" s="9" customFormat="1" ht="21" customHeight="1" x14ac:dyDescent="0.25">
      <c r="A19" s="18"/>
      <c r="B19" s="73">
        <v>8098</v>
      </c>
      <c r="C19" s="70" t="s">
        <v>38</v>
      </c>
      <c r="D19" s="26">
        <f t="shared" si="0"/>
        <v>2</v>
      </c>
      <c r="E19" s="35">
        <f>SUM('01:31'!E19)</f>
        <v>0</v>
      </c>
      <c r="F19" s="30">
        <f>SUM('01:31'!F19)</f>
        <v>0</v>
      </c>
      <c r="G19" s="30">
        <f>SUM('01:31'!G19)</f>
        <v>0</v>
      </c>
      <c r="H19" s="30">
        <f>SUM('01:31'!H19)</f>
        <v>2</v>
      </c>
      <c r="I19" s="30">
        <f>SUM('01:31'!I19)</f>
        <v>0</v>
      </c>
      <c r="J19" s="30">
        <f>SUM('01:31'!J19)</f>
        <v>0</v>
      </c>
      <c r="K19" s="30">
        <f>SUM('01:31'!K19)</f>
        <v>0</v>
      </c>
      <c r="L19" s="30">
        <f>SUM('01:31'!L19)</f>
        <v>0</v>
      </c>
      <c r="M19" s="33">
        <f>SUM('01:31'!M19)</f>
        <v>0</v>
      </c>
    </row>
    <row r="20" spans="1:13" s="9" customFormat="1" ht="21" customHeight="1" x14ac:dyDescent="0.25">
      <c r="A20" s="18"/>
      <c r="B20" s="73">
        <v>4072</v>
      </c>
      <c r="C20" s="70" t="str">
        <f>'01'!C20</f>
        <v>SANTANDER - ALICANTE</v>
      </c>
      <c r="D20" s="26">
        <f t="shared" si="0"/>
        <v>21</v>
      </c>
      <c r="E20" s="35">
        <f>SUM('01:31'!E20)</f>
        <v>0</v>
      </c>
      <c r="F20" s="30">
        <f>SUM('01:31'!F20)</f>
        <v>0</v>
      </c>
      <c r="G20" s="30">
        <f>SUM('01:31'!G20)</f>
        <v>0</v>
      </c>
      <c r="H20" s="30">
        <f>SUM('01:31'!H20)</f>
        <v>4</v>
      </c>
      <c r="I20" s="30">
        <f>SUM('01:31'!I20)</f>
        <v>2</v>
      </c>
      <c r="J20" s="30">
        <f>SUM('01:31'!J20)</f>
        <v>7</v>
      </c>
      <c r="K20" s="30">
        <f>SUM('01:31'!K20)</f>
        <v>3</v>
      </c>
      <c r="L20" s="30">
        <f>SUM('01:31'!L20)</f>
        <v>2</v>
      </c>
      <c r="M20" s="33">
        <f>SUM('01:31'!M20)</f>
        <v>3</v>
      </c>
    </row>
    <row r="21" spans="1:13" s="9" customFormat="1" ht="21" customHeight="1" x14ac:dyDescent="0.25">
      <c r="A21" s="18"/>
      <c r="B21" s="73">
        <v>4186</v>
      </c>
      <c r="C21" s="70" t="str">
        <f>'01'!C21</f>
        <v>BILBAO - MADRID</v>
      </c>
      <c r="D21" s="26">
        <f t="shared" si="0"/>
        <v>3</v>
      </c>
      <c r="E21" s="35">
        <f>SUM('01:31'!E21)</f>
        <v>0</v>
      </c>
      <c r="F21" s="30">
        <f>SUM('01:31'!F21)</f>
        <v>1</v>
      </c>
      <c r="G21" s="30">
        <f>SUM('01:31'!G21)</f>
        <v>0</v>
      </c>
      <c r="H21" s="30">
        <f>SUM('01:31'!H21)</f>
        <v>0</v>
      </c>
      <c r="I21" s="30">
        <f>SUM('01:31'!I21)</f>
        <v>0</v>
      </c>
      <c r="J21" s="30">
        <f>SUM('01:31'!J21)</f>
        <v>2</v>
      </c>
      <c r="K21" s="30">
        <f>SUM('01:31'!K21)</f>
        <v>0</v>
      </c>
      <c r="L21" s="30">
        <f>SUM('01:31'!L21)</f>
        <v>0</v>
      </c>
      <c r="M21" s="33">
        <f>SUM('01:31'!M21)</f>
        <v>0</v>
      </c>
    </row>
    <row r="22" spans="1:13" s="9" customFormat="1" ht="21" customHeight="1" x14ac:dyDescent="0.25">
      <c r="A22" s="18"/>
      <c r="B22" s="73">
        <v>4270</v>
      </c>
      <c r="C22" s="70" t="str">
        <f>'01'!C22</f>
        <v>GIJON - MADRID</v>
      </c>
      <c r="D22" s="26">
        <f t="shared" si="0"/>
        <v>9</v>
      </c>
      <c r="E22" s="35">
        <f>SUM('01:31'!E22)</f>
        <v>0</v>
      </c>
      <c r="F22" s="30">
        <f>SUM('01:31'!F22)</f>
        <v>0</v>
      </c>
      <c r="G22" s="30">
        <f>SUM('01:31'!G22)</f>
        <v>0</v>
      </c>
      <c r="H22" s="30">
        <f>SUM('01:31'!H22)</f>
        <v>2</v>
      </c>
      <c r="I22" s="30">
        <f>SUM('01:31'!I22)</f>
        <v>4</v>
      </c>
      <c r="J22" s="30">
        <f>SUM('01:31'!J22)</f>
        <v>0</v>
      </c>
      <c r="K22" s="30">
        <f>SUM('01:31'!K22)</f>
        <v>2</v>
      </c>
      <c r="L22" s="30">
        <f>SUM('01:31'!L22)</f>
        <v>0</v>
      </c>
      <c r="M22" s="33">
        <f>SUM('01:31'!M22)</f>
        <v>1</v>
      </c>
    </row>
    <row r="23" spans="1:13" s="9" customFormat="1" ht="21" customHeight="1" x14ac:dyDescent="0.25">
      <c r="A23" s="18"/>
      <c r="B23" s="73">
        <v>8118</v>
      </c>
      <c r="C23" s="70" t="str">
        <f>'01'!C23</f>
        <v>VALLADOLID - MADRID</v>
      </c>
      <c r="D23" s="26">
        <f t="shared" si="0"/>
        <v>17</v>
      </c>
      <c r="E23" s="35">
        <f>SUM('01:31'!E23)</f>
        <v>0</v>
      </c>
      <c r="F23" s="30">
        <f>SUM('01:31'!F23)</f>
        <v>0</v>
      </c>
      <c r="G23" s="30">
        <f>SUM('01:31'!G23)</f>
        <v>0</v>
      </c>
      <c r="H23" s="30">
        <f>SUM('01:31'!H23)</f>
        <v>2</v>
      </c>
      <c r="I23" s="30">
        <f>SUM('01:31'!I23)</f>
        <v>3</v>
      </c>
      <c r="J23" s="30">
        <f>SUM('01:31'!J23)</f>
        <v>2</v>
      </c>
      <c r="K23" s="30">
        <f>SUM('01:31'!K23)</f>
        <v>9</v>
      </c>
      <c r="L23" s="30">
        <f>SUM('01:31'!L23)</f>
        <v>0</v>
      </c>
      <c r="M23" s="33">
        <f>SUM('01:31'!M23)</f>
        <v>1</v>
      </c>
    </row>
    <row r="24" spans="1:13" s="9" customFormat="1" ht="21" customHeight="1" x14ac:dyDescent="0.25">
      <c r="A24" s="18"/>
      <c r="B24" s="73">
        <v>4101</v>
      </c>
      <c r="C24" s="70" t="str">
        <f>'01'!C24</f>
        <v>MADRID - GIJON</v>
      </c>
      <c r="D24" s="26">
        <f t="shared" si="0"/>
        <v>4</v>
      </c>
      <c r="E24" s="35">
        <f>SUM('01:31'!E24)</f>
        <v>0</v>
      </c>
      <c r="F24" s="30">
        <f>SUM('01:31'!F24)</f>
        <v>0</v>
      </c>
      <c r="G24" s="30">
        <f>SUM('01:31'!G24)</f>
        <v>0</v>
      </c>
      <c r="H24" s="30">
        <f>SUM('01:31'!H24)</f>
        <v>0</v>
      </c>
      <c r="I24" s="30">
        <f>SUM('01:31'!I24)</f>
        <v>1</v>
      </c>
      <c r="J24" s="30">
        <f>SUM('01:31'!J24)</f>
        <v>1</v>
      </c>
      <c r="K24" s="30">
        <f>SUM('01:31'!K24)</f>
        <v>1</v>
      </c>
      <c r="L24" s="30">
        <f>SUM('01:31'!L24)</f>
        <v>0</v>
      </c>
      <c r="M24" s="33">
        <f>SUM('01:31'!M24)</f>
        <v>1</v>
      </c>
    </row>
    <row r="25" spans="1:13" s="9" customFormat="1" ht="21" customHeight="1" x14ac:dyDescent="0.25">
      <c r="A25" s="18"/>
      <c r="B25" s="73">
        <v>4086</v>
      </c>
      <c r="C25" s="70" t="str">
        <f>'01'!C25</f>
        <v>SAN SEBASTIAN - MADRID</v>
      </c>
      <c r="D25" s="26">
        <f t="shared" si="0"/>
        <v>1</v>
      </c>
      <c r="E25" s="35">
        <f>SUM('01:31'!E25)</f>
        <v>0</v>
      </c>
      <c r="F25" s="30">
        <f>SUM('01:31'!F25)</f>
        <v>0</v>
      </c>
      <c r="G25" s="30">
        <f>SUM('01:31'!G25)</f>
        <v>0</v>
      </c>
      <c r="H25" s="30">
        <f>SUM('01:31'!H25)</f>
        <v>1</v>
      </c>
      <c r="I25" s="30">
        <f>SUM('01:31'!I25)</f>
        <v>0</v>
      </c>
      <c r="J25" s="30">
        <f>SUM('01:31'!J25)</f>
        <v>0</v>
      </c>
      <c r="K25" s="30">
        <f>SUM('01:31'!K25)</f>
        <v>0</v>
      </c>
      <c r="L25" s="30">
        <f>SUM('01:31'!L25)</f>
        <v>0</v>
      </c>
      <c r="M25" s="33">
        <f>SUM('01:31'!M25)</f>
        <v>0</v>
      </c>
    </row>
    <row r="26" spans="1:13" s="9" customFormat="1" ht="21" customHeight="1" x14ac:dyDescent="0.25">
      <c r="A26" s="18"/>
      <c r="B26" s="73">
        <v>631</v>
      </c>
      <c r="C26" s="70" t="str">
        <f>'01'!C26</f>
        <v>SALAMANCA-BARCELONA</v>
      </c>
      <c r="D26" s="26">
        <f t="shared" si="0"/>
        <v>6</v>
      </c>
      <c r="E26" s="35">
        <f>SUM('01:31'!E26)</f>
        <v>0</v>
      </c>
      <c r="F26" s="30">
        <f>SUM('01:31'!F26)</f>
        <v>0</v>
      </c>
      <c r="G26" s="30">
        <f>SUM('01:31'!G26)</f>
        <v>0</v>
      </c>
      <c r="H26" s="30">
        <f>SUM('01:31'!H26)</f>
        <v>0</v>
      </c>
      <c r="I26" s="30">
        <f>SUM('01:31'!I26)</f>
        <v>6</v>
      </c>
      <c r="J26" s="30">
        <f>SUM('01:31'!J26)</f>
        <v>0</v>
      </c>
      <c r="K26" s="30">
        <f>SUM('01:31'!K26)</f>
        <v>0</v>
      </c>
      <c r="L26" s="30">
        <f>SUM('01:31'!L26)</f>
        <v>0</v>
      </c>
      <c r="M26" s="33">
        <f>SUM('01:31'!M26)</f>
        <v>0</v>
      </c>
    </row>
    <row r="27" spans="1:13" s="9" customFormat="1" ht="21" customHeight="1" x14ac:dyDescent="0.25">
      <c r="A27" s="18"/>
      <c r="B27" s="73">
        <v>4110</v>
      </c>
      <c r="C27" s="70" t="str">
        <f>'01'!C27</f>
        <v>GIJON - CASTELLÓ</v>
      </c>
      <c r="D27" s="26">
        <f t="shared" si="0"/>
        <v>0</v>
      </c>
      <c r="E27" s="35">
        <f>SUM('01:31'!E27)</f>
        <v>0</v>
      </c>
      <c r="F27" s="30">
        <f>SUM('01:31'!F27)</f>
        <v>0</v>
      </c>
      <c r="G27" s="30">
        <f>SUM('01:31'!G27)</f>
        <v>0</v>
      </c>
      <c r="H27" s="30">
        <f>SUM('01:31'!H27)</f>
        <v>0</v>
      </c>
      <c r="I27" s="30">
        <f>SUM('01:31'!I27)</f>
        <v>0</v>
      </c>
      <c r="J27" s="30">
        <f>SUM('01:31'!J27)</f>
        <v>0</v>
      </c>
      <c r="K27" s="30">
        <f>SUM('01:31'!K27)</f>
        <v>0</v>
      </c>
      <c r="L27" s="30">
        <f>SUM('01:31'!L27)</f>
        <v>0</v>
      </c>
      <c r="M27" s="33">
        <f>SUM('01:31'!M27)</f>
        <v>0</v>
      </c>
    </row>
    <row r="28" spans="1:13" s="9" customFormat="1" ht="21" customHeight="1" x14ac:dyDescent="0.25">
      <c r="A28" s="18"/>
      <c r="B28" s="73">
        <v>4110</v>
      </c>
      <c r="C28" s="74" t="str">
        <f>'01'!C28</f>
        <v>GIJON - OROPESA</v>
      </c>
      <c r="D28" s="62">
        <f t="shared" si="0"/>
        <v>0</v>
      </c>
      <c r="E28" s="35">
        <f>SUM('01:31'!E28)</f>
        <v>0</v>
      </c>
      <c r="F28" s="30">
        <f>SUM('01:31'!F28)</f>
        <v>0</v>
      </c>
      <c r="G28" s="30">
        <f>SUM('01:31'!G28)</f>
        <v>0</v>
      </c>
      <c r="H28" s="30">
        <f>SUM('01:31'!H28)</f>
        <v>0</v>
      </c>
      <c r="I28" s="30">
        <f>SUM('01:31'!I28)</f>
        <v>0</v>
      </c>
      <c r="J28" s="30">
        <f>SUM('01:31'!J28)</f>
        <v>0</v>
      </c>
      <c r="K28" s="30">
        <f>SUM('01:31'!K28)</f>
        <v>0</v>
      </c>
      <c r="L28" s="30">
        <f>SUM('01:31'!L28)</f>
        <v>0</v>
      </c>
      <c r="M28" s="33">
        <f>SUM('01:31'!M28)</f>
        <v>0</v>
      </c>
    </row>
    <row r="29" spans="1:13" s="9" customFormat="1" ht="21" customHeight="1" x14ac:dyDescent="0.25">
      <c r="A29" s="18"/>
      <c r="B29" s="73">
        <v>4110</v>
      </c>
      <c r="C29" s="70" t="str">
        <f>'01'!C29</f>
        <v>GIJON - VINAROS</v>
      </c>
      <c r="D29" s="26">
        <f t="shared" si="0"/>
        <v>0</v>
      </c>
      <c r="E29" s="35">
        <f>SUM('01:31'!E29)</f>
        <v>0</v>
      </c>
      <c r="F29" s="30">
        <f>SUM('01:31'!F29)</f>
        <v>0</v>
      </c>
      <c r="G29" s="30">
        <f>SUM('01:31'!G29)</f>
        <v>0</v>
      </c>
      <c r="H29" s="30">
        <f>SUM('01:31'!H29)</f>
        <v>0</v>
      </c>
      <c r="I29" s="30">
        <f>SUM('01:31'!I29)</f>
        <v>0</v>
      </c>
      <c r="J29" s="30">
        <f>SUM('01:31'!J29)</f>
        <v>0</v>
      </c>
      <c r="K29" s="30">
        <f>SUM('01:31'!K29)</f>
        <v>0</v>
      </c>
      <c r="L29" s="30">
        <f>SUM('01:31'!L29)</f>
        <v>0</v>
      </c>
      <c r="M29" s="33">
        <f>SUM('01:31'!M29)</f>
        <v>0</v>
      </c>
    </row>
    <row r="30" spans="1:13" s="9" customFormat="1" ht="21" customHeight="1" x14ac:dyDescent="0.25">
      <c r="A30" s="18"/>
      <c r="B30" s="76">
        <v>8148</v>
      </c>
      <c r="C30" s="70" t="str">
        <f>'01'!C30</f>
        <v>VALLADOLID - MADRID</v>
      </c>
      <c r="D30" s="27">
        <f t="shared" si="0"/>
        <v>12</v>
      </c>
      <c r="E30" s="35">
        <f>SUM('01:31'!E30)</f>
        <v>0</v>
      </c>
      <c r="F30" s="30">
        <f>SUM('01:31'!F30)</f>
        <v>0</v>
      </c>
      <c r="G30" s="30">
        <f>SUM('01:31'!G30)</f>
        <v>0</v>
      </c>
      <c r="H30" s="30">
        <f>SUM('01:31'!H30)</f>
        <v>4</v>
      </c>
      <c r="I30" s="30">
        <f>SUM('01:31'!I30)</f>
        <v>4</v>
      </c>
      <c r="J30" s="30">
        <f>SUM('01:31'!J30)</f>
        <v>0</v>
      </c>
      <c r="K30" s="30">
        <f>SUM('01:31'!K30)</f>
        <v>1</v>
      </c>
      <c r="L30" s="30">
        <f>SUM('01:31'!L30)</f>
        <v>0</v>
      </c>
      <c r="M30" s="33">
        <f>SUM('01:31'!M30)</f>
        <v>3</v>
      </c>
    </row>
    <row r="31" spans="1:13" s="9" customFormat="1" ht="21" customHeight="1" x14ac:dyDescent="0.25">
      <c r="A31" s="18"/>
      <c r="B31" s="77">
        <v>4143</v>
      </c>
      <c r="C31" s="70" t="str">
        <f>'01'!C31</f>
        <v>MADRID - LEON</v>
      </c>
      <c r="D31" s="26">
        <f t="shared" si="0"/>
        <v>2</v>
      </c>
      <c r="E31" s="35">
        <f>SUM('01:31'!E31)</f>
        <v>0</v>
      </c>
      <c r="F31" s="30">
        <f>SUM('01:31'!F31)</f>
        <v>0</v>
      </c>
      <c r="G31" s="30">
        <f>SUM('01:31'!G31)</f>
        <v>0</v>
      </c>
      <c r="H31" s="30">
        <f>SUM('01:31'!H31)</f>
        <v>0</v>
      </c>
      <c r="I31" s="30">
        <f>SUM('01:31'!I31)</f>
        <v>0</v>
      </c>
      <c r="J31" s="30">
        <f>SUM('01:31'!J31)</f>
        <v>0</v>
      </c>
      <c r="K31" s="30">
        <f>SUM('01:31'!K31)</f>
        <v>2</v>
      </c>
      <c r="L31" s="30">
        <f>SUM('01:31'!L31)</f>
        <v>0</v>
      </c>
      <c r="M31" s="33">
        <f>SUM('01:31'!M31)</f>
        <v>0</v>
      </c>
    </row>
    <row r="32" spans="1:13" s="9" customFormat="1" ht="21" customHeight="1" x14ac:dyDescent="0.25">
      <c r="A32" s="19"/>
      <c r="B32" s="77">
        <v>8158</v>
      </c>
      <c r="C32" s="70" t="str">
        <f>'01'!C32</f>
        <v>VALLADOLID - MADRID</v>
      </c>
      <c r="D32" s="26">
        <f t="shared" si="0"/>
        <v>10</v>
      </c>
      <c r="E32" s="35">
        <f>SUM('01:31'!E32)</f>
        <v>0</v>
      </c>
      <c r="F32" s="30">
        <f>SUM('01:31'!F32)</f>
        <v>2</v>
      </c>
      <c r="G32" s="30">
        <f>SUM('01:31'!G32)</f>
        <v>0</v>
      </c>
      <c r="H32" s="30">
        <f>SUM('01:31'!H32)</f>
        <v>1</v>
      </c>
      <c r="I32" s="30">
        <f>SUM('01:31'!I32)</f>
        <v>3</v>
      </c>
      <c r="J32" s="30">
        <f>SUM('01:31'!J32)</f>
        <v>2</v>
      </c>
      <c r="K32" s="30">
        <f>SUM('01:31'!K32)</f>
        <v>1</v>
      </c>
      <c r="L32" s="30">
        <f>SUM('01:31'!L32)</f>
        <v>1</v>
      </c>
      <c r="M32" s="33">
        <f>SUM('01:31'!M32)</f>
        <v>0</v>
      </c>
    </row>
    <row r="33" spans="1:13" s="9" customFormat="1" ht="21" customHeight="1" x14ac:dyDescent="0.25">
      <c r="A33" s="18"/>
      <c r="B33" s="77">
        <v>4149</v>
      </c>
      <c r="C33" s="70" t="str">
        <f>'01'!C33</f>
        <v xml:space="preserve">MADRID - LEON </v>
      </c>
      <c r="D33" s="26">
        <f t="shared" si="0"/>
        <v>3</v>
      </c>
      <c r="E33" s="35">
        <f>SUM('01:31'!E33)</f>
        <v>0</v>
      </c>
      <c r="F33" s="30">
        <f>SUM('01:31'!F33)</f>
        <v>0</v>
      </c>
      <c r="G33" s="30">
        <f>SUM('01:31'!G33)</f>
        <v>0</v>
      </c>
      <c r="H33" s="30">
        <f>SUM('01:31'!H33)</f>
        <v>1</v>
      </c>
      <c r="I33" s="30">
        <f>SUM('01:31'!I33)</f>
        <v>2</v>
      </c>
      <c r="J33" s="30">
        <f>SUM('01:31'!J33)</f>
        <v>0</v>
      </c>
      <c r="K33" s="30">
        <f>SUM('01:31'!K33)</f>
        <v>0</v>
      </c>
      <c r="L33" s="30">
        <f>SUM('01:31'!L33)</f>
        <v>0</v>
      </c>
      <c r="M33" s="33">
        <f>SUM('01:31'!M33)</f>
        <v>0</v>
      </c>
    </row>
    <row r="34" spans="1:13" s="9" customFormat="1" ht="21" customHeight="1" x14ac:dyDescent="0.25">
      <c r="A34" s="18"/>
      <c r="B34" s="77">
        <v>4157</v>
      </c>
      <c r="C34" s="70" t="str">
        <f>'01'!C34</f>
        <v>MADRID - SAN SEBASTIAN - IRUN</v>
      </c>
      <c r="D34" s="26">
        <f t="shared" si="0"/>
        <v>0</v>
      </c>
      <c r="E34" s="35">
        <f>SUM('01:31'!E34)</f>
        <v>0</v>
      </c>
      <c r="F34" s="30">
        <f>SUM('01:31'!F34)</f>
        <v>0</v>
      </c>
      <c r="G34" s="30">
        <f>SUM('01:31'!G34)</f>
        <v>0</v>
      </c>
      <c r="H34" s="30">
        <f>SUM('01:31'!H34)</f>
        <v>0</v>
      </c>
      <c r="I34" s="30">
        <f>SUM('01:31'!I34)</f>
        <v>0</v>
      </c>
      <c r="J34" s="30">
        <f>SUM('01:31'!J34)</f>
        <v>0</v>
      </c>
      <c r="K34" s="30">
        <f>SUM('01:31'!K34)</f>
        <v>0</v>
      </c>
      <c r="L34" s="30">
        <f>SUM('01:31'!L34)</f>
        <v>0</v>
      </c>
      <c r="M34" s="33">
        <f>SUM('01:31'!M34)</f>
        <v>0</v>
      </c>
    </row>
    <row r="35" spans="1:13" s="9" customFormat="1" ht="21" customHeight="1" x14ac:dyDescent="0.25">
      <c r="A35" s="18"/>
      <c r="B35" s="77">
        <v>4111</v>
      </c>
      <c r="C35" s="70" t="str">
        <f>'01'!C35</f>
        <v>OROPESA - GIJON</v>
      </c>
      <c r="D35" s="26">
        <f t="shared" si="0"/>
        <v>0</v>
      </c>
      <c r="E35" s="35">
        <f>SUM('01:31'!E35)</f>
        <v>0</v>
      </c>
      <c r="F35" s="30">
        <f>SUM('01:31'!F35)</f>
        <v>0</v>
      </c>
      <c r="G35" s="30">
        <f>SUM('01:31'!G35)</f>
        <v>0</v>
      </c>
      <c r="H35" s="30">
        <f>SUM('01:31'!H35)</f>
        <v>0</v>
      </c>
      <c r="I35" s="30">
        <f>SUM('01:31'!I35)</f>
        <v>0</v>
      </c>
      <c r="J35" s="30">
        <f>SUM('01:31'!J35)</f>
        <v>0</v>
      </c>
      <c r="K35" s="30">
        <f>SUM('01:31'!K35)</f>
        <v>0</v>
      </c>
      <c r="L35" s="30">
        <f>SUM('01:31'!L35)</f>
        <v>0</v>
      </c>
      <c r="M35" s="33">
        <f>SUM('01:31'!M35)</f>
        <v>0</v>
      </c>
    </row>
    <row r="36" spans="1:13" s="9" customFormat="1" ht="21" customHeight="1" x14ac:dyDescent="0.25">
      <c r="A36" s="18"/>
      <c r="B36" s="77">
        <v>8168</v>
      </c>
      <c r="C36" s="70" t="str">
        <f>'01'!C36</f>
        <v>VALLADOLID - MADRID</v>
      </c>
      <c r="D36" s="26">
        <f t="shared" si="0"/>
        <v>3</v>
      </c>
      <c r="E36" s="35">
        <f>SUM('01:31'!E36)</f>
        <v>0</v>
      </c>
      <c r="F36" s="30">
        <f>SUM('01:31'!F36)</f>
        <v>0</v>
      </c>
      <c r="G36" s="30">
        <f>SUM('01:31'!G36)</f>
        <v>0</v>
      </c>
      <c r="H36" s="30">
        <f>SUM('01:31'!H36)</f>
        <v>1</v>
      </c>
      <c r="I36" s="30">
        <f>SUM('01:31'!I36)</f>
        <v>0</v>
      </c>
      <c r="J36" s="30">
        <f>SUM('01:31'!J36)</f>
        <v>0</v>
      </c>
      <c r="K36" s="30">
        <f>SUM('01:31'!K36)</f>
        <v>1</v>
      </c>
      <c r="L36" s="30">
        <f>SUM('01:31'!L36)</f>
        <v>0</v>
      </c>
      <c r="M36" s="33">
        <f>SUM('01:31'!M36)</f>
        <v>1</v>
      </c>
    </row>
    <row r="37" spans="1:13" s="9" customFormat="1" ht="21" customHeight="1" x14ac:dyDescent="0.25">
      <c r="A37" s="18"/>
      <c r="B37" s="77">
        <v>4153</v>
      </c>
      <c r="C37" s="70" t="str">
        <f>'01'!C37</f>
        <v>MADRID - SANTANDER</v>
      </c>
      <c r="D37" s="26">
        <f t="shared" si="0"/>
        <v>0</v>
      </c>
      <c r="E37" s="35">
        <f>SUM('01:31'!E37)</f>
        <v>0</v>
      </c>
      <c r="F37" s="30">
        <f>SUM('01:31'!F37)</f>
        <v>0</v>
      </c>
      <c r="G37" s="30">
        <f>SUM('01:31'!G37)</f>
        <v>0</v>
      </c>
      <c r="H37" s="30">
        <f>SUM('01:31'!H37)</f>
        <v>0</v>
      </c>
      <c r="I37" s="30">
        <f>SUM('01:31'!I37)</f>
        <v>0</v>
      </c>
      <c r="J37" s="30">
        <f>SUM('01:31'!J37)</f>
        <v>0</v>
      </c>
      <c r="K37" s="30">
        <f>SUM('01:31'!K37)</f>
        <v>0</v>
      </c>
      <c r="L37" s="30">
        <f>SUM('01:31'!L37)</f>
        <v>0</v>
      </c>
      <c r="M37" s="33">
        <f>SUM('01:31'!M37)</f>
        <v>0</v>
      </c>
    </row>
    <row r="38" spans="1:13" s="9" customFormat="1" ht="21" customHeight="1" x14ac:dyDescent="0.25">
      <c r="A38" s="18"/>
      <c r="B38" s="77">
        <v>632</v>
      </c>
      <c r="C38" s="70" t="str">
        <f>'01'!C38</f>
        <v>BARCELONA-SALAMANCA</v>
      </c>
      <c r="D38" s="26">
        <f t="shared" si="0"/>
        <v>5</v>
      </c>
      <c r="E38" s="35">
        <f>SUM('01:31'!E38)</f>
        <v>0</v>
      </c>
      <c r="F38" s="30">
        <f>SUM('01:31'!F38)</f>
        <v>0</v>
      </c>
      <c r="G38" s="30">
        <f>SUM('01:31'!G38)</f>
        <v>0</v>
      </c>
      <c r="H38" s="30">
        <f>SUM('01:31'!H38)</f>
        <v>4</v>
      </c>
      <c r="I38" s="30">
        <f>SUM('01:31'!I38)</f>
        <v>1</v>
      </c>
      <c r="J38" s="30">
        <f>SUM('01:31'!J38)</f>
        <v>0</v>
      </c>
      <c r="K38" s="30">
        <f>SUM('01:31'!K38)</f>
        <v>0</v>
      </c>
      <c r="L38" s="30">
        <f>SUM('01:31'!L38)</f>
        <v>0</v>
      </c>
      <c r="M38" s="33">
        <f>SUM('01:31'!M38)</f>
        <v>0</v>
      </c>
    </row>
    <row r="39" spans="1:13" s="9" customFormat="1" ht="21" customHeight="1" x14ac:dyDescent="0.25">
      <c r="A39" s="18"/>
      <c r="B39" s="77">
        <v>4142</v>
      </c>
      <c r="C39" s="70" t="str">
        <f>'01'!C39</f>
        <v>SANTANDER - MADRID</v>
      </c>
      <c r="D39" s="26">
        <f t="shared" si="0"/>
        <v>9</v>
      </c>
      <c r="E39" s="35">
        <f>SUM('01:31'!E39)</f>
        <v>0</v>
      </c>
      <c r="F39" s="30">
        <f>SUM('01:31'!F39)</f>
        <v>0</v>
      </c>
      <c r="G39" s="30">
        <f>SUM('01:31'!G39)</f>
        <v>0</v>
      </c>
      <c r="H39" s="30">
        <f>SUM('01:31'!H39)</f>
        <v>0</v>
      </c>
      <c r="I39" s="30">
        <f>SUM('01:31'!I39)</f>
        <v>5</v>
      </c>
      <c r="J39" s="30">
        <f>SUM('01:31'!J39)</f>
        <v>1</v>
      </c>
      <c r="K39" s="30">
        <f>SUM('01:31'!K39)</f>
        <v>0</v>
      </c>
      <c r="L39" s="30">
        <f>SUM('01:31'!L39)</f>
        <v>1</v>
      </c>
      <c r="M39" s="33">
        <f>SUM('01:31'!M39)</f>
        <v>2</v>
      </c>
    </row>
    <row r="40" spans="1:13" s="9" customFormat="1" ht="21" customHeight="1" x14ac:dyDescent="0.25">
      <c r="A40" s="19"/>
      <c r="B40" s="77">
        <v>8178</v>
      </c>
      <c r="C40" s="70" t="str">
        <f>'01'!C40</f>
        <v>VALLADOLID - MADRID</v>
      </c>
      <c r="D40" s="26">
        <f t="shared" si="0"/>
        <v>9</v>
      </c>
      <c r="E40" s="35">
        <f>SUM('01:31'!E40)</f>
        <v>0</v>
      </c>
      <c r="F40" s="30">
        <f>SUM('01:31'!F40)</f>
        <v>2</v>
      </c>
      <c r="G40" s="30">
        <f>SUM('01:31'!G40)</f>
        <v>0</v>
      </c>
      <c r="H40" s="30">
        <f>SUM('01:31'!H40)</f>
        <v>1</v>
      </c>
      <c r="I40" s="30">
        <f>SUM('01:31'!I40)</f>
        <v>2</v>
      </c>
      <c r="J40" s="30">
        <f>SUM('01:31'!J40)</f>
        <v>1</v>
      </c>
      <c r="K40" s="30">
        <f>SUM('01:31'!K40)</f>
        <v>3</v>
      </c>
      <c r="L40" s="30">
        <f>SUM('01:31'!L40)</f>
        <v>0</v>
      </c>
      <c r="M40" s="33">
        <f>SUM('01:31'!M40)</f>
        <v>0</v>
      </c>
    </row>
    <row r="41" spans="1:13" s="9" customFormat="1" ht="21" customHeight="1" x14ac:dyDescent="0.25">
      <c r="A41" s="18"/>
      <c r="B41" s="77">
        <v>4140</v>
      </c>
      <c r="C41" s="70" t="str">
        <f>'01'!C41</f>
        <v>ALICANTE - GIJON</v>
      </c>
      <c r="D41" s="26">
        <f t="shared" si="0"/>
        <v>2</v>
      </c>
      <c r="E41" s="35">
        <f>SUM('01:31'!E41)</f>
        <v>0</v>
      </c>
      <c r="F41" s="30">
        <f>SUM('01:31'!F41)</f>
        <v>0</v>
      </c>
      <c r="G41" s="30">
        <f>SUM('01:31'!G41)</f>
        <v>0</v>
      </c>
      <c r="H41" s="30">
        <f>SUM('01:31'!H41)</f>
        <v>1</v>
      </c>
      <c r="I41" s="30">
        <f>SUM('01:31'!I41)</f>
        <v>1</v>
      </c>
      <c r="J41" s="30">
        <f>SUM('01:31'!J41)</f>
        <v>0</v>
      </c>
      <c r="K41" s="30">
        <f>SUM('01:31'!K41)</f>
        <v>0</v>
      </c>
      <c r="L41" s="30">
        <f>SUM('01:31'!L41)</f>
        <v>0</v>
      </c>
      <c r="M41" s="33">
        <f>SUM('01:31'!M41)</f>
        <v>0</v>
      </c>
    </row>
    <row r="42" spans="1:13" s="9" customFormat="1" ht="21" customHeight="1" x14ac:dyDescent="0.25">
      <c r="A42" s="19"/>
      <c r="B42" s="77" t="s">
        <v>31</v>
      </c>
      <c r="C42" s="70" t="str">
        <f>'01'!C42</f>
        <v xml:space="preserve"> BILBAO - SAN SEBASTIAN - MADRID</v>
      </c>
      <c r="D42" s="26">
        <f t="shared" si="0"/>
        <v>2</v>
      </c>
      <c r="E42" s="35">
        <f>SUM('01:31'!E42)</f>
        <v>0</v>
      </c>
      <c r="F42" s="30">
        <f>SUM('01:31'!F42)</f>
        <v>0</v>
      </c>
      <c r="G42" s="30">
        <f>SUM('01:31'!G42)</f>
        <v>0</v>
      </c>
      <c r="H42" s="30">
        <f>SUM('01:31'!H42)</f>
        <v>0</v>
      </c>
      <c r="I42" s="30">
        <f>SUM('01:31'!I42)</f>
        <v>2</v>
      </c>
      <c r="J42" s="30">
        <f>SUM('01:31'!J42)</f>
        <v>0</v>
      </c>
      <c r="K42" s="30">
        <f>SUM('01:31'!K42)</f>
        <v>0</v>
      </c>
      <c r="L42" s="30">
        <f>SUM('01:31'!L42)</f>
        <v>0</v>
      </c>
      <c r="M42" s="33">
        <f>SUM('01:31'!M42)</f>
        <v>0</v>
      </c>
    </row>
    <row r="43" spans="1:13" s="9" customFormat="1" ht="21" customHeight="1" x14ac:dyDescent="0.25">
      <c r="A43" s="18"/>
      <c r="B43" s="77">
        <v>4178</v>
      </c>
      <c r="C43" s="70" t="str">
        <f>'01'!C43</f>
        <v>LEON - MADRID</v>
      </c>
      <c r="D43" s="26">
        <f t="shared" si="0"/>
        <v>2</v>
      </c>
      <c r="E43" s="35">
        <f>SUM('01:31'!E43)</f>
        <v>0</v>
      </c>
      <c r="F43" s="30">
        <f>SUM('01:31'!F43)</f>
        <v>1</v>
      </c>
      <c r="G43" s="30">
        <f>SUM('01:31'!G43)</f>
        <v>0</v>
      </c>
      <c r="H43" s="30">
        <f>SUM('01:31'!H43)</f>
        <v>0</v>
      </c>
      <c r="I43" s="30">
        <f>SUM('01:31'!I43)</f>
        <v>1</v>
      </c>
      <c r="J43" s="30">
        <f>SUM('01:31'!J43)</f>
        <v>0</v>
      </c>
      <c r="K43" s="30">
        <f>SUM('01:31'!K43)</f>
        <v>0</v>
      </c>
      <c r="L43" s="30">
        <f>SUM('01:31'!L43)</f>
        <v>0</v>
      </c>
      <c r="M43" s="33">
        <f>SUM('01:31'!M43)</f>
        <v>0</v>
      </c>
    </row>
    <row r="44" spans="1:13" s="9" customFormat="1" ht="21" customHeight="1" x14ac:dyDescent="0.25">
      <c r="A44" s="18"/>
      <c r="B44" s="77">
        <v>4177</v>
      </c>
      <c r="C44" s="70" t="str">
        <f>'01'!C44</f>
        <v>MADRID - SAN SEBASTIAN</v>
      </c>
      <c r="D44" s="26">
        <f t="shared" si="0"/>
        <v>0</v>
      </c>
      <c r="E44" s="35">
        <f>SUM('01:31'!E44)</f>
        <v>0</v>
      </c>
      <c r="F44" s="30">
        <f>SUM('01:31'!F44)</f>
        <v>0</v>
      </c>
      <c r="G44" s="30">
        <f>SUM('01:31'!G44)</f>
        <v>0</v>
      </c>
      <c r="H44" s="30">
        <f>SUM('01:31'!H44)</f>
        <v>0</v>
      </c>
      <c r="I44" s="30">
        <f>SUM('01:31'!I44)</f>
        <v>0</v>
      </c>
      <c r="J44" s="30">
        <f>SUM('01:31'!J44)</f>
        <v>0</v>
      </c>
      <c r="K44" s="30">
        <f>SUM('01:31'!K44)</f>
        <v>0</v>
      </c>
      <c r="L44" s="30">
        <f>SUM('01:31'!L44)</f>
        <v>0</v>
      </c>
      <c r="M44" s="33">
        <f>SUM('01:31'!M44)</f>
        <v>0</v>
      </c>
    </row>
    <row r="45" spans="1:13" s="9" customFormat="1" ht="21" customHeight="1" x14ac:dyDescent="0.25">
      <c r="A45" s="19"/>
      <c r="B45" s="77">
        <v>4176</v>
      </c>
      <c r="C45" s="70" t="str">
        <f>'01'!C45</f>
        <v>IRUN - MADRID</v>
      </c>
      <c r="D45" s="26">
        <f t="shared" si="0"/>
        <v>0</v>
      </c>
      <c r="E45" s="35">
        <f>SUM('01:31'!E45)</f>
        <v>0</v>
      </c>
      <c r="F45" s="30">
        <f>SUM('01:31'!F45)</f>
        <v>0</v>
      </c>
      <c r="G45" s="30">
        <f>SUM('01:31'!G45)</f>
        <v>0</v>
      </c>
      <c r="H45" s="30">
        <f>SUM('01:31'!H45)</f>
        <v>0</v>
      </c>
      <c r="I45" s="30">
        <f>SUM('01:31'!I45)</f>
        <v>0</v>
      </c>
      <c r="J45" s="30">
        <f>SUM('01:31'!J45)</f>
        <v>0</v>
      </c>
      <c r="K45" s="30">
        <f>SUM('01:31'!K45)</f>
        <v>0</v>
      </c>
      <c r="L45" s="30">
        <f>SUM('01:31'!L45)</f>
        <v>0</v>
      </c>
      <c r="M45" s="33">
        <f>SUM('01:31'!M45)</f>
        <v>0</v>
      </c>
    </row>
    <row r="46" spans="1:13" s="9" customFormat="1" ht="21" customHeight="1" x14ac:dyDescent="0.25">
      <c r="A46" s="18"/>
      <c r="B46" s="77">
        <v>4162</v>
      </c>
      <c r="C46" s="70" t="str">
        <f>'01'!C46</f>
        <v>SANTANDER - MADRID</v>
      </c>
      <c r="D46" s="26">
        <f t="shared" si="0"/>
        <v>0</v>
      </c>
      <c r="E46" s="35">
        <f>SUM('01:31'!E46)</f>
        <v>0</v>
      </c>
      <c r="F46" s="30">
        <f>SUM('01:31'!F46)</f>
        <v>0</v>
      </c>
      <c r="G46" s="30">
        <f>SUM('01:31'!G46)</f>
        <v>0</v>
      </c>
      <c r="H46" s="30">
        <f>SUM('01:31'!H46)</f>
        <v>0</v>
      </c>
      <c r="I46" s="30">
        <f>SUM('01:31'!I46)</f>
        <v>0</v>
      </c>
      <c r="J46" s="30">
        <f>SUM('01:31'!J46)</f>
        <v>0</v>
      </c>
      <c r="K46" s="30">
        <f>SUM('01:31'!K46)</f>
        <v>0</v>
      </c>
      <c r="L46" s="30">
        <f>SUM('01:31'!L46)</f>
        <v>0</v>
      </c>
      <c r="M46" s="33">
        <f>SUM('01:31'!M46)</f>
        <v>0</v>
      </c>
    </row>
    <row r="47" spans="1:13" s="9" customFormat="1" ht="21" customHeight="1" x14ac:dyDescent="0.25">
      <c r="A47" s="18"/>
      <c r="B47" s="77">
        <v>4181</v>
      </c>
      <c r="C47" s="70" t="str">
        <f>'01'!C47</f>
        <v>MADRID - GIJON</v>
      </c>
      <c r="D47" s="26">
        <f t="shared" si="0"/>
        <v>0</v>
      </c>
      <c r="E47" s="35">
        <f>SUM('01:31'!E47)</f>
        <v>0</v>
      </c>
      <c r="F47" s="30">
        <f>SUM('01:31'!F47)</f>
        <v>0</v>
      </c>
      <c r="G47" s="30">
        <f>SUM('01:31'!G47)</f>
        <v>0</v>
      </c>
      <c r="H47" s="30">
        <f>SUM('01:31'!H47)</f>
        <v>0</v>
      </c>
      <c r="I47" s="30">
        <f>SUM('01:31'!I47)</f>
        <v>0</v>
      </c>
      <c r="J47" s="30">
        <f>SUM('01:31'!J47)</f>
        <v>0</v>
      </c>
      <c r="K47" s="30">
        <f>SUM('01:31'!K47)</f>
        <v>0</v>
      </c>
      <c r="L47" s="30">
        <f>SUM('01:31'!L47)</f>
        <v>0</v>
      </c>
      <c r="M47" s="33">
        <f>SUM('01:31'!M47)</f>
        <v>0</v>
      </c>
    </row>
    <row r="48" spans="1:13" s="9" customFormat="1" ht="21" customHeight="1" x14ac:dyDescent="0.25">
      <c r="A48" s="18"/>
      <c r="B48" s="77">
        <v>8198</v>
      </c>
      <c r="C48" s="70" t="s">
        <v>36</v>
      </c>
      <c r="D48" s="26">
        <f t="shared" si="0"/>
        <v>15</v>
      </c>
      <c r="E48" s="35">
        <f>SUM('01:31'!E48)</f>
        <v>0</v>
      </c>
      <c r="F48" s="30">
        <f>SUM('01:31'!F48)</f>
        <v>1</v>
      </c>
      <c r="G48" s="30">
        <f>SUM('01:31'!G48)</f>
        <v>0</v>
      </c>
      <c r="H48" s="30">
        <f>SUM('01:31'!H48)</f>
        <v>2</v>
      </c>
      <c r="I48" s="30">
        <f>SUM('01:31'!I48)</f>
        <v>7</v>
      </c>
      <c r="J48" s="30">
        <f>SUM('01:31'!J48)</f>
        <v>0</v>
      </c>
      <c r="K48" s="30">
        <f>SUM('01:31'!K48)</f>
        <v>4</v>
      </c>
      <c r="L48" s="30">
        <f>SUM('01:31'!L48)</f>
        <v>1</v>
      </c>
      <c r="M48" s="33">
        <f>SUM('01:31'!M48)</f>
        <v>0</v>
      </c>
    </row>
    <row r="49" spans="1:13" ht="21" customHeight="1" x14ac:dyDescent="0.2">
      <c r="A49" s="18"/>
      <c r="B49" s="77" t="s">
        <v>45</v>
      </c>
      <c r="C49" s="70" t="str">
        <f>'01'!C49</f>
        <v>MADRID - SANTANDER</v>
      </c>
      <c r="D49" s="26">
        <f t="shared" si="0"/>
        <v>1</v>
      </c>
      <c r="E49" s="35">
        <f>SUM('01:31'!E49)</f>
        <v>0</v>
      </c>
      <c r="F49" s="30">
        <f>SUM('01:31'!F49)</f>
        <v>0</v>
      </c>
      <c r="G49" s="30">
        <f>SUM('01:31'!G49)</f>
        <v>0</v>
      </c>
      <c r="H49" s="30">
        <f>SUM('01:31'!H49)</f>
        <v>0</v>
      </c>
      <c r="I49" s="30">
        <f>SUM('01:31'!I49)</f>
        <v>0</v>
      </c>
      <c r="J49" s="30">
        <f>SUM('01:31'!J49)</f>
        <v>0</v>
      </c>
      <c r="K49" s="30">
        <f>SUM('01:31'!K49)</f>
        <v>0</v>
      </c>
      <c r="L49" s="30">
        <f>SUM('01:31'!L49)</f>
        <v>0</v>
      </c>
      <c r="M49" s="33">
        <f>SUM('01:31'!M49)</f>
        <v>1</v>
      </c>
    </row>
    <row r="50" spans="1:13" ht="21" customHeight="1" x14ac:dyDescent="0.2">
      <c r="A50" s="18"/>
      <c r="B50" s="77">
        <v>8208</v>
      </c>
      <c r="C50" s="70" t="str">
        <f>'01'!C50</f>
        <v>VALLADOLID - MADRID</v>
      </c>
      <c r="D50" s="26">
        <f t="shared" si="0"/>
        <v>4</v>
      </c>
      <c r="E50" s="35">
        <f>SUM('01:31'!E50)</f>
        <v>0</v>
      </c>
      <c r="F50" s="30">
        <f>SUM('01:31'!F50)</f>
        <v>1</v>
      </c>
      <c r="G50" s="30">
        <f>SUM('01:31'!G50)</f>
        <v>0</v>
      </c>
      <c r="H50" s="30">
        <f>SUM('01:31'!H50)</f>
        <v>0</v>
      </c>
      <c r="I50" s="30">
        <f>SUM('01:31'!I50)</f>
        <v>0</v>
      </c>
      <c r="J50" s="30">
        <f>SUM('01:31'!J50)</f>
        <v>2</v>
      </c>
      <c r="K50" s="30">
        <f>SUM('01:31'!K50)</f>
        <v>1</v>
      </c>
      <c r="L50" s="30">
        <f>SUM('01:31'!L50)</f>
        <v>0</v>
      </c>
      <c r="M50" s="33">
        <f>SUM('01:31'!M50)</f>
        <v>0</v>
      </c>
    </row>
    <row r="51" spans="1:13" ht="21" customHeight="1" x14ac:dyDescent="0.2">
      <c r="A51" s="18"/>
      <c r="B51" s="77">
        <v>4197</v>
      </c>
      <c r="C51" s="70" t="str">
        <f>'01'!C51</f>
        <v>MADRID - BURGOS</v>
      </c>
      <c r="D51" s="26">
        <f t="shared" si="0"/>
        <v>0</v>
      </c>
      <c r="E51" s="35">
        <f>SUM('01:31'!E51)</f>
        <v>0</v>
      </c>
      <c r="F51" s="30">
        <f>SUM('01:31'!F51)</f>
        <v>0</v>
      </c>
      <c r="G51" s="30">
        <f>SUM('01:31'!G51)</f>
        <v>0</v>
      </c>
      <c r="H51" s="30">
        <f>SUM('01:31'!H51)</f>
        <v>0</v>
      </c>
      <c r="I51" s="30">
        <f>SUM('01:31'!I51)</f>
        <v>0</v>
      </c>
      <c r="J51" s="30">
        <f>SUM('01:31'!J51)</f>
        <v>0</v>
      </c>
      <c r="K51" s="30">
        <f>SUM('01:31'!K51)</f>
        <v>0</v>
      </c>
      <c r="L51" s="30">
        <f>SUM('01:31'!L51)</f>
        <v>0</v>
      </c>
      <c r="M51" s="33">
        <f>SUM('01:31'!M51)</f>
        <v>0</v>
      </c>
    </row>
    <row r="52" spans="1:13" ht="21" customHeight="1" x14ac:dyDescent="0.2">
      <c r="A52" s="18"/>
      <c r="B52" s="77" t="s">
        <v>34</v>
      </c>
      <c r="C52" s="70" t="s">
        <v>46</v>
      </c>
      <c r="D52" s="26">
        <f t="shared" si="0"/>
        <v>0</v>
      </c>
      <c r="E52" s="35">
        <f>SUM('01:31'!E52)</f>
        <v>0</v>
      </c>
      <c r="F52" s="30">
        <f>SUM('01:31'!F52)</f>
        <v>0</v>
      </c>
      <c r="G52" s="30">
        <f>SUM('01:31'!G52)</f>
        <v>0</v>
      </c>
      <c r="H52" s="30">
        <f>SUM('01:31'!H52)</f>
        <v>0</v>
      </c>
      <c r="I52" s="30">
        <f>SUM('01:31'!I52)</f>
        <v>0</v>
      </c>
      <c r="J52" s="30">
        <f>SUM('01:31'!J52)</f>
        <v>0</v>
      </c>
      <c r="K52" s="30">
        <f>SUM('01:31'!K52)</f>
        <v>0</v>
      </c>
      <c r="L52" s="30">
        <f>SUM('01:31'!L52)</f>
        <v>0</v>
      </c>
      <c r="M52" s="33">
        <f>SUM('01:31'!M52)</f>
        <v>0</v>
      </c>
    </row>
    <row r="53" spans="1:13" ht="21" customHeight="1" x14ac:dyDescent="0.2">
      <c r="A53" s="18"/>
      <c r="B53" s="77" t="s">
        <v>61</v>
      </c>
      <c r="C53" s="70" t="s">
        <v>27</v>
      </c>
      <c r="D53" s="26">
        <f t="shared" ref="D53:D55" si="1">SUM(E53:M53)</f>
        <v>0</v>
      </c>
      <c r="E53" s="35">
        <f>SUM('01:31'!E53)</f>
        <v>0</v>
      </c>
      <c r="F53" s="30">
        <f>SUM('01:31'!F53)</f>
        <v>0</v>
      </c>
      <c r="G53" s="30">
        <f>SUM('01:31'!G53)</f>
        <v>0</v>
      </c>
      <c r="H53" s="30">
        <f>SUM('01:31'!H53)</f>
        <v>0</v>
      </c>
      <c r="I53" s="30">
        <f>SUM('01:31'!I53)</f>
        <v>0</v>
      </c>
      <c r="J53" s="30">
        <f>SUM('01:31'!J53)</f>
        <v>0</v>
      </c>
      <c r="K53" s="30">
        <f>SUM('01:31'!K53)</f>
        <v>0</v>
      </c>
      <c r="L53" s="30">
        <f>SUM('01:31'!L53)</f>
        <v>0</v>
      </c>
      <c r="M53" s="33">
        <f>SUM('01:31'!M53)</f>
        <v>0</v>
      </c>
    </row>
    <row r="54" spans="1:13" ht="21" customHeight="1" x14ac:dyDescent="0.2">
      <c r="A54" s="18"/>
      <c r="B54" s="78">
        <v>4180</v>
      </c>
      <c r="C54" s="74" t="s">
        <v>28</v>
      </c>
      <c r="D54" s="26">
        <f t="shared" si="1"/>
        <v>0</v>
      </c>
      <c r="E54" s="35">
        <f>SUM('01:31'!E54)</f>
        <v>0</v>
      </c>
      <c r="F54" s="30">
        <f>SUM('01:31'!F54)</f>
        <v>0</v>
      </c>
      <c r="G54" s="30">
        <f>SUM('01:31'!G54)</f>
        <v>0</v>
      </c>
      <c r="H54" s="30">
        <f>SUM('01:31'!H54)</f>
        <v>0</v>
      </c>
      <c r="I54" s="30">
        <f>SUM('01:31'!I54)</f>
        <v>0</v>
      </c>
      <c r="J54" s="30">
        <f>SUM('01:31'!J54)</f>
        <v>0</v>
      </c>
      <c r="K54" s="30">
        <f>SUM('01:31'!K54)</f>
        <v>0</v>
      </c>
      <c r="L54" s="30">
        <f>SUM('01:31'!L54)</f>
        <v>0</v>
      </c>
      <c r="M54" s="33">
        <f>SUM('01:31'!M54)</f>
        <v>0</v>
      </c>
    </row>
    <row r="55" spans="1:13" ht="21" customHeight="1" thickBot="1" x14ac:dyDescent="0.25">
      <c r="A55" s="18"/>
      <c r="B55" s="79">
        <v>4192</v>
      </c>
      <c r="C55" s="75" t="s">
        <v>30</v>
      </c>
      <c r="D55" s="26">
        <f t="shared" si="1"/>
        <v>8</v>
      </c>
      <c r="E55" s="35">
        <f>SUM('01:31'!E55)</f>
        <v>0</v>
      </c>
      <c r="F55" s="30">
        <f>SUM('01:31'!F55)</f>
        <v>0</v>
      </c>
      <c r="G55" s="30">
        <f>SUM('01:31'!G55)</f>
        <v>0</v>
      </c>
      <c r="H55" s="30">
        <f>SUM('01:31'!H55)</f>
        <v>2</v>
      </c>
      <c r="I55" s="30">
        <f>SUM('01:31'!I55)</f>
        <v>2</v>
      </c>
      <c r="J55" s="30">
        <f>SUM('01:31'!J55)</f>
        <v>0</v>
      </c>
      <c r="K55" s="30">
        <f>SUM('01:31'!K55)</f>
        <v>4</v>
      </c>
      <c r="L55" s="30">
        <f>SUM('01:31'!L55)</f>
        <v>0</v>
      </c>
      <c r="M55" s="33">
        <f>SUM('01:31'!M55)</f>
        <v>0</v>
      </c>
    </row>
    <row r="56" spans="1:13" s="9" customFormat="1" ht="24.95" customHeight="1" thickBot="1" x14ac:dyDescent="0.3">
      <c r="A56" s="18"/>
      <c r="B56" s="132" t="s">
        <v>4</v>
      </c>
      <c r="C56" s="133"/>
      <c r="D56" s="29">
        <f t="shared" ref="D56:M56" si="2">SUM(D6:D55)</f>
        <v>242</v>
      </c>
      <c r="E56" s="23">
        <f t="shared" si="2"/>
        <v>0</v>
      </c>
      <c r="F56" s="23">
        <f t="shared" si="2"/>
        <v>10</v>
      </c>
      <c r="G56" s="23">
        <f t="shared" si="2"/>
        <v>0</v>
      </c>
      <c r="H56" s="23">
        <f t="shared" si="2"/>
        <v>39</v>
      </c>
      <c r="I56" s="23">
        <f t="shared" si="2"/>
        <v>57</v>
      </c>
      <c r="J56" s="23">
        <f t="shared" si="2"/>
        <v>21</v>
      </c>
      <c r="K56" s="23">
        <f t="shared" si="2"/>
        <v>74</v>
      </c>
      <c r="L56" s="23">
        <f t="shared" si="2"/>
        <v>12</v>
      </c>
      <c r="M56" s="23">
        <f t="shared" si="2"/>
        <v>29</v>
      </c>
    </row>
    <row r="57" spans="1:13" s="9" customFormat="1" ht="24.95" customHeight="1" thickBot="1" x14ac:dyDescent="0.3">
      <c r="A57" s="18"/>
      <c r="B57" s="10"/>
      <c r="C57" s="10"/>
      <c r="D57" s="20"/>
      <c r="E57" s="21"/>
      <c r="F57" s="21"/>
      <c r="G57" s="21"/>
      <c r="H57" s="21"/>
      <c r="I57" s="21"/>
      <c r="J57" s="21"/>
      <c r="K57" s="21"/>
      <c r="L57" s="21"/>
      <c r="M57" s="22"/>
    </row>
    <row r="58" spans="1:13" ht="25.15" customHeight="1" thickBot="1" x14ac:dyDescent="0.3">
      <c r="A58" s="18"/>
      <c r="B58" s="97" t="s">
        <v>5</v>
      </c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134"/>
    </row>
    <row r="59" spans="1:13" s="9" customFormat="1" ht="24.75" customHeight="1" x14ac:dyDescent="0.25">
      <c r="A59" s="8"/>
      <c r="B59" s="107" t="s">
        <v>6</v>
      </c>
      <c r="C59" s="135"/>
      <c r="D59" s="106" t="s">
        <v>7</v>
      </c>
      <c r="E59" s="107"/>
      <c r="F59" s="107"/>
      <c r="G59" s="107"/>
      <c r="H59" s="135"/>
      <c r="I59" s="106" t="s">
        <v>8</v>
      </c>
      <c r="J59" s="107"/>
      <c r="K59" s="107"/>
      <c r="L59" s="107"/>
      <c r="M59" s="135"/>
    </row>
    <row r="60" spans="1:13" s="9" customFormat="1" ht="16.5" customHeight="1" x14ac:dyDescent="0.25">
      <c r="A60" s="8"/>
      <c r="B60" s="101" t="s">
        <v>9</v>
      </c>
      <c r="C60" s="137"/>
      <c r="D60" s="100" t="s">
        <v>10</v>
      </c>
      <c r="E60" s="101"/>
      <c r="F60" s="101"/>
      <c r="G60" s="101"/>
      <c r="H60" s="137"/>
      <c r="I60" s="100" t="s">
        <v>11</v>
      </c>
      <c r="J60" s="101"/>
      <c r="K60" s="101"/>
      <c r="L60" s="101"/>
      <c r="M60" s="137"/>
    </row>
    <row r="61" spans="1:13" s="9" customFormat="1" ht="16.5" customHeight="1" thickBot="1" x14ac:dyDescent="0.3">
      <c r="A61" s="8"/>
      <c r="B61" s="89" t="s">
        <v>12</v>
      </c>
      <c r="C61" s="136"/>
      <c r="D61" s="88" t="s">
        <v>13</v>
      </c>
      <c r="E61" s="89"/>
      <c r="F61" s="89"/>
      <c r="G61" s="89"/>
      <c r="H61" s="136"/>
      <c r="I61" s="88" t="s">
        <v>14</v>
      </c>
      <c r="J61" s="89"/>
      <c r="K61" s="89"/>
      <c r="L61" s="89"/>
      <c r="M61" s="136"/>
    </row>
    <row r="62" spans="1:13" s="9" customFormat="1" ht="16.5" customHeight="1" x14ac:dyDescent="0.25">
      <c r="B62" s="10"/>
      <c r="D62" s="12"/>
      <c r="E62" s="11"/>
      <c r="F62" s="11"/>
      <c r="G62" s="11"/>
      <c r="H62" s="11"/>
      <c r="I62" s="11"/>
      <c r="J62" s="11"/>
      <c r="K62" s="11"/>
      <c r="L62" s="11"/>
      <c r="M62" s="11"/>
    </row>
    <row r="63" spans="1:13" ht="16.5" customHeight="1" x14ac:dyDescent="0.2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 ht="16.5" customHeight="1" x14ac:dyDescent="0.2">
      <c r="B64" s="2"/>
    </row>
    <row r="65" spans="2:2" x14ac:dyDescent="0.2">
      <c r="B65" s="2"/>
    </row>
    <row r="66" spans="2:2" x14ac:dyDescent="0.2">
      <c r="B66" s="2"/>
    </row>
    <row r="160" spans="2:14" x14ac:dyDescent="0.2">
      <c r="B160" s="2"/>
      <c r="J160" s="14" t="s">
        <v>15</v>
      </c>
      <c r="K160" s="14"/>
      <c r="L160" s="14"/>
      <c r="M160" s="14" t="s">
        <v>16</v>
      </c>
      <c r="N160" s="14" t="s">
        <v>17</v>
      </c>
    </row>
    <row r="161" spans="2:13" x14ac:dyDescent="0.2">
      <c r="B161" s="2"/>
      <c r="J161" s="14" t="s">
        <v>18</v>
      </c>
      <c r="K161" s="14"/>
      <c r="L161" s="14"/>
      <c r="M161" s="14" t="s">
        <v>19</v>
      </c>
    </row>
    <row r="162" spans="2:13" x14ac:dyDescent="0.2">
      <c r="B162" s="2"/>
    </row>
    <row r="163" spans="2:13" x14ac:dyDescent="0.2">
      <c r="B163" s="2"/>
    </row>
  </sheetData>
  <sheetProtection selectLockedCells="1"/>
  <mergeCells count="17"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60:C60"/>
    <mergeCell ref="D60:H60"/>
    <mergeCell ref="I60:M60"/>
    <mergeCell ref="B56:C56"/>
    <mergeCell ref="B58:M58"/>
    <mergeCell ref="B59:C59"/>
    <mergeCell ref="D59:H59"/>
    <mergeCell ref="I59:M5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Z160"/>
  <sheetViews>
    <sheetView topLeftCell="A28" zoomScale="75" zoomScaleNormal="75" workbookViewId="0">
      <selection activeCell="N45" sqref="N45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 t="s">
        <v>40</v>
      </c>
      <c r="C12" s="70" t="str">
        <f>'01'!C12</f>
        <v>LEON - MADRID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4288</v>
      </c>
      <c r="C17" s="70" t="str">
        <f>'01'!C17</f>
        <v>LEON - MADRID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1</v>
      </c>
      <c r="E19" s="49"/>
      <c r="F19" s="50"/>
      <c r="G19" s="50"/>
      <c r="H19" s="50">
        <v>1</v>
      </c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1</v>
      </c>
      <c r="E25" s="49"/>
      <c r="F25" s="50"/>
      <c r="G25" s="50"/>
      <c r="H25" s="50">
        <v>1</v>
      </c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61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1</v>
      </c>
      <c r="E31" s="49"/>
      <c r="F31" s="56"/>
      <c r="G31" s="56"/>
      <c r="H31" s="56"/>
      <c r="I31" s="56"/>
      <c r="J31" s="56"/>
      <c r="K31" s="56">
        <v>1</v>
      </c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2</v>
      </c>
      <c r="E40" s="49"/>
      <c r="F40" s="50">
        <v>2</v>
      </c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1</v>
      </c>
      <c r="E48" s="49"/>
      <c r="F48" s="50">
        <v>1</v>
      </c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2</v>
      </c>
      <c r="E50" s="49"/>
      <c r="F50" s="50">
        <v>1</v>
      </c>
      <c r="G50" s="50"/>
      <c r="H50" s="50"/>
      <c r="I50" s="50"/>
      <c r="J50" s="50"/>
      <c r="K50" s="50">
        <v>1</v>
      </c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4209</v>
      </c>
      <c r="C53" s="70" t="s">
        <v>27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8</v>
      </c>
      <c r="E56" s="24">
        <f t="shared" si="1"/>
        <v>0</v>
      </c>
      <c r="F56" s="24">
        <f t="shared" si="1"/>
        <v>4</v>
      </c>
      <c r="G56" s="24">
        <f t="shared" si="1"/>
        <v>0</v>
      </c>
      <c r="H56" s="24">
        <f t="shared" si="1"/>
        <v>2</v>
      </c>
      <c r="I56" s="24">
        <f t="shared" si="1"/>
        <v>0</v>
      </c>
      <c r="J56" s="24">
        <f t="shared" si="1"/>
        <v>0</v>
      </c>
      <c r="K56" s="24">
        <f t="shared" si="1"/>
        <v>2</v>
      </c>
      <c r="L56" s="24">
        <f t="shared" si="1"/>
        <v>0</v>
      </c>
      <c r="M56" s="24">
        <f t="shared" si="1"/>
        <v>0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Z160"/>
  <sheetViews>
    <sheetView topLeftCell="A25" zoomScale="75" zoomScaleNormal="75" workbookViewId="0">
      <selection activeCell="D70" sqref="D70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1</v>
      </c>
      <c r="E7" s="45"/>
      <c r="F7" s="46"/>
      <c r="G7" s="46"/>
      <c r="H7" s="46"/>
      <c r="I7" s="46"/>
      <c r="J7" s="46"/>
      <c r="K7" s="47">
        <v>1</v>
      </c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2</v>
      </c>
      <c r="E8" s="49"/>
      <c r="F8" s="50"/>
      <c r="G8" s="50"/>
      <c r="H8" s="50">
        <v>1</v>
      </c>
      <c r="I8" s="50">
        <v>1</v>
      </c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1</v>
      </c>
      <c r="E9" s="49"/>
      <c r="F9" s="50"/>
      <c r="G9" s="50"/>
      <c r="H9" s="50"/>
      <c r="I9" s="50"/>
      <c r="J9" s="50">
        <v>1</v>
      </c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2</v>
      </c>
      <c r="E10" s="49"/>
      <c r="F10" s="50"/>
      <c r="G10" s="50"/>
      <c r="H10" s="50">
        <v>1</v>
      </c>
      <c r="I10" s="50"/>
      <c r="J10" s="50"/>
      <c r="K10" s="47">
        <v>1</v>
      </c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 t="s">
        <v>40</v>
      </c>
      <c r="C12" s="70" t="str">
        <f>'01'!C12</f>
        <v>LEON - MADRID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1</v>
      </c>
      <c r="E14" s="49"/>
      <c r="F14" s="50"/>
      <c r="G14" s="50"/>
      <c r="H14" s="50"/>
      <c r="I14" s="50"/>
      <c r="J14" s="50"/>
      <c r="K14" s="47">
        <v>1</v>
      </c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4288</v>
      </c>
      <c r="C17" s="70" t="str">
        <f>'01'!C17</f>
        <v>LEON - MADRID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2</v>
      </c>
      <c r="E50" s="49"/>
      <c r="F50" s="50"/>
      <c r="G50" s="50"/>
      <c r="H50" s="50"/>
      <c r="I50" s="50"/>
      <c r="J50" s="50">
        <v>2</v>
      </c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4209</v>
      </c>
      <c r="C53" s="70" t="s">
        <v>27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9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2</v>
      </c>
      <c r="I56" s="24">
        <f t="shared" si="1"/>
        <v>1</v>
      </c>
      <c r="J56" s="24">
        <f t="shared" si="1"/>
        <v>3</v>
      </c>
      <c r="K56" s="24">
        <f t="shared" si="1"/>
        <v>3</v>
      </c>
      <c r="L56" s="24">
        <f t="shared" si="1"/>
        <v>0</v>
      </c>
      <c r="M56" s="24">
        <f t="shared" si="1"/>
        <v>0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Z160"/>
  <sheetViews>
    <sheetView topLeftCell="A34" zoomScale="75" zoomScaleNormal="75" workbookViewId="0">
      <selection activeCell="M47" sqref="M47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1</v>
      </c>
      <c r="E6" s="41"/>
      <c r="F6" s="42"/>
      <c r="G6" s="42"/>
      <c r="H6" s="42"/>
      <c r="I6" s="42"/>
      <c r="J6" s="42"/>
      <c r="K6" s="81">
        <v>1</v>
      </c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 t="s">
        <v>40</v>
      </c>
      <c r="C12" s="70" t="str">
        <f>'01'!C12</f>
        <v>LEON - MADRID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4288</v>
      </c>
      <c r="C17" s="70" t="str">
        <f>'01'!C17</f>
        <v>LEON - MADRID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1</v>
      </c>
      <c r="E20" s="49"/>
      <c r="F20" s="50"/>
      <c r="G20" s="50"/>
      <c r="H20" s="50"/>
      <c r="I20" s="50"/>
      <c r="J20" s="50"/>
      <c r="K20" s="50"/>
      <c r="L20" s="50">
        <v>1</v>
      </c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3</v>
      </c>
      <c r="E26" s="49"/>
      <c r="F26" s="50"/>
      <c r="G26" s="50"/>
      <c r="H26" s="50"/>
      <c r="I26" s="50">
        <v>3</v>
      </c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1</v>
      </c>
      <c r="E30" s="53"/>
      <c r="F30" s="54"/>
      <c r="G30" s="54"/>
      <c r="H30" s="54">
        <v>1</v>
      </c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6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6"/>
      <c r="I45" s="56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6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1</v>
      </c>
      <c r="E49" s="49"/>
      <c r="F49" s="50"/>
      <c r="G49" s="50"/>
      <c r="H49" s="50"/>
      <c r="I49" s="50"/>
      <c r="J49" s="50"/>
      <c r="K49" s="50"/>
      <c r="L49" s="50"/>
      <c r="M49" s="52">
        <v>1</v>
      </c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4209</v>
      </c>
      <c r="C53" s="70" t="s">
        <v>27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7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1</v>
      </c>
      <c r="I56" s="24">
        <f t="shared" si="1"/>
        <v>3</v>
      </c>
      <c r="J56" s="24">
        <f t="shared" si="1"/>
        <v>0</v>
      </c>
      <c r="K56" s="24">
        <f t="shared" si="1"/>
        <v>1</v>
      </c>
      <c r="L56" s="24">
        <f t="shared" si="1"/>
        <v>1</v>
      </c>
      <c r="M56" s="24">
        <f t="shared" si="1"/>
        <v>1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Z160"/>
  <sheetViews>
    <sheetView topLeftCell="A25" zoomScale="80" zoomScaleNormal="80" workbookViewId="0">
      <selection activeCell="J42" sqref="J42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4</v>
      </c>
      <c r="E6" s="41"/>
      <c r="F6" s="42"/>
      <c r="G6" s="42"/>
      <c r="H6" s="42">
        <v>2</v>
      </c>
      <c r="I6" s="42"/>
      <c r="J6" s="42"/>
      <c r="K6" s="43">
        <v>2</v>
      </c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2</v>
      </c>
      <c r="E7" s="45"/>
      <c r="F7" s="46"/>
      <c r="G7" s="46"/>
      <c r="H7" s="46"/>
      <c r="I7" s="46">
        <v>1</v>
      </c>
      <c r="J7" s="46"/>
      <c r="K7" s="47"/>
      <c r="L7" s="46">
        <v>1</v>
      </c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1</v>
      </c>
      <c r="E10" s="49"/>
      <c r="F10" s="50"/>
      <c r="G10" s="50"/>
      <c r="H10" s="50"/>
      <c r="I10" s="50"/>
      <c r="J10" s="50"/>
      <c r="K10" s="50"/>
      <c r="L10" s="50"/>
      <c r="M10" s="52">
        <v>1</v>
      </c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 t="s">
        <v>40</v>
      </c>
      <c r="C12" s="70" t="str">
        <f>'01'!C12</f>
        <v>LEON - MADRID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1</v>
      </c>
      <c r="E14" s="49"/>
      <c r="F14" s="50"/>
      <c r="G14" s="50"/>
      <c r="H14" s="50"/>
      <c r="I14" s="50"/>
      <c r="J14" s="50"/>
      <c r="K14" s="50">
        <v>1</v>
      </c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0</v>
      </c>
      <c r="E16" s="49"/>
      <c r="F16" s="50"/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4288</v>
      </c>
      <c r="C17" s="70" t="str">
        <f>'01'!C17</f>
        <v>LEON - MADRID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2</v>
      </c>
      <c r="E20" s="49"/>
      <c r="F20" s="50"/>
      <c r="G20" s="50"/>
      <c r="H20" s="50">
        <v>1</v>
      </c>
      <c r="I20" s="50" t="s">
        <v>56</v>
      </c>
      <c r="J20" s="50">
        <v>1</v>
      </c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1</v>
      </c>
      <c r="E21" s="49"/>
      <c r="F21" s="50"/>
      <c r="G21" s="50"/>
      <c r="H21" s="50"/>
      <c r="I21" s="50"/>
      <c r="J21" s="50">
        <v>1</v>
      </c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1</v>
      </c>
      <c r="E32" s="49"/>
      <c r="F32" s="50"/>
      <c r="G32" s="50"/>
      <c r="H32" s="50"/>
      <c r="I32" s="50">
        <v>1</v>
      </c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6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2</v>
      </c>
      <c r="E48" s="49"/>
      <c r="F48" s="50"/>
      <c r="G48" s="50"/>
      <c r="H48" s="50"/>
      <c r="I48" s="50">
        <v>2</v>
      </c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4209</v>
      </c>
      <c r="C53" s="70" t="s">
        <v>27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14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3</v>
      </c>
      <c r="I56" s="24">
        <f t="shared" si="1"/>
        <v>4</v>
      </c>
      <c r="J56" s="24">
        <f t="shared" si="1"/>
        <v>2</v>
      </c>
      <c r="K56" s="24">
        <f t="shared" si="1"/>
        <v>3</v>
      </c>
      <c r="L56" s="24">
        <f t="shared" si="1"/>
        <v>1</v>
      </c>
      <c r="M56" s="24">
        <f t="shared" si="1"/>
        <v>1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Z160"/>
  <sheetViews>
    <sheetView topLeftCell="A28" zoomScale="75" zoomScaleNormal="75" workbookViewId="0">
      <selection activeCell="I12" sqref="I12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0</v>
      </c>
      <c r="E11" s="49"/>
      <c r="F11" s="50"/>
      <c r="G11" s="50"/>
      <c r="H11" s="50"/>
      <c r="I11" s="50"/>
      <c r="J11" s="50"/>
      <c r="K11" s="50"/>
      <c r="L11" s="50"/>
      <c r="M11" s="52"/>
    </row>
    <row r="12" spans="2:156" s="9" customFormat="1" ht="24.95" customHeight="1" x14ac:dyDescent="0.25">
      <c r="B12" s="73" t="s">
        <v>40</v>
      </c>
      <c r="C12" s="70" t="str">
        <f>'01'!C12</f>
        <v>LEON - MADRID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1</v>
      </c>
      <c r="E16" s="49"/>
      <c r="F16" s="50">
        <v>1</v>
      </c>
      <c r="G16" s="50"/>
      <c r="H16" s="50"/>
      <c r="I16" s="50"/>
      <c r="J16" s="50"/>
      <c r="K16" s="50"/>
      <c r="L16" s="50"/>
      <c r="M16" s="52"/>
    </row>
    <row r="17" spans="2:13" s="9" customFormat="1" ht="24.95" customHeight="1" x14ac:dyDescent="0.25">
      <c r="B17" s="73">
        <v>4288</v>
      </c>
      <c r="C17" s="70" t="str">
        <f>'01'!C17</f>
        <v>LEON - MADRID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0</v>
      </c>
      <c r="E20" s="49"/>
      <c r="F20" s="50"/>
      <c r="G20" s="50"/>
      <c r="H20" s="50"/>
      <c r="I20" s="50"/>
      <c r="J20" s="50"/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0</v>
      </c>
      <c r="E23" s="49"/>
      <c r="F23" s="50"/>
      <c r="G23" s="50"/>
      <c r="H23" s="50"/>
      <c r="I23" s="50"/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0</v>
      </c>
      <c r="E30" s="53"/>
      <c r="F30" s="54"/>
      <c r="G30" s="54"/>
      <c r="H30" s="54"/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0</v>
      </c>
      <c r="E38" s="49"/>
      <c r="F38" s="50"/>
      <c r="G38" s="50"/>
      <c r="H38" s="50"/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2</v>
      </c>
      <c r="E40" s="49"/>
      <c r="F40" s="50"/>
      <c r="G40" s="50"/>
      <c r="H40" s="50"/>
      <c r="I40" s="50"/>
      <c r="J40" s="50"/>
      <c r="K40" s="50">
        <v>2</v>
      </c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0</v>
      </c>
      <c r="E42" s="49"/>
      <c r="F42" s="50"/>
      <c r="G42" s="50"/>
      <c r="H42" s="50"/>
      <c r="I42" s="50"/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4209</v>
      </c>
      <c r="C53" s="70" t="s">
        <v>27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3</v>
      </c>
      <c r="E56" s="24">
        <f t="shared" si="1"/>
        <v>0</v>
      </c>
      <c r="F56" s="24">
        <f t="shared" si="1"/>
        <v>1</v>
      </c>
      <c r="G56" s="24">
        <f t="shared" si="1"/>
        <v>0</v>
      </c>
      <c r="H56" s="24">
        <f t="shared" si="1"/>
        <v>0</v>
      </c>
      <c r="I56" s="24">
        <f t="shared" si="1"/>
        <v>0</v>
      </c>
      <c r="J56" s="24">
        <f t="shared" si="1"/>
        <v>0</v>
      </c>
      <c r="K56" s="24">
        <f t="shared" si="1"/>
        <v>2</v>
      </c>
      <c r="L56" s="24">
        <f t="shared" si="1"/>
        <v>0</v>
      </c>
      <c r="M56" s="24">
        <f t="shared" si="1"/>
        <v>0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Z160"/>
  <sheetViews>
    <sheetView topLeftCell="A19" zoomScale="75" zoomScaleNormal="75" workbookViewId="0">
      <selection activeCell="H41" sqref="H41"/>
    </sheetView>
  </sheetViews>
  <sheetFormatPr baseColWidth="10" defaultRowHeight="12.75" x14ac:dyDescent="0.2"/>
  <cols>
    <col min="1" max="1" width="11.42578125" style="2"/>
    <col min="2" max="2" width="21.42578125" style="14" customWidth="1"/>
    <col min="3" max="3" width="40" style="2" bestFit="1" customWidth="1"/>
    <col min="4" max="4" width="12.7109375" style="2" customWidth="1"/>
    <col min="5" max="5" width="9.140625" style="2" customWidth="1"/>
    <col min="6" max="14" width="7.7109375" style="2" customWidth="1"/>
    <col min="15" max="256" width="11.42578125" style="2"/>
    <col min="257" max="257" width="4.28515625" style="2" customWidth="1"/>
    <col min="258" max="258" width="12.7109375" style="2" bestFit="1" customWidth="1"/>
    <col min="259" max="259" width="40" style="2" bestFit="1" customWidth="1"/>
    <col min="260" max="260" width="12.7109375" style="2" customWidth="1"/>
    <col min="261" max="261" width="9.140625" style="2" customWidth="1"/>
    <col min="262" max="270" width="7.7109375" style="2" customWidth="1"/>
    <col min="271" max="512" width="11.42578125" style="2"/>
    <col min="513" max="513" width="4.28515625" style="2" customWidth="1"/>
    <col min="514" max="514" width="12.7109375" style="2" bestFit="1" customWidth="1"/>
    <col min="515" max="515" width="40" style="2" bestFit="1" customWidth="1"/>
    <col min="516" max="516" width="12.7109375" style="2" customWidth="1"/>
    <col min="517" max="517" width="9.140625" style="2" customWidth="1"/>
    <col min="518" max="526" width="7.7109375" style="2" customWidth="1"/>
    <col min="527" max="768" width="11.42578125" style="2"/>
    <col min="769" max="769" width="4.28515625" style="2" customWidth="1"/>
    <col min="770" max="770" width="12.7109375" style="2" bestFit="1" customWidth="1"/>
    <col min="771" max="771" width="40" style="2" bestFit="1" customWidth="1"/>
    <col min="772" max="772" width="12.7109375" style="2" customWidth="1"/>
    <col min="773" max="773" width="9.140625" style="2" customWidth="1"/>
    <col min="774" max="782" width="7.7109375" style="2" customWidth="1"/>
    <col min="783" max="1024" width="11.42578125" style="2"/>
    <col min="1025" max="1025" width="4.28515625" style="2" customWidth="1"/>
    <col min="1026" max="1026" width="12.7109375" style="2" bestFit="1" customWidth="1"/>
    <col min="1027" max="1027" width="40" style="2" bestFit="1" customWidth="1"/>
    <col min="1028" max="1028" width="12.7109375" style="2" customWidth="1"/>
    <col min="1029" max="1029" width="9.140625" style="2" customWidth="1"/>
    <col min="1030" max="1038" width="7.7109375" style="2" customWidth="1"/>
    <col min="1039" max="1280" width="11.42578125" style="2"/>
    <col min="1281" max="1281" width="4.28515625" style="2" customWidth="1"/>
    <col min="1282" max="1282" width="12.7109375" style="2" bestFit="1" customWidth="1"/>
    <col min="1283" max="1283" width="40" style="2" bestFit="1" customWidth="1"/>
    <col min="1284" max="1284" width="12.7109375" style="2" customWidth="1"/>
    <col min="1285" max="1285" width="9.140625" style="2" customWidth="1"/>
    <col min="1286" max="1294" width="7.7109375" style="2" customWidth="1"/>
    <col min="1295" max="1536" width="11.42578125" style="2"/>
    <col min="1537" max="1537" width="4.28515625" style="2" customWidth="1"/>
    <col min="1538" max="1538" width="12.7109375" style="2" bestFit="1" customWidth="1"/>
    <col min="1539" max="1539" width="40" style="2" bestFit="1" customWidth="1"/>
    <col min="1540" max="1540" width="12.7109375" style="2" customWidth="1"/>
    <col min="1541" max="1541" width="9.140625" style="2" customWidth="1"/>
    <col min="1542" max="1550" width="7.7109375" style="2" customWidth="1"/>
    <col min="1551" max="1792" width="11.42578125" style="2"/>
    <col min="1793" max="1793" width="4.28515625" style="2" customWidth="1"/>
    <col min="1794" max="1794" width="12.7109375" style="2" bestFit="1" customWidth="1"/>
    <col min="1795" max="1795" width="40" style="2" bestFit="1" customWidth="1"/>
    <col min="1796" max="1796" width="12.7109375" style="2" customWidth="1"/>
    <col min="1797" max="1797" width="9.140625" style="2" customWidth="1"/>
    <col min="1798" max="1806" width="7.7109375" style="2" customWidth="1"/>
    <col min="1807" max="2048" width="11.42578125" style="2"/>
    <col min="2049" max="2049" width="4.28515625" style="2" customWidth="1"/>
    <col min="2050" max="2050" width="12.7109375" style="2" bestFit="1" customWidth="1"/>
    <col min="2051" max="2051" width="40" style="2" bestFit="1" customWidth="1"/>
    <col min="2052" max="2052" width="12.7109375" style="2" customWidth="1"/>
    <col min="2053" max="2053" width="9.140625" style="2" customWidth="1"/>
    <col min="2054" max="2062" width="7.7109375" style="2" customWidth="1"/>
    <col min="2063" max="2304" width="11.42578125" style="2"/>
    <col min="2305" max="2305" width="4.28515625" style="2" customWidth="1"/>
    <col min="2306" max="2306" width="12.7109375" style="2" bestFit="1" customWidth="1"/>
    <col min="2307" max="2307" width="40" style="2" bestFit="1" customWidth="1"/>
    <col min="2308" max="2308" width="12.7109375" style="2" customWidth="1"/>
    <col min="2309" max="2309" width="9.140625" style="2" customWidth="1"/>
    <col min="2310" max="2318" width="7.7109375" style="2" customWidth="1"/>
    <col min="2319" max="2560" width="11.42578125" style="2"/>
    <col min="2561" max="2561" width="4.28515625" style="2" customWidth="1"/>
    <col min="2562" max="2562" width="12.7109375" style="2" bestFit="1" customWidth="1"/>
    <col min="2563" max="2563" width="40" style="2" bestFit="1" customWidth="1"/>
    <col min="2564" max="2564" width="12.7109375" style="2" customWidth="1"/>
    <col min="2565" max="2565" width="9.140625" style="2" customWidth="1"/>
    <col min="2566" max="2574" width="7.7109375" style="2" customWidth="1"/>
    <col min="2575" max="2816" width="11.42578125" style="2"/>
    <col min="2817" max="2817" width="4.28515625" style="2" customWidth="1"/>
    <col min="2818" max="2818" width="12.7109375" style="2" bestFit="1" customWidth="1"/>
    <col min="2819" max="2819" width="40" style="2" bestFit="1" customWidth="1"/>
    <col min="2820" max="2820" width="12.7109375" style="2" customWidth="1"/>
    <col min="2821" max="2821" width="9.140625" style="2" customWidth="1"/>
    <col min="2822" max="2830" width="7.7109375" style="2" customWidth="1"/>
    <col min="2831" max="3072" width="11.42578125" style="2"/>
    <col min="3073" max="3073" width="4.28515625" style="2" customWidth="1"/>
    <col min="3074" max="3074" width="12.7109375" style="2" bestFit="1" customWidth="1"/>
    <col min="3075" max="3075" width="40" style="2" bestFit="1" customWidth="1"/>
    <col min="3076" max="3076" width="12.7109375" style="2" customWidth="1"/>
    <col min="3077" max="3077" width="9.140625" style="2" customWidth="1"/>
    <col min="3078" max="3086" width="7.7109375" style="2" customWidth="1"/>
    <col min="3087" max="3328" width="11.42578125" style="2"/>
    <col min="3329" max="3329" width="4.28515625" style="2" customWidth="1"/>
    <col min="3330" max="3330" width="12.7109375" style="2" bestFit="1" customWidth="1"/>
    <col min="3331" max="3331" width="40" style="2" bestFit="1" customWidth="1"/>
    <col min="3332" max="3332" width="12.7109375" style="2" customWidth="1"/>
    <col min="3333" max="3333" width="9.140625" style="2" customWidth="1"/>
    <col min="3334" max="3342" width="7.7109375" style="2" customWidth="1"/>
    <col min="3343" max="3584" width="11.42578125" style="2"/>
    <col min="3585" max="3585" width="4.28515625" style="2" customWidth="1"/>
    <col min="3586" max="3586" width="12.7109375" style="2" bestFit="1" customWidth="1"/>
    <col min="3587" max="3587" width="40" style="2" bestFit="1" customWidth="1"/>
    <col min="3588" max="3588" width="12.7109375" style="2" customWidth="1"/>
    <col min="3589" max="3589" width="9.140625" style="2" customWidth="1"/>
    <col min="3590" max="3598" width="7.7109375" style="2" customWidth="1"/>
    <col min="3599" max="3840" width="11.42578125" style="2"/>
    <col min="3841" max="3841" width="4.28515625" style="2" customWidth="1"/>
    <col min="3842" max="3842" width="12.7109375" style="2" bestFit="1" customWidth="1"/>
    <col min="3843" max="3843" width="40" style="2" bestFit="1" customWidth="1"/>
    <col min="3844" max="3844" width="12.7109375" style="2" customWidth="1"/>
    <col min="3845" max="3845" width="9.140625" style="2" customWidth="1"/>
    <col min="3846" max="3854" width="7.7109375" style="2" customWidth="1"/>
    <col min="3855" max="4096" width="11.42578125" style="2"/>
    <col min="4097" max="4097" width="4.28515625" style="2" customWidth="1"/>
    <col min="4098" max="4098" width="12.7109375" style="2" bestFit="1" customWidth="1"/>
    <col min="4099" max="4099" width="40" style="2" bestFit="1" customWidth="1"/>
    <col min="4100" max="4100" width="12.7109375" style="2" customWidth="1"/>
    <col min="4101" max="4101" width="9.140625" style="2" customWidth="1"/>
    <col min="4102" max="4110" width="7.7109375" style="2" customWidth="1"/>
    <col min="4111" max="4352" width="11.42578125" style="2"/>
    <col min="4353" max="4353" width="4.28515625" style="2" customWidth="1"/>
    <col min="4354" max="4354" width="12.7109375" style="2" bestFit="1" customWidth="1"/>
    <col min="4355" max="4355" width="40" style="2" bestFit="1" customWidth="1"/>
    <col min="4356" max="4356" width="12.7109375" style="2" customWidth="1"/>
    <col min="4357" max="4357" width="9.140625" style="2" customWidth="1"/>
    <col min="4358" max="4366" width="7.7109375" style="2" customWidth="1"/>
    <col min="4367" max="4608" width="11.42578125" style="2"/>
    <col min="4609" max="4609" width="4.28515625" style="2" customWidth="1"/>
    <col min="4610" max="4610" width="12.7109375" style="2" bestFit="1" customWidth="1"/>
    <col min="4611" max="4611" width="40" style="2" bestFit="1" customWidth="1"/>
    <col min="4612" max="4612" width="12.7109375" style="2" customWidth="1"/>
    <col min="4613" max="4613" width="9.140625" style="2" customWidth="1"/>
    <col min="4614" max="4622" width="7.7109375" style="2" customWidth="1"/>
    <col min="4623" max="4864" width="11.42578125" style="2"/>
    <col min="4865" max="4865" width="4.28515625" style="2" customWidth="1"/>
    <col min="4866" max="4866" width="12.7109375" style="2" bestFit="1" customWidth="1"/>
    <col min="4867" max="4867" width="40" style="2" bestFit="1" customWidth="1"/>
    <col min="4868" max="4868" width="12.7109375" style="2" customWidth="1"/>
    <col min="4869" max="4869" width="9.140625" style="2" customWidth="1"/>
    <col min="4870" max="4878" width="7.7109375" style="2" customWidth="1"/>
    <col min="4879" max="5120" width="11.42578125" style="2"/>
    <col min="5121" max="5121" width="4.28515625" style="2" customWidth="1"/>
    <col min="5122" max="5122" width="12.7109375" style="2" bestFit="1" customWidth="1"/>
    <col min="5123" max="5123" width="40" style="2" bestFit="1" customWidth="1"/>
    <col min="5124" max="5124" width="12.7109375" style="2" customWidth="1"/>
    <col min="5125" max="5125" width="9.140625" style="2" customWidth="1"/>
    <col min="5126" max="5134" width="7.7109375" style="2" customWidth="1"/>
    <col min="5135" max="5376" width="11.42578125" style="2"/>
    <col min="5377" max="5377" width="4.28515625" style="2" customWidth="1"/>
    <col min="5378" max="5378" width="12.7109375" style="2" bestFit="1" customWidth="1"/>
    <col min="5379" max="5379" width="40" style="2" bestFit="1" customWidth="1"/>
    <col min="5380" max="5380" width="12.7109375" style="2" customWidth="1"/>
    <col min="5381" max="5381" width="9.140625" style="2" customWidth="1"/>
    <col min="5382" max="5390" width="7.7109375" style="2" customWidth="1"/>
    <col min="5391" max="5632" width="11.42578125" style="2"/>
    <col min="5633" max="5633" width="4.28515625" style="2" customWidth="1"/>
    <col min="5634" max="5634" width="12.7109375" style="2" bestFit="1" customWidth="1"/>
    <col min="5635" max="5635" width="40" style="2" bestFit="1" customWidth="1"/>
    <col min="5636" max="5636" width="12.7109375" style="2" customWidth="1"/>
    <col min="5637" max="5637" width="9.140625" style="2" customWidth="1"/>
    <col min="5638" max="5646" width="7.7109375" style="2" customWidth="1"/>
    <col min="5647" max="5888" width="11.42578125" style="2"/>
    <col min="5889" max="5889" width="4.28515625" style="2" customWidth="1"/>
    <col min="5890" max="5890" width="12.7109375" style="2" bestFit="1" customWidth="1"/>
    <col min="5891" max="5891" width="40" style="2" bestFit="1" customWidth="1"/>
    <col min="5892" max="5892" width="12.7109375" style="2" customWidth="1"/>
    <col min="5893" max="5893" width="9.140625" style="2" customWidth="1"/>
    <col min="5894" max="5902" width="7.7109375" style="2" customWidth="1"/>
    <col min="5903" max="6144" width="11.42578125" style="2"/>
    <col min="6145" max="6145" width="4.28515625" style="2" customWidth="1"/>
    <col min="6146" max="6146" width="12.7109375" style="2" bestFit="1" customWidth="1"/>
    <col min="6147" max="6147" width="40" style="2" bestFit="1" customWidth="1"/>
    <col min="6148" max="6148" width="12.7109375" style="2" customWidth="1"/>
    <col min="6149" max="6149" width="9.140625" style="2" customWidth="1"/>
    <col min="6150" max="6158" width="7.7109375" style="2" customWidth="1"/>
    <col min="6159" max="6400" width="11.42578125" style="2"/>
    <col min="6401" max="6401" width="4.28515625" style="2" customWidth="1"/>
    <col min="6402" max="6402" width="12.7109375" style="2" bestFit="1" customWidth="1"/>
    <col min="6403" max="6403" width="40" style="2" bestFit="1" customWidth="1"/>
    <col min="6404" max="6404" width="12.7109375" style="2" customWidth="1"/>
    <col min="6405" max="6405" width="9.140625" style="2" customWidth="1"/>
    <col min="6406" max="6414" width="7.7109375" style="2" customWidth="1"/>
    <col min="6415" max="6656" width="11.42578125" style="2"/>
    <col min="6657" max="6657" width="4.28515625" style="2" customWidth="1"/>
    <col min="6658" max="6658" width="12.7109375" style="2" bestFit="1" customWidth="1"/>
    <col min="6659" max="6659" width="40" style="2" bestFit="1" customWidth="1"/>
    <col min="6660" max="6660" width="12.7109375" style="2" customWidth="1"/>
    <col min="6661" max="6661" width="9.140625" style="2" customWidth="1"/>
    <col min="6662" max="6670" width="7.7109375" style="2" customWidth="1"/>
    <col min="6671" max="6912" width="11.42578125" style="2"/>
    <col min="6913" max="6913" width="4.28515625" style="2" customWidth="1"/>
    <col min="6914" max="6914" width="12.7109375" style="2" bestFit="1" customWidth="1"/>
    <col min="6915" max="6915" width="40" style="2" bestFit="1" customWidth="1"/>
    <col min="6916" max="6916" width="12.7109375" style="2" customWidth="1"/>
    <col min="6917" max="6917" width="9.140625" style="2" customWidth="1"/>
    <col min="6918" max="6926" width="7.7109375" style="2" customWidth="1"/>
    <col min="6927" max="7168" width="11.42578125" style="2"/>
    <col min="7169" max="7169" width="4.28515625" style="2" customWidth="1"/>
    <col min="7170" max="7170" width="12.7109375" style="2" bestFit="1" customWidth="1"/>
    <col min="7171" max="7171" width="40" style="2" bestFit="1" customWidth="1"/>
    <col min="7172" max="7172" width="12.7109375" style="2" customWidth="1"/>
    <col min="7173" max="7173" width="9.140625" style="2" customWidth="1"/>
    <col min="7174" max="7182" width="7.7109375" style="2" customWidth="1"/>
    <col min="7183" max="7424" width="11.42578125" style="2"/>
    <col min="7425" max="7425" width="4.28515625" style="2" customWidth="1"/>
    <col min="7426" max="7426" width="12.7109375" style="2" bestFit="1" customWidth="1"/>
    <col min="7427" max="7427" width="40" style="2" bestFit="1" customWidth="1"/>
    <col min="7428" max="7428" width="12.7109375" style="2" customWidth="1"/>
    <col min="7429" max="7429" width="9.140625" style="2" customWidth="1"/>
    <col min="7430" max="7438" width="7.7109375" style="2" customWidth="1"/>
    <col min="7439" max="7680" width="11.42578125" style="2"/>
    <col min="7681" max="7681" width="4.28515625" style="2" customWidth="1"/>
    <col min="7682" max="7682" width="12.7109375" style="2" bestFit="1" customWidth="1"/>
    <col min="7683" max="7683" width="40" style="2" bestFit="1" customWidth="1"/>
    <col min="7684" max="7684" width="12.7109375" style="2" customWidth="1"/>
    <col min="7685" max="7685" width="9.140625" style="2" customWidth="1"/>
    <col min="7686" max="7694" width="7.7109375" style="2" customWidth="1"/>
    <col min="7695" max="7936" width="11.42578125" style="2"/>
    <col min="7937" max="7937" width="4.28515625" style="2" customWidth="1"/>
    <col min="7938" max="7938" width="12.7109375" style="2" bestFit="1" customWidth="1"/>
    <col min="7939" max="7939" width="40" style="2" bestFit="1" customWidth="1"/>
    <col min="7940" max="7940" width="12.7109375" style="2" customWidth="1"/>
    <col min="7941" max="7941" width="9.140625" style="2" customWidth="1"/>
    <col min="7942" max="7950" width="7.7109375" style="2" customWidth="1"/>
    <col min="7951" max="8192" width="11.42578125" style="2"/>
    <col min="8193" max="8193" width="4.28515625" style="2" customWidth="1"/>
    <col min="8194" max="8194" width="12.7109375" style="2" bestFit="1" customWidth="1"/>
    <col min="8195" max="8195" width="40" style="2" bestFit="1" customWidth="1"/>
    <col min="8196" max="8196" width="12.7109375" style="2" customWidth="1"/>
    <col min="8197" max="8197" width="9.140625" style="2" customWidth="1"/>
    <col min="8198" max="8206" width="7.7109375" style="2" customWidth="1"/>
    <col min="8207" max="8448" width="11.42578125" style="2"/>
    <col min="8449" max="8449" width="4.28515625" style="2" customWidth="1"/>
    <col min="8450" max="8450" width="12.7109375" style="2" bestFit="1" customWidth="1"/>
    <col min="8451" max="8451" width="40" style="2" bestFit="1" customWidth="1"/>
    <col min="8452" max="8452" width="12.7109375" style="2" customWidth="1"/>
    <col min="8453" max="8453" width="9.140625" style="2" customWidth="1"/>
    <col min="8454" max="8462" width="7.7109375" style="2" customWidth="1"/>
    <col min="8463" max="8704" width="11.42578125" style="2"/>
    <col min="8705" max="8705" width="4.28515625" style="2" customWidth="1"/>
    <col min="8706" max="8706" width="12.7109375" style="2" bestFit="1" customWidth="1"/>
    <col min="8707" max="8707" width="40" style="2" bestFit="1" customWidth="1"/>
    <col min="8708" max="8708" width="12.7109375" style="2" customWidth="1"/>
    <col min="8709" max="8709" width="9.140625" style="2" customWidth="1"/>
    <col min="8710" max="8718" width="7.7109375" style="2" customWidth="1"/>
    <col min="8719" max="8960" width="11.42578125" style="2"/>
    <col min="8961" max="8961" width="4.28515625" style="2" customWidth="1"/>
    <col min="8962" max="8962" width="12.7109375" style="2" bestFit="1" customWidth="1"/>
    <col min="8963" max="8963" width="40" style="2" bestFit="1" customWidth="1"/>
    <col min="8964" max="8964" width="12.7109375" style="2" customWidth="1"/>
    <col min="8965" max="8965" width="9.140625" style="2" customWidth="1"/>
    <col min="8966" max="8974" width="7.7109375" style="2" customWidth="1"/>
    <col min="8975" max="9216" width="11.42578125" style="2"/>
    <col min="9217" max="9217" width="4.28515625" style="2" customWidth="1"/>
    <col min="9218" max="9218" width="12.7109375" style="2" bestFit="1" customWidth="1"/>
    <col min="9219" max="9219" width="40" style="2" bestFit="1" customWidth="1"/>
    <col min="9220" max="9220" width="12.7109375" style="2" customWidth="1"/>
    <col min="9221" max="9221" width="9.140625" style="2" customWidth="1"/>
    <col min="9222" max="9230" width="7.7109375" style="2" customWidth="1"/>
    <col min="9231" max="9472" width="11.42578125" style="2"/>
    <col min="9473" max="9473" width="4.28515625" style="2" customWidth="1"/>
    <col min="9474" max="9474" width="12.7109375" style="2" bestFit="1" customWidth="1"/>
    <col min="9475" max="9475" width="40" style="2" bestFit="1" customWidth="1"/>
    <col min="9476" max="9476" width="12.7109375" style="2" customWidth="1"/>
    <col min="9477" max="9477" width="9.140625" style="2" customWidth="1"/>
    <col min="9478" max="9486" width="7.7109375" style="2" customWidth="1"/>
    <col min="9487" max="9728" width="11.42578125" style="2"/>
    <col min="9729" max="9729" width="4.28515625" style="2" customWidth="1"/>
    <col min="9730" max="9730" width="12.7109375" style="2" bestFit="1" customWidth="1"/>
    <col min="9731" max="9731" width="40" style="2" bestFit="1" customWidth="1"/>
    <col min="9732" max="9732" width="12.7109375" style="2" customWidth="1"/>
    <col min="9733" max="9733" width="9.140625" style="2" customWidth="1"/>
    <col min="9734" max="9742" width="7.7109375" style="2" customWidth="1"/>
    <col min="9743" max="9984" width="11.42578125" style="2"/>
    <col min="9985" max="9985" width="4.28515625" style="2" customWidth="1"/>
    <col min="9986" max="9986" width="12.7109375" style="2" bestFit="1" customWidth="1"/>
    <col min="9987" max="9987" width="40" style="2" bestFit="1" customWidth="1"/>
    <col min="9988" max="9988" width="12.7109375" style="2" customWidth="1"/>
    <col min="9989" max="9989" width="9.140625" style="2" customWidth="1"/>
    <col min="9990" max="9998" width="7.7109375" style="2" customWidth="1"/>
    <col min="9999" max="10240" width="11.42578125" style="2"/>
    <col min="10241" max="10241" width="4.28515625" style="2" customWidth="1"/>
    <col min="10242" max="10242" width="12.7109375" style="2" bestFit="1" customWidth="1"/>
    <col min="10243" max="10243" width="40" style="2" bestFit="1" customWidth="1"/>
    <col min="10244" max="10244" width="12.7109375" style="2" customWidth="1"/>
    <col min="10245" max="10245" width="9.140625" style="2" customWidth="1"/>
    <col min="10246" max="10254" width="7.7109375" style="2" customWidth="1"/>
    <col min="10255" max="10496" width="11.42578125" style="2"/>
    <col min="10497" max="10497" width="4.28515625" style="2" customWidth="1"/>
    <col min="10498" max="10498" width="12.7109375" style="2" bestFit="1" customWidth="1"/>
    <col min="10499" max="10499" width="40" style="2" bestFit="1" customWidth="1"/>
    <col min="10500" max="10500" width="12.7109375" style="2" customWidth="1"/>
    <col min="10501" max="10501" width="9.140625" style="2" customWidth="1"/>
    <col min="10502" max="10510" width="7.7109375" style="2" customWidth="1"/>
    <col min="10511" max="10752" width="11.42578125" style="2"/>
    <col min="10753" max="10753" width="4.28515625" style="2" customWidth="1"/>
    <col min="10754" max="10754" width="12.7109375" style="2" bestFit="1" customWidth="1"/>
    <col min="10755" max="10755" width="40" style="2" bestFit="1" customWidth="1"/>
    <col min="10756" max="10756" width="12.7109375" style="2" customWidth="1"/>
    <col min="10757" max="10757" width="9.140625" style="2" customWidth="1"/>
    <col min="10758" max="10766" width="7.7109375" style="2" customWidth="1"/>
    <col min="10767" max="11008" width="11.42578125" style="2"/>
    <col min="11009" max="11009" width="4.28515625" style="2" customWidth="1"/>
    <col min="11010" max="11010" width="12.7109375" style="2" bestFit="1" customWidth="1"/>
    <col min="11011" max="11011" width="40" style="2" bestFit="1" customWidth="1"/>
    <col min="11012" max="11012" width="12.7109375" style="2" customWidth="1"/>
    <col min="11013" max="11013" width="9.140625" style="2" customWidth="1"/>
    <col min="11014" max="11022" width="7.7109375" style="2" customWidth="1"/>
    <col min="11023" max="11264" width="11.42578125" style="2"/>
    <col min="11265" max="11265" width="4.28515625" style="2" customWidth="1"/>
    <col min="11266" max="11266" width="12.7109375" style="2" bestFit="1" customWidth="1"/>
    <col min="11267" max="11267" width="40" style="2" bestFit="1" customWidth="1"/>
    <col min="11268" max="11268" width="12.7109375" style="2" customWidth="1"/>
    <col min="11269" max="11269" width="9.140625" style="2" customWidth="1"/>
    <col min="11270" max="11278" width="7.7109375" style="2" customWidth="1"/>
    <col min="11279" max="11520" width="11.42578125" style="2"/>
    <col min="11521" max="11521" width="4.28515625" style="2" customWidth="1"/>
    <col min="11522" max="11522" width="12.7109375" style="2" bestFit="1" customWidth="1"/>
    <col min="11523" max="11523" width="40" style="2" bestFit="1" customWidth="1"/>
    <col min="11524" max="11524" width="12.7109375" style="2" customWidth="1"/>
    <col min="11525" max="11525" width="9.140625" style="2" customWidth="1"/>
    <col min="11526" max="11534" width="7.7109375" style="2" customWidth="1"/>
    <col min="11535" max="11776" width="11.42578125" style="2"/>
    <col min="11777" max="11777" width="4.28515625" style="2" customWidth="1"/>
    <col min="11778" max="11778" width="12.7109375" style="2" bestFit="1" customWidth="1"/>
    <col min="11779" max="11779" width="40" style="2" bestFit="1" customWidth="1"/>
    <col min="11780" max="11780" width="12.7109375" style="2" customWidth="1"/>
    <col min="11781" max="11781" width="9.140625" style="2" customWidth="1"/>
    <col min="11782" max="11790" width="7.7109375" style="2" customWidth="1"/>
    <col min="11791" max="12032" width="11.42578125" style="2"/>
    <col min="12033" max="12033" width="4.28515625" style="2" customWidth="1"/>
    <col min="12034" max="12034" width="12.7109375" style="2" bestFit="1" customWidth="1"/>
    <col min="12035" max="12035" width="40" style="2" bestFit="1" customWidth="1"/>
    <col min="12036" max="12036" width="12.7109375" style="2" customWidth="1"/>
    <col min="12037" max="12037" width="9.140625" style="2" customWidth="1"/>
    <col min="12038" max="12046" width="7.7109375" style="2" customWidth="1"/>
    <col min="12047" max="12288" width="11.42578125" style="2"/>
    <col min="12289" max="12289" width="4.28515625" style="2" customWidth="1"/>
    <col min="12290" max="12290" width="12.7109375" style="2" bestFit="1" customWidth="1"/>
    <col min="12291" max="12291" width="40" style="2" bestFit="1" customWidth="1"/>
    <col min="12292" max="12292" width="12.7109375" style="2" customWidth="1"/>
    <col min="12293" max="12293" width="9.140625" style="2" customWidth="1"/>
    <col min="12294" max="12302" width="7.7109375" style="2" customWidth="1"/>
    <col min="12303" max="12544" width="11.42578125" style="2"/>
    <col min="12545" max="12545" width="4.28515625" style="2" customWidth="1"/>
    <col min="12546" max="12546" width="12.7109375" style="2" bestFit="1" customWidth="1"/>
    <col min="12547" max="12547" width="40" style="2" bestFit="1" customWidth="1"/>
    <col min="12548" max="12548" width="12.7109375" style="2" customWidth="1"/>
    <col min="12549" max="12549" width="9.140625" style="2" customWidth="1"/>
    <col min="12550" max="12558" width="7.7109375" style="2" customWidth="1"/>
    <col min="12559" max="12800" width="11.42578125" style="2"/>
    <col min="12801" max="12801" width="4.28515625" style="2" customWidth="1"/>
    <col min="12802" max="12802" width="12.7109375" style="2" bestFit="1" customWidth="1"/>
    <col min="12803" max="12803" width="40" style="2" bestFit="1" customWidth="1"/>
    <col min="12804" max="12804" width="12.7109375" style="2" customWidth="1"/>
    <col min="12805" max="12805" width="9.140625" style="2" customWidth="1"/>
    <col min="12806" max="12814" width="7.7109375" style="2" customWidth="1"/>
    <col min="12815" max="13056" width="11.42578125" style="2"/>
    <col min="13057" max="13057" width="4.28515625" style="2" customWidth="1"/>
    <col min="13058" max="13058" width="12.7109375" style="2" bestFit="1" customWidth="1"/>
    <col min="13059" max="13059" width="40" style="2" bestFit="1" customWidth="1"/>
    <col min="13060" max="13060" width="12.7109375" style="2" customWidth="1"/>
    <col min="13061" max="13061" width="9.140625" style="2" customWidth="1"/>
    <col min="13062" max="13070" width="7.7109375" style="2" customWidth="1"/>
    <col min="13071" max="13312" width="11.42578125" style="2"/>
    <col min="13313" max="13313" width="4.28515625" style="2" customWidth="1"/>
    <col min="13314" max="13314" width="12.7109375" style="2" bestFit="1" customWidth="1"/>
    <col min="13315" max="13315" width="40" style="2" bestFit="1" customWidth="1"/>
    <col min="13316" max="13316" width="12.7109375" style="2" customWidth="1"/>
    <col min="13317" max="13317" width="9.140625" style="2" customWidth="1"/>
    <col min="13318" max="13326" width="7.7109375" style="2" customWidth="1"/>
    <col min="13327" max="13568" width="11.42578125" style="2"/>
    <col min="13569" max="13569" width="4.28515625" style="2" customWidth="1"/>
    <col min="13570" max="13570" width="12.7109375" style="2" bestFit="1" customWidth="1"/>
    <col min="13571" max="13571" width="40" style="2" bestFit="1" customWidth="1"/>
    <col min="13572" max="13572" width="12.7109375" style="2" customWidth="1"/>
    <col min="13573" max="13573" width="9.140625" style="2" customWidth="1"/>
    <col min="13574" max="13582" width="7.7109375" style="2" customWidth="1"/>
    <col min="13583" max="13824" width="11.42578125" style="2"/>
    <col min="13825" max="13825" width="4.28515625" style="2" customWidth="1"/>
    <col min="13826" max="13826" width="12.7109375" style="2" bestFit="1" customWidth="1"/>
    <col min="13827" max="13827" width="40" style="2" bestFit="1" customWidth="1"/>
    <col min="13828" max="13828" width="12.7109375" style="2" customWidth="1"/>
    <col min="13829" max="13829" width="9.140625" style="2" customWidth="1"/>
    <col min="13830" max="13838" width="7.7109375" style="2" customWidth="1"/>
    <col min="13839" max="14080" width="11.42578125" style="2"/>
    <col min="14081" max="14081" width="4.28515625" style="2" customWidth="1"/>
    <col min="14082" max="14082" width="12.7109375" style="2" bestFit="1" customWidth="1"/>
    <col min="14083" max="14083" width="40" style="2" bestFit="1" customWidth="1"/>
    <col min="14084" max="14084" width="12.7109375" style="2" customWidth="1"/>
    <col min="14085" max="14085" width="9.140625" style="2" customWidth="1"/>
    <col min="14086" max="14094" width="7.7109375" style="2" customWidth="1"/>
    <col min="14095" max="14336" width="11.42578125" style="2"/>
    <col min="14337" max="14337" width="4.28515625" style="2" customWidth="1"/>
    <col min="14338" max="14338" width="12.7109375" style="2" bestFit="1" customWidth="1"/>
    <col min="14339" max="14339" width="40" style="2" bestFit="1" customWidth="1"/>
    <col min="14340" max="14340" width="12.7109375" style="2" customWidth="1"/>
    <col min="14341" max="14341" width="9.140625" style="2" customWidth="1"/>
    <col min="14342" max="14350" width="7.7109375" style="2" customWidth="1"/>
    <col min="14351" max="14592" width="11.42578125" style="2"/>
    <col min="14593" max="14593" width="4.28515625" style="2" customWidth="1"/>
    <col min="14594" max="14594" width="12.7109375" style="2" bestFit="1" customWidth="1"/>
    <col min="14595" max="14595" width="40" style="2" bestFit="1" customWidth="1"/>
    <col min="14596" max="14596" width="12.7109375" style="2" customWidth="1"/>
    <col min="14597" max="14597" width="9.140625" style="2" customWidth="1"/>
    <col min="14598" max="14606" width="7.7109375" style="2" customWidth="1"/>
    <col min="14607" max="14848" width="11.42578125" style="2"/>
    <col min="14849" max="14849" width="4.28515625" style="2" customWidth="1"/>
    <col min="14850" max="14850" width="12.7109375" style="2" bestFit="1" customWidth="1"/>
    <col min="14851" max="14851" width="40" style="2" bestFit="1" customWidth="1"/>
    <col min="14852" max="14852" width="12.7109375" style="2" customWidth="1"/>
    <col min="14853" max="14853" width="9.140625" style="2" customWidth="1"/>
    <col min="14854" max="14862" width="7.7109375" style="2" customWidth="1"/>
    <col min="14863" max="15104" width="11.42578125" style="2"/>
    <col min="15105" max="15105" width="4.28515625" style="2" customWidth="1"/>
    <col min="15106" max="15106" width="12.7109375" style="2" bestFit="1" customWidth="1"/>
    <col min="15107" max="15107" width="40" style="2" bestFit="1" customWidth="1"/>
    <col min="15108" max="15108" width="12.7109375" style="2" customWidth="1"/>
    <col min="15109" max="15109" width="9.140625" style="2" customWidth="1"/>
    <col min="15110" max="15118" width="7.7109375" style="2" customWidth="1"/>
    <col min="15119" max="15360" width="11.42578125" style="2"/>
    <col min="15361" max="15361" width="4.28515625" style="2" customWidth="1"/>
    <col min="15362" max="15362" width="12.7109375" style="2" bestFit="1" customWidth="1"/>
    <col min="15363" max="15363" width="40" style="2" bestFit="1" customWidth="1"/>
    <col min="15364" max="15364" width="12.7109375" style="2" customWidth="1"/>
    <col min="15365" max="15365" width="9.140625" style="2" customWidth="1"/>
    <col min="15366" max="15374" width="7.7109375" style="2" customWidth="1"/>
    <col min="15375" max="15616" width="11.42578125" style="2"/>
    <col min="15617" max="15617" width="4.28515625" style="2" customWidth="1"/>
    <col min="15618" max="15618" width="12.7109375" style="2" bestFit="1" customWidth="1"/>
    <col min="15619" max="15619" width="40" style="2" bestFit="1" customWidth="1"/>
    <col min="15620" max="15620" width="12.7109375" style="2" customWidth="1"/>
    <col min="15621" max="15621" width="9.140625" style="2" customWidth="1"/>
    <col min="15622" max="15630" width="7.7109375" style="2" customWidth="1"/>
    <col min="15631" max="15872" width="11.42578125" style="2"/>
    <col min="15873" max="15873" width="4.28515625" style="2" customWidth="1"/>
    <col min="15874" max="15874" width="12.7109375" style="2" bestFit="1" customWidth="1"/>
    <col min="15875" max="15875" width="40" style="2" bestFit="1" customWidth="1"/>
    <col min="15876" max="15876" width="12.7109375" style="2" customWidth="1"/>
    <col min="15877" max="15877" width="9.140625" style="2" customWidth="1"/>
    <col min="15878" max="15886" width="7.7109375" style="2" customWidth="1"/>
    <col min="15887" max="16128" width="11.42578125" style="2"/>
    <col min="16129" max="16129" width="4.28515625" style="2" customWidth="1"/>
    <col min="16130" max="16130" width="12.7109375" style="2" bestFit="1" customWidth="1"/>
    <col min="16131" max="16131" width="40" style="2" bestFit="1" customWidth="1"/>
    <col min="16132" max="16132" width="12.7109375" style="2" customWidth="1"/>
    <col min="16133" max="16133" width="9.140625" style="2" customWidth="1"/>
    <col min="16134" max="16142" width="7.7109375" style="2" customWidth="1"/>
    <col min="16143" max="16384" width="11.42578125" style="2"/>
  </cols>
  <sheetData>
    <row r="1" spans="2:156" ht="13.5" thickBot="1" x14ac:dyDescent="0.25"/>
    <row r="2" spans="2:156" ht="48.6" customHeight="1" thickBot="1" x14ac:dyDescent="0.3">
      <c r="B2" s="127" t="str">
        <f>'01'!B2:M2</f>
        <v>IRREGULARIDADES DE TARIFAS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"/>
    </row>
    <row r="3" spans="2:156" s="3" customFormat="1" ht="16.899999999999999" customHeight="1" thickBot="1" x14ac:dyDescent="0.25">
      <c r="B3" s="130" t="str">
        <f>'01'!B3:M3</f>
        <v>SEPTIEMBRE 2022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56" ht="15.75" customHeight="1" thickBot="1" x14ac:dyDescent="0.25">
      <c r="B4" s="118" t="s">
        <v>0</v>
      </c>
      <c r="C4" s="120" t="s">
        <v>1</v>
      </c>
      <c r="D4" s="122" t="s">
        <v>2</v>
      </c>
      <c r="E4" s="124" t="s">
        <v>3</v>
      </c>
      <c r="F4" s="125"/>
      <c r="G4" s="125"/>
      <c r="H4" s="125"/>
      <c r="I4" s="125"/>
      <c r="J4" s="125"/>
      <c r="K4" s="125"/>
      <c r="L4" s="125"/>
      <c r="M4" s="126"/>
    </row>
    <row r="5" spans="2:156" ht="15.75" customHeight="1" thickBot="1" x14ac:dyDescent="0.25">
      <c r="B5" s="119"/>
      <c r="C5" s="121"/>
      <c r="D5" s="123"/>
      <c r="E5" s="4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6">
        <v>7</v>
      </c>
      <c r="L5" s="6">
        <v>8</v>
      </c>
      <c r="M5" s="7">
        <v>9</v>
      </c>
    </row>
    <row r="6" spans="2:156" ht="27" customHeight="1" x14ac:dyDescent="0.2">
      <c r="B6" s="72">
        <v>8058</v>
      </c>
      <c r="C6" s="69" t="str">
        <f>'01'!C6</f>
        <v>VALLADOLID - MADRID</v>
      </c>
      <c r="D6" s="36">
        <f t="shared" ref="D6:D55" si="0">SUM(E6:M6)</f>
        <v>0</v>
      </c>
      <c r="E6" s="41"/>
      <c r="F6" s="42"/>
      <c r="G6" s="42"/>
      <c r="H6" s="42"/>
      <c r="I6" s="42"/>
      <c r="J6" s="42"/>
      <c r="K6" s="43"/>
      <c r="L6" s="43"/>
      <c r="M6" s="44"/>
    </row>
    <row r="7" spans="2:156" s="9" customFormat="1" ht="24.95" customHeight="1" x14ac:dyDescent="0.25">
      <c r="B7" s="73">
        <v>8068</v>
      </c>
      <c r="C7" s="70" t="str">
        <f>'01'!C7</f>
        <v>VALLADOLID - MADRID</v>
      </c>
      <c r="D7" s="36">
        <f t="shared" si="0"/>
        <v>0</v>
      </c>
      <c r="E7" s="45"/>
      <c r="F7" s="46"/>
      <c r="G7" s="46"/>
      <c r="H7" s="46"/>
      <c r="I7" s="46"/>
      <c r="J7" s="46"/>
      <c r="K7" s="47"/>
      <c r="L7" s="46"/>
      <c r="M7" s="4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</row>
    <row r="8" spans="2:156" s="9" customFormat="1" ht="24.95" customHeight="1" x14ac:dyDescent="0.25">
      <c r="B8" s="73">
        <v>8078</v>
      </c>
      <c r="C8" s="70" t="str">
        <f>'01'!C8</f>
        <v>VALLADOLID - MADRID</v>
      </c>
      <c r="D8" s="36">
        <f t="shared" si="0"/>
        <v>0</v>
      </c>
      <c r="E8" s="49"/>
      <c r="F8" s="50"/>
      <c r="G8" s="50"/>
      <c r="H8" s="50"/>
      <c r="I8" s="50"/>
      <c r="J8" s="50"/>
      <c r="K8" s="51"/>
      <c r="L8" s="50"/>
      <c r="M8" s="5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</row>
    <row r="9" spans="2:156" s="9" customFormat="1" ht="24.95" customHeight="1" x14ac:dyDescent="0.25">
      <c r="B9" s="73">
        <v>4076</v>
      </c>
      <c r="C9" s="70" t="s">
        <v>36</v>
      </c>
      <c r="D9" s="36">
        <f t="shared" si="0"/>
        <v>0</v>
      </c>
      <c r="E9" s="49"/>
      <c r="F9" s="50"/>
      <c r="G9" s="50"/>
      <c r="H9" s="50"/>
      <c r="I9" s="50"/>
      <c r="J9" s="50"/>
      <c r="K9" s="51"/>
      <c r="L9" s="50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</row>
    <row r="10" spans="2:156" s="9" customFormat="1" ht="24.95" customHeight="1" x14ac:dyDescent="0.25">
      <c r="B10" s="73">
        <v>8278</v>
      </c>
      <c r="C10" s="70" t="str">
        <f>'01'!C10</f>
        <v>VALLADOLID - MADRID</v>
      </c>
      <c r="D10" s="36">
        <f t="shared" si="0"/>
        <v>0</v>
      </c>
      <c r="E10" s="49"/>
      <c r="F10" s="50"/>
      <c r="G10" s="50"/>
      <c r="H10" s="50"/>
      <c r="I10" s="50"/>
      <c r="J10" s="50"/>
      <c r="K10" s="50"/>
      <c r="L10" s="50"/>
      <c r="M10" s="52"/>
    </row>
    <row r="11" spans="2:156" s="9" customFormat="1" ht="24.95" customHeight="1" x14ac:dyDescent="0.25">
      <c r="B11" s="73" t="s">
        <v>39</v>
      </c>
      <c r="C11" s="70" t="str">
        <f>'01'!C11</f>
        <v>MADRID - GIJON</v>
      </c>
      <c r="D11" s="36">
        <f t="shared" si="0"/>
        <v>1</v>
      </c>
      <c r="E11" s="49"/>
      <c r="F11" s="50"/>
      <c r="G11" s="50"/>
      <c r="H11" s="50"/>
      <c r="I11" s="50"/>
      <c r="J11" s="50"/>
      <c r="K11" s="50"/>
      <c r="L11" s="50">
        <v>1</v>
      </c>
      <c r="M11" s="52"/>
    </row>
    <row r="12" spans="2:156" s="9" customFormat="1" ht="24.95" customHeight="1" x14ac:dyDescent="0.25">
      <c r="B12" s="73" t="s">
        <v>40</v>
      </c>
      <c r="C12" s="70" t="str">
        <f>'01'!C12</f>
        <v>LEON - MADRID</v>
      </c>
      <c r="D12" s="36">
        <f t="shared" si="0"/>
        <v>0</v>
      </c>
      <c r="E12" s="49"/>
      <c r="F12" s="50"/>
      <c r="G12" s="50"/>
      <c r="H12" s="50"/>
      <c r="I12" s="50"/>
      <c r="J12" s="50"/>
      <c r="K12" s="50"/>
      <c r="L12" s="50"/>
      <c r="M12" s="52"/>
    </row>
    <row r="13" spans="2:156" s="9" customFormat="1" ht="24.95" customHeight="1" x14ac:dyDescent="0.25">
      <c r="B13" s="73">
        <v>4187</v>
      </c>
      <c r="C13" s="70" t="s">
        <v>37</v>
      </c>
      <c r="D13" s="36">
        <f t="shared" si="0"/>
        <v>0</v>
      </c>
      <c r="E13" s="49"/>
      <c r="F13" s="50"/>
      <c r="G13" s="50"/>
      <c r="H13" s="50"/>
      <c r="I13" s="50"/>
      <c r="J13" s="50"/>
      <c r="K13" s="50"/>
      <c r="L13" s="50"/>
      <c r="M13" s="52"/>
    </row>
    <row r="14" spans="2:156" s="9" customFormat="1" ht="24.95" customHeight="1" x14ac:dyDescent="0.25">
      <c r="B14" s="73" t="s">
        <v>41</v>
      </c>
      <c r="C14" s="70" t="str">
        <f>'01'!C14</f>
        <v>VALLADOLID - MADRID</v>
      </c>
      <c r="D14" s="36">
        <f t="shared" si="0"/>
        <v>0</v>
      </c>
      <c r="E14" s="49"/>
      <c r="F14" s="50"/>
      <c r="G14" s="50"/>
      <c r="H14" s="50"/>
      <c r="I14" s="50"/>
      <c r="J14" s="50"/>
      <c r="K14" s="50"/>
      <c r="L14" s="50"/>
      <c r="M14" s="52"/>
    </row>
    <row r="15" spans="2:156" s="9" customFormat="1" ht="24.95" customHeight="1" x14ac:dyDescent="0.25">
      <c r="B15" s="73">
        <v>4073</v>
      </c>
      <c r="C15" s="70" t="str">
        <f>'01'!C15</f>
        <v>MADRID - SANTANDER</v>
      </c>
      <c r="D15" s="36">
        <f t="shared" si="0"/>
        <v>0</v>
      </c>
      <c r="E15" s="49"/>
      <c r="F15" s="50"/>
      <c r="G15" s="50"/>
      <c r="H15" s="50"/>
      <c r="I15" s="50"/>
      <c r="J15" s="50"/>
      <c r="K15" s="50"/>
      <c r="L15" s="50"/>
      <c r="M15" s="52"/>
    </row>
    <row r="16" spans="2:156" s="9" customFormat="1" ht="24.95" customHeight="1" x14ac:dyDescent="0.25">
      <c r="B16" s="73">
        <v>4056</v>
      </c>
      <c r="C16" s="70" t="s">
        <v>32</v>
      </c>
      <c r="D16" s="36">
        <f t="shared" si="0"/>
        <v>1</v>
      </c>
      <c r="E16" s="49"/>
      <c r="F16" s="50"/>
      <c r="G16" s="50"/>
      <c r="H16" s="50"/>
      <c r="I16" s="50"/>
      <c r="J16" s="50"/>
      <c r="K16" s="50">
        <v>1</v>
      </c>
      <c r="L16" s="50"/>
      <c r="M16" s="52"/>
    </row>
    <row r="17" spans="2:13" s="9" customFormat="1" ht="24.95" customHeight="1" x14ac:dyDescent="0.25">
      <c r="B17" s="73">
        <v>4288</v>
      </c>
      <c r="C17" s="70" t="str">
        <f>'01'!C17</f>
        <v>LEON - MADRID</v>
      </c>
      <c r="D17" s="36">
        <f t="shared" si="0"/>
        <v>0</v>
      </c>
      <c r="E17" s="49"/>
      <c r="F17" s="50"/>
      <c r="G17" s="50"/>
      <c r="H17" s="50"/>
      <c r="I17" s="50"/>
      <c r="J17" s="50"/>
      <c r="K17" s="50"/>
      <c r="L17" s="50"/>
      <c r="M17" s="52"/>
    </row>
    <row r="18" spans="2:13" s="9" customFormat="1" ht="24.95" customHeight="1" x14ac:dyDescent="0.25">
      <c r="B18" s="73">
        <v>4087</v>
      </c>
      <c r="C18" s="70" t="str">
        <f>'01'!C18</f>
        <v>MADRID - SAN SEBASTIAN</v>
      </c>
      <c r="D18" s="36">
        <f t="shared" si="0"/>
        <v>0</v>
      </c>
      <c r="E18" s="49"/>
      <c r="F18" s="50"/>
      <c r="G18" s="50"/>
      <c r="H18" s="50"/>
      <c r="I18" s="50"/>
      <c r="J18" s="50"/>
      <c r="K18" s="50"/>
      <c r="L18" s="50"/>
      <c r="M18" s="52"/>
    </row>
    <row r="19" spans="2:13" s="9" customFormat="1" ht="24.95" customHeight="1" x14ac:dyDescent="0.25">
      <c r="B19" s="73">
        <v>8098</v>
      </c>
      <c r="C19" s="70" t="s">
        <v>38</v>
      </c>
      <c r="D19" s="36">
        <f t="shared" si="0"/>
        <v>0</v>
      </c>
      <c r="E19" s="49"/>
      <c r="F19" s="50"/>
      <c r="G19" s="50"/>
      <c r="H19" s="50"/>
      <c r="I19" s="50"/>
      <c r="J19" s="50"/>
      <c r="K19" s="50"/>
      <c r="L19" s="50"/>
      <c r="M19" s="52"/>
    </row>
    <row r="20" spans="2:13" s="9" customFormat="1" ht="24.95" customHeight="1" x14ac:dyDescent="0.25">
      <c r="B20" s="73">
        <v>4072</v>
      </c>
      <c r="C20" s="70" t="str">
        <f>'01'!C20</f>
        <v>SANTANDER - ALICANTE</v>
      </c>
      <c r="D20" s="36">
        <f t="shared" si="0"/>
        <v>3</v>
      </c>
      <c r="E20" s="49"/>
      <c r="F20" s="50"/>
      <c r="G20" s="50"/>
      <c r="H20" s="50"/>
      <c r="I20" s="50"/>
      <c r="J20" s="50">
        <v>3</v>
      </c>
      <c r="K20" s="50"/>
      <c r="L20" s="50"/>
      <c r="M20" s="52"/>
    </row>
    <row r="21" spans="2:13" s="9" customFormat="1" ht="24.95" customHeight="1" x14ac:dyDescent="0.25">
      <c r="B21" s="73">
        <v>4186</v>
      </c>
      <c r="C21" s="70" t="str">
        <f>'01'!C21</f>
        <v>BILBAO - MADRID</v>
      </c>
      <c r="D21" s="36">
        <f t="shared" si="0"/>
        <v>0</v>
      </c>
      <c r="E21" s="49"/>
      <c r="F21" s="50"/>
      <c r="G21" s="50"/>
      <c r="H21" s="50"/>
      <c r="I21" s="50"/>
      <c r="J21" s="50"/>
      <c r="K21" s="50"/>
      <c r="L21" s="50"/>
      <c r="M21" s="52"/>
    </row>
    <row r="22" spans="2:13" s="9" customFormat="1" ht="24.95" customHeight="1" x14ac:dyDescent="0.25">
      <c r="B22" s="73">
        <v>4270</v>
      </c>
      <c r="C22" s="70" t="str">
        <f>'01'!C22</f>
        <v>GIJON - MADRID</v>
      </c>
      <c r="D22" s="36">
        <f t="shared" si="0"/>
        <v>0</v>
      </c>
      <c r="E22" s="49"/>
      <c r="F22" s="50"/>
      <c r="G22" s="50"/>
      <c r="H22" s="50"/>
      <c r="I22" s="50"/>
      <c r="J22" s="50"/>
      <c r="K22" s="50"/>
      <c r="L22" s="50"/>
      <c r="M22" s="52"/>
    </row>
    <row r="23" spans="2:13" s="9" customFormat="1" ht="24.95" customHeight="1" x14ac:dyDescent="0.25">
      <c r="B23" s="73">
        <v>8118</v>
      </c>
      <c r="C23" s="70" t="str">
        <f>'01'!C23</f>
        <v>VALLADOLID - MADRID</v>
      </c>
      <c r="D23" s="36">
        <f t="shared" si="0"/>
        <v>1</v>
      </c>
      <c r="E23" s="49"/>
      <c r="F23" s="50"/>
      <c r="G23" s="50"/>
      <c r="H23" s="50"/>
      <c r="I23" s="50">
        <v>1</v>
      </c>
      <c r="J23" s="50"/>
      <c r="K23" s="50"/>
      <c r="L23" s="50"/>
      <c r="M23" s="52"/>
    </row>
    <row r="24" spans="2:13" s="9" customFormat="1" ht="24.95" customHeight="1" x14ac:dyDescent="0.25">
      <c r="B24" s="73">
        <v>4101</v>
      </c>
      <c r="C24" s="70" t="s">
        <v>23</v>
      </c>
      <c r="D24" s="36">
        <f t="shared" si="0"/>
        <v>0</v>
      </c>
      <c r="E24" s="49"/>
      <c r="F24" s="50"/>
      <c r="G24" s="50"/>
      <c r="H24" s="50"/>
      <c r="I24" s="50"/>
      <c r="J24" s="50"/>
      <c r="K24" s="50"/>
      <c r="L24" s="50"/>
      <c r="M24" s="52"/>
    </row>
    <row r="25" spans="2:13" s="9" customFormat="1" ht="24.95" customHeight="1" x14ac:dyDescent="0.25">
      <c r="B25" s="73">
        <v>4086</v>
      </c>
      <c r="C25" s="70" t="str">
        <f>'01'!C25</f>
        <v>SAN SEBASTIAN - MADRID</v>
      </c>
      <c r="D25" s="36">
        <f t="shared" si="0"/>
        <v>0</v>
      </c>
      <c r="E25" s="49"/>
      <c r="F25" s="50"/>
      <c r="G25" s="50"/>
      <c r="H25" s="50"/>
      <c r="I25" s="50"/>
      <c r="J25" s="50"/>
      <c r="K25" s="50"/>
      <c r="L25" s="50"/>
      <c r="M25" s="52"/>
    </row>
    <row r="26" spans="2:13" s="9" customFormat="1" ht="24.95" customHeight="1" x14ac:dyDescent="0.25">
      <c r="B26" s="73">
        <v>631</v>
      </c>
      <c r="C26" s="70" t="str">
        <f>'01'!C26</f>
        <v>SALAMANCA-BARCELONA</v>
      </c>
      <c r="D26" s="36">
        <f t="shared" si="0"/>
        <v>0</v>
      </c>
      <c r="E26" s="49"/>
      <c r="F26" s="50"/>
      <c r="G26" s="50"/>
      <c r="H26" s="50"/>
      <c r="I26" s="50"/>
      <c r="J26" s="50"/>
      <c r="K26" s="50"/>
      <c r="L26" s="50"/>
      <c r="M26" s="52"/>
    </row>
    <row r="27" spans="2:13" s="9" customFormat="1" ht="24.95" customHeight="1" x14ac:dyDescent="0.25">
      <c r="B27" s="73">
        <v>4110</v>
      </c>
      <c r="C27" s="70" t="str">
        <f>'01'!C27</f>
        <v>GIJON - CASTELLÓ</v>
      </c>
      <c r="D27" s="36">
        <f t="shared" si="0"/>
        <v>0</v>
      </c>
      <c r="E27" s="49"/>
      <c r="F27" s="50"/>
      <c r="G27" s="50"/>
      <c r="H27" s="50"/>
      <c r="I27" s="50"/>
      <c r="J27" s="50"/>
      <c r="K27" s="50"/>
      <c r="L27" s="50"/>
      <c r="M27" s="52"/>
    </row>
    <row r="28" spans="2:13" s="9" customFormat="1" ht="24.95" customHeight="1" x14ac:dyDescent="0.25">
      <c r="B28" s="73">
        <v>4110</v>
      </c>
      <c r="C28" s="70" t="str">
        <f>'01'!C28</f>
        <v>GIJON - OROPESA</v>
      </c>
      <c r="D28" s="36">
        <f t="shared" si="0"/>
        <v>0</v>
      </c>
      <c r="E28" s="49"/>
      <c r="F28" s="50"/>
      <c r="G28" s="50"/>
      <c r="H28" s="50"/>
      <c r="I28" s="50"/>
      <c r="J28" s="50"/>
      <c r="K28" s="50"/>
      <c r="L28" s="50"/>
      <c r="M28" s="52"/>
    </row>
    <row r="29" spans="2:13" s="9" customFormat="1" ht="24.95" customHeight="1" x14ac:dyDescent="0.25">
      <c r="B29" s="73">
        <v>4110</v>
      </c>
      <c r="C29" s="70" t="str">
        <f>'01'!C29</f>
        <v>GIJON - VINAROS</v>
      </c>
      <c r="D29" s="36">
        <f t="shared" si="0"/>
        <v>0</v>
      </c>
      <c r="E29" s="49"/>
      <c r="F29" s="56"/>
      <c r="G29" s="56"/>
      <c r="H29" s="56"/>
      <c r="I29" s="56"/>
      <c r="J29" s="56"/>
      <c r="K29" s="56"/>
      <c r="L29" s="56"/>
      <c r="M29" s="57"/>
    </row>
    <row r="30" spans="2:13" s="9" customFormat="1" ht="24.95" customHeight="1" x14ac:dyDescent="0.25">
      <c r="B30" s="76">
        <v>8148</v>
      </c>
      <c r="C30" s="70" t="str">
        <f>'01'!C30</f>
        <v>VALLADOLID - MADRID</v>
      </c>
      <c r="D30" s="36">
        <f t="shared" si="0"/>
        <v>2</v>
      </c>
      <c r="E30" s="53"/>
      <c r="F30" s="54"/>
      <c r="G30" s="54"/>
      <c r="H30" s="54">
        <v>2</v>
      </c>
      <c r="I30" s="54"/>
      <c r="J30" s="54"/>
      <c r="K30" s="54"/>
      <c r="L30" s="54"/>
      <c r="M30" s="55"/>
    </row>
    <row r="31" spans="2:13" s="9" customFormat="1" ht="24.95" customHeight="1" x14ac:dyDescent="0.25">
      <c r="B31" s="77">
        <v>4143</v>
      </c>
      <c r="C31" s="70" t="str">
        <f>'01'!C31</f>
        <v>MADRID - LEON</v>
      </c>
      <c r="D31" s="36">
        <f t="shared" si="0"/>
        <v>0</v>
      </c>
      <c r="E31" s="49"/>
      <c r="F31" s="56"/>
      <c r="G31" s="56"/>
      <c r="H31" s="56"/>
      <c r="I31" s="56"/>
      <c r="J31" s="56"/>
      <c r="K31" s="56"/>
      <c r="L31" s="56"/>
      <c r="M31" s="57"/>
    </row>
    <row r="32" spans="2:13" s="9" customFormat="1" ht="24.95" customHeight="1" x14ac:dyDescent="0.25">
      <c r="B32" s="77">
        <v>8158</v>
      </c>
      <c r="C32" s="70" t="str">
        <f>'01'!C32</f>
        <v>VALLADOLID - MADRID</v>
      </c>
      <c r="D32" s="36">
        <f t="shared" si="0"/>
        <v>0</v>
      </c>
      <c r="E32" s="49"/>
      <c r="F32" s="50"/>
      <c r="G32" s="50"/>
      <c r="H32" s="50"/>
      <c r="I32" s="50"/>
      <c r="J32" s="50"/>
      <c r="K32" s="50"/>
      <c r="L32" s="50"/>
      <c r="M32" s="52"/>
    </row>
    <row r="33" spans="2:13" s="9" customFormat="1" ht="24.95" customHeight="1" x14ac:dyDescent="0.25">
      <c r="B33" s="77">
        <v>4149</v>
      </c>
      <c r="C33" s="70" t="str">
        <f>'01'!C33</f>
        <v xml:space="preserve">MADRID - LEON </v>
      </c>
      <c r="D33" s="36">
        <f t="shared" si="0"/>
        <v>0</v>
      </c>
      <c r="E33" s="49"/>
      <c r="F33" s="50"/>
      <c r="G33" s="50"/>
      <c r="H33" s="50"/>
      <c r="I33" s="50"/>
      <c r="J33" s="50"/>
      <c r="K33" s="50"/>
      <c r="L33" s="50"/>
      <c r="M33" s="52"/>
    </row>
    <row r="34" spans="2:13" s="9" customFormat="1" ht="24.95" customHeight="1" x14ac:dyDescent="0.25">
      <c r="B34" s="77">
        <v>4157</v>
      </c>
      <c r="C34" s="70" t="str">
        <f>'01'!C34</f>
        <v>MADRID - SAN SEBASTIAN - IRUN</v>
      </c>
      <c r="D34" s="36">
        <f t="shared" si="0"/>
        <v>0</v>
      </c>
      <c r="E34" s="49"/>
      <c r="F34" s="50"/>
      <c r="G34" s="50"/>
      <c r="H34" s="50"/>
      <c r="I34" s="50"/>
      <c r="J34" s="50"/>
      <c r="K34" s="50"/>
      <c r="L34" s="50"/>
      <c r="M34" s="52"/>
    </row>
    <row r="35" spans="2:13" s="9" customFormat="1" ht="24.95" customHeight="1" x14ac:dyDescent="0.25">
      <c r="B35" s="77">
        <v>4111</v>
      </c>
      <c r="C35" s="70" t="str">
        <f>'01'!C35</f>
        <v>OROPESA - GIJON</v>
      </c>
      <c r="D35" s="36">
        <f t="shared" si="0"/>
        <v>0</v>
      </c>
      <c r="E35" s="49"/>
      <c r="F35" s="50"/>
      <c r="G35" s="50"/>
      <c r="H35" s="50"/>
      <c r="I35" s="50"/>
      <c r="J35" s="50"/>
      <c r="K35" s="50"/>
      <c r="L35" s="50"/>
      <c r="M35" s="52"/>
    </row>
    <row r="36" spans="2:13" s="9" customFormat="1" ht="24.95" customHeight="1" x14ac:dyDescent="0.25">
      <c r="B36" s="77">
        <v>8168</v>
      </c>
      <c r="C36" s="70" t="str">
        <f>'01'!C36</f>
        <v>VALLADOLID - MADRID</v>
      </c>
      <c r="D36" s="36">
        <f t="shared" si="0"/>
        <v>0</v>
      </c>
      <c r="E36" s="49"/>
      <c r="F36" s="50"/>
      <c r="G36" s="50"/>
      <c r="H36" s="50"/>
      <c r="I36" s="50"/>
      <c r="J36" s="50"/>
      <c r="K36" s="50"/>
      <c r="L36" s="50"/>
      <c r="M36" s="52"/>
    </row>
    <row r="37" spans="2:13" s="9" customFormat="1" ht="24.95" customHeight="1" x14ac:dyDescent="0.25">
      <c r="B37" s="77">
        <v>4153</v>
      </c>
      <c r="C37" s="70" t="str">
        <f>'01'!C37</f>
        <v>MADRID - SANTANDER</v>
      </c>
      <c r="D37" s="36">
        <f t="shared" si="0"/>
        <v>0</v>
      </c>
      <c r="E37" s="49"/>
      <c r="F37" s="50"/>
      <c r="G37" s="50"/>
      <c r="H37" s="50"/>
      <c r="I37" s="56"/>
      <c r="J37" s="50"/>
      <c r="K37" s="50"/>
      <c r="L37" s="50"/>
      <c r="M37" s="52"/>
    </row>
    <row r="38" spans="2:13" s="9" customFormat="1" ht="24.95" customHeight="1" x14ac:dyDescent="0.25">
      <c r="B38" s="77">
        <v>632</v>
      </c>
      <c r="C38" s="70" t="str">
        <f>'01'!C38</f>
        <v>BARCELONA-SALAMANCA</v>
      </c>
      <c r="D38" s="36">
        <f t="shared" si="0"/>
        <v>1</v>
      </c>
      <c r="E38" s="49"/>
      <c r="F38" s="50"/>
      <c r="G38" s="50"/>
      <c r="H38" s="50">
        <v>1</v>
      </c>
      <c r="I38" s="56"/>
      <c r="J38" s="50"/>
      <c r="K38" s="50"/>
      <c r="L38" s="50"/>
      <c r="M38" s="52"/>
    </row>
    <row r="39" spans="2:13" s="9" customFormat="1" ht="24.95" customHeight="1" x14ac:dyDescent="0.25">
      <c r="B39" s="77">
        <v>4142</v>
      </c>
      <c r="C39" s="70" t="str">
        <f>'01'!C39</f>
        <v>SANTANDER - MADRID</v>
      </c>
      <c r="D39" s="36">
        <f t="shared" si="0"/>
        <v>0</v>
      </c>
      <c r="E39" s="49"/>
      <c r="F39" s="50"/>
      <c r="G39" s="50"/>
      <c r="H39" s="50"/>
      <c r="I39" s="50"/>
      <c r="J39" s="50"/>
      <c r="K39" s="50"/>
      <c r="L39" s="50"/>
      <c r="M39" s="52"/>
    </row>
    <row r="40" spans="2:13" ht="24.95" customHeight="1" x14ac:dyDescent="0.2">
      <c r="B40" s="77">
        <v>8178</v>
      </c>
      <c r="C40" s="70" t="str">
        <f>'01'!C40</f>
        <v>VALLADOLID - MADRID</v>
      </c>
      <c r="D40" s="36">
        <f t="shared" si="0"/>
        <v>0</v>
      </c>
      <c r="E40" s="49"/>
      <c r="F40" s="50"/>
      <c r="G40" s="50"/>
      <c r="H40" s="50"/>
      <c r="I40" s="50"/>
      <c r="J40" s="50"/>
      <c r="K40" s="50"/>
      <c r="L40" s="50"/>
      <c r="M40" s="52"/>
    </row>
    <row r="41" spans="2:13" ht="24.95" customHeight="1" x14ac:dyDescent="0.2">
      <c r="B41" s="77">
        <v>4140</v>
      </c>
      <c r="C41" s="70" t="str">
        <f>'01'!C41</f>
        <v>ALICANTE - GIJON</v>
      </c>
      <c r="D41" s="36">
        <f t="shared" si="0"/>
        <v>0</v>
      </c>
      <c r="E41" s="49"/>
      <c r="F41" s="50"/>
      <c r="G41" s="50"/>
      <c r="H41" s="50"/>
      <c r="I41" s="50"/>
      <c r="J41" s="50"/>
      <c r="K41" s="50"/>
      <c r="L41" s="50"/>
      <c r="M41" s="52"/>
    </row>
    <row r="42" spans="2:13" ht="24.95" customHeight="1" x14ac:dyDescent="0.2">
      <c r="B42" s="77" t="s">
        <v>31</v>
      </c>
      <c r="C42" s="70" t="str">
        <f>'01'!C42</f>
        <v xml:space="preserve"> BILBAO - SAN SEBASTIAN - MADRID</v>
      </c>
      <c r="D42" s="36">
        <f t="shared" si="0"/>
        <v>1</v>
      </c>
      <c r="E42" s="49"/>
      <c r="F42" s="50"/>
      <c r="G42" s="50"/>
      <c r="H42" s="50"/>
      <c r="I42" s="50">
        <v>1</v>
      </c>
      <c r="J42" s="50"/>
      <c r="K42" s="50"/>
      <c r="L42" s="50"/>
      <c r="M42" s="52"/>
    </row>
    <row r="43" spans="2:13" ht="24.95" customHeight="1" x14ac:dyDescent="0.2">
      <c r="B43" s="77">
        <v>4178</v>
      </c>
      <c r="C43" s="70" t="str">
        <f>'01'!C43</f>
        <v>LEON - MADRID</v>
      </c>
      <c r="D43" s="36">
        <f t="shared" si="0"/>
        <v>0</v>
      </c>
      <c r="E43" s="49"/>
      <c r="F43" s="50"/>
      <c r="G43" s="50"/>
      <c r="H43" s="50"/>
      <c r="I43" s="50"/>
      <c r="J43" s="50"/>
      <c r="K43" s="50"/>
      <c r="L43" s="50"/>
      <c r="M43" s="52"/>
    </row>
    <row r="44" spans="2:13" ht="24.95" customHeight="1" x14ac:dyDescent="0.2">
      <c r="B44" s="77">
        <v>4177</v>
      </c>
      <c r="C44" s="70" t="str">
        <f>'01'!C44</f>
        <v>MADRID - SAN SEBASTIAN</v>
      </c>
      <c r="D44" s="36">
        <f t="shared" si="0"/>
        <v>0</v>
      </c>
      <c r="E44" s="49"/>
      <c r="F44" s="50"/>
      <c r="G44" s="50"/>
      <c r="H44" s="50"/>
      <c r="I44" s="50"/>
      <c r="J44" s="50"/>
      <c r="K44" s="50"/>
      <c r="L44" s="50"/>
      <c r="M44" s="52"/>
    </row>
    <row r="45" spans="2:13" ht="24.95" customHeight="1" x14ac:dyDescent="0.2">
      <c r="B45" s="77">
        <v>4176</v>
      </c>
      <c r="C45" s="70" t="str">
        <f>'01'!C45</f>
        <v>IRUN - MADRID</v>
      </c>
      <c r="D45" s="36">
        <f t="shared" si="0"/>
        <v>0</v>
      </c>
      <c r="E45" s="49"/>
      <c r="F45" s="50"/>
      <c r="G45" s="50"/>
      <c r="H45" s="50"/>
      <c r="I45" s="50"/>
      <c r="J45" s="50"/>
      <c r="K45" s="50"/>
      <c r="L45" s="50"/>
      <c r="M45" s="52"/>
    </row>
    <row r="46" spans="2:13" s="9" customFormat="1" ht="24.95" customHeight="1" x14ac:dyDescent="0.25">
      <c r="B46" s="77">
        <v>4162</v>
      </c>
      <c r="C46" s="70" t="str">
        <f>'01'!C46</f>
        <v>SANTANDER - MADRID</v>
      </c>
      <c r="D46" s="36">
        <f t="shared" si="0"/>
        <v>0</v>
      </c>
      <c r="E46" s="49"/>
      <c r="F46" s="50"/>
      <c r="G46" s="50"/>
      <c r="H46" s="50"/>
      <c r="I46" s="50"/>
      <c r="J46" s="50"/>
      <c r="K46" s="50"/>
      <c r="L46" s="50"/>
      <c r="M46" s="52"/>
    </row>
    <row r="47" spans="2:13" s="9" customFormat="1" ht="24.95" customHeight="1" x14ac:dyDescent="0.25">
      <c r="B47" s="77">
        <v>4181</v>
      </c>
      <c r="C47" s="70" t="str">
        <f>'01'!C47</f>
        <v>MADRID - GIJON</v>
      </c>
      <c r="D47" s="36">
        <f t="shared" si="0"/>
        <v>0</v>
      </c>
      <c r="E47" s="49"/>
      <c r="F47" s="50"/>
      <c r="G47" s="50"/>
      <c r="H47" s="50"/>
      <c r="I47" s="50"/>
      <c r="J47" s="50"/>
      <c r="K47" s="50"/>
      <c r="L47" s="50"/>
      <c r="M47" s="52"/>
    </row>
    <row r="48" spans="2:13" s="9" customFormat="1" ht="24.95" customHeight="1" x14ac:dyDescent="0.25">
      <c r="B48" s="77">
        <v>8198</v>
      </c>
      <c r="C48" s="70" t="s">
        <v>36</v>
      </c>
      <c r="D48" s="36">
        <f t="shared" si="0"/>
        <v>0</v>
      </c>
      <c r="E48" s="49"/>
      <c r="F48" s="50"/>
      <c r="G48" s="50"/>
      <c r="H48" s="50"/>
      <c r="I48" s="50"/>
      <c r="J48" s="50"/>
      <c r="K48" s="50"/>
      <c r="L48" s="50"/>
      <c r="M48" s="52"/>
    </row>
    <row r="49" spans="2:13" s="9" customFormat="1" ht="24.95" customHeight="1" x14ac:dyDescent="0.25">
      <c r="B49" s="77" t="s">
        <v>45</v>
      </c>
      <c r="C49" s="70" t="str">
        <f>'01'!C49</f>
        <v>MADRID - SANTANDER</v>
      </c>
      <c r="D49" s="36">
        <f t="shared" si="0"/>
        <v>0</v>
      </c>
      <c r="E49" s="49"/>
      <c r="F49" s="50"/>
      <c r="G49" s="50"/>
      <c r="H49" s="50"/>
      <c r="I49" s="50"/>
      <c r="J49" s="50"/>
      <c r="K49" s="50"/>
      <c r="L49" s="50"/>
      <c r="M49" s="52"/>
    </row>
    <row r="50" spans="2:13" s="9" customFormat="1" ht="24.95" customHeight="1" x14ac:dyDescent="0.25">
      <c r="B50" s="77">
        <v>8208</v>
      </c>
      <c r="C50" s="70" t="str">
        <f>'01'!C50</f>
        <v>VALLADOLID - MADRID</v>
      </c>
      <c r="D50" s="36">
        <f t="shared" si="0"/>
        <v>0</v>
      </c>
      <c r="E50" s="49"/>
      <c r="F50" s="50"/>
      <c r="G50" s="50"/>
      <c r="H50" s="50"/>
      <c r="I50" s="50"/>
      <c r="J50" s="50"/>
      <c r="K50" s="50"/>
      <c r="L50" s="50"/>
      <c r="M50" s="52"/>
    </row>
    <row r="51" spans="2:13" s="9" customFormat="1" ht="24.95" customHeight="1" x14ac:dyDescent="0.25">
      <c r="B51" s="77">
        <v>4197</v>
      </c>
      <c r="C51" s="70" t="str">
        <f>'01'!C51</f>
        <v>MADRID - BURGOS</v>
      </c>
      <c r="D51" s="36">
        <f t="shared" si="0"/>
        <v>0</v>
      </c>
      <c r="E51" s="49"/>
      <c r="F51" s="50"/>
      <c r="G51" s="50"/>
      <c r="H51" s="50"/>
      <c r="I51" s="50"/>
      <c r="J51" s="50"/>
      <c r="K51" s="50"/>
      <c r="L51" s="50"/>
      <c r="M51" s="52"/>
    </row>
    <row r="52" spans="2:13" s="9" customFormat="1" ht="24.95" customHeight="1" x14ac:dyDescent="0.25">
      <c r="B52" s="77" t="s">
        <v>34</v>
      </c>
      <c r="C52" s="70" t="s">
        <v>46</v>
      </c>
      <c r="D52" s="36">
        <f t="shared" si="0"/>
        <v>0</v>
      </c>
      <c r="E52" s="49"/>
      <c r="F52" s="50"/>
      <c r="G52" s="50"/>
      <c r="H52" s="50"/>
      <c r="I52" s="50"/>
      <c r="J52" s="50"/>
      <c r="K52" s="50"/>
      <c r="L52" s="50"/>
      <c r="M52" s="52"/>
    </row>
    <row r="53" spans="2:13" s="9" customFormat="1" ht="24.95" customHeight="1" x14ac:dyDescent="0.25">
      <c r="B53" s="77">
        <v>4209</v>
      </c>
      <c r="C53" s="70" t="s">
        <v>27</v>
      </c>
      <c r="D53" s="36">
        <f t="shared" si="0"/>
        <v>0</v>
      </c>
      <c r="E53" s="49"/>
      <c r="F53" s="50"/>
      <c r="G53" s="50"/>
      <c r="H53" s="50"/>
      <c r="I53" s="50"/>
      <c r="J53" s="50"/>
      <c r="K53" s="50"/>
      <c r="L53" s="50"/>
      <c r="M53" s="52"/>
    </row>
    <row r="54" spans="2:13" s="9" customFormat="1" ht="24.95" customHeight="1" x14ac:dyDescent="0.25">
      <c r="B54" s="78">
        <v>4180</v>
      </c>
      <c r="C54" s="74" t="s">
        <v>28</v>
      </c>
      <c r="D54" s="36">
        <f t="shared" si="0"/>
        <v>0</v>
      </c>
      <c r="E54" s="49"/>
      <c r="F54" s="50"/>
      <c r="G54" s="50"/>
      <c r="H54" s="50"/>
      <c r="I54" s="50"/>
      <c r="J54" s="50"/>
      <c r="K54" s="50"/>
      <c r="L54" s="50"/>
      <c r="M54" s="52"/>
    </row>
    <row r="55" spans="2:13" ht="25.15" customHeight="1" thickBot="1" x14ac:dyDescent="0.25">
      <c r="B55" s="79">
        <v>4192</v>
      </c>
      <c r="C55" s="75" t="s">
        <v>30</v>
      </c>
      <c r="D55" s="36">
        <f t="shared" si="0"/>
        <v>0</v>
      </c>
      <c r="E55" s="49"/>
      <c r="F55" s="50"/>
      <c r="G55" s="50"/>
      <c r="H55" s="50"/>
      <c r="I55" s="50"/>
      <c r="J55" s="50"/>
      <c r="K55" s="50"/>
      <c r="L55" s="50"/>
      <c r="M55" s="52"/>
    </row>
    <row r="56" spans="2:13" s="9" customFormat="1" ht="24.75" customHeight="1" thickBot="1" x14ac:dyDescent="0.3">
      <c r="B56" s="94" t="s">
        <v>4</v>
      </c>
      <c r="C56" s="95"/>
      <c r="D56" s="23">
        <f t="shared" ref="D56:M56" si="1">SUM(D6:D55)</f>
        <v>10</v>
      </c>
      <c r="E56" s="24">
        <f t="shared" si="1"/>
        <v>0</v>
      </c>
      <c r="F56" s="24">
        <f t="shared" si="1"/>
        <v>0</v>
      </c>
      <c r="G56" s="24">
        <f t="shared" si="1"/>
        <v>0</v>
      </c>
      <c r="H56" s="24">
        <f t="shared" si="1"/>
        <v>3</v>
      </c>
      <c r="I56" s="24">
        <f t="shared" si="1"/>
        <v>2</v>
      </c>
      <c r="J56" s="24">
        <f t="shared" si="1"/>
        <v>3</v>
      </c>
      <c r="K56" s="24">
        <f t="shared" si="1"/>
        <v>1</v>
      </c>
      <c r="L56" s="24">
        <f t="shared" si="1"/>
        <v>1</v>
      </c>
      <c r="M56" s="24">
        <f t="shared" si="1"/>
        <v>0</v>
      </c>
    </row>
    <row r="57" spans="2:13" s="9" customFormat="1" ht="16.5" customHeight="1" thickBot="1" x14ac:dyDescent="0.3"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</row>
    <row r="58" spans="2:13" s="9" customFormat="1" ht="16.5" customHeight="1" thickBot="1" x14ac:dyDescent="0.3">
      <c r="B58" s="96" t="s">
        <v>5</v>
      </c>
      <c r="C58" s="97"/>
      <c r="D58" s="98"/>
      <c r="E58" s="98"/>
      <c r="F58" s="98"/>
      <c r="G58" s="98"/>
      <c r="H58" s="98"/>
      <c r="I58" s="98"/>
      <c r="J58" s="98"/>
      <c r="K58" s="98"/>
      <c r="L58" s="98"/>
      <c r="M58" s="99"/>
    </row>
    <row r="59" spans="2:13" s="9" customFormat="1" ht="16.5" customHeight="1" x14ac:dyDescent="0.25">
      <c r="B59" s="106" t="s">
        <v>6</v>
      </c>
      <c r="C59" s="107"/>
      <c r="D59" s="108" t="s">
        <v>7</v>
      </c>
      <c r="E59" s="109"/>
      <c r="F59" s="109"/>
      <c r="G59" s="109"/>
      <c r="H59" s="110"/>
      <c r="I59" s="108" t="s">
        <v>8</v>
      </c>
      <c r="J59" s="109"/>
      <c r="K59" s="109"/>
      <c r="L59" s="109"/>
      <c r="M59" s="111"/>
    </row>
    <row r="60" spans="2:13" ht="16.5" customHeight="1" x14ac:dyDescent="0.2">
      <c r="B60" s="100" t="s">
        <v>9</v>
      </c>
      <c r="C60" s="101"/>
      <c r="D60" s="102" t="s">
        <v>10</v>
      </c>
      <c r="E60" s="103"/>
      <c r="F60" s="103"/>
      <c r="G60" s="103"/>
      <c r="H60" s="104"/>
      <c r="I60" s="102" t="s">
        <v>11</v>
      </c>
      <c r="J60" s="103"/>
      <c r="K60" s="103"/>
      <c r="L60" s="103"/>
      <c r="M60" s="105"/>
    </row>
    <row r="61" spans="2:13" ht="16.5" customHeight="1" thickBot="1" x14ac:dyDescent="0.25">
      <c r="B61" s="88" t="s">
        <v>12</v>
      </c>
      <c r="C61" s="89"/>
      <c r="D61" s="90" t="s">
        <v>13</v>
      </c>
      <c r="E61" s="91"/>
      <c r="F61" s="91"/>
      <c r="G61" s="91"/>
      <c r="H61" s="92"/>
      <c r="I61" s="90" t="s">
        <v>14</v>
      </c>
      <c r="J61" s="91"/>
      <c r="K61" s="91"/>
      <c r="L61" s="91"/>
      <c r="M61" s="93"/>
    </row>
    <row r="62" spans="2:13" x14ac:dyDescent="0.2">
      <c r="B62" s="2"/>
    </row>
    <row r="63" spans="2:13" x14ac:dyDescent="0.2">
      <c r="B63" s="2"/>
    </row>
    <row r="157" spans="2:14" x14ac:dyDescent="0.2">
      <c r="B157" s="2"/>
      <c r="J157" s="14" t="s">
        <v>15</v>
      </c>
      <c r="K157" s="14"/>
      <c r="L157" s="14"/>
      <c r="M157" s="14" t="s">
        <v>16</v>
      </c>
      <c r="N157" s="14" t="s">
        <v>17</v>
      </c>
    </row>
    <row r="158" spans="2:14" x14ac:dyDescent="0.2">
      <c r="B158" s="2"/>
      <c r="J158" s="14" t="s">
        <v>18</v>
      </c>
      <c r="K158" s="14"/>
      <c r="L158" s="14"/>
      <c r="M158" s="14" t="s">
        <v>19</v>
      </c>
    </row>
    <row r="159" spans="2:14" x14ac:dyDescent="0.2">
      <c r="B159" s="2"/>
    </row>
    <row r="160" spans="2:14" x14ac:dyDescent="0.2">
      <c r="B160" s="2"/>
    </row>
  </sheetData>
  <sheetProtection selectLockedCells="1"/>
  <mergeCells count="17">
    <mergeCell ref="B56:C56"/>
    <mergeCell ref="B58:M58"/>
    <mergeCell ref="B2:M2"/>
    <mergeCell ref="B3:M3"/>
    <mergeCell ref="B4:B5"/>
    <mergeCell ref="C4:C5"/>
    <mergeCell ref="D4:D5"/>
    <mergeCell ref="E4:M4"/>
    <mergeCell ref="B61:C61"/>
    <mergeCell ref="D61:H61"/>
    <mergeCell ref="I61:M61"/>
    <mergeCell ref="B59:C59"/>
    <mergeCell ref="D59:H59"/>
    <mergeCell ref="I59:M59"/>
    <mergeCell ref="B60:C60"/>
    <mergeCell ref="D60:H60"/>
    <mergeCell ref="I60:M6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 SEPTIEMBRE 2022</vt:lpstr>
    </vt:vector>
  </TitlesOfParts>
  <Company>RENFE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VirtualClass Power BI</cp:lastModifiedBy>
  <dcterms:created xsi:type="dcterms:W3CDTF">2016-02-23T08:23:55Z</dcterms:created>
  <dcterms:modified xsi:type="dcterms:W3CDTF">2022-09-28T15:16:52Z</dcterms:modified>
</cp:coreProperties>
</file>