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idaho\Desktop\Ebba Projekt\"/>
    </mc:Choice>
  </mc:AlternateContent>
  <xr:revisionPtr revIDLastSave="0" documentId="13_ncr:1_{05C741C8-4C70-49C6-A214-6F02D26C2AB9}" xr6:coauthVersionLast="47" xr6:coauthVersionMax="47" xr10:uidLastSave="{00000000-0000-0000-0000-000000000000}"/>
  <bookViews>
    <workbookView xWindow="-108" yWindow="-108" windowWidth="23256" windowHeight="12456" xr2:uid="{9E3492AB-BA56-4828-9C1D-57DD7572862C}"/>
  </bookViews>
  <sheets>
    <sheet name="Table" sheetId="3" r:id="rId1"/>
    <sheet name="Lists" sheetId="2" r:id="rId2"/>
    <sheet name="Departments" sheetId="7" r:id="rId3"/>
    <sheet name="Weekdays" sheetId="6" r:id="rId4"/>
    <sheet name="Nurses" sheetId="5" r:id="rId5"/>
    <sheet name="Vets" sheetId="9" r:id="rId6"/>
    <sheet name="Timeline" sheetId="8" r:id="rId7"/>
    <sheet name="Heatmaps" sheetId="10" r:id="rId8"/>
  </sheets>
  <definedNames>
    <definedName name="Slicer_Pass">#N/A</definedName>
    <definedName name="Slicer_Position">#N/A</definedName>
    <definedName name="Slicer_Sköterska">#N/A</definedName>
    <definedName name="Slicer_Veckodag">#N/A</definedName>
  </definedNames>
  <calcPr calcId="191028"/>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8" i="3" l="1"/>
  <c r="C78" i="3"/>
  <c r="J78" i="3"/>
  <c r="B77" i="3"/>
  <c r="C77" i="3"/>
  <c r="J77" i="3"/>
  <c r="B76" i="3"/>
  <c r="C76" i="3"/>
  <c r="J76" i="3"/>
  <c r="B75" i="3"/>
  <c r="C75" i="3"/>
  <c r="J75" i="3"/>
  <c r="B74" i="3"/>
  <c r="C74" i="3"/>
  <c r="J74" i="3"/>
  <c r="B73" i="3"/>
  <c r="C73" i="3"/>
  <c r="J73" i="3"/>
  <c r="B72" i="3"/>
  <c r="C72" i="3"/>
  <c r="J72" i="3"/>
  <c r="B71" i="3"/>
  <c r="C71" i="3"/>
  <c r="J71" i="3"/>
  <c r="B66" i="3"/>
  <c r="C66" i="3"/>
  <c r="J66" i="3"/>
  <c r="B70" i="3"/>
  <c r="C70" i="3"/>
  <c r="J70" i="3"/>
  <c r="B65" i="3"/>
  <c r="C65" i="3"/>
  <c r="J65" i="3"/>
  <c r="B62" i="3"/>
  <c r="C62" i="3"/>
  <c r="J62" i="3"/>
  <c r="B59" i="3"/>
  <c r="C59" i="3"/>
  <c r="J59" i="3"/>
  <c r="B69" i="3"/>
  <c r="C69" i="3"/>
  <c r="J69" i="3"/>
  <c r="B68" i="3"/>
  <c r="C68" i="3"/>
  <c r="J68" i="3"/>
  <c r="B58" i="3"/>
  <c r="C58" i="3"/>
  <c r="J58" i="3"/>
  <c r="B67" i="3"/>
  <c r="C67" i="3"/>
  <c r="J67" i="3"/>
  <c r="B64" i="3"/>
  <c r="C64" i="3"/>
  <c r="J64" i="3"/>
  <c r="B63" i="3"/>
  <c r="C63" i="3"/>
  <c r="J63" i="3"/>
  <c r="B61" i="3"/>
  <c r="C61" i="3"/>
  <c r="J61" i="3"/>
  <c r="B60" i="3"/>
  <c r="C60" i="3"/>
  <c r="J60" i="3"/>
  <c r="B57" i="3"/>
  <c r="C57" i="3"/>
  <c r="J57" i="3"/>
  <c r="B56" i="3"/>
  <c r="C56" i="3"/>
  <c r="J56" i="3"/>
  <c r="B55" i="3"/>
  <c r="C55" i="3"/>
  <c r="J55" i="3"/>
  <c r="B51" i="3"/>
  <c r="C51" i="3"/>
  <c r="J51" i="3"/>
  <c r="B54" i="3"/>
  <c r="C54" i="3"/>
  <c r="J54" i="3"/>
  <c r="B53" i="3"/>
  <c r="C53" i="3"/>
  <c r="J53" i="3"/>
  <c r="B52" i="3"/>
  <c r="C52" i="3"/>
  <c r="J52" i="3"/>
  <c r="B50" i="3"/>
  <c r="C50" i="3"/>
  <c r="J50" i="3"/>
  <c r="B49" i="3"/>
  <c r="C49" i="3"/>
  <c r="J49" i="3"/>
  <c r="B47" i="3"/>
  <c r="C47" i="3"/>
  <c r="J47" i="3"/>
  <c r="B45" i="3"/>
  <c r="C45" i="3"/>
  <c r="J45" i="3"/>
  <c r="B44" i="3"/>
  <c r="C44" i="3"/>
  <c r="J44" i="3"/>
  <c r="B43" i="3"/>
  <c r="C43" i="3"/>
  <c r="J43" i="3"/>
  <c r="B48" i="3"/>
  <c r="C48" i="3"/>
  <c r="J48" i="3"/>
  <c r="B46" i="3"/>
  <c r="C46" i="3"/>
  <c r="J46" i="3"/>
  <c r="B40" i="3"/>
  <c r="C40" i="3"/>
  <c r="J40" i="3"/>
  <c r="B39" i="3"/>
  <c r="C39" i="3"/>
  <c r="J39" i="3"/>
  <c r="B41" i="3"/>
  <c r="C41" i="3"/>
  <c r="J41" i="3"/>
  <c r="B38" i="3"/>
  <c r="C38" i="3"/>
  <c r="J38" i="3"/>
  <c r="B37" i="3"/>
  <c r="C37" i="3"/>
  <c r="J37" i="3"/>
  <c r="B35" i="3"/>
  <c r="C35" i="3"/>
  <c r="J35" i="3"/>
  <c r="B42" i="3"/>
  <c r="C42" i="3"/>
  <c r="J42" i="3"/>
  <c r="B36" i="3"/>
  <c r="C36" i="3"/>
  <c r="J36" i="3"/>
  <c r="B34" i="3"/>
  <c r="C34" i="3"/>
  <c r="J34" i="3"/>
  <c r="B31" i="3"/>
  <c r="C31" i="3"/>
  <c r="J31" i="3"/>
  <c r="B32" i="3"/>
  <c r="C32" i="3"/>
  <c r="J32" i="3"/>
  <c r="B30" i="3"/>
  <c r="C30" i="3"/>
  <c r="J30" i="3"/>
  <c r="B29" i="3"/>
  <c r="C29" i="3"/>
  <c r="J29" i="3"/>
  <c r="B28" i="3"/>
  <c r="C28" i="3"/>
  <c r="J28" i="3"/>
  <c r="B33" i="3"/>
  <c r="C33" i="3"/>
  <c r="J33" i="3"/>
  <c r="B27" i="3"/>
  <c r="C27" i="3"/>
  <c r="J27" i="3"/>
  <c r="B26" i="3"/>
  <c r="C26" i="3"/>
  <c r="J26" i="3"/>
  <c r="B24" i="3"/>
  <c r="C24" i="3"/>
  <c r="J24" i="3"/>
  <c r="J5" i="3"/>
  <c r="J9" i="3"/>
  <c r="J11" i="3"/>
  <c r="J14" i="3"/>
  <c r="J6" i="3"/>
  <c r="J13" i="3"/>
  <c r="J7" i="3"/>
  <c r="J10" i="3"/>
  <c r="J15" i="3"/>
  <c r="J17" i="3"/>
  <c r="J8" i="3"/>
  <c r="J12" i="3"/>
  <c r="J16" i="3"/>
  <c r="J18" i="3"/>
  <c r="J19" i="3"/>
  <c r="J21" i="3"/>
  <c r="J25" i="3"/>
  <c r="J20" i="3"/>
  <c r="J22" i="3"/>
  <c r="J23" i="3"/>
  <c r="B23" i="3"/>
  <c r="C23" i="3"/>
  <c r="B22" i="3"/>
  <c r="C22" i="3"/>
  <c r="B20" i="3"/>
  <c r="C20" i="3"/>
  <c r="B25" i="3"/>
  <c r="C25" i="3"/>
  <c r="B21" i="3"/>
  <c r="C21" i="3"/>
  <c r="B19" i="3"/>
  <c r="C19" i="3"/>
  <c r="B18" i="3"/>
  <c r="C18" i="3"/>
  <c r="B16" i="3"/>
  <c r="C16" i="3"/>
  <c r="B12" i="3"/>
  <c r="C12" i="3"/>
  <c r="B8" i="3"/>
  <c r="C8" i="3"/>
  <c r="B17" i="3"/>
  <c r="C17" i="3"/>
  <c r="B15" i="3"/>
  <c r="C15" i="3"/>
  <c r="B10" i="3"/>
  <c r="C10" i="3"/>
  <c r="B7" i="3"/>
  <c r="C7" i="3"/>
  <c r="B13" i="3"/>
  <c r="C13" i="3"/>
  <c r="B6" i="3"/>
  <c r="C6" i="3"/>
  <c r="B14" i="3"/>
  <c r="C14" i="3"/>
  <c r="B11" i="3"/>
  <c r="C11" i="3"/>
  <c r="B9" i="3"/>
  <c r="C9" i="3"/>
  <c r="B5" i="3"/>
  <c r="C5" i="3"/>
  <c r="B2" i="3"/>
  <c r="B3" i="3" l="1"/>
</calcChain>
</file>

<file path=xl/sharedStrings.xml><?xml version="1.0" encoding="utf-8"?>
<sst xmlns="http://schemas.openxmlformats.org/spreadsheetml/2006/main" count="550" uniqueCount="67">
  <si>
    <t>Total min:</t>
  </si>
  <si>
    <t>Total h:</t>
  </si>
  <si>
    <t>Position</t>
  </si>
  <si>
    <t>Vet</t>
  </si>
  <si>
    <t>Row Labels</t>
  </si>
  <si>
    <t>Grand Total</t>
  </si>
  <si>
    <t>Lab</t>
  </si>
  <si>
    <t>Column Labels</t>
  </si>
  <si>
    <t>Monday</t>
  </si>
  <si>
    <t>Tuesday</t>
  </si>
  <si>
    <t>Wednesday</t>
  </si>
  <si>
    <t>Thursday</t>
  </si>
  <si>
    <t>Friday</t>
  </si>
  <si>
    <t>Saturday</t>
  </si>
  <si>
    <t>Sunday</t>
  </si>
  <si>
    <t>Jan</t>
  </si>
  <si>
    <t>Feb</t>
  </si>
  <si>
    <t>Mar</t>
  </si>
  <si>
    <t>Apr</t>
  </si>
  <si>
    <t>May</t>
  </si>
  <si>
    <t>Jun</t>
  </si>
  <si>
    <t>Oct</t>
  </si>
  <si>
    <t>Nov</t>
  </si>
  <si>
    <t>Dec</t>
  </si>
  <si>
    <t>N/A</t>
  </si>
  <si>
    <t/>
  </si>
  <si>
    <t>Morning</t>
  </si>
  <si>
    <t>Evening</t>
  </si>
  <si>
    <t>Emergency</t>
  </si>
  <si>
    <t>Clinic</t>
  </si>
  <si>
    <t>Reception</t>
  </si>
  <si>
    <t>Short lunch break</t>
  </si>
  <si>
    <t>30 min taken from lunch break</t>
  </si>
  <si>
    <t>15 min taken from meeting</t>
  </si>
  <si>
    <t>Date</t>
  </si>
  <si>
    <t>Weekday</t>
  </si>
  <si>
    <t>Year</t>
  </si>
  <si>
    <t>Shift</t>
  </si>
  <si>
    <t>Nurse</t>
  </si>
  <si>
    <t>Overtime (min)</t>
  </si>
  <si>
    <t>Overtime (h)</t>
  </si>
  <si>
    <t>Comment</t>
  </si>
  <si>
    <t>Overtime Report</t>
  </si>
  <si>
    <t>Nurse 1</t>
  </si>
  <si>
    <t>Nurse 2</t>
  </si>
  <si>
    <t>Nurse 3</t>
  </si>
  <si>
    <t>Nurse 4</t>
  </si>
  <si>
    <t>Nurse 5</t>
  </si>
  <si>
    <t>Nurse 6</t>
  </si>
  <si>
    <t>Nurse 7</t>
  </si>
  <si>
    <t>Vet 1</t>
  </si>
  <si>
    <t>Vet 2</t>
  </si>
  <si>
    <t>Vet 3</t>
  </si>
  <si>
    <t>Vet 4</t>
  </si>
  <si>
    <t>Vet 5</t>
  </si>
  <si>
    <t>Vet 6</t>
  </si>
  <si>
    <t>Vet 7</t>
  </si>
  <si>
    <t>Vet 8</t>
  </si>
  <si>
    <t>Vet 9</t>
  </si>
  <si>
    <t>Vet 10</t>
  </si>
  <si>
    <t>Vet 11</t>
  </si>
  <si>
    <t>Vet 12</t>
  </si>
  <si>
    <t>Department</t>
  </si>
  <si>
    <t>Sum of Overtime (h)</t>
  </si>
  <si>
    <t>Count of Overtime (h)2</t>
  </si>
  <si>
    <t>(Multiple Items)</t>
  </si>
  <si>
    <t>Sum of Overtime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</si>
</sst>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b/>
      <sz val="16"/>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right/>
      <top style="thin">
        <color indexed="64"/>
      </top>
      <bottom/>
      <diagonal/>
    </border>
    <border>
      <left/>
      <right/>
      <top/>
      <bottom style="thin">
        <color indexed="64"/>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top/>
      <bottom style="thin">
        <color theme="2" tint="-9.9917600024414813E-2"/>
      </bottom>
      <diagonal/>
    </border>
    <border>
      <left/>
      <right/>
      <top/>
      <bottom style="thin">
        <color theme="2" tint="-9.9917600024414813E-2"/>
      </bottom>
      <diagonal/>
    </border>
    <border>
      <left style="thin">
        <color theme="2" tint="-9.9948118533890809E-2"/>
      </left>
      <right/>
      <top style="thin">
        <color theme="2" tint="-9.9917600024414813E-2"/>
      </top>
      <bottom style="thin">
        <color theme="2" tint="-9.9917600024414813E-2"/>
      </bottom>
      <diagonal/>
    </border>
    <border>
      <left/>
      <right/>
      <top style="thin">
        <color theme="2" tint="-9.9917600024414813E-2"/>
      </top>
      <bottom style="thin">
        <color theme="2" tint="-9.9917600024414813E-2"/>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indexed="64"/>
      </left>
      <right/>
      <top style="thin">
        <color theme="2" tint="-0.24994659260841701"/>
      </top>
      <bottom style="thin">
        <color theme="2" tint="-0.24994659260841701"/>
      </bottom>
      <diagonal/>
    </border>
  </borders>
  <cellStyleXfs count="1">
    <xf numFmtId="0" fontId="0" fillId="0" borderId="0"/>
  </cellStyleXfs>
  <cellXfs count="25">
    <xf numFmtId="0" fontId="0" fillId="0" borderId="0" xfId="0"/>
    <xf numFmtId="16" fontId="0" fillId="0" borderId="0" xfId="0" applyNumberFormat="1"/>
    <xf numFmtId="0" fontId="1" fillId="0" borderId="0" xfId="0" applyFont="1"/>
    <xf numFmtId="0" fontId="0" fillId="0" borderId="0" xfId="0" pivotButton="1"/>
    <xf numFmtId="0" fontId="0" fillId="0" borderId="0" xfId="0" applyAlignment="1">
      <alignment horizontal="left"/>
    </xf>
    <xf numFmtId="0" fontId="2" fillId="0" borderId="0" xfId="0" applyFont="1"/>
    <xf numFmtId="0" fontId="1" fillId="0" borderId="0" xfId="0" applyFont="1" applyAlignment="1">
      <alignment horizontal="left"/>
    </xf>
    <xf numFmtId="2" fontId="1" fillId="0" borderId="0" xfId="0" applyNumberFormat="1" applyFont="1" applyAlignment="1">
      <alignment horizontal="left"/>
    </xf>
    <xf numFmtId="2" fontId="0" fillId="0" borderId="0" xfId="0" applyNumberFormat="1"/>
    <xf numFmtId="2" fontId="0" fillId="0" borderId="1" xfId="0" applyNumberFormat="1" applyBorder="1"/>
    <xf numFmtId="2" fontId="0" fillId="0" borderId="2" xfId="0" applyNumberFormat="1" applyBorder="1"/>
    <xf numFmtId="10" fontId="0" fillId="0" borderId="0" xfId="0" applyNumberFormat="1"/>
    <xf numFmtId="0" fontId="0" fillId="0" borderId="3" xfId="0" applyBorder="1" applyAlignment="1">
      <alignment horizontal="left"/>
    </xf>
    <xf numFmtId="2" fontId="0" fillId="0" borderId="4" xfId="0" applyNumberFormat="1" applyBorder="1"/>
    <xf numFmtId="2" fontId="0" fillId="0" borderId="5" xfId="0" applyNumberFormat="1" applyBorder="1"/>
    <xf numFmtId="0" fontId="0" fillId="2" borderId="0" xfId="0" applyFill="1"/>
    <xf numFmtId="0" fontId="0" fillId="0" borderId="6" xfId="0" applyBorder="1" applyAlignment="1">
      <alignment horizontal="left"/>
    </xf>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2" fontId="0" fillId="0" borderId="3" xfId="0" applyNumberFormat="1" applyBorder="1"/>
    <xf numFmtId="2" fontId="0" fillId="0" borderId="12" xfId="0" applyNumberFormat="1" applyBorder="1"/>
    <xf numFmtId="2" fontId="0" fillId="0" borderId="13" xfId="0" applyNumberFormat="1" applyBorder="1"/>
    <xf numFmtId="2" fontId="0" fillId="0" borderId="11" xfId="0" applyNumberFormat="1" applyBorder="1"/>
  </cellXfs>
  <cellStyles count="1">
    <cellStyle name="Normal" xfId="0" builtinId="0"/>
  </cellStyles>
  <dxfs count="88">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right/>
        <top/>
      </border>
    </dxf>
    <dxf>
      <border>
        <bottom style="thin">
          <color theme="2" tint="-9.9917600024414813E-2"/>
        </bottom>
        <horizontal style="thin">
          <color theme="2" tint="-9.9917600024414813E-2"/>
        </horizontal>
      </border>
    </dxf>
    <dxf>
      <border>
        <right style="thin">
          <color theme="2" tint="-9.9948118533890809E-2"/>
        </right>
        <top style="thin">
          <color theme="2" tint="-9.9948118533890809E-2"/>
        </top>
        <bottom style="thin">
          <color theme="2" tint="-9.9948118533890809E-2"/>
        </bottom>
        <horizontal style="thin">
          <color theme="2" tint="-9.9948118533890809E-2"/>
        </horizontal>
      </border>
    </dxf>
    <dxf>
      <border>
        <left/>
        <top style="thin">
          <color indexed="64"/>
        </top>
      </border>
    </dxf>
    <dxf>
      <border>
        <left/>
        <right/>
        <top/>
        <bottom/>
      </border>
    </dxf>
    <dxf>
      <border>
        <left/>
        <right/>
        <top/>
        <bottom/>
      </border>
    </dxf>
    <dxf>
      <border>
        <bottom style="thin">
          <color indexed="64"/>
        </bottom>
      </border>
    </dxf>
    <dxf>
      <border>
        <left style="thin">
          <color indexed="64"/>
        </left>
        <top style="thin">
          <color indexed="64"/>
        </top>
        <bottom style="thin">
          <color indexed="64"/>
        </bottom>
      </border>
    </dxf>
    <dxf>
      <border>
        <top style="thin">
          <color indexed="64"/>
        </top>
        <bottom style="thin">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top style="thin">
          <color theme="2" tint="-0.24994659260841701"/>
        </top>
        <bottom style="thin">
          <color theme="2" tint="-0.24994659260841701"/>
        </bottom>
        <horizontal style="thin">
          <color theme="2" tint="-0.24994659260841701"/>
        </horizontal>
      </border>
    </dxf>
    <dxf>
      <border>
        <right style="thin">
          <color theme="2" tint="-0.24994659260841701"/>
        </right>
        <top style="thin">
          <color theme="2" tint="-0.24994659260841701"/>
        </top>
        <bottom style="thin">
          <color theme="2" tint="-0.24994659260841701"/>
        </bottom>
        <horizontal style="thin">
          <color theme="2" tint="-0.24994659260841701"/>
        </horizontal>
      </border>
    </dxf>
    <dxf>
      <border>
        <top style="thin">
          <color indexed="64"/>
        </top>
        <bottom style="thin">
          <color indexed="64"/>
        </bottom>
      </border>
    </dxf>
    <dxf>
      <border>
        <top style="thin">
          <color indexed="64"/>
        </top>
        <bottom style="thin">
          <color indexed="64"/>
        </bottom>
      </border>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right style="thin">
          <color theme="2" tint="-0.24994659260841701"/>
        </right>
      </border>
    </dxf>
    <dxf>
      <border>
        <right style="thin">
          <color theme="2" tint="-0.24994659260841701"/>
        </right>
      </border>
    </dxf>
    <dxf>
      <border>
        <right style="thin">
          <color theme="2" tint="-0.24994659260841701"/>
        </right>
      </border>
    </dxf>
    <dxf>
      <border>
        <right/>
      </border>
    </dxf>
    <dxf>
      <border>
        <right/>
      </border>
    </dxf>
    <dxf>
      <border>
        <right/>
      </border>
    </dxf>
    <dxf>
      <border>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left/>
      </border>
    </dxf>
    <dxf>
      <border>
        <left/>
      </border>
    </dxf>
    <dxf>
      <border>
        <left/>
      </border>
    </dxf>
    <dxf>
      <border>
        <right style="thin">
          <color theme="2" tint="-0.24994659260841701"/>
        </right>
      </border>
    </dxf>
    <dxf>
      <border>
        <right style="thin">
          <color theme="2" tint="-0.24994659260841701"/>
        </right>
      </border>
    </dxf>
    <dxf>
      <border>
        <right style="thin">
          <color theme="2" tint="-0.24994659260841701"/>
        </right>
      </border>
    </dxf>
    <dxf>
      <border>
        <right style="thin">
          <color theme="2" tint="-0.24994659260841701"/>
        </right>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left style="thin">
          <color theme="2" tint="-0.24994659260841701"/>
        </left>
        <right style="thin">
          <color theme="2" tint="-0.24994659260841701"/>
        </right>
        <top style="thin">
          <color theme="2" tint="-0.24994659260841701"/>
        </top>
      </border>
    </dxf>
    <dxf>
      <border>
        <right style="thin">
          <color theme="2" tint="-0.24994659260841701"/>
        </right>
        <top style="thin">
          <color theme="2" tint="-0.24994659260841701"/>
        </top>
        <bottom style="thin">
          <color theme="2" tint="-0.24994659260841701"/>
        </bottom>
        <horizontal style="thin">
          <color theme="2" tint="-0.24994659260841701"/>
        </horizontal>
      </border>
    </dxf>
    <dxf>
      <border>
        <right style="thin">
          <color theme="2" tint="-0.24994659260841701"/>
        </right>
        <top style="thin">
          <color theme="2" tint="-0.24994659260841701"/>
        </top>
        <bottom style="thin">
          <color theme="2" tint="-0.24994659260841701"/>
        </bottom>
        <horizontal style="thin">
          <color theme="2" tint="-0.24994659260841701"/>
        </horizontal>
      </border>
    </dxf>
    <dxf>
      <border>
        <right style="thin">
          <color theme="2" tint="-0.24994659260841701"/>
        </right>
        <top style="thin">
          <color theme="2" tint="-0.24994659260841701"/>
        </top>
        <bottom style="thin">
          <color theme="2" tint="-0.24994659260841701"/>
        </bottom>
        <horizontal style="thin">
          <color theme="2" tint="-0.24994659260841701"/>
        </horizontal>
      </border>
    </dxf>
    <dxf>
      <border>
        <horizontal style="thin">
          <color indexed="64"/>
        </horizontal>
      </border>
    </dxf>
    <dxf>
      <border>
        <top style="thin">
          <color indexed="64"/>
        </top>
        <bottom style="thin">
          <color indexed="64"/>
        </bottom>
      </border>
    </dxf>
    <dxf>
      <numFmt numFmtId="2" formatCode="0.00"/>
    </dxf>
    <dxf>
      <fill>
        <patternFill>
          <bgColor theme="0"/>
        </patternFill>
      </fill>
      <border diagonalUp="0" diagonalDown="0">
        <left/>
        <right/>
        <top/>
        <bottom style="thin">
          <color theme="2" tint="-9.9948118533890809E-2"/>
        </bottom>
        <vertical/>
        <horizontal/>
      </border>
    </dxf>
    <dxf>
      <fill>
        <patternFill>
          <bgColor theme="3" tint="0.89996032593768116"/>
        </patternFill>
      </fill>
      <border diagonalUp="0" diagonalDown="0">
        <left/>
        <right/>
        <top/>
        <bottom style="thin">
          <color theme="2" tint="-9.9948118533890809E-2"/>
        </bottom>
        <vertical/>
        <horizontal/>
      </border>
    </dxf>
    <dxf>
      <font>
        <b/>
        <i val="0"/>
        <color theme="0"/>
      </font>
      <fill>
        <patternFill>
          <bgColor theme="3" tint="0.499984740745262"/>
        </patternFill>
      </fill>
      <border>
        <left/>
        <right/>
        <top/>
        <bottom/>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Snyggare_table" defaultPivotStyle="PivotStyleLight16">
    <tableStyle name="Snyggare" pivot="0" table="0" count="10" xr9:uid="{9F64201A-BAAF-4F4C-9418-423E20AD769E}">
      <tableStyleElement type="wholeTable" dxfId="87"/>
      <tableStyleElement type="headerRow" dxfId="86"/>
    </tableStyle>
    <tableStyle name="Snyggare_table" pivot="0" count="3" xr9:uid="{F6761870-0C51-48FF-ABAD-79046995188A}">
      <tableStyleElement type="headerRow" dxfId="85"/>
      <tableStyleElement type="firstRowStripe" dxfId="84"/>
      <tableStyleElement type="secondRowStripe" dxfId="83"/>
    </tableStyle>
  </tableStyles>
  <colors>
    <mruColors>
      <color rgb="FFFF3300"/>
    </mruColors>
  </colors>
  <extLst>
    <ext xmlns:x14="http://schemas.microsoft.com/office/spreadsheetml/2009/9/main" uri="{46F421CA-312F-682f-3DD2-61675219B42D}">
      <x14:dxfs count="8">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3" tint="0.8999603259376811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3" tint="0.74996185186315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nyggar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[Övertidsstatistik_Idas_version.xlsx]Departments!PivotTable6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r>
              <a:rPr lang="en-US" baseline="0"/>
              <a:t> per Department</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bg2">
              <a:lumMod val="9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rgbClr val="FFC000"/>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w="19050">
            <a:solidFill>
              <a:schemeClr val="lt1"/>
            </a:solidFill>
          </a:ln>
          <a:effectLst/>
        </c:spPr>
      </c:pivotFmt>
      <c:pivotFmt>
        <c:idx val="20"/>
        <c:spPr>
          <a:solidFill>
            <a:srgbClr val="C00000"/>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Departments!$I$3</c:f>
              <c:strCache>
                <c:ptCount val="1"/>
                <c:pt idx="0">
                  <c:v>Sum of Overtime (h)</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40DE-4BC5-8BA7-3AEA15B6E242}"/>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0DE-4BC5-8BA7-3AEA15B6E24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0DE-4BC5-8BA7-3AEA15B6E242}"/>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40DE-4BC5-8BA7-3AEA15B6E242}"/>
              </c:ext>
            </c:extLst>
          </c:dPt>
          <c:cat>
            <c:strRef>
              <c:f>Departments!$H$4:$H$8</c:f>
              <c:strCache>
                <c:ptCount val="4"/>
                <c:pt idx="0">
                  <c:v>Clinic</c:v>
                </c:pt>
                <c:pt idx="1">
                  <c:v>Emergency</c:v>
                </c:pt>
                <c:pt idx="2">
                  <c:v>Lab</c:v>
                </c:pt>
                <c:pt idx="3">
                  <c:v>Reception</c:v>
                </c:pt>
              </c:strCache>
            </c:strRef>
          </c:cat>
          <c:val>
            <c:numRef>
              <c:f>Departments!$I$4:$I$8</c:f>
              <c:numCache>
                <c:formatCode>0.00</c:formatCode>
                <c:ptCount val="4"/>
                <c:pt idx="0">
                  <c:v>9.2500000000000018</c:v>
                </c:pt>
                <c:pt idx="1">
                  <c:v>27.483333333333331</c:v>
                </c:pt>
                <c:pt idx="2">
                  <c:v>0.48333333333333334</c:v>
                </c:pt>
                <c:pt idx="3">
                  <c:v>0.5</c:v>
                </c:pt>
              </c:numCache>
            </c:numRef>
          </c:val>
          <c:extLst>
            <c:ext xmlns:c16="http://schemas.microsoft.com/office/drawing/2014/chart" uri="{C3380CC4-5D6E-409C-BE32-E72D297353CC}">
              <c16:uniqueId val="{00000008-F0E1-4AFB-8B50-9D239A08DDBB}"/>
            </c:ext>
          </c:extLst>
        </c:ser>
        <c:ser>
          <c:idx val="1"/>
          <c:order val="1"/>
          <c:tx>
            <c:strRef>
              <c:f>Departments!$J$3</c:f>
              <c:strCache>
                <c:ptCount val="1"/>
                <c:pt idx="0">
                  <c:v>Sum of Overtime (h)2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69D3-45E3-B933-5A056BAB4C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69D3-45E3-B933-5A056BAB4C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69D3-45E3-B933-5A056BAB4C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9D3-45E3-B933-5A056BAB4C61}"/>
              </c:ext>
            </c:extLst>
          </c:dPt>
          <c:cat>
            <c:strRef>
              <c:f>Departments!$H$4:$H$8</c:f>
              <c:strCache>
                <c:ptCount val="4"/>
                <c:pt idx="0">
                  <c:v>Clinic</c:v>
                </c:pt>
                <c:pt idx="1">
                  <c:v>Emergency</c:v>
                </c:pt>
                <c:pt idx="2">
                  <c:v>Lab</c:v>
                </c:pt>
                <c:pt idx="3">
                  <c:v>Reception</c:v>
                </c:pt>
              </c:strCache>
            </c:strRef>
          </c:cat>
          <c:val>
            <c:numRef>
              <c:f>Departments!$J$4:$J$8</c:f>
              <c:numCache>
                <c:formatCode>0.00%</c:formatCode>
                <c:ptCount val="4"/>
                <c:pt idx="0">
                  <c:v>0.24524966858152897</c:v>
                </c:pt>
                <c:pt idx="1">
                  <c:v>0.72867874502872287</c:v>
                </c:pt>
                <c:pt idx="2">
                  <c:v>1.2814847547503314E-2</c:v>
                </c:pt>
                <c:pt idx="3">
                  <c:v>1.3256738842244807E-2</c:v>
                </c:pt>
              </c:numCache>
            </c:numRef>
          </c:val>
          <c:extLst>
            <c:ext xmlns:c16="http://schemas.microsoft.com/office/drawing/2014/chart" uri="{C3380CC4-5D6E-409C-BE32-E72D297353CC}">
              <c16:uniqueId val="{00000008-6630-44F6-A984-522B6B1371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[Övertidsstatistik_Idas_version.xlsx]Departments!PivotTable8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Overtime</a:t>
            </a:r>
            <a:r>
              <a:rPr lang="en-GB" baseline="0"/>
              <a:t> per Department and Shift Type</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Departments!$K$17:$K$18</c:f>
              <c:strCache>
                <c:ptCount val="1"/>
                <c:pt idx="0">
                  <c:v>Evening</c:v>
                </c:pt>
              </c:strCache>
            </c:strRef>
          </c:tx>
          <c:spPr>
            <a:solidFill>
              <a:schemeClr val="accent1"/>
            </a:solidFill>
            <a:ln>
              <a:noFill/>
            </a:ln>
            <a:effectLst/>
          </c:spPr>
          <c:invertIfNegative val="0"/>
          <c:cat>
            <c:strRef>
              <c:f>Departments!$J$19:$J$23</c:f>
              <c:strCache>
                <c:ptCount val="4"/>
                <c:pt idx="0">
                  <c:v>Clinic</c:v>
                </c:pt>
                <c:pt idx="1">
                  <c:v>Emergency</c:v>
                </c:pt>
                <c:pt idx="2">
                  <c:v>Lab</c:v>
                </c:pt>
                <c:pt idx="3">
                  <c:v>Reception</c:v>
                </c:pt>
              </c:strCache>
            </c:strRef>
          </c:cat>
          <c:val>
            <c:numRef>
              <c:f>Departments!$K$19:$K$23</c:f>
              <c:numCache>
                <c:formatCode>0.00</c:formatCode>
                <c:ptCount val="4"/>
                <c:pt idx="0">
                  <c:v>4.0833333333333339</c:v>
                </c:pt>
                <c:pt idx="1">
                  <c:v>20.416666666666664</c:v>
                </c:pt>
                <c:pt idx="3">
                  <c:v>0.5</c:v>
                </c:pt>
              </c:numCache>
            </c:numRef>
          </c:val>
          <c:extLst>
            <c:ext xmlns:c16="http://schemas.microsoft.com/office/drawing/2014/chart" uri="{C3380CC4-5D6E-409C-BE32-E72D297353CC}">
              <c16:uniqueId val="{00000000-CBE8-4D4F-A073-C0CE55E95298}"/>
            </c:ext>
          </c:extLst>
        </c:ser>
        <c:ser>
          <c:idx val="1"/>
          <c:order val="1"/>
          <c:tx>
            <c:strRef>
              <c:f>Departments!$L$17:$L$18</c:f>
              <c:strCache>
                <c:ptCount val="1"/>
                <c:pt idx="0">
                  <c:v>Morning</c:v>
                </c:pt>
              </c:strCache>
            </c:strRef>
          </c:tx>
          <c:spPr>
            <a:solidFill>
              <a:schemeClr val="accent1">
                <a:lumMod val="40000"/>
                <a:lumOff val="60000"/>
              </a:schemeClr>
            </a:solidFill>
            <a:ln>
              <a:noFill/>
            </a:ln>
            <a:effectLst/>
          </c:spPr>
          <c:invertIfNegative val="0"/>
          <c:cat>
            <c:strRef>
              <c:f>Departments!$J$19:$J$23</c:f>
              <c:strCache>
                <c:ptCount val="4"/>
                <c:pt idx="0">
                  <c:v>Clinic</c:v>
                </c:pt>
                <c:pt idx="1">
                  <c:v>Emergency</c:v>
                </c:pt>
                <c:pt idx="2">
                  <c:v>Lab</c:v>
                </c:pt>
                <c:pt idx="3">
                  <c:v>Reception</c:v>
                </c:pt>
              </c:strCache>
            </c:strRef>
          </c:cat>
          <c:val>
            <c:numRef>
              <c:f>Departments!$L$19:$L$23</c:f>
              <c:numCache>
                <c:formatCode>0.00</c:formatCode>
                <c:ptCount val="4"/>
                <c:pt idx="0">
                  <c:v>5.1666666666666661</c:v>
                </c:pt>
                <c:pt idx="1">
                  <c:v>7.0666666666666664</c:v>
                </c:pt>
                <c:pt idx="2">
                  <c:v>0.48333333333333334</c:v>
                </c:pt>
              </c:numCache>
            </c:numRef>
          </c:val>
          <c:extLst>
            <c:ext xmlns:c16="http://schemas.microsoft.com/office/drawing/2014/chart" uri="{C3380CC4-5D6E-409C-BE32-E72D297353CC}">
              <c16:uniqueId val="{00000002-CBE8-4D4F-A073-C0CE55E95298}"/>
            </c:ext>
          </c:extLst>
        </c:ser>
        <c:dLbls>
          <c:showLegendKey val="0"/>
          <c:showVal val="0"/>
          <c:showCatName val="0"/>
          <c:showSerName val="0"/>
          <c:showPercent val="0"/>
          <c:showBubbleSize val="0"/>
        </c:dLbls>
        <c:gapWidth val="219"/>
        <c:overlap val="-27"/>
        <c:axId val="901321392"/>
        <c:axId val="901326192"/>
      </c:barChart>
      <c:catAx>
        <c:axId val="90132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26192"/>
        <c:crosses val="autoZero"/>
        <c:auto val="1"/>
        <c:lblAlgn val="ctr"/>
        <c:lblOffset val="100"/>
        <c:noMultiLvlLbl val="0"/>
      </c:catAx>
      <c:valAx>
        <c:axId val="901326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2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[Övertidsstatistik_Idas_version.xlsx]Weekdays!Total Weekday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Overtime per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Weekdays!$B$3</c:f>
              <c:strCache>
                <c:ptCount val="1"/>
                <c:pt idx="0">
                  <c:v>Total</c:v>
                </c:pt>
              </c:strCache>
            </c:strRef>
          </c:tx>
          <c:spPr>
            <a:solidFill>
              <a:schemeClr val="accent1">
                <a:lumMod val="60000"/>
                <a:lumOff val="40000"/>
              </a:schemeClr>
            </a:solidFill>
            <a:ln>
              <a:noFill/>
            </a:ln>
            <a:effectLst/>
          </c:spPr>
          <c:invertIfNegative val="0"/>
          <c:cat>
            <c:strRef>
              <c:f>Weekdays!$A$4:$A$11</c:f>
              <c:strCache>
                <c:ptCount val="7"/>
                <c:pt idx="0">
                  <c:v>Monday</c:v>
                </c:pt>
                <c:pt idx="1">
                  <c:v>Tuesday</c:v>
                </c:pt>
                <c:pt idx="2">
                  <c:v>Wednesday</c:v>
                </c:pt>
                <c:pt idx="3">
                  <c:v>Thursday</c:v>
                </c:pt>
                <c:pt idx="4">
                  <c:v>Friday</c:v>
                </c:pt>
                <c:pt idx="5">
                  <c:v>Saturday</c:v>
                </c:pt>
                <c:pt idx="6">
                  <c:v>Sunday</c:v>
                </c:pt>
              </c:strCache>
            </c:strRef>
          </c:cat>
          <c:val>
            <c:numRef>
              <c:f>Weekdays!$B$4:$B$11</c:f>
              <c:numCache>
                <c:formatCode>0.00</c:formatCode>
                <c:ptCount val="7"/>
                <c:pt idx="0">
                  <c:v>7.0666666666666664</c:v>
                </c:pt>
                <c:pt idx="1">
                  <c:v>8.5166666666666657</c:v>
                </c:pt>
                <c:pt idx="2">
                  <c:v>8.7666666666666675</c:v>
                </c:pt>
                <c:pt idx="3">
                  <c:v>6.3166666666666664</c:v>
                </c:pt>
                <c:pt idx="4">
                  <c:v>4.9499999999999993</c:v>
                </c:pt>
                <c:pt idx="5">
                  <c:v>0.8666666666666667</c:v>
                </c:pt>
                <c:pt idx="6">
                  <c:v>1.2333333333333334</c:v>
                </c:pt>
              </c:numCache>
            </c:numRef>
          </c:val>
          <c:extLst>
            <c:ext xmlns:c16="http://schemas.microsoft.com/office/drawing/2014/chart" uri="{C3380CC4-5D6E-409C-BE32-E72D297353CC}">
              <c16:uniqueId val="{00000000-BF2F-4250-A8EE-AA3EF5AD91C4}"/>
            </c:ext>
          </c:extLst>
        </c:ser>
        <c:dLbls>
          <c:showLegendKey val="0"/>
          <c:showVal val="0"/>
          <c:showCatName val="0"/>
          <c:showSerName val="0"/>
          <c:showPercent val="0"/>
          <c:showBubbleSize val="0"/>
        </c:dLbls>
        <c:gapWidth val="219"/>
        <c:overlap val="-27"/>
        <c:axId val="901293072"/>
        <c:axId val="901284912"/>
      </c:barChart>
      <c:catAx>
        <c:axId val="9012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284912"/>
        <c:crosses val="autoZero"/>
        <c:auto val="1"/>
        <c:lblAlgn val="ctr"/>
        <c:lblOffset val="100"/>
        <c:noMultiLvlLbl val="0"/>
      </c:catAx>
      <c:valAx>
        <c:axId val="90128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29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[Övertidsstatistik_Idas_version.xlsx]Weekdays!Total Weekday Shift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Overtime by Weekday and Shift Type</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Weekdays!$U$3:$U$4</c:f>
              <c:strCache>
                <c:ptCount val="1"/>
                <c:pt idx="0">
                  <c:v>Evening</c:v>
                </c:pt>
              </c:strCache>
            </c:strRef>
          </c:tx>
          <c:spPr>
            <a:solidFill>
              <a:schemeClr val="accent1"/>
            </a:solidFill>
            <a:ln>
              <a:noFill/>
            </a:ln>
            <a:effectLst/>
          </c:spPr>
          <c:invertIfNegative val="0"/>
          <c:cat>
            <c:strRef>
              <c:f>Weekdays!$T$5:$T$12</c:f>
              <c:strCache>
                <c:ptCount val="7"/>
                <c:pt idx="0">
                  <c:v>Monday</c:v>
                </c:pt>
                <c:pt idx="1">
                  <c:v>Tuesday</c:v>
                </c:pt>
                <c:pt idx="2">
                  <c:v>Wednesday</c:v>
                </c:pt>
                <c:pt idx="3">
                  <c:v>Thursday</c:v>
                </c:pt>
                <c:pt idx="4">
                  <c:v>Friday</c:v>
                </c:pt>
                <c:pt idx="5">
                  <c:v>Saturday</c:v>
                </c:pt>
                <c:pt idx="6">
                  <c:v>Sunday</c:v>
                </c:pt>
              </c:strCache>
            </c:strRef>
          </c:cat>
          <c:val>
            <c:numRef>
              <c:f>Weekdays!$U$5:$U$12</c:f>
              <c:numCache>
                <c:formatCode>0.00</c:formatCode>
                <c:ptCount val="7"/>
                <c:pt idx="0">
                  <c:v>5.15</c:v>
                </c:pt>
                <c:pt idx="1">
                  <c:v>6.4333333333333327</c:v>
                </c:pt>
                <c:pt idx="2">
                  <c:v>6.4333333333333327</c:v>
                </c:pt>
                <c:pt idx="3">
                  <c:v>5.4833333333333334</c:v>
                </c:pt>
                <c:pt idx="4">
                  <c:v>1.5</c:v>
                </c:pt>
              </c:numCache>
            </c:numRef>
          </c:val>
          <c:extLst>
            <c:ext xmlns:c16="http://schemas.microsoft.com/office/drawing/2014/chart" uri="{C3380CC4-5D6E-409C-BE32-E72D297353CC}">
              <c16:uniqueId val="{00000000-CBFC-41B3-ADC9-9312617A5A21}"/>
            </c:ext>
          </c:extLst>
        </c:ser>
        <c:ser>
          <c:idx val="1"/>
          <c:order val="1"/>
          <c:tx>
            <c:strRef>
              <c:f>Weekdays!$V$3:$V$4</c:f>
              <c:strCache>
                <c:ptCount val="1"/>
                <c:pt idx="0">
                  <c:v>Morning</c:v>
                </c:pt>
              </c:strCache>
            </c:strRef>
          </c:tx>
          <c:spPr>
            <a:solidFill>
              <a:schemeClr val="accent1">
                <a:lumMod val="40000"/>
                <a:lumOff val="60000"/>
              </a:schemeClr>
            </a:solidFill>
            <a:ln>
              <a:noFill/>
            </a:ln>
            <a:effectLst/>
          </c:spPr>
          <c:invertIfNegative val="0"/>
          <c:cat>
            <c:strRef>
              <c:f>Weekdays!$T$5:$T$12</c:f>
              <c:strCache>
                <c:ptCount val="7"/>
                <c:pt idx="0">
                  <c:v>Monday</c:v>
                </c:pt>
                <c:pt idx="1">
                  <c:v>Tuesday</c:v>
                </c:pt>
                <c:pt idx="2">
                  <c:v>Wednesday</c:v>
                </c:pt>
                <c:pt idx="3">
                  <c:v>Thursday</c:v>
                </c:pt>
                <c:pt idx="4">
                  <c:v>Friday</c:v>
                </c:pt>
                <c:pt idx="5">
                  <c:v>Saturday</c:v>
                </c:pt>
                <c:pt idx="6">
                  <c:v>Sunday</c:v>
                </c:pt>
              </c:strCache>
            </c:strRef>
          </c:cat>
          <c:val>
            <c:numRef>
              <c:f>Weekdays!$V$5:$V$12</c:f>
              <c:numCache>
                <c:formatCode>0.00</c:formatCode>
                <c:ptCount val="7"/>
                <c:pt idx="0">
                  <c:v>1.9166666666666667</c:v>
                </c:pt>
                <c:pt idx="1">
                  <c:v>2.0833333333333335</c:v>
                </c:pt>
                <c:pt idx="2">
                  <c:v>2.3333333333333335</c:v>
                </c:pt>
                <c:pt idx="3">
                  <c:v>0.83333333333333326</c:v>
                </c:pt>
                <c:pt idx="4">
                  <c:v>3.4499999999999997</c:v>
                </c:pt>
                <c:pt idx="5">
                  <c:v>0.8666666666666667</c:v>
                </c:pt>
                <c:pt idx="6">
                  <c:v>1.2333333333333334</c:v>
                </c:pt>
              </c:numCache>
            </c:numRef>
          </c:val>
          <c:extLst>
            <c:ext xmlns:c16="http://schemas.microsoft.com/office/drawing/2014/chart" uri="{C3380CC4-5D6E-409C-BE32-E72D297353CC}">
              <c16:uniqueId val="{00000002-CBFC-41B3-ADC9-9312617A5A21}"/>
            </c:ext>
          </c:extLst>
        </c:ser>
        <c:dLbls>
          <c:showLegendKey val="0"/>
          <c:showVal val="0"/>
          <c:showCatName val="0"/>
          <c:showSerName val="0"/>
          <c:showPercent val="0"/>
          <c:showBubbleSize val="0"/>
        </c:dLbls>
        <c:gapWidth val="219"/>
        <c:overlap val="-27"/>
        <c:axId val="901309392"/>
        <c:axId val="901303152"/>
      </c:barChart>
      <c:catAx>
        <c:axId val="9013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03152"/>
        <c:crosses val="autoZero"/>
        <c:auto val="1"/>
        <c:lblAlgn val="ctr"/>
        <c:lblOffset val="100"/>
        <c:noMultiLvlLbl val="0"/>
      </c:catAx>
      <c:valAx>
        <c:axId val="901303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0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[Övertidsstatistik_Idas_version.xlsx]Nurses!PivotTable10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Overtime</a:t>
            </a:r>
            <a:r>
              <a:rPr lang="en-US" baseline="0"/>
              <a:t> per N</a:t>
            </a:r>
            <a:r>
              <a:rPr lang="en-US"/>
              <a:t>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Nurses!$B$4</c:f>
              <c:strCache>
                <c:ptCount val="1"/>
                <c:pt idx="0">
                  <c:v>Total</c:v>
                </c:pt>
              </c:strCache>
            </c:strRef>
          </c:tx>
          <c:spPr>
            <a:solidFill>
              <a:schemeClr val="accent1">
                <a:lumMod val="60000"/>
                <a:lumOff val="40000"/>
              </a:schemeClr>
            </a:solidFill>
            <a:ln>
              <a:noFill/>
            </a:ln>
            <a:effectLst/>
          </c:spPr>
          <c:invertIfNegative val="0"/>
          <c:cat>
            <c:strRef>
              <c:f>Nurses!$A$5:$A$12</c:f>
              <c:strCache>
                <c:ptCount val="7"/>
                <c:pt idx="0">
                  <c:v>Nurse 6</c:v>
                </c:pt>
                <c:pt idx="1">
                  <c:v>Nurse 7</c:v>
                </c:pt>
                <c:pt idx="2">
                  <c:v>Nurse 2</c:v>
                </c:pt>
                <c:pt idx="3">
                  <c:v>Nurse 3</c:v>
                </c:pt>
                <c:pt idx="4">
                  <c:v>Nurse 4</c:v>
                </c:pt>
                <c:pt idx="5">
                  <c:v>Nurse 1</c:v>
                </c:pt>
                <c:pt idx="6">
                  <c:v>Nurse 5</c:v>
                </c:pt>
              </c:strCache>
            </c:strRef>
          </c:cat>
          <c:val>
            <c:numRef>
              <c:f>Nurses!$B$5:$B$12</c:f>
              <c:numCache>
                <c:formatCode>0.00</c:formatCode>
                <c:ptCount val="7"/>
                <c:pt idx="0">
                  <c:v>13.450000000000001</c:v>
                </c:pt>
                <c:pt idx="1">
                  <c:v>11.783333333333331</c:v>
                </c:pt>
                <c:pt idx="2">
                  <c:v>7.2166666666666668</c:v>
                </c:pt>
                <c:pt idx="3">
                  <c:v>2.6833333333333336</c:v>
                </c:pt>
                <c:pt idx="4">
                  <c:v>1.3166666666666664</c:v>
                </c:pt>
                <c:pt idx="5">
                  <c:v>0.76666666666666661</c:v>
                </c:pt>
                <c:pt idx="6">
                  <c:v>0.5</c:v>
                </c:pt>
              </c:numCache>
            </c:numRef>
          </c:val>
          <c:extLst>
            <c:ext xmlns:c16="http://schemas.microsoft.com/office/drawing/2014/chart" uri="{C3380CC4-5D6E-409C-BE32-E72D297353CC}">
              <c16:uniqueId val="{00000000-E5FF-4FF1-AB0F-CC27FE04B306}"/>
            </c:ext>
          </c:extLst>
        </c:ser>
        <c:dLbls>
          <c:showLegendKey val="0"/>
          <c:showVal val="0"/>
          <c:showCatName val="0"/>
          <c:showSerName val="0"/>
          <c:showPercent val="0"/>
          <c:showBubbleSize val="0"/>
        </c:dLbls>
        <c:gapWidth val="219"/>
        <c:overlap val="-27"/>
        <c:axId val="901337712"/>
        <c:axId val="901330032"/>
      </c:barChart>
      <c:catAx>
        <c:axId val="9013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30032"/>
        <c:crosses val="autoZero"/>
        <c:auto val="1"/>
        <c:lblAlgn val="ctr"/>
        <c:lblOffset val="100"/>
        <c:noMultiLvlLbl val="0"/>
      </c:catAx>
      <c:valAx>
        <c:axId val="901330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3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[Övertidsstatistik_Idas_version.xlsx]Nurses!PivotTable12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and Frequency of Overtime per Nurse</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61183757742607E-2"/>
          <c:y val="0.17502141122747178"/>
          <c:w val="0.70658473814251388"/>
          <c:h val="0.66405087419115716"/>
        </c:manualLayout>
      </c:layout>
      <c:barChart>
        <c:barDir val="col"/>
        <c:grouping val="clustered"/>
        <c:varyColors val="0"/>
        <c:ser>
          <c:idx val="0"/>
          <c:order val="0"/>
          <c:tx>
            <c:strRef>
              <c:f>Nurses!$U$4</c:f>
              <c:strCache>
                <c:ptCount val="1"/>
                <c:pt idx="0">
                  <c:v>Sum of Overtime (h)</c:v>
                </c:pt>
              </c:strCache>
            </c:strRef>
          </c:tx>
          <c:spPr>
            <a:solidFill>
              <a:schemeClr val="accent1">
                <a:lumMod val="60000"/>
                <a:lumOff val="40000"/>
              </a:schemeClr>
            </a:solidFill>
            <a:ln>
              <a:noFill/>
            </a:ln>
            <a:effectLst/>
          </c:spPr>
          <c:invertIfNegative val="0"/>
          <c:cat>
            <c:strRef>
              <c:f>Nurses!$T$5:$T$12</c:f>
              <c:strCache>
                <c:ptCount val="7"/>
                <c:pt idx="0">
                  <c:v>Nurse 6</c:v>
                </c:pt>
                <c:pt idx="1">
                  <c:v>Nurse 7</c:v>
                </c:pt>
                <c:pt idx="2">
                  <c:v>Nurse 2</c:v>
                </c:pt>
                <c:pt idx="3">
                  <c:v>Nurse 3</c:v>
                </c:pt>
                <c:pt idx="4">
                  <c:v>Nurse 4</c:v>
                </c:pt>
                <c:pt idx="5">
                  <c:v>Nurse 1</c:v>
                </c:pt>
                <c:pt idx="6">
                  <c:v>Nurse 5</c:v>
                </c:pt>
              </c:strCache>
            </c:strRef>
          </c:cat>
          <c:val>
            <c:numRef>
              <c:f>Nurses!$U$5:$U$12</c:f>
              <c:numCache>
                <c:formatCode>0.00</c:formatCode>
                <c:ptCount val="7"/>
                <c:pt idx="0">
                  <c:v>13.450000000000001</c:v>
                </c:pt>
                <c:pt idx="1">
                  <c:v>11.783333333333331</c:v>
                </c:pt>
                <c:pt idx="2">
                  <c:v>7.2166666666666668</c:v>
                </c:pt>
                <c:pt idx="3">
                  <c:v>2.6833333333333336</c:v>
                </c:pt>
                <c:pt idx="4">
                  <c:v>1.3166666666666664</c:v>
                </c:pt>
                <c:pt idx="5">
                  <c:v>0.76666666666666661</c:v>
                </c:pt>
                <c:pt idx="6">
                  <c:v>0.5</c:v>
                </c:pt>
              </c:numCache>
            </c:numRef>
          </c:val>
          <c:extLst>
            <c:ext xmlns:c16="http://schemas.microsoft.com/office/drawing/2014/chart" uri="{C3380CC4-5D6E-409C-BE32-E72D297353CC}">
              <c16:uniqueId val="{00000000-0B01-4840-900B-77B374E3A31D}"/>
            </c:ext>
          </c:extLst>
        </c:ser>
        <c:dLbls>
          <c:showLegendKey val="0"/>
          <c:showVal val="0"/>
          <c:showCatName val="0"/>
          <c:showSerName val="0"/>
          <c:showPercent val="0"/>
          <c:showBubbleSize val="0"/>
        </c:dLbls>
        <c:gapWidth val="150"/>
        <c:axId val="901366992"/>
        <c:axId val="901365072"/>
      </c:barChart>
      <c:lineChart>
        <c:grouping val="standard"/>
        <c:varyColors val="0"/>
        <c:ser>
          <c:idx val="1"/>
          <c:order val="1"/>
          <c:tx>
            <c:strRef>
              <c:f>Nurses!$V$4</c:f>
              <c:strCache>
                <c:ptCount val="1"/>
                <c:pt idx="0">
                  <c:v>Count of Overtime (h)2</c:v>
                </c:pt>
              </c:strCache>
            </c:strRef>
          </c:tx>
          <c:spPr>
            <a:ln w="28575" cap="rnd">
              <a:solidFill>
                <a:schemeClr val="tx2"/>
              </a:solidFill>
              <a:round/>
            </a:ln>
            <a:effectLst/>
          </c:spPr>
          <c:marker>
            <c:symbol val="none"/>
          </c:marker>
          <c:cat>
            <c:strRef>
              <c:f>Nurses!$T$5:$T$12</c:f>
              <c:strCache>
                <c:ptCount val="7"/>
                <c:pt idx="0">
                  <c:v>Nurse 6</c:v>
                </c:pt>
                <c:pt idx="1">
                  <c:v>Nurse 7</c:v>
                </c:pt>
                <c:pt idx="2">
                  <c:v>Nurse 2</c:v>
                </c:pt>
                <c:pt idx="3">
                  <c:v>Nurse 3</c:v>
                </c:pt>
                <c:pt idx="4">
                  <c:v>Nurse 4</c:v>
                </c:pt>
                <c:pt idx="5">
                  <c:v>Nurse 1</c:v>
                </c:pt>
                <c:pt idx="6">
                  <c:v>Nurse 5</c:v>
                </c:pt>
              </c:strCache>
            </c:strRef>
          </c:cat>
          <c:val>
            <c:numRef>
              <c:f>Nurses!$V$5:$V$12</c:f>
              <c:numCache>
                <c:formatCode>General</c:formatCode>
                <c:ptCount val="7"/>
                <c:pt idx="0">
                  <c:v>26</c:v>
                </c:pt>
                <c:pt idx="1">
                  <c:v>22</c:v>
                </c:pt>
                <c:pt idx="2">
                  <c:v>15</c:v>
                </c:pt>
                <c:pt idx="3">
                  <c:v>5</c:v>
                </c:pt>
                <c:pt idx="4">
                  <c:v>3</c:v>
                </c:pt>
                <c:pt idx="5">
                  <c:v>2</c:v>
                </c:pt>
                <c:pt idx="6">
                  <c:v>1</c:v>
                </c:pt>
              </c:numCache>
            </c:numRef>
          </c:val>
          <c:smooth val="0"/>
          <c:extLst>
            <c:ext xmlns:c16="http://schemas.microsoft.com/office/drawing/2014/chart" uri="{C3380CC4-5D6E-409C-BE32-E72D297353CC}">
              <c16:uniqueId val="{00000002-0B01-4840-900B-77B374E3A31D}"/>
            </c:ext>
          </c:extLst>
        </c:ser>
        <c:dLbls>
          <c:showLegendKey val="0"/>
          <c:showVal val="0"/>
          <c:showCatName val="0"/>
          <c:showSerName val="0"/>
          <c:showPercent val="0"/>
          <c:showBubbleSize val="0"/>
        </c:dLbls>
        <c:marker val="1"/>
        <c:smooth val="0"/>
        <c:axId val="901366992"/>
        <c:axId val="901365072"/>
      </c:lineChart>
      <c:catAx>
        <c:axId val="9013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65072"/>
        <c:crosses val="autoZero"/>
        <c:auto val="1"/>
        <c:lblAlgn val="ctr"/>
        <c:lblOffset val="100"/>
        <c:noMultiLvlLbl val="0"/>
      </c:catAx>
      <c:valAx>
        <c:axId val="901365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66992"/>
        <c:crosses val="autoZero"/>
        <c:crossBetween val="between"/>
      </c:valAx>
      <c:spPr>
        <a:noFill/>
        <a:ln>
          <a:noFill/>
        </a:ln>
        <a:effectLst/>
      </c:spPr>
    </c:plotArea>
    <c:legend>
      <c:legendPos val="r"/>
      <c:layout>
        <c:manualLayout>
          <c:xMode val="edge"/>
          <c:yMode val="edge"/>
          <c:x val="0.80534592190025656"/>
          <c:y val="0.37811205921202967"/>
          <c:w val="0.17790975468906975"/>
          <c:h val="0.35273367033955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[Övertidsstatistik_Idas_version.xlsx]Vets!PivotTable3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Overtime per Veterinary</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Vets!$B$3</c:f>
              <c:strCache>
                <c:ptCount val="1"/>
                <c:pt idx="0">
                  <c:v>Sum of Overtime (h)</c:v>
                </c:pt>
              </c:strCache>
            </c:strRef>
          </c:tx>
          <c:spPr>
            <a:solidFill>
              <a:schemeClr val="accent1">
                <a:lumMod val="60000"/>
                <a:lumOff val="40000"/>
              </a:schemeClr>
            </a:solidFill>
            <a:ln>
              <a:noFill/>
            </a:ln>
            <a:effectLst/>
          </c:spPr>
          <c:invertIfNegative val="0"/>
          <c:cat>
            <c:strRef>
              <c:f>Vets!$A$4:$A$17</c:f>
              <c:strCache>
                <c:ptCount val="13"/>
                <c:pt idx="0">
                  <c:v>Vet 8</c:v>
                </c:pt>
                <c:pt idx="1">
                  <c:v>Vet 3</c:v>
                </c:pt>
                <c:pt idx="2">
                  <c:v>Vet 5</c:v>
                </c:pt>
                <c:pt idx="3">
                  <c:v>Vet 4</c:v>
                </c:pt>
                <c:pt idx="4">
                  <c:v>Vet 7</c:v>
                </c:pt>
                <c:pt idx="5">
                  <c:v>Vet 9</c:v>
                </c:pt>
                <c:pt idx="6">
                  <c:v>Vet 1</c:v>
                </c:pt>
                <c:pt idx="7">
                  <c:v>Vet 2</c:v>
                </c:pt>
                <c:pt idx="8">
                  <c:v>Vet 10</c:v>
                </c:pt>
                <c:pt idx="9">
                  <c:v>N/A</c:v>
                </c:pt>
                <c:pt idx="10">
                  <c:v>Vet 6</c:v>
                </c:pt>
                <c:pt idx="11">
                  <c:v>Vet 12</c:v>
                </c:pt>
                <c:pt idx="12">
                  <c:v>Vet 11</c:v>
                </c:pt>
              </c:strCache>
            </c:strRef>
          </c:cat>
          <c:val>
            <c:numRef>
              <c:f>Vets!$B$4:$B$17</c:f>
              <c:numCache>
                <c:formatCode>0.00</c:formatCode>
                <c:ptCount val="13"/>
                <c:pt idx="0">
                  <c:v>11.416666666666664</c:v>
                </c:pt>
                <c:pt idx="1">
                  <c:v>4.4666666666666668</c:v>
                </c:pt>
                <c:pt idx="2">
                  <c:v>3.2833333333333337</c:v>
                </c:pt>
                <c:pt idx="3">
                  <c:v>5.8000000000000007</c:v>
                </c:pt>
                <c:pt idx="4">
                  <c:v>0.81666666666666665</c:v>
                </c:pt>
                <c:pt idx="5">
                  <c:v>1.95</c:v>
                </c:pt>
                <c:pt idx="6">
                  <c:v>2.5333333333333332</c:v>
                </c:pt>
                <c:pt idx="7">
                  <c:v>1.2666666666666666</c:v>
                </c:pt>
                <c:pt idx="8">
                  <c:v>2.75</c:v>
                </c:pt>
                <c:pt idx="9">
                  <c:v>0.98333333333333339</c:v>
                </c:pt>
                <c:pt idx="10">
                  <c:v>1.2666666666666666</c:v>
                </c:pt>
                <c:pt idx="11">
                  <c:v>0.5</c:v>
                </c:pt>
                <c:pt idx="12">
                  <c:v>0.68333333333333335</c:v>
                </c:pt>
              </c:numCache>
            </c:numRef>
          </c:val>
          <c:extLst>
            <c:ext xmlns:c16="http://schemas.microsoft.com/office/drawing/2014/chart" uri="{C3380CC4-5D6E-409C-BE32-E72D297353CC}">
              <c16:uniqueId val="{00000000-8C76-47BE-AD14-C552DFE0C310}"/>
            </c:ext>
          </c:extLst>
        </c:ser>
        <c:dLbls>
          <c:showLegendKey val="0"/>
          <c:showVal val="0"/>
          <c:showCatName val="0"/>
          <c:showSerName val="0"/>
          <c:showPercent val="0"/>
          <c:showBubbleSize val="0"/>
        </c:dLbls>
        <c:gapWidth val="150"/>
        <c:axId val="122115839"/>
        <c:axId val="122114879"/>
      </c:barChart>
      <c:lineChart>
        <c:grouping val="standard"/>
        <c:varyColors val="0"/>
        <c:ser>
          <c:idx val="1"/>
          <c:order val="1"/>
          <c:tx>
            <c:strRef>
              <c:f>Vets!$C$3</c:f>
              <c:strCache>
                <c:ptCount val="1"/>
                <c:pt idx="0">
                  <c:v>Count of Overtime (h)2</c:v>
                </c:pt>
              </c:strCache>
            </c:strRef>
          </c:tx>
          <c:spPr>
            <a:ln w="28575" cap="rnd">
              <a:solidFill>
                <a:schemeClr val="accent1"/>
              </a:solidFill>
              <a:round/>
            </a:ln>
            <a:effectLst/>
          </c:spPr>
          <c:marker>
            <c:symbol val="none"/>
          </c:marker>
          <c:cat>
            <c:strRef>
              <c:f>Vets!$A$4:$A$17</c:f>
              <c:strCache>
                <c:ptCount val="13"/>
                <c:pt idx="0">
                  <c:v>Vet 8</c:v>
                </c:pt>
                <c:pt idx="1">
                  <c:v>Vet 3</c:v>
                </c:pt>
                <c:pt idx="2">
                  <c:v>Vet 5</c:v>
                </c:pt>
                <c:pt idx="3">
                  <c:v>Vet 4</c:v>
                </c:pt>
                <c:pt idx="4">
                  <c:v>Vet 7</c:v>
                </c:pt>
                <c:pt idx="5">
                  <c:v>Vet 9</c:v>
                </c:pt>
                <c:pt idx="6">
                  <c:v>Vet 1</c:v>
                </c:pt>
                <c:pt idx="7">
                  <c:v>Vet 2</c:v>
                </c:pt>
                <c:pt idx="8">
                  <c:v>Vet 10</c:v>
                </c:pt>
                <c:pt idx="9">
                  <c:v>N/A</c:v>
                </c:pt>
                <c:pt idx="10">
                  <c:v>Vet 6</c:v>
                </c:pt>
                <c:pt idx="11">
                  <c:v>Vet 12</c:v>
                </c:pt>
                <c:pt idx="12">
                  <c:v>Vet 11</c:v>
                </c:pt>
              </c:strCache>
            </c:strRef>
          </c:cat>
          <c:val>
            <c:numRef>
              <c:f>Vets!$C$4:$C$17</c:f>
              <c:numCache>
                <c:formatCode>General</c:formatCode>
                <c:ptCount val="13"/>
                <c:pt idx="0">
                  <c:v>19</c:v>
                </c:pt>
                <c:pt idx="1">
                  <c:v>11</c:v>
                </c:pt>
                <c:pt idx="2">
                  <c:v>8</c:v>
                </c:pt>
                <c:pt idx="3">
                  <c:v>8</c:v>
                </c:pt>
                <c:pt idx="4">
                  <c:v>4</c:v>
                </c:pt>
                <c:pt idx="5">
                  <c:v>4</c:v>
                </c:pt>
                <c:pt idx="6">
                  <c:v>4</c:v>
                </c:pt>
                <c:pt idx="7">
                  <c:v>4</c:v>
                </c:pt>
                <c:pt idx="8">
                  <c:v>4</c:v>
                </c:pt>
                <c:pt idx="9">
                  <c:v>3</c:v>
                </c:pt>
                <c:pt idx="10">
                  <c:v>3</c:v>
                </c:pt>
                <c:pt idx="11">
                  <c:v>1</c:v>
                </c:pt>
                <c:pt idx="12">
                  <c:v>1</c:v>
                </c:pt>
              </c:numCache>
            </c:numRef>
          </c:val>
          <c:smooth val="0"/>
          <c:extLst>
            <c:ext xmlns:c16="http://schemas.microsoft.com/office/drawing/2014/chart" uri="{C3380CC4-5D6E-409C-BE32-E72D297353CC}">
              <c16:uniqueId val="{00000002-8C76-47BE-AD14-C552DFE0C310}"/>
            </c:ext>
          </c:extLst>
        </c:ser>
        <c:dLbls>
          <c:showLegendKey val="0"/>
          <c:showVal val="0"/>
          <c:showCatName val="0"/>
          <c:showSerName val="0"/>
          <c:showPercent val="0"/>
          <c:showBubbleSize val="0"/>
        </c:dLbls>
        <c:marker val="1"/>
        <c:smooth val="0"/>
        <c:axId val="122115839"/>
        <c:axId val="122114879"/>
      </c:lineChart>
      <c:catAx>
        <c:axId val="1221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22114879"/>
        <c:crosses val="autoZero"/>
        <c:auto val="1"/>
        <c:lblAlgn val="ctr"/>
        <c:lblOffset val="100"/>
        <c:noMultiLvlLbl val="0"/>
      </c:catAx>
      <c:valAx>
        <c:axId val="122114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221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[Övertidsstatistik_Idas_version.xlsx]Vets!PivotTable9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Övertid</a:t>
            </a:r>
            <a:r>
              <a:rPr lang="en-GB" baseline="0"/>
              <a:t> per veterinär per department</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Vets!$T$3:$T$4</c:f>
              <c:strCache>
                <c:ptCount val="1"/>
                <c:pt idx="0">
                  <c:v>Clinic</c:v>
                </c:pt>
              </c:strCache>
            </c:strRef>
          </c:tx>
          <c:spPr>
            <a:solidFill>
              <a:schemeClr val="accent1">
                <a:lumMod val="60000"/>
                <a:lumOff val="40000"/>
              </a:schemeClr>
            </a:solidFill>
            <a:ln>
              <a:noFill/>
            </a:ln>
            <a:effectLst/>
          </c:spPr>
          <c:invertIfNegative val="0"/>
          <c:cat>
            <c:strRef>
              <c:f>Vets!$S$5:$S$18</c:f>
              <c:strCache>
                <c:ptCount val="13"/>
                <c:pt idx="0">
                  <c:v>N/A</c:v>
                </c:pt>
                <c:pt idx="1">
                  <c:v>Vet 3</c:v>
                </c:pt>
                <c:pt idx="2">
                  <c:v>Vet 9</c:v>
                </c:pt>
                <c:pt idx="3">
                  <c:v>Vet 12</c:v>
                </c:pt>
                <c:pt idx="4">
                  <c:v>Vet 2</c:v>
                </c:pt>
                <c:pt idx="5">
                  <c:v>Vet 10</c:v>
                </c:pt>
                <c:pt idx="6">
                  <c:v>Vet 11</c:v>
                </c:pt>
                <c:pt idx="7">
                  <c:v>Vet 1</c:v>
                </c:pt>
                <c:pt idx="8">
                  <c:v>Vet 6</c:v>
                </c:pt>
                <c:pt idx="9">
                  <c:v>Vet 8</c:v>
                </c:pt>
                <c:pt idx="10">
                  <c:v>Vet 5</c:v>
                </c:pt>
                <c:pt idx="11">
                  <c:v>Vet 4</c:v>
                </c:pt>
                <c:pt idx="12">
                  <c:v>Vet 7</c:v>
                </c:pt>
              </c:strCache>
            </c:strRef>
          </c:cat>
          <c:val>
            <c:numRef>
              <c:f>Vets!$T$5:$T$18</c:f>
              <c:numCache>
                <c:formatCode>0.00</c:formatCode>
                <c:ptCount val="13"/>
                <c:pt idx="2">
                  <c:v>1</c:v>
                </c:pt>
                <c:pt idx="4">
                  <c:v>0.5</c:v>
                </c:pt>
                <c:pt idx="5">
                  <c:v>1.0833333333333333</c:v>
                </c:pt>
                <c:pt idx="7">
                  <c:v>1.8666666666666667</c:v>
                </c:pt>
                <c:pt idx="8">
                  <c:v>0.26666666666666666</c:v>
                </c:pt>
                <c:pt idx="9">
                  <c:v>2.333333333333333</c:v>
                </c:pt>
                <c:pt idx="10">
                  <c:v>1.95</c:v>
                </c:pt>
                <c:pt idx="11">
                  <c:v>0.25</c:v>
                </c:pt>
              </c:numCache>
            </c:numRef>
          </c:val>
          <c:extLst>
            <c:ext xmlns:c16="http://schemas.microsoft.com/office/drawing/2014/chart" uri="{C3380CC4-5D6E-409C-BE32-E72D297353CC}">
              <c16:uniqueId val="{00000000-BCAC-4629-81C4-95A8ECE3615E}"/>
            </c:ext>
          </c:extLst>
        </c:ser>
        <c:ser>
          <c:idx val="1"/>
          <c:order val="1"/>
          <c:tx>
            <c:strRef>
              <c:f>Vets!$U$3:$U$4</c:f>
              <c:strCache>
                <c:ptCount val="1"/>
                <c:pt idx="0">
                  <c:v>Emergency</c:v>
                </c:pt>
              </c:strCache>
            </c:strRef>
          </c:tx>
          <c:spPr>
            <a:solidFill>
              <a:srgbClr val="C00000"/>
            </a:solidFill>
            <a:ln>
              <a:noFill/>
            </a:ln>
            <a:effectLst/>
          </c:spPr>
          <c:invertIfNegative val="0"/>
          <c:cat>
            <c:strRef>
              <c:f>Vets!$S$5:$S$18</c:f>
              <c:strCache>
                <c:ptCount val="13"/>
                <c:pt idx="0">
                  <c:v>N/A</c:v>
                </c:pt>
                <c:pt idx="1">
                  <c:v>Vet 3</c:v>
                </c:pt>
                <c:pt idx="2">
                  <c:v>Vet 9</c:v>
                </c:pt>
                <c:pt idx="3">
                  <c:v>Vet 12</c:v>
                </c:pt>
                <c:pt idx="4">
                  <c:v>Vet 2</c:v>
                </c:pt>
                <c:pt idx="5">
                  <c:v>Vet 10</c:v>
                </c:pt>
                <c:pt idx="6">
                  <c:v>Vet 11</c:v>
                </c:pt>
                <c:pt idx="7">
                  <c:v>Vet 1</c:v>
                </c:pt>
                <c:pt idx="8">
                  <c:v>Vet 6</c:v>
                </c:pt>
                <c:pt idx="9">
                  <c:v>Vet 8</c:v>
                </c:pt>
                <c:pt idx="10">
                  <c:v>Vet 5</c:v>
                </c:pt>
                <c:pt idx="11">
                  <c:v>Vet 4</c:v>
                </c:pt>
                <c:pt idx="12">
                  <c:v>Vet 7</c:v>
                </c:pt>
              </c:strCache>
            </c:strRef>
          </c:cat>
          <c:val>
            <c:numRef>
              <c:f>Vets!$U$5:$U$18</c:f>
              <c:numCache>
                <c:formatCode>0.00</c:formatCode>
                <c:ptCount val="13"/>
                <c:pt idx="1">
                  <c:v>4.4666666666666668</c:v>
                </c:pt>
                <c:pt idx="2">
                  <c:v>0.95</c:v>
                </c:pt>
                <c:pt idx="3">
                  <c:v>0.5</c:v>
                </c:pt>
                <c:pt idx="4">
                  <c:v>0.76666666666666661</c:v>
                </c:pt>
                <c:pt idx="5">
                  <c:v>1.6666666666666665</c:v>
                </c:pt>
                <c:pt idx="6">
                  <c:v>0.68333333333333335</c:v>
                </c:pt>
                <c:pt idx="7">
                  <c:v>0.66666666666666663</c:v>
                </c:pt>
                <c:pt idx="8">
                  <c:v>1</c:v>
                </c:pt>
                <c:pt idx="9">
                  <c:v>9.0833333333333321</c:v>
                </c:pt>
                <c:pt idx="10">
                  <c:v>1.3333333333333333</c:v>
                </c:pt>
                <c:pt idx="11">
                  <c:v>5.5500000000000007</c:v>
                </c:pt>
                <c:pt idx="12">
                  <c:v>0.81666666666666665</c:v>
                </c:pt>
              </c:numCache>
            </c:numRef>
          </c:val>
          <c:extLst>
            <c:ext xmlns:c16="http://schemas.microsoft.com/office/drawing/2014/chart" uri="{C3380CC4-5D6E-409C-BE32-E72D297353CC}">
              <c16:uniqueId val="{00000001-BCAC-4629-81C4-95A8ECE3615E}"/>
            </c:ext>
          </c:extLst>
        </c:ser>
        <c:dLbls>
          <c:showLegendKey val="0"/>
          <c:showVal val="0"/>
          <c:showCatName val="0"/>
          <c:showSerName val="0"/>
          <c:showPercent val="0"/>
          <c:showBubbleSize val="0"/>
        </c:dLbls>
        <c:gapWidth val="219"/>
        <c:axId val="901354512"/>
        <c:axId val="901341072"/>
      </c:barChart>
      <c:lineChart>
        <c:grouping val="standard"/>
        <c:varyColors val="0"/>
        <c:ser>
          <c:idx val="2"/>
          <c:order val="2"/>
          <c:tx>
            <c:strRef>
              <c:f>Vets!$V$3:$V$4</c:f>
              <c:strCache>
                <c:ptCount val="1"/>
                <c:pt idx="0">
                  <c:v>Lab</c:v>
                </c:pt>
              </c:strCache>
            </c:strRef>
          </c:tx>
          <c:spPr>
            <a:ln w="28575" cap="rnd">
              <a:solidFill>
                <a:schemeClr val="accent2"/>
              </a:solidFill>
              <a:round/>
            </a:ln>
            <a:effectLst/>
          </c:spPr>
          <c:marker>
            <c:symbol val="none"/>
          </c:marker>
          <c:cat>
            <c:strRef>
              <c:f>Vets!$S$5:$S$18</c:f>
              <c:strCache>
                <c:ptCount val="13"/>
                <c:pt idx="0">
                  <c:v>N/A</c:v>
                </c:pt>
                <c:pt idx="1">
                  <c:v>Vet 3</c:v>
                </c:pt>
                <c:pt idx="2">
                  <c:v>Vet 9</c:v>
                </c:pt>
                <c:pt idx="3">
                  <c:v>Vet 12</c:v>
                </c:pt>
                <c:pt idx="4">
                  <c:v>Vet 2</c:v>
                </c:pt>
                <c:pt idx="5">
                  <c:v>Vet 10</c:v>
                </c:pt>
                <c:pt idx="6">
                  <c:v>Vet 11</c:v>
                </c:pt>
                <c:pt idx="7">
                  <c:v>Vet 1</c:v>
                </c:pt>
                <c:pt idx="8">
                  <c:v>Vet 6</c:v>
                </c:pt>
                <c:pt idx="9">
                  <c:v>Vet 8</c:v>
                </c:pt>
                <c:pt idx="10">
                  <c:v>Vet 5</c:v>
                </c:pt>
                <c:pt idx="11">
                  <c:v>Vet 4</c:v>
                </c:pt>
                <c:pt idx="12">
                  <c:v>Vet 7</c:v>
                </c:pt>
              </c:strCache>
            </c:strRef>
          </c:cat>
          <c:val>
            <c:numRef>
              <c:f>Vets!$V$5:$V$18</c:f>
              <c:numCache>
                <c:formatCode>0.00</c:formatCode>
                <c:ptCount val="13"/>
                <c:pt idx="0">
                  <c:v>0.48333333333333334</c:v>
                </c:pt>
              </c:numCache>
            </c:numRef>
          </c:val>
          <c:smooth val="0"/>
          <c:extLst>
            <c:ext xmlns:c16="http://schemas.microsoft.com/office/drawing/2014/chart" uri="{C3380CC4-5D6E-409C-BE32-E72D297353CC}">
              <c16:uniqueId val="{00000002-BCAC-4629-81C4-95A8ECE3615E}"/>
            </c:ext>
          </c:extLst>
        </c:ser>
        <c:ser>
          <c:idx val="3"/>
          <c:order val="3"/>
          <c:tx>
            <c:strRef>
              <c:f>Vets!$W$3:$W$4</c:f>
              <c:strCache>
                <c:ptCount val="1"/>
                <c:pt idx="0">
                  <c:v>Reception</c:v>
                </c:pt>
              </c:strCache>
            </c:strRef>
          </c:tx>
          <c:spPr>
            <a:ln w="28575" cap="rnd">
              <a:solidFill>
                <a:schemeClr val="accent6"/>
              </a:solidFill>
              <a:round/>
            </a:ln>
            <a:effectLst/>
          </c:spPr>
          <c:marker>
            <c:symbol val="none"/>
          </c:marker>
          <c:cat>
            <c:strRef>
              <c:f>Vets!$S$5:$S$18</c:f>
              <c:strCache>
                <c:ptCount val="13"/>
                <c:pt idx="0">
                  <c:v>N/A</c:v>
                </c:pt>
                <c:pt idx="1">
                  <c:v>Vet 3</c:v>
                </c:pt>
                <c:pt idx="2">
                  <c:v>Vet 9</c:v>
                </c:pt>
                <c:pt idx="3">
                  <c:v>Vet 12</c:v>
                </c:pt>
                <c:pt idx="4">
                  <c:v>Vet 2</c:v>
                </c:pt>
                <c:pt idx="5">
                  <c:v>Vet 10</c:v>
                </c:pt>
                <c:pt idx="6">
                  <c:v>Vet 11</c:v>
                </c:pt>
                <c:pt idx="7">
                  <c:v>Vet 1</c:v>
                </c:pt>
                <c:pt idx="8">
                  <c:v>Vet 6</c:v>
                </c:pt>
                <c:pt idx="9">
                  <c:v>Vet 8</c:v>
                </c:pt>
                <c:pt idx="10">
                  <c:v>Vet 5</c:v>
                </c:pt>
                <c:pt idx="11">
                  <c:v>Vet 4</c:v>
                </c:pt>
                <c:pt idx="12">
                  <c:v>Vet 7</c:v>
                </c:pt>
              </c:strCache>
            </c:strRef>
          </c:cat>
          <c:val>
            <c:numRef>
              <c:f>Vets!$W$5:$W$18</c:f>
              <c:numCache>
                <c:formatCode>0.00</c:formatCode>
                <c:ptCount val="13"/>
                <c:pt idx="0">
                  <c:v>0.5</c:v>
                </c:pt>
              </c:numCache>
            </c:numRef>
          </c:val>
          <c:smooth val="0"/>
          <c:extLst>
            <c:ext xmlns:c16="http://schemas.microsoft.com/office/drawing/2014/chart" uri="{C3380CC4-5D6E-409C-BE32-E72D297353CC}">
              <c16:uniqueId val="{00000003-BCAC-4629-81C4-95A8ECE3615E}"/>
            </c:ext>
          </c:extLst>
        </c:ser>
        <c:dLbls>
          <c:showLegendKey val="0"/>
          <c:showVal val="0"/>
          <c:showCatName val="0"/>
          <c:showSerName val="0"/>
          <c:showPercent val="0"/>
          <c:showBubbleSize val="0"/>
        </c:dLbls>
        <c:marker val="1"/>
        <c:smooth val="0"/>
        <c:axId val="901354512"/>
        <c:axId val="901341072"/>
      </c:lineChart>
      <c:catAx>
        <c:axId val="90135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41072"/>
        <c:crosses val="autoZero"/>
        <c:auto val="1"/>
        <c:lblAlgn val="ctr"/>
        <c:lblOffset val="100"/>
        <c:noMultiLvlLbl val="0"/>
      </c:catAx>
      <c:valAx>
        <c:axId val="901341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013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[Övertidsstatistik_Idas_version.xlsx]Timeline!PivotTable4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Timeline!$J$3</c:f>
              <c:strCache>
                <c:ptCount val="1"/>
                <c:pt idx="0">
                  <c:v>Total</c:v>
                </c:pt>
              </c:strCache>
            </c:strRef>
          </c:tx>
          <c:spPr>
            <a:ln w="28575" cap="rnd">
              <a:solidFill>
                <a:schemeClr val="accent1"/>
              </a:solidFill>
              <a:round/>
            </a:ln>
            <a:effectLst/>
          </c:spPr>
          <c:marker>
            <c:symbol val="none"/>
          </c:marker>
          <c:cat>
            <c:strRef>
              <c:f>Timeline!$I$4:$I$13</c:f>
              <c:strCache>
                <c:ptCount val="9"/>
                <c:pt idx="0">
                  <c:v>Oct</c:v>
                </c:pt>
                <c:pt idx="1">
                  <c:v>Nov</c:v>
                </c:pt>
                <c:pt idx="2">
                  <c:v>Dec</c:v>
                </c:pt>
                <c:pt idx="3">
                  <c:v>Jan</c:v>
                </c:pt>
                <c:pt idx="4">
                  <c:v>Feb</c:v>
                </c:pt>
                <c:pt idx="5">
                  <c:v>Mar</c:v>
                </c:pt>
                <c:pt idx="6">
                  <c:v>Apr</c:v>
                </c:pt>
                <c:pt idx="7">
                  <c:v>May</c:v>
                </c:pt>
                <c:pt idx="8">
                  <c:v>Jun</c:v>
                </c:pt>
              </c:strCache>
            </c:strRef>
          </c:cat>
          <c:val>
            <c:numRef>
              <c:f>Timeline!$J$4:$J$13</c:f>
              <c:numCache>
                <c:formatCode>0.00</c:formatCode>
                <c:ptCount val="9"/>
                <c:pt idx="0">
                  <c:v>6.3500000000000005</c:v>
                </c:pt>
                <c:pt idx="1">
                  <c:v>5.0999999999999996</c:v>
                </c:pt>
                <c:pt idx="2">
                  <c:v>3.2833333333333332</c:v>
                </c:pt>
                <c:pt idx="3">
                  <c:v>5.6166666666666671</c:v>
                </c:pt>
                <c:pt idx="4">
                  <c:v>3.2333333333333334</c:v>
                </c:pt>
                <c:pt idx="5">
                  <c:v>2.5333333333333332</c:v>
                </c:pt>
                <c:pt idx="6">
                  <c:v>7.7166666666666668</c:v>
                </c:pt>
                <c:pt idx="7">
                  <c:v>2.4333333333333336</c:v>
                </c:pt>
                <c:pt idx="8">
                  <c:v>1.45</c:v>
                </c:pt>
              </c:numCache>
            </c:numRef>
          </c:val>
          <c:smooth val="0"/>
          <c:extLst>
            <c:ext xmlns:c16="http://schemas.microsoft.com/office/drawing/2014/chart" uri="{C3380CC4-5D6E-409C-BE32-E72D297353CC}">
              <c16:uniqueId val="{00000000-E892-480E-A94A-BD5A7D51A4E7}"/>
            </c:ext>
          </c:extLst>
        </c:ser>
        <c:dLbls>
          <c:showLegendKey val="0"/>
          <c:showVal val="0"/>
          <c:showCatName val="0"/>
          <c:showSerName val="0"/>
          <c:showPercent val="0"/>
          <c:showBubbleSize val="0"/>
        </c:dLbls>
        <c:smooth val="0"/>
        <c:axId val="1699710784"/>
        <c:axId val="1317798624"/>
      </c:lineChart>
      <c:catAx>
        <c:axId val="16997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317798624"/>
        <c:crosses val="autoZero"/>
        <c:auto val="1"/>
        <c:lblAlgn val="ctr"/>
        <c:lblOffset val="100"/>
        <c:noMultiLvlLbl val="0"/>
      </c:catAx>
      <c:valAx>
        <c:axId val="1317798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99710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10</xdr:col>
      <xdr:colOff>106680</xdr:colOff>
      <xdr:row>4</xdr:row>
      <xdr:rowOff>53340</xdr:rowOff>
    </xdr:from>
    <xdr:to>
      <xdr:col>13</xdr:col>
      <xdr:colOff>106680</xdr:colOff>
      <xdr:row>18</xdr:row>
      <xdr:rowOff>74295</xdr:rowOff>
    </xdr:to>
    <mc:AlternateContent xmlns:mc="http://schemas.openxmlformats.org/markup-compatibility/2006" xmlns:sle15="http://schemas.microsoft.com/office/drawing/2012/slicer">
      <mc:Choice Requires="sle15">
        <xdr:graphicFrame macro="">
          <xdr:nvGraphicFramePr>
            <xdr:cNvPr id="2" name="Veckodag">
              <a:extLst>
                <a:ext uri="{FF2B5EF4-FFF2-40B4-BE49-F238E27FC236}">
                  <a16:creationId xmlns:a16="http://schemas.microsoft.com/office/drawing/2014/main" id="{BA1C00CB-0932-5939-26F6-FEB74D145085}"/>
                </a:ext>
              </a:extLst>
            </xdr:cNvPr>
            <xdr:cNvGraphicFramePr/>
          </xdr:nvGraphicFramePr>
          <xdr:xfrm>
            <a:off x="0" y="0"/>
            <a:ext cx="0" cy="0"/>
          </xdr:xfrm>
          <a:graphic>
            <a:graphicData uri="http://schemas.microsoft.com/office/drawing/2010/slicer">
              <sle:slicer xmlns:sle="http://schemas.microsoft.com/office/drawing/2010/slicer" name="Veckodag"/>
            </a:graphicData>
          </a:graphic>
        </xdr:graphicFrame>
      </mc:Choice>
      <mc:Fallback xmlns="">
        <xdr:sp macro="" textlink="">
          <xdr:nvSpPr>
            <xdr:cNvPr id="0" name=""/>
            <xdr:cNvSpPr>
              <a:spLocks noTextEdit="1"/>
            </xdr:cNvSpPr>
          </xdr:nvSpPr>
          <xdr:spPr>
            <a:xfrm>
              <a:off x="8793480" y="868680"/>
              <a:ext cx="1828800" cy="2581275"/>
            </a:xfrm>
            <a:prstGeom prst="rect">
              <a:avLst/>
            </a:prstGeom>
            <a:solidFill>
              <a:prstClr val="white"/>
            </a:solidFill>
            <a:ln w="1">
              <a:solidFill>
                <a:prstClr val="green"/>
              </a:solidFill>
            </a:ln>
          </xdr:spPr>
          <xdr:txBody>
            <a:bodyPr vertOverflow="clip" horzOverflow="clip"/>
            <a:lstStyle/>
            <a:p>
              <a:r>
                <a:rPr lang="en-S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274320</xdr:colOff>
      <xdr:row>4</xdr:row>
      <xdr:rowOff>45720</xdr:rowOff>
    </xdr:from>
    <xdr:to>
      <xdr:col>16</xdr:col>
      <xdr:colOff>274320</xdr:colOff>
      <xdr:row>18</xdr:row>
      <xdr:rowOff>66675</xdr:rowOff>
    </xdr:to>
    <mc:AlternateContent xmlns:mc="http://schemas.openxmlformats.org/markup-compatibility/2006" xmlns:sle15="http://schemas.microsoft.com/office/drawing/2012/slicer">
      <mc:Choice Requires="sle15">
        <xdr:graphicFrame macro="">
          <xdr:nvGraphicFramePr>
            <xdr:cNvPr id="4" name="Sköterska">
              <a:extLst>
                <a:ext uri="{FF2B5EF4-FFF2-40B4-BE49-F238E27FC236}">
                  <a16:creationId xmlns:a16="http://schemas.microsoft.com/office/drawing/2014/main" id="{C4F49CF9-0756-5A94-D4D1-7D32BF2C776C}"/>
                </a:ext>
              </a:extLst>
            </xdr:cNvPr>
            <xdr:cNvGraphicFramePr/>
          </xdr:nvGraphicFramePr>
          <xdr:xfrm>
            <a:off x="0" y="0"/>
            <a:ext cx="0" cy="0"/>
          </xdr:xfrm>
          <a:graphic>
            <a:graphicData uri="http://schemas.microsoft.com/office/drawing/2010/slicer">
              <sle:slicer xmlns:sle="http://schemas.microsoft.com/office/drawing/2010/slicer" name="Sköterska"/>
            </a:graphicData>
          </a:graphic>
        </xdr:graphicFrame>
      </mc:Choice>
      <mc:Fallback xmlns="">
        <xdr:sp macro="" textlink="">
          <xdr:nvSpPr>
            <xdr:cNvPr id="0" name=""/>
            <xdr:cNvSpPr>
              <a:spLocks noTextEdit="1"/>
            </xdr:cNvSpPr>
          </xdr:nvSpPr>
          <xdr:spPr>
            <a:xfrm>
              <a:off x="10789920" y="861060"/>
              <a:ext cx="1828800" cy="2581275"/>
            </a:xfrm>
            <a:prstGeom prst="rect">
              <a:avLst/>
            </a:prstGeom>
            <a:solidFill>
              <a:prstClr val="white"/>
            </a:solidFill>
            <a:ln w="1">
              <a:solidFill>
                <a:prstClr val="green"/>
              </a:solidFill>
            </a:ln>
          </xdr:spPr>
          <xdr:txBody>
            <a:bodyPr vertOverflow="clip" horzOverflow="clip"/>
            <a:lstStyle/>
            <a:p>
              <a:r>
                <a:rPr lang="en-S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121920</xdr:colOff>
      <xdr:row>18</xdr:row>
      <xdr:rowOff>160020</xdr:rowOff>
    </xdr:from>
    <xdr:to>
      <xdr:col>13</xdr:col>
      <xdr:colOff>121920</xdr:colOff>
      <xdr:row>32</xdr:row>
      <xdr:rowOff>180975</xdr:rowOff>
    </xdr:to>
    <mc:AlternateContent xmlns:mc="http://schemas.openxmlformats.org/markup-compatibility/2006" xmlns:sle15="http://schemas.microsoft.com/office/drawing/2012/slicer">
      <mc:Choice Requires="sle15">
        <xdr:graphicFrame macro="">
          <xdr:nvGraphicFramePr>
            <xdr:cNvPr id="3" name="Pass">
              <a:extLst>
                <a:ext uri="{FF2B5EF4-FFF2-40B4-BE49-F238E27FC236}">
                  <a16:creationId xmlns:a16="http://schemas.microsoft.com/office/drawing/2014/main" id="{4E50D44E-E721-7015-1F6B-25C9EC2A29CE}"/>
                </a:ext>
              </a:extLst>
            </xdr:cNvPr>
            <xdr:cNvGraphicFramePr/>
          </xdr:nvGraphicFramePr>
          <xdr:xfrm>
            <a:off x="0" y="0"/>
            <a:ext cx="0" cy="0"/>
          </xdr:xfrm>
          <a:graphic>
            <a:graphicData uri="http://schemas.microsoft.com/office/drawing/2010/slicer">
              <sle:slicer xmlns:sle="http://schemas.microsoft.com/office/drawing/2010/slicer" name="Pass"/>
            </a:graphicData>
          </a:graphic>
        </xdr:graphicFrame>
      </mc:Choice>
      <mc:Fallback xmlns="">
        <xdr:sp macro="" textlink="">
          <xdr:nvSpPr>
            <xdr:cNvPr id="0" name=""/>
            <xdr:cNvSpPr>
              <a:spLocks noTextEdit="1"/>
            </xdr:cNvSpPr>
          </xdr:nvSpPr>
          <xdr:spPr>
            <a:xfrm>
              <a:off x="8808720" y="3535680"/>
              <a:ext cx="1828800" cy="2581275"/>
            </a:xfrm>
            <a:prstGeom prst="rect">
              <a:avLst/>
            </a:prstGeom>
            <a:solidFill>
              <a:prstClr val="white"/>
            </a:solidFill>
            <a:ln w="1">
              <a:solidFill>
                <a:prstClr val="green"/>
              </a:solidFill>
            </a:ln>
          </xdr:spPr>
          <xdr:txBody>
            <a:bodyPr vertOverflow="clip" horzOverflow="clip"/>
            <a:lstStyle/>
            <a:p>
              <a:r>
                <a:rPr lang="en-S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266700</xdr:colOff>
      <xdr:row>18</xdr:row>
      <xdr:rowOff>152400</xdr:rowOff>
    </xdr:from>
    <xdr:to>
      <xdr:col>16</xdr:col>
      <xdr:colOff>266700</xdr:colOff>
      <xdr:row>32</xdr:row>
      <xdr:rowOff>173355</xdr:rowOff>
    </xdr:to>
    <mc:AlternateContent xmlns:mc="http://schemas.openxmlformats.org/markup-compatibility/2006" xmlns:sle15="http://schemas.microsoft.com/office/drawing/2012/slicer">
      <mc:Choice Requires="sle15">
        <xdr:graphicFrame macro="">
          <xdr:nvGraphicFramePr>
            <xdr:cNvPr id="5" name="Position">
              <a:extLst>
                <a:ext uri="{FF2B5EF4-FFF2-40B4-BE49-F238E27FC236}">
                  <a16:creationId xmlns:a16="http://schemas.microsoft.com/office/drawing/2014/main" id="{0AEA2538-F108-31A9-FB77-2BBE1083D75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0782300" y="3528060"/>
              <a:ext cx="1828800" cy="2581275"/>
            </a:xfrm>
            <a:prstGeom prst="rect">
              <a:avLst/>
            </a:prstGeom>
            <a:solidFill>
              <a:prstClr val="white"/>
            </a:solidFill>
            <a:ln w="1">
              <a:solidFill>
                <a:prstClr val="green"/>
              </a:solidFill>
            </a:ln>
          </xdr:spPr>
          <xdr:txBody>
            <a:bodyPr vertOverflow="clip" horzOverflow="clip"/>
            <a:lstStyle/>
            <a:p>
              <a:r>
                <a:rPr lang="en-S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233083</xdr:colOff>
      <xdr:row>14</xdr:row>
      <xdr:rowOff>80681</xdr:rowOff>
    </xdr:to>
    <xdr:graphicFrame macro="">
      <xdr:nvGraphicFramePr>
        <xdr:cNvPr id="3" name="Chart 2">
          <a:extLst>
            <a:ext uri="{FF2B5EF4-FFF2-40B4-BE49-F238E27FC236}">
              <a16:creationId xmlns:a16="http://schemas.microsoft.com/office/drawing/2014/main" id="{85A95098-E9AF-4628-816D-E564C87A4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79289</xdr:rowOff>
    </xdr:from>
    <xdr:to>
      <xdr:col>8</xdr:col>
      <xdr:colOff>62753</xdr:colOff>
      <xdr:row>30</xdr:row>
      <xdr:rowOff>165734</xdr:rowOff>
    </xdr:to>
    <xdr:graphicFrame macro="">
      <xdr:nvGraphicFramePr>
        <xdr:cNvPr id="4" name="Chart 3">
          <a:extLst>
            <a:ext uri="{FF2B5EF4-FFF2-40B4-BE49-F238E27FC236}">
              <a16:creationId xmlns:a16="http://schemas.microsoft.com/office/drawing/2014/main" id="{87BF321B-7414-42D4-81B5-0B8A8645D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17</xdr:row>
      <xdr:rowOff>3810</xdr:rowOff>
    </xdr:to>
    <xdr:graphicFrame macro="">
      <xdr:nvGraphicFramePr>
        <xdr:cNvPr id="3" name="Chart 2">
          <a:extLst>
            <a:ext uri="{FF2B5EF4-FFF2-40B4-BE49-F238E27FC236}">
              <a16:creationId xmlns:a16="http://schemas.microsoft.com/office/drawing/2014/main" id="{F5FF7A29-AA97-4F9E-78A2-25B814F9A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446892</xdr:colOff>
      <xdr:row>2</xdr:row>
      <xdr:rowOff>3809</xdr:rowOff>
    </xdr:from>
    <xdr:to>
      <xdr:col>18</xdr:col>
      <xdr:colOff>142092</xdr:colOff>
      <xdr:row>17</xdr:row>
      <xdr:rowOff>3809</xdr:rowOff>
    </xdr:to>
    <xdr:graphicFrame macro="">
      <xdr:nvGraphicFramePr>
        <xdr:cNvPr id="4" name="Chart 3">
          <a:extLst>
            <a:ext uri="{FF2B5EF4-FFF2-40B4-BE49-F238E27FC236}">
              <a16:creationId xmlns:a16="http://schemas.microsoft.com/office/drawing/2014/main" id="{7EA4E008-C728-1079-301E-E2D564DAF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461543</xdr:colOff>
      <xdr:row>2</xdr:row>
      <xdr:rowOff>4905</xdr:rowOff>
    </xdr:from>
    <xdr:to>
      <xdr:col>17</xdr:col>
      <xdr:colOff>288992</xdr:colOff>
      <xdr:row>17</xdr:row>
      <xdr:rowOff>2533</xdr:rowOff>
    </xdr:to>
    <xdr:grpSp>
      <xdr:nvGrpSpPr>
        <xdr:cNvPr id="3" name="Group 2">
          <a:extLst>
            <a:ext uri="{FF2B5EF4-FFF2-40B4-BE49-F238E27FC236}">
              <a16:creationId xmlns:a16="http://schemas.microsoft.com/office/drawing/2014/main" id="{16FD1169-5577-3D09-0B80-E49128FB0755}"/>
            </a:ext>
          </a:extLst>
        </xdr:cNvPr>
        <xdr:cNvGrpSpPr/>
      </xdr:nvGrpSpPr>
      <xdr:grpSpPr>
        <a:xfrm>
          <a:off x="3954756" y="364501"/>
          <a:ext cx="8346438" cy="2694594"/>
          <a:chOff x="3954756" y="364501"/>
          <a:chExt cx="8346438" cy="2694594"/>
        </a:xfrm>
      </xdr:grpSpPr>
      <xdr:graphicFrame macro="">
        <xdr:nvGraphicFramePr>
          <xdr:cNvPr id="2" name="Chart 1">
            <a:extLst>
              <a:ext uri="{FF2B5EF4-FFF2-40B4-BE49-F238E27FC236}">
                <a16:creationId xmlns:a16="http://schemas.microsoft.com/office/drawing/2014/main" id="{F0A3AE89-86C6-0E21-5936-276ED57A6460}"/>
              </a:ext>
            </a:extLst>
          </xdr:cNvPr>
          <xdr:cNvGraphicFramePr/>
        </xdr:nvGraphicFramePr>
        <xdr:xfrm>
          <a:off x="3954756" y="364501"/>
          <a:ext cx="3442637" cy="269134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1A79B06C-D891-FBA5-CD39-A13754C71112}"/>
              </a:ext>
            </a:extLst>
          </xdr:cNvPr>
          <xdr:cNvGraphicFramePr/>
        </xdr:nvGraphicFramePr>
        <xdr:xfrm>
          <a:off x="7397393" y="367750"/>
          <a:ext cx="4903801" cy="269134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206830</xdr:colOff>
      <xdr:row>1</xdr:row>
      <xdr:rowOff>152400</xdr:rowOff>
    </xdr:from>
    <xdr:to>
      <xdr:col>10</xdr:col>
      <xdr:colOff>29393</xdr:colOff>
      <xdr:row>16</xdr:row>
      <xdr:rowOff>152400</xdr:rowOff>
    </xdr:to>
    <xdr:graphicFrame macro="">
      <xdr:nvGraphicFramePr>
        <xdr:cNvPr id="2" name="Chart 1">
          <a:extLst>
            <a:ext uri="{FF2B5EF4-FFF2-40B4-BE49-F238E27FC236}">
              <a16:creationId xmlns:a16="http://schemas.microsoft.com/office/drawing/2014/main" id="{B6AB1B7B-D026-4CA2-94C3-383DE107C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37013</xdr:colOff>
      <xdr:row>1</xdr:row>
      <xdr:rowOff>163286</xdr:rowOff>
    </xdr:from>
    <xdr:to>
      <xdr:col>17</xdr:col>
      <xdr:colOff>483326</xdr:colOff>
      <xdr:row>16</xdr:row>
      <xdr:rowOff>130629</xdr:rowOff>
    </xdr:to>
    <xdr:graphicFrame macro="">
      <xdr:nvGraphicFramePr>
        <xdr:cNvPr id="4" name="Chart 3">
          <a:extLst>
            <a:ext uri="{FF2B5EF4-FFF2-40B4-BE49-F238E27FC236}">
              <a16:creationId xmlns:a16="http://schemas.microsoft.com/office/drawing/2014/main" id="{10F46DD9-5FC8-4E9D-8C5E-F9424CBED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26829207-6A94-4133-B323-8EB6C582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 H" refreshedDate="45910.651340393517" createdVersion="8" refreshedVersion="8" minRefreshableVersion="3" recordCount="74" xr:uid="{9B501E79-D66C-4C7B-B7D8-0927C00EA645}">
  <cacheSource type="worksheet">
    <worksheetSource name="Table2"/>
  </cacheSource>
  <cacheFields count="13">
    <cacheField name="Date" numFmtId="16">
      <sharedItems containsSemiMixedTypes="0" containsNonDate="0" containsDate="1" containsString="0" minDate="2024-10-01T00:00:00" maxDate="2025-06-20T00:00:00" count="56">
        <d v="2024-10-01T00:00:00"/>
        <d v="2024-10-03T00:00:00"/>
        <d v="2024-10-11T00:00:00"/>
        <d v="2024-10-14T00:00:00"/>
        <d v="2024-10-16T00:00:00"/>
        <d v="2024-10-20T00:00:00"/>
        <d v="2024-10-22T00:00:00"/>
        <d v="2024-10-25T00:00:00"/>
        <d v="2024-10-31T00:00:00"/>
        <d v="2024-11-06T00:00:00"/>
        <d v="2024-11-08T00:00:00"/>
        <d v="2024-11-14T00:00:00"/>
        <d v="2024-11-18T00:00:00"/>
        <d v="2024-11-21T00:00:00"/>
        <d v="2024-11-27T00:00:00"/>
        <d v="2024-12-10T00:00:00"/>
        <d v="2024-12-16T00:00:00"/>
        <d v="2024-12-17T00:00:00"/>
        <d v="2024-12-21T00:00:00"/>
        <d v="2024-12-22T00:00:00"/>
        <d v="2025-01-07T00:00:00"/>
        <d v="2025-01-09T00:00:00"/>
        <d v="2025-01-13T00:00:00"/>
        <d v="2025-01-15T00:00:00"/>
        <d v="2025-01-20T00:00:00"/>
        <d v="2025-01-27T00:00:00"/>
        <d v="2025-01-29T00:00:00"/>
        <d v="2025-02-03T00:00:00"/>
        <d v="2025-02-07T00:00:00"/>
        <d v="2025-02-13T00:00:00"/>
        <d v="2025-02-16T00:00:00"/>
        <d v="2025-02-18T00:00:00"/>
        <d v="2025-02-21T00:00:00"/>
        <d v="2025-02-27T00:00:00"/>
        <d v="2025-03-03T00:00:00"/>
        <d v="2025-03-05T00:00:00"/>
        <d v="2025-03-11T00:00:00"/>
        <d v="2025-03-18T00:00:00"/>
        <d v="2025-03-31T00:00:00"/>
        <d v="2025-04-01T00:00:00"/>
        <d v="2025-04-02T00:00:00"/>
        <d v="2025-04-04T00:00:00"/>
        <d v="2025-04-05T00:00:00"/>
        <d v="2025-04-07T00:00:00"/>
        <d v="2025-04-08T00:00:00"/>
        <d v="2025-04-12T00:00:00"/>
        <d v="2025-04-22T00:00:00"/>
        <d v="2025-04-25T00:00:00"/>
        <d v="2025-04-30T00:00:00"/>
        <d v="2025-05-05T00:00:00"/>
        <d v="2025-05-12T00:00:00"/>
        <d v="2025-05-26T00:00:00"/>
        <d v="2025-05-28T00:00:00"/>
        <d v="2025-06-03T00:00:00"/>
        <d v="2025-06-11T00:00:00"/>
        <d v="2025-06-19T00:00:00"/>
      </sharedItems>
      <fieldGroup par="12"/>
    </cacheField>
    <cacheField name="Weekday" numFmtId="0">
      <sharedItems count="7">
        <s v="Tuesday"/>
        <s v="Thursday"/>
        <s v="Friday"/>
        <s v="Monday"/>
        <s v="Wednesday"/>
        <s v="Sunday"/>
        <s v="Saturday"/>
      </sharedItems>
    </cacheField>
    <cacheField name="Year" numFmtId="0">
      <sharedItems containsSemiMixedTypes="0" containsString="0" containsNumber="1" containsInteger="1" minValue="2024" maxValue="2025"/>
    </cacheField>
    <cacheField name="Department" numFmtId="0">
      <sharedItems count="4">
        <s v="Emergency"/>
        <s v="Clinic"/>
        <s v="Lab"/>
        <s v="Reception"/>
      </sharedItems>
    </cacheField>
    <cacheField name="Shift" numFmtId="0">
      <sharedItems count="2">
        <s v="Morning"/>
        <s v="Evening"/>
      </sharedItems>
    </cacheField>
    <cacheField name="Nurse" numFmtId="0">
      <sharedItems count="7">
        <s v="Nurse 6"/>
        <s v="Nurse 4"/>
        <s v="Nurse 7"/>
        <s v="Nurse 2"/>
        <s v="Nurse 5"/>
        <s v="Nurse 3"/>
        <s v="Nurse 1"/>
      </sharedItems>
    </cacheField>
    <cacheField name="Vet" numFmtId="0">
      <sharedItems containsBlank="1" count="26">
        <s v="Vet 3"/>
        <s v="Vet 9"/>
        <s v="Vet 12"/>
        <s v="Vet 2"/>
        <s v="Vet 10"/>
        <s v="Vet 11"/>
        <s v="Vet 1"/>
        <s v="Vet 6"/>
        <s v="Vet 8"/>
        <s v="Vet 5"/>
        <s v="Vet 4"/>
        <s v="N/A"/>
        <s v="Vet 7"/>
        <s v="JoHe" u="1"/>
        <s v="ToHa" u="1"/>
        <s v="TN" u="1"/>
        <s v="FiEr" u="1"/>
        <s v="ClBj" u="1"/>
        <s v="StBo" u="1"/>
        <s v="ErAd" u="1"/>
        <s v="LiNo" u="1"/>
        <s v="StLi" u="1"/>
        <s v="LiMa" u="1"/>
        <s v="LiJo" u="1"/>
        <s v="MaCl" u="1"/>
        <m u="1"/>
      </sharedItems>
    </cacheField>
    <cacheField name="Comment" numFmtId="0">
      <sharedItems containsBlank="1"/>
    </cacheField>
    <cacheField name="Overtime (min)" numFmtId="0">
      <sharedItems containsSemiMixedTypes="0" containsString="0" containsNumber="1" containsInteger="1" minValue="9" maxValue="77"/>
    </cacheField>
    <cacheField name="Overtime (h)" numFmtId="2">
      <sharedItems containsSemiMixedTypes="0" containsString="0" containsNumber="1" minValue="0.15" maxValue="1.2833333333333334"/>
    </cacheField>
    <cacheField name="Months (Date)" numFmtId="0" databaseField="0">
      <fieldGroup base="0">
        <rangePr groupBy="months" startDate="2024-10-01T00:00:00" endDate="2025-06-20T00:00:00"/>
        <groupItems count="14">
          <s v="&lt;01/10/2024"/>
          <s v="Jan"/>
          <s v="Feb"/>
          <s v="Mar"/>
          <s v="Apr"/>
          <s v="May"/>
          <s v="Jun"/>
          <s v="Jul"/>
          <s v="Aug"/>
          <s v="Sept"/>
          <s v="Oct"/>
          <s v="Nov"/>
          <s v="Dec"/>
          <s v="&gt;20/06/2025"/>
        </groupItems>
      </fieldGroup>
    </cacheField>
    <cacheField name="Quarters (Date)" numFmtId="0" databaseField="0">
      <fieldGroup base="0">
        <rangePr groupBy="quarters" startDate="2024-10-01T00:00:00" endDate="2025-06-20T00:00:00"/>
        <groupItems count="6">
          <s v="&lt;01/10/2024"/>
          <s v="Qtr1"/>
          <s v="Qtr2"/>
          <s v="Qtr3"/>
          <s v="Qtr4"/>
          <s v="&gt;20/06/2025"/>
        </groupItems>
      </fieldGroup>
    </cacheField>
    <cacheField name="Years (Date)" numFmtId="0" databaseField="0">
      <fieldGroup base="0">
        <rangePr groupBy="years" startDate="2024-10-01T00:00:00" endDate="2025-06-20T00:00:00"/>
        <groupItems count="4">
          <s v="&lt;01/10/2024"/>
          <s v="2024"/>
          <s v="2025"/>
          <s v="&gt;20/06/2025"/>
        </groupItems>
      </fieldGroup>
    </cacheField>
  </cacheFields>
  <extLst>
    <ext xmlns:x14="http://schemas.microsoft.com/office/spreadsheetml/2009/9/main" uri="{725AE2AE-9491-48be-B2B4-4EB974FC3084}">
      <x14:pivotCacheDefinition pivotCacheId="603255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2024"/>
    <x v="0"/>
    <x v="0"/>
    <x v="0"/>
    <x v="0"/>
    <m/>
    <n v="19"/>
    <n v="0.31666666666666665"/>
  </r>
  <r>
    <x v="0"/>
    <x v="0"/>
    <n v="2024"/>
    <x v="0"/>
    <x v="1"/>
    <x v="1"/>
    <x v="1"/>
    <m/>
    <n v="21"/>
    <n v="0.35"/>
  </r>
  <r>
    <x v="0"/>
    <x v="0"/>
    <n v="2024"/>
    <x v="0"/>
    <x v="1"/>
    <x v="2"/>
    <x v="1"/>
    <m/>
    <n v="21"/>
    <n v="0.35"/>
  </r>
  <r>
    <x v="1"/>
    <x v="1"/>
    <n v="2024"/>
    <x v="0"/>
    <x v="1"/>
    <x v="3"/>
    <x v="2"/>
    <s v="Short lunch break"/>
    <n v="30"/>
    <n v="0.5"/>
  </r>
  <r>
    <x v="2"/>
    <x v="2"/>
    <n v="2024"/>
    <x v="1"/>
    <x v="0"/>
    <x v="0"/>
    <x v="3"/>
    <s v="Short lunch break"/>
    <n v="15"/>
    <n v="0.25"/>
  </r>
  <r>
    <x v="3"/>
    <x v="3"/>
    <n v="2024"/>
    <x v="0"/>
    <x v="1"/>
    <x v="2"/>
    <x v="3"/>
    <m/>
    <n v="28"/>
    <n v="0.46666666666666667"/>
  </r>
  <r>
    <x v="4"/>
    <x v="4"/>
    <n v="2024"/>
    <x v="1"/>
    <x v="0"/>
    <x v="0"/>
    <x v="4"/>
    <m/>
    <n v="38"/>
    <n v="0.6333333333333333"/>
  </r>
  <r>
    <x v="5"/>
    <x v="5"/>
    <n v="2024"/>
    <x v="0"/>
    <x v="0"/>
    <x v="3"/>
    <x v="5"/>
    <m/>
    <n v="41"/>
    <n v="0.68333333333333335"/>
  </r>
  <r>
    <x v="6"/>
    <x v="0"/>
    <n v="2024"/>
    <x v="0"/>
    <x v="1"/>
    <x v="1"/>
    <x v="0"/>
    <m/>
    <n v="18"/>
    <n v="0.3"/>
  </r>
  <r>
    <x v="7"/>
    <x v="2"/>
    <n v="2024"/>
    <x v="1"/>
    <x v="0"/>
    <x v="0"/>
    <x v="4"/>
    <m/>
    <n v="27"/>
    <n v="0.45"/>
  </r>
  <r>
    <x v="7"/>
    <x v="2"/>
    <n v="2024"/>
    <x v="1"/>
    <x v="0"/>
    <x v="2"/>
    <x v="6"/>
    <s v="30 min taken from lunch break"/>
    <n v="40"/>
    <n v="0.66666666666666663"/>
  </r>
  <r>
    <x v="7"/>
    <x v="2"/>
    <n v="2024"/>
    <x v="0"/>
    <x v="0"/>
    <x v="3"/>
    <x v="0"/>
    <m/>
    <n v="23"/>
    <n v="0.38333333333333336"/>
  </r>
  <r>
    <x v="8"/>
    <x v="1"/>
    <n v="2024"/>
    <x v="0"/>
    <x v="1"/>
    <x v="4"/>
    <x v="7"/>
    <m/>
    <n v="30"/>
    <n v="0.5"/>
  </r>
  <r>
    <x v="8"/>
    <x v="1"/>
    <n v="2024"/>
    <x v="0"/>
    <x v="1"/>
    <x v="3"/>
    <x v="7"/>
    <m/>
    <n v="30"/>
    <n v="0.5"/>
  </r>
  <r>
    <x v="9"/>
    <x v="4"/>
    <n v="2024"/>
    <x v="1"/>
    <x v="0"/>
    <x v="0"/>
    <x v="8"/>
    <m/>
    <n v="30"/>
    <n v="0.5"/>
  </r>
  <r>
    <x v="10"/>
    <x v="2"/>
    <n v="2024"/>
    <x v="1"/>
    <x v="0"/>
    <x v="3"/>
    <x v="9"/>
    <m/>
    <n v="21"/>
    <n v="0.35"/>
  </r>
  <r>
    <x v="11"/>
    <x v="1"/>
    <n v="2024"/>
    <x v="0"/>
    <x v="1"/>
    <x v="0"/>
    <x v="10"/>
    <m/>
    <n v="60"/>
    <n v="1"/>
  </r>
  <r>
    <x v="11"/>
    <x v="1"/>
    <n v="2024"/>
    <x v="0"/>
    <x v="1"/>
    <x v="3"/>
    <x v="10"/>
    <s v="15 min taken from meeting"/>
    <n v="60"/>
    <n v="1"/>
  </r>
  <r>
    <x v="12"/>
    <x v="3"/>
    <n v="2024"/>
    <x v="0"/>
    <x v="1"/>
    <x v="2"/>
    <x v="8"/>
    <m/>
    <n v="75"/>
    <n v="1.25"/>
  </r>
  <r>
    <x v="13"/>
    <x v="1"/>
    <n v="2024"/>
    <x v="0"/>
    <x v="1"/>
    <x v="5"/>
    <x v="10"/>
    <m/>
    <n v="26"/>
    <n v="0.43333333333333335"/>
  </r>
  <r>
    <x v="14"/>
    <x v="4"/>
    <n v="2024"/>
    <x v="0"/>
    <x v="1"/>
    <x v="0"/>
    <x v="0"/>
    <m/>
    <n v="19"/>
    <n v="0.31666666666666665"/>
  </r>
  <r>
    <x v="14"/>
    <x v="4"/>
    <n v="2024"/>
    <x v="0"/>
    <x v="1"/>
    <x v="5"/>
    <x v="0"/>
    <m/>
    <n v="15"/>
    <n v="0.25"/>
  </r>
  <r>
    <x v="15"/>
    <x v="0"/>
    <n v="2024"/>
    <x v="1"/>
    <x v="0"/>
    <x v="0"/>
    <x v="8"/>
    <s v="30 min taken from lunch break"/>
    <n v="60"/>
    <n v="1"/>
  </r>
  <r>
    <x v="16"/>
    <x v="3"/>
    <n v="2024"/>
    <x v="0"/>
    <x v="1"/>
    <x v="2"/>
    <x v="8"/>
    <m/>
    <n v="18"/>
    <n v="0.3"/>
  </r>
  <r>
    <x v="17"/>
    <x v="0"/>
    <n v="2024"/>
    <x v="1"/>
    <x v="1"/>
    <x v="2"/>
    <x v="6"/>
    <m/>
    <n v="42"/>
    <n v="0.7"/>
  </r>
  <r>
    <x v="17"/>
    <x v="0"/>
    <n v="2024"/>
    <x v="2"/>
    <x v="0"/>
    <x v="3"/>
    <x v="11"/>
    <m/>
    <n v="15"/>
    <n v="0.25"/>
  </r>
  <r>
    <x v="17"/>
    <x v="0"/>
    <n v="2024"/>
    <x v="0"/>
    <x v="1"/>
    <x v="1"/>
    <x v="4"/>
    <m/>
    <n v="40"/>
    <n v="0.66666666666666663"/>
  </r>
  <r>
    <x v="18"/>
    <x v="6"/>
    <n v="2024"/>
    <x v="0"/>
    <x v="0"/>
    <x v="3"/>
    <x v="12"/>
    <m/>
    <n v="9"/>
    <n v="0.15"/>
  </r>
  <r>
    <x v="19"/>
    <x v="5"/>
    <n v="2024"/>
    <x v="0"/>
    <x v="0"/>
    <x v="0"/>
    <x v="12"/>
    <m/>
    <n v="13"/>
    <n v="0.21666666666666667"/>
  </r>
  <r>
    <x v="20"/>
    <x v="0"/>
    <n v="2025"/>
    <x v="0"/>
    <x v="0"/>
    <x v="3"/>
    <x v="10"/>
    <m/>
    <n v="10"/>
    <n v="0.16666666666666666"/>
  </r>
  <r>
    <x v="20"/>
    <x v="0"/>
    <n v="2025"/>
    <x v="0"/>
    <x v="1"/>
    <x v="2"/>
    <x v="6"/>
    <m/>
    <n v="40"/>
    <n v="0.66666666666666663"/>
  </r>
  <r>
    <x v="21"/>
    <x v="1"/>
    <n v="2025"/>
    <x v="0"/>
    <x v="1"/>
    <x v="3"/>
    <x v="10"/>
    <m/>
    <n v="77"/>
    <n v="1.2833333333333334"/>
  </r>
  <r>
    <x v="22"/>
    <x v="3"/>
    <n v="2025"/>
    <x v="0"/>
    <x v="1"/>
    <x v="2"/>
    <x v="8"/>
    <m/>
    <n v="15"/>
    <n v="0.25"/>
  </r>
  <r>
    <x v="23"/>
    <x v="4"/>
    <n v="2025"/>
    <x v="0"/>
    <x v="1"/>
    <x v="2"/>
    <x v="0"/>
    <m/>
    <n v="30"/>
    <n v="0.5"/>
  </r>
  <r>
    <x v="23"/>
    <x v="4"/>
    <n v="2025"/>
    <x v="3"/>
    <x v="1"/>
    <x v="0"/>
    <x v="11"/>
    <m/>
    <n v="30"/>
    <n v="0.5"/>
  </r>
  <r>
    <x v="24"/>
    <x v="3"/>
    <n v="2025"/>
    <x v="1"/>
    <x v="0"/>
    <x v="0"/>
    <x v="10"/>
    <m/>
    <n v="15"/>
    <n v="0.25"/>
  </r>
  <r>
    <x v="25"/>
    <x v="3"/>
    <n v="2025"/>
    <x v="0"/>
    <x v="1"/>
    <x v="2"/>
    <x v="8"/>
    <m/>
    <n v="60"/>
    <n v="1"/>
  </r>
  <r>
    <x v="26"/>
    <x v="4"/>
    <n v="2025"/>
    <x v="0"/>
    <x v="0"/>
    <x v="3"/>
    <x v="4"/>
    <m/>
    <n v="60"/>
    <n v="1"/>
  </r>
  <r>
    <x v="27"/>
    <x v="3"/>
    <n v="2025"/>
    <x v="0"/>
    <x v="0"/>
    <x v="2"/>
    <x v="8"/>
    <m/>
    <n v="22"/>
    <n v="0.36666666666666664"/>
  </r>
  <r>
    <x v="28"/>
    <x v="2"/>
    <n v="2025"/>
    <x v="0"/>
    <x v="0"/>
    <x v="0"/>
    <x v="10"/>
    <m/>
    <n v="70"/>
    <n v="1.1666666666666667"/>
  </r>
  <r>
    <x v="29"/>
    <x v="1"/>
    <n v="2025"/>
    <x v="0"/>
    <x v="0"/>
    <x v="0"/>
    <x v="9"/>
    <m/>
    <n v="20"/>
    <n v="0.33333333333333331"/>
  </r>
  <r>
    <x v="30"/>
    <x v="5"/>
    <n v="2025"/>
    <x v="1"/>
    <x v="0"/>
    <x v="3"/>
    <x v="8"/>
    <m/>
    <n v="20"/>
    <n v="0.33333333333333331"/>
  </r>
  <r>
    <x v="31"/>
    <x v="0"/>
    <n v="2025"/>
    <x v="0"/>
    <x v="0"/>
    <x v="0"/>
    <x v="8"/>
    <m/>
    <n v="21"/>
    <n v="0.35"/>
  </r>
  <r>
    <x v="32"/>
    <x v="2"/>
    <n v="2025"/>
    <x v="0"/>
    <x v="0"/>
    <x v="3"/>
    <x v="0"/>
    <m/>
    <n v="11"/>
    <n v="0.18333333333333332"/>
  </r>
  <r>
    <x v="33"/>
    <x v="1"/>
    <n v="2025"/>
    <x v="0"/>
    <x v="0"/>
    <x v="0"/>
    <x v="9"/>
    <m/>
    <n v="30"/>
    <n v="0.5"/>
  </r>
  <r>
    <x v="34"/>
    <x v="3"/>
    <n v="2025"/>
    <x v="0"/>
    <x v="1"/>
    <x v="2"/>
    <x v="8"/>
    <m/>
    <n v="30"/>
    <n v="0.5"/>
  </r>
  <r>
    <x v="35"/>
    <x v="4"/>
    <n v="2025"/>
    <x v="0"/>
    <x v="0"/>
    <x v="3"/>
    <x v="12"/>
    <m/>
    <n v="12"/>
    <n v="0.2"/>
  </r>
  <r>
    <x v="36"/>
    <x v="0"/>
    <n v="2025"/>
    <x v="0"/>
    <x v="1"/>
    <x v="2"/>
    <x v="0"/>
    <m/>
    <n v="43"/>
    <n v="0.71666666666666667"/>
  </r>
  <r>
    <x v="37"/>
    <x v="0"/>
    <n v="2025"/>
    <x v="0"/>
    <x v="1"/>
    <x v="2"/>
    <x v="8"/>
    <m/>
    <n v="22"/>
    <n v="0.36666666666666664"/>
  </r>
  <r>
    <x v="38"/>
    <x v="3"/>
    <n v="2025"/>
    <x v="0"/>
    <x v="1"/>
    <x v="2"/>
    <x v="8"/>
    <m/>
    <n v="27"/>
    <n v="0.45"/>
  </r>
  <r>
    <x v="38"/>
    <x v="3"/>
    <n v="2025"/>
    <x v="0"/>
    <x v="0"/>
    <x v="0"/>
    <x v="3"/>
    <m/>
    <n v="18"/>
    <n v="0.3"/>
  </r>
  <r>
    <x v="39"/>
    <x v="0"/>
    <n v="2025"/>
    <x v="1"/>
    <x v="1"/>
    <x v="2"/>
    <x v="3"/>
    <m/>
    <n v="15"/>
    <n v="0.25"/>
  </r>
  <r>
    <x v="40"/>
    <x v="4"/>
    <n v="2025"/>
    <x v="0"/>
    <x v="1"/>
    <x v="2"/>
    <x v="0"/>
    <m/>
    <n v="30"/>
    <n v="0.5"/>
  </r>
  <r>
    <x v="40"/>
    <x v="4"/>
    <n v="2025"/>
    <x v="0"/>
    <x v="1"/>
    <x v="5"/>
    <x v="0"/>
    <m/>
    <n v="30"/>
    <n v="0.5"/>
  </r>
  <r>
    <x v="40"/>
    <x v="4"/>
    <n v="2025"/>
    <x v="0"/>
    <x v="1"/>
    <x v="0"/>
    <x v="0"/>
    <m/>
    <n v="30"/>
    <n v="0.5"/>
  </r>
  <r>
    <x v="41"/>
    <x v="2"/>
    <n v="2025"/>
    <x v="1"/>
    <x v="1"/>
    <x v="2"/>
    <x v="1"/>
    <m/>
    <n v="60"/>
    <n v="1"/>
  </r>
  <r>
    <x v="42"/>
    <x v="6"/>
    <n v="2025"/>
    <x v="1"/>
    <x v="0"/>
    <x v="2"/>
    <x v="9"/>
    <m/>
    <n v="14"/>
    <n v="0.23333333333333334"/>
  </r>
  <r>
    <x v="42"/>
    <x v="6"/>
    <n v="2025"/>
    <x v="0"/>
    <x v="0"/>
    <x v="0"/>
    <x v="12"/>
    <m/>
    <n v="15"/>
    <n v="0.25"/>
  </r>
  <r>
    <x v="43"/>
    <x v="3"/>
    <n v="2025"/>
    <x v="1"/>
    <x v="1"/>
    <x v="2"/>
    <x v="6"/>
    <m/>
    <n v="30"/>
    <n v="0.5"/>
  </r>
  <r>
    <x v="44"/>
    <x v="0"/>
    <n v="2025"/>
    <x v="0"/>
    <x v="1"/>
    <x v="2"/>
    <x v="8"/>
    <m/>
    <n v="30"/>
    <n v="0.5"/>
  </r>
  <r>
    <x v="44"/>
    <x v="0"/>
    <n v="2025"/>
    <x v="0"/>
    <x v="1"/>
    <x v="0"/>
    <x v="8"/>
    <m/>
    <n v="30"/>
    <n v="0.5"/>
  </r>
  <r>
    <x v="45"/>
    <x v="6"/>
    <n v="2025"/>
    <x v="2"/>
    <x v="0"/>
    <x v="3"/>
    <x v="11"/>
    <m/>
    <n v="14"/>
    <n v="0.23333333333333334"/>
  </r>
  <r>
    <x v="46"/>
    <x v="0"/>
    <n v="2025"/>
    <x v="0"/>
    <x v="1"/>
    <x v="2"/>
    <x v="1"/>
    <m/>
    <n v="15"/>
    <n v="0.25"/>
  </r>
  <r>
    <x v="47"/>
    <x v="2"/>
    <n v="2025"/>
    <x v="0"/>
    <x v="1"/>
    <x v="5"/>
    <x v="10"/>
    <m/>
    <n v="30"/>
    <n v="0.5"/>
  </r>
  <r>
    <x v="48"/>
    <x v="4"/>
    <n v="2025"/>
    <x v="0"/>
    <x v="1"/>
    <x v="5"/>
    <x v="8"/>
    <m/>
    <n v="60"/>
    <n v="1"/>
  </r>
  <r>
    <x v="48"/>
    <x v="4"/>
    <n v="2025"/>
    <x v="0"/>
    <x v="1"/>
    <x v="0"/>
    <x v="8"/>
    <m/>
    <n v="60"/>
    <n v="1"/>
  </r>
  <r>
    <x v="49"/>
    <x v="3"/>
    <n v="2025"/>
    <x v="1"/>
    <x v="0"/>
    <x v="0"/>
    <x v="8"/>
    <m/>
    <n v="30"/>
    <n v="0.5"/>
  </r>
  <r>
    <x v="50"/>
    <x v="3"/>
    <n v="2025"/>
    <x v="0"/>
    <x v="1"/>
    <x v="0"/>
    <x v="8"/>
    <m/>
    <n v="26"/>
    <n v="0.43333333333333335"/>
  </r>
  <r>
    <x v="51"/>
    <x v="3"/>
    <n v="2025"/>
    <x v="0"/>
    <x v="0"/>
    <x v="0"/>
    <x v="9"/>
    <m/>
    <n v="30"/>
    <n v="0.5"/>
  </r>
  <r>
    <x v="52"/>
    <x v="4"/>
    <n v="2025"/>
    <x v="1"/>
    <x v="1"/>
    <x v="0"/>
    <x v="9"/>
    <m/>
    <n v="30"/>
    <n v="0.5"/>
  </r>
  <r>
    <x v="52"/>
    <x v="4"/>
    <n v="2025"/>
    <x v="1"/>
    <x v="1"/>
    <x v="6"/>
    <x v="9"/>
    <m/>
    <n v="30"/>
    <n v="0.5"/>
  </r>
  <r>
    <x v="53"/>
    <x v="0"/>
    <n v="2025"/>
    <x v="0"/>
    <x v="1"/>
    <x v="0"/>
    <x v="8"/>
    <m/>
    <n v="49"/>
    <n v="0.81666666666666665"/>
  </r>
  <r>
    <x v="54"/>
    <x v="4"/>
    <n v="2025"/>
    <x v="1"/>
    <x v="1"/>
    <x v="0"/>
    <x v="9"/>
    <m/>
    <n v="22"/>
    <n v="0.36666666666666664"/>
  </r>
  <r>
    <x v="55"/>
    <x v="1"/>
    <n v="2025"/>
    <x v="1"/>
    <x v="1"/>
    <x v="6"/>
    <x v="7"/>
    <m/>
    <n v="16"/>
    <n v="0.26666666666666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A6881-2B98-401B-AA7F-421664C01C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J17:M23" firstHeaderRow="1" firstDataRow="2"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axis="axisRow" showAll="0">
      <items count="5">
        <item x="1"/>
        <item x="0"/>
        <item x="2"/>
        <item x="3"/>
        <item t="default"/>
      </items>
    </pivotField>
    <pivotField axis="axisCol" showAll="0">
      <items count="3">
        <item x="1"/>
        <item x="0"/>
        <item t="default"/>
      </items>
    </pivotField>
    <pivotField showAll="0"/>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4"/>
  </colFields>
  <colItems count="3">
    <i>
      <x/>
    </i>
    <i>
      <x v="1"/>
    </i>
    <i t="grand">
      <x/>
    </i>
  </colItems>
  <dataFields count="1">
    <dataField name="Sum of Overtime (h)" fld="9" baseField="0" baseItem="0" numFmtId="2"/>
  </dataFields>
  <chartFormats count="3">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2">
          <reference field="4294967294" count="1" selected="0">
            <x v="0"/>
          </reference>
          <reference field="4" count="1" selected="0">
            <x v="1"/>
          </reference>
        </references>
      </pivotArea>
    </chartFormat>
    <chartFormat chart="20" format="8"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2ABF88-F09A-402E-AAE4-4815642E51C7}"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J1:L15" firstHeaderRow="1" firstDataRow="2" firstDataCol="1"/>
  <pivotFields count="13">
    <pivotField numFmtId="16" subtotalTop="0" showAll="0" defaultSubtota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subtotalTop="0" showAll="0" defaultSubtotal="0"/>
    <pivotField subtotalTop="0" showAll="0" defaultSubtotal="0"/>
    <pivotField subtotalTop="0" showAll="0" defaultSubtotal="0">
      <items count="4">
        <item x="1"/>
        <item x="0"/>
        <item x="2"/>
        <item x="3"/>
      </items>
    </pivotField>
    <pivotField axis="axisCol" subtotalTop="0" showAll="0" defaultSubtotal="0">
      <items count="2">
        <item x="1"/>
        <item x="0"/>
      </items>
    </pivotField>
    <pivotField subtotalTop="0" showAll="0" defaultSubtotal="0"/>
    <pivotField axis="axisRow" showAll="0" defaultSubtotal="0">
      <items count="26">
        <item m="1" x="17"/>
        <item m="1" x="19"/>
        <item m="1" x="16"/>
        <item m="1" x="13"/>
        <item m="1" x="23"/>
        <item m="1" x="22"/>
        <item m="1" x="20"/>
        <item m="1" x="24"/>
        <item m="1" x="18"/>
        <item m="1" x="21"/>
        <item m="1" x="14"/>
        <item m="1" x="25"/>
        <item x="11"/>
        <item m="1" x="15"/>
        <item x="0"/>
        <item x="1"/>
        <item x="2"/>
        <item x="3"/>
        <item x="4"/>
        <item x="5"/>
        <item x="6"/>
        <item x="7"/>
        <item x="8"/>
        <item x="9"/>
        <item x="10"/>
        <item x="12"/>
      </items>
    </pivotField>
    <pivotField subtotalTop="0" showAll="0" defaultSubtotal="0"/>
    <pivotField subtotalTop="0" showAll="0" defaultSubtotal="0"/>
    <pivotField dataField="1" numFmtId="2" subtotalTop="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6"/>
  </rowFields>
  <rowItems count="13">
    <i>
      <x v="12"/>
    </i>
    <i>
      <x v="14"/>
    </i>
    <i>
      <x v="15"/>
    </i>
    <i>
      <x v="16"/>
    </i>
    <i>
      <x v="17"/>
    </i>
    <i>
      <x v="18"/>
    </i>
    <i>
      <x v="19"/>
    </i>
    <i>
      <x v="20"/>
    </i>
    <i>
      <x v="21"/>
    </i>
    <i>
      <x v="22"/>
    </i>
    <i>
      <x v="23"/>
    </i>
    <i>
      <x v="24"/>
    </i>
    <i>
      <x v="25"/>
    </i>
  </rowItems>
  <colFields count="1">
    <field x="4"/>
  </colFields>
  <colItems count="2">
    <i>
      <x/>
    </i>
    <i>
      <x v="1"/>
    </i>
  </colItems>
  <dataFields count="1">
    <dataField name="Sum of Overtime (h)" fld="9" baseField="0" baseItem="0" numFmtId="2"/>
  </dataFields>
  <formats count="13">
    <format dxfId="12">
      <pivotArea dataOnly="0" labelOnly="1" fieldPosition="0">
        <references count="1">
          <reference field="6" count="0"/>
        </references>
      </pivotArea>
    </format>
    <format dxfId="11">
      <pivotArea collapsedLevelsAreSubtotals="1" fieldPosition="0">
        <references count="1">
          <reference field="6" count="1">
            <x v="25"/>
          </reference>
        </references>
      </pivotArea>
    </format>
    <format dxfId="10">
      <pivotArea type="origin" dataOnly="0" labelOnly="1" outline="0"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fieldPosition="0">
        <references count="1">
          <reference field="6" count="0"/>
        </references>
      </pivotArea>
    </format>
    <format dxfId="6">
      <pivotArea outline="0" collapsedLevelsAreSubtotals="1" fieldPosition="0"/>
    </format>
    <format dxfId="5">
      <pivotArea type="topRight" dataOnly="0" labelOnly="1" outline="0" fieldPosition="0"/>
    </format>
    <format dxfId="4">
      <pivotArea type="origin" dataOnly="0" labelOnly="1" outline="0" fieldPosition="0"/>
    </format>
    <format dxfId="3">
      <pivotArea field="4" type="button" dataOnly="0" labelOnly="1" outline="0" axis="axisCol" fieldPosition="0"/>
    </format>
    <format dxfId="2">
      <pivotArea type="topRight" dataOnly="0" labelOnly="1" outline="0" fieldPosition="0"/>
    </format>
    <format dxfId="1">
      <pivotArea field="6" type="button" dataOnly="0" labelOnly="1" outline="0" axis="axisRow" fieldPosition="0"/>
    </format>
    <format dxfId="0">
      <pivotArea dataOnly="0" labelOnly="1" fieldPosition="0">
        <references count="1">
          <reference field="4" count="0"/>
        </references>
      </pivotArea>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D97281-B41B-40E0-9693-DFDA9525D10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G21:J27" firstHeaderRow="1" firstDataRow="3" firstDataCol="1" rowPageCount="1" colPageCount="1"/>
  <pivotFields count="13">
    <pivotField numFmtId="16" subtotalTop="0" showAll="0" defaultSubtota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Page" subtotalTop="0" showAll="0" defaultSubtotal="0">
      <items count="7">
        <item x="3"/>
        <item x="0"/>
        <item x="4"/>
        <item x="1"/>
        <item x="2"/>
        <item x="6"/>
        <item x="5"/>
      </items>
    </pivotField>
    <pivotField subtotalTop="0" showAll="0" defaultSubtotal="0"/>
    <pivotField axis="axisCol" subtotalTop="0" showAll="0" defaultSubtotal="0">
      <items count="4">
        <item x="1"/>
        <item x="0"/>
        <item x="2"/>
        <item x="3"/>
      </items>
    </pivotField>
    <pivotField axis="axisCol" subtotalTop="0" showAll="0" defaultSubtotal="0">
      <items count="2">
        <item x="1"/>
        <item x="0"/>
      </items>
    </pivotField>
    <pivotField subtotalTop="0" showAll="0" defaultSubtotal="0">
      <items count="7">
        <item x="6"/>
        <item x="3"/>
        <item x="5"/>
        <item x="1"/>
        <item x="4"/>
        <item x="0"/>
        <item x="2"/>
      </items>
    </pivotField>
    <pivotField axis="axisRow" multipleItemSelectionAllowed="1" showAll="0" defaultSubtotal="0">
      <items count="26">
        <item m="1" x="17"/>
        <item m="1" x="19"/>
        <item m="1" x="16"/>
        <item m="1" x="13"/>
        <item m="1" x="23"/>
        <item m="1" x="22"/>
        <item m="1" x="20"/>
        <item m="1" x="24"/>
        <item x="11"/>
        <item m="1" x="18"/>
        <item m="1" x="21"/>
        <item m="1" x="15"/>
        <item m="1" x="14"/>
        <item x="6"/>
        <item x="4"/>
        <item x="5"/>
        <item x="2"/>
        <item x="3"/>
        <item x="0"/>
        <item x="10"/>
        <item x="9"/>
        <item x="7"/>
        <item x="12"/>
        <item x="8"/>
        <item x="1"/>
        <item m="1" x="25"/>
      </items>
    </pivotField>
    <pivotField subtotalTop="0" showAll="0" defaultSubtotal="0"/>
    <pivotField subtotalTop="0" showAll="0" defaultSubtotal="0"/>
    <pivotField dataField="1" numFmtId="2" subtotalTop="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6"/>
  </rowFields>
  <rowItems count="4">
    <i>
      <x v="16"/>
    </i>
    <i>
      <x v="19"/>
    </i>
    <i>
      <x v="20"/>
    </i>
    <i>
      <x v="21"/>
    </i>
  </rowItems>
  <colFields count="2">
    <field x="4"/>
    <field x="3"/>
  </colFields>
  <colItems count="3">
    <i>
      <x/>
      <x/>
    </i>
    <i r="1">
      <x v="1"/>
    </i>
    <i>
      <x v="1"/>
      <x v="1"/>
    </i>
  </colItems>
  <pageFields count="1">
    <pageField fld="1" item="3" hier="-1"/>
  </pageFields>
  <dataFields count="1">
    <dataField name="Sum of Overtime (h)" fld="9" baseField="0" baseItem="0" numFmtId="2"/>
  </dataFields>
  <formats count="1">
    <format dxfId="13">
      <pivotArea outline="0" collapsedLevelsAreSubtotals="1"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B55AC0-7646-4E8C-B825-BC0EE477175D}"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A1:H15" firstHeaderRow="1" firstDataRow="2"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axis="axisCol" showAll="0">
      <items count="8">
        <item x="3"/>
        <item x="0"/>
        <item x="4"/>
        <item x="1"/>
        <item x="2"/>
        <item x="6"/>
        <item x="5"/>
        <item t="default"/>
      </items>
    </pivotField>
    <pivotField showAll="0"/>
    <pivotField showAll="0"/>
    <pivotField showAll="0"/>
    <pivotField showAll="0"/>
    <pivotField axis="axisRow" showAll="0">
      <items count="27">
        <item m="1" x="17"/>
        <item m="1" x="19"/>
        <item m="1" x="16"/>
        <item m="1" x="13"/>
        <item m="1" x="23"/>
        <item m="1" x="22"/>
        <item m="1" x="20"/>
        <item m="1" x="24"/>
        <item m="1" x="18"/>
        <item m="1" x="21"/>
        <item m="1" x="14"/>
        <item m="1" x="25"/>
        <item x="11"/>
        <item m="1" x="15"/>
        <item x="0"/>
        <item x="1"/>
        <item x="2"/>
        <item x="3"/>
        <item x="4"/>
        <item x="5"/>
        <item x="6"/>
        <item x="7"/>
        <item x="8"/>
        <item x="9"/>
        <item x="10"/>
        <item x="12"/>
        <item t="default"/>
      </items>
    </pivotField>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3">
    <i>
      <x v="12"/>
    </i>
    <i>
      <x v="14"/>
    </i>
    <i>
      <x v="15"/>
    </i>
    <i>
      <x v="16"/>
    </i>
    <i>
      <x v="17"/>
    </i>
    <i>
      <x v="18"/>
    </i>
    <i>
      <x v="19"/>
    </i>
    <i>
      <x v="20"/>
    </i>
    <i>
      <x v="21"/>
    </i>
    <i>
      <x v="22"/>
    </i>
    <i>
      <x v="23"/>
    </i>
    <i>
      <x v="24"/>
    </i>
    <i>
      <x v="25"/>
    </i>
  </rowItems>
  <colFields count="1">
    <field x="1"/>
  </colFields>
  <colItems count="7">
    <i>
      <x/>
    </i>
    <i>
      <x v="1"/>
    </i>
    <i>
      <x v="2"/>
    </i>
    <i>
      <x v="3"/>
    </i>
    <i>
      <x v="4"/>
    </i>
    <i>
      <x v="5"/>
    </i>
    <i>
      <x v="6"/>
    </i>
  </colItems>
  <dataFields count="1">
    <dataField name="Sum of Overtime (h)" fld="9" baseField="0" baseItem="0" numFmtId="2"/>
  </dataFields>
  <formats count="7">
    <format dxfId="20">
      <pivotArea dataOnly="0" labelOnly="1" fieldPosition="0">
        <references count="1">
          <reference field="6" count="0"/>
        </references>
      </pivotArea>
    </format>
    <format dxfId="19">
      <pivotArea outline="0" collapsedLevelsAreSubtotals="1" fieldPosition="0"/>
    </format>
    <format dxfId="18">
      <pivotArea type="origin" dataOnly="0" labelOnly="1" outline="0" fieldPosition="0"/>
    </format>
    <format dxfId="17">
      <pivotArea field="1" type="button" dataOnly="0" labelOnly="1" outline="0" axis="axisCol" fieldPosition="0"/>
    </format>
    <format dxfId="16">
      <pivotArea type="topRight" dataOnly="0" labelOnly="1" outline="0" fieldPosition="0"/>
    </format>
    <format dxfId="15">
      <pivotArea field="6" type="button" dataOnly="0" labelOnly="1" outline="0" axis="axisRow" fieldPosition="0"/>
    </format>
    <format dxfId="14">
      <pivotArea dataOnly="0" labelOnly="1" fieldPosition="0">
        <references count="1">
          <reference field="1" count="0"/>
        </references>
      </pivotArea>
    </format>
  </formats>
  <conditionalFormats count="1">
    <conditionalFormat priority="6">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EBD7919-1939-4E13-9705-F370742EBC5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A30:D38" firstHeaderRow="1" firstDataRow="3" firstDataCol="1" rowPageCount="1" colPageCount="1"/>
  <pivotFields count="13">
    <pivotField numFmtId="16" subtotalTop="0" showAll="0" defaultSubtota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Row" subtotalTop="0" showAll="0" defaultSubtotal="0">
      <items count="7">
        <item x="3"/>
        <item x="0"/>
        <item x="4"/>
        <item x="1"/>
        <item x="2"/>
        <item x="6"/>
        <item x="5"/>
      </items>
    </pivotField>
    <pivotField subtotalTop="0" showAll="0" defaultSubtotal="0"/>
    <pivotField axis="axisCol" subtotalTop="0" showAll="0" defaultSubtotal="0">
      <items count="4">
        <item x="1"/>
        <item x="0"/>
        <item x="2"/>
        <item x="3"/>
      </items>
    </pivotField>
    <pivotField axis="axisCol" subtotalTop="0" showAll="0" defaultSubtotal="0">
      <items count="2">
        <item x="1"/>
        <item x="0"/>
      </items>
    </pivotField>
    <pivotField subtotalTop="0" showAll="0" defaultSubtotal="0">
      <items count="7">
        <item x="6"/>
        <item x="3"/>
        <item x="5"/>
        <item x="1"/>
        <item x="4"/>
        <item x="0"/>
        <item x="2"/>
      </items>
    </pivotField>
    <pivotField axis="axisPage" multipleItemSelectionAllowed="1" showAll="0" defaultSubtotal="0">
      <items count="26">
        <item m="1" x="17"/>
        <item m="1" x="19"/>
        <item m="1" x="16"/>
        <item m="1" x="13"/>
        <item m="1" x="23"/>
        <item m="1" x="22"/>
        <item m="1" x="20"/>
        <item m="1" x="24"/>
        <item h="1" x="11"/>
        <item m="1" x="18"/>
        <item m="1" x="21"/>
        <item m="1" x="15"/>
        <item m="1" x="14"/>
        <item h="1" x="6"/>
        <item h="1" x="4"/>
        <item h="1" x="5"/>
        <item h="1" x="2"/>
        <item h="1" x="3"/>
        <item h="1" x="0"/>
        <item x="10"/>
        <item h="1" x="9"/>
        <item h="1" x="7"/>
        <item h="1" x="12"/>
        <item x="8"/>
        <item h="1" x="1"/>
        <item m="1" x="25"/>
      </items>
    </pivotField>
    <pivotField subtotalTop="0" showAll="0" defaultSubtotal="0"/>
    <pivotField subtotalTop="0" showAll="0" defaultSubtotal="0"/>
    <pivotField dataField="1" numFmtId="2" subtotalTop="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1"/>
  </rowFields>
  <rowItems count="6">
    <i>
      <x/>
    </i>
    <i>
      <x v="1"/>
    </i>
    <i>
      <x v="2"/>
    </i>
    <i>
      <x v="3"/>
    </i>
    <i>
      <x v="4"/>
    </i>
    <i>
      <x v="6"/>
    </i>
  </rowItems>
  <colFields count="2">
    <field x="4"/>
    <field x="3"/>
  </colFields>
  <colItems count="3">
    <i>
      <x/>
      <x v="1"/>
    </i>
    <i>
      <x v="1"/>
      <x/>
    </i>
    <i r="1">
      <x v="1"/>
    </i>
  </colItems>
  <pageFields count="1">
    <pageField fld="6" hier="-1"/>
  </pageFields>
  <dataFields count="1">
    <dataField name="Sum of Overtime (h)" fld="9" baseField="0" baseItem="0" numFmtId="2"/>
  </dataFields>
  <formats count="1">
    <format dxfId="21">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E6E1A7-D98D-4AF3-B5E2-472F7B13BE4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A21:E25" firstHeaderRow="1" firstDataRow="3" firstDataCol="1" rowPageCount="1" colPageCount="1"/>
  <pivotFields count="13">
    <pivotField numFmtId="16" subtotalTop="0" showAll="0" defaultSubtota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Page" subtotalTop="0" showAll="0" defaultSubtotal="0">
      <items count="7">
        <item x="3"/>
        <item x="0"/>
        <item x="4"/>
        <item x="1"/>
        <item x="2"/>
        <item x="6"/>
        <item x="5"/>
      </items>
    </pivotField>
    <pivotField subtotalTop="0" showAll="0" defaultSubtotal="0"/>
    <pivotField axis="axisCol" subtotalTop="0" showAll="0" defaultSubtotal="0">
      <items count="4">
        <item x="1"/>
        <item x="0"/>
        <item x="2"/>
        <item x="3"/>
      </items>
    </pivotField>
    <pivotField axis="axisCol" subtotalTop="0" showAll="0" defaultSubtotal="0">
      <items count="2">
        <item x="1"/>
        <item x="0"/>
      </items>
    </pivotField>
    <pivotField axis="axisRow" subtotalTop="0" showAll="0" defaultSubtotal="0">
      <items count="7">
        <item x="6"/>
        <item x="3"/>
        <item x="5"/>
        <item x="1"/>
        <item x="4"/>
        <item x="0"/>
        <item x="2"/>
      </items>
    </pivotField>
    <pivotField multipleItemSelectionAllowed="1" showAll="0" defaultSubtotal="0"/>
    <pivotField subtotalTop="0" showAll="0" defaultSubtotal="0"/>
    <pivotField subtotalTop="0" showAll="0" defaultSubtotal="0"/>
    <pivotField dataField="1" numFmtId="2" subtotalTop="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5"/>
  </rowFields>
  <rowItems count="2">
    <i>
      <x v="5"/>
    </i>
    <i>
      <x v="6"/>
    </i>
  </rowItems>
  <colFields count="2">
    <field x="4"/>
    <field x="3"/>
  </colFields>
  <colItems count="4">
    <i>
      <x/>
      <x/>
    </i>
    <i r="1">
      <x v="1"/>
    </i>
    <i>
      <x v="1"/>
      <x/>
    </i>
    <i r="1">
      <x v="1"/>
    </i>
  </colItems>
  <pageFields count="1">
    <pageField fld="1" item="0" hier="-1"/>
  </pageFields>
  <dataFields count="1">
    <dataField name="Sum of Overtime (h)" fld="9" baseField="0" baseItem="0" numFmtId="2"/>
  </dataFields>
  <formats count="1">
    <format dxfId="22">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A1E29A7-EA5F-4FB2-BFBF-D9C9F600E1F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colHeaderCaption="">
  <location ref="N1:Z10" firstHeaderRow="1" firstDataRow="3" firstDataCol="1"/>
  <pivotFields count="13">
    <pivotField numFmtId="16" subtotalTop="0" showAll="0" defaultSubtota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Col" subtotalTop="0" showAll="0" defaultSubtotal="0">
      <items count="7">
        <item x="3"/>
        <item x="0"/>
        <item x="4"/>
        <item x="1"/>
        <item x="2"/>
        <item x="6"/>
        <item x="5"/>
      </items>
    </pivotField>
    <pivotField subtotalTop="0" showAll="0" defaultSubtotal="0"/>
    <pivotField subtotalTop="0" showAll="0" defaultSubtotal="0">
      <items count="4">
        <item x="1"/>
        <item x="0"/>
        <item x="2"/>
        <item x="3"/>
      </items>
    </pivotField>
    <pivotField axis="axisCol" subtotalTop="0" showAll="0" defaultSubtotal="0">
      <items count="2">
        <item x="1"/>
        <item x="0"/>
      </items>
    </pivotField>
    <pivotField axis="axisRow" subtotalTop="0" showAll="0" defaultSubtotal="0">
      <items count="7">
        <item x="6"/>
        <item x="3"/>
        <item x="5"/>
        <item x="1"/>
        <item x="4"/>
        <item x="0"/>
        <item x="2"/>
      </items>
    </pivotField>
    <pivotField showAll="0" defaultSubtotal="0"/>
    <pivotField subtotalTop="0" showAll="0" defaultSubtotal="0"/>
    <pivotField subtotalTop="0" showAll="0" defaultSubtotal="0"/>
    <pivotField dataField="1" numFmtId="2" subtotalTop="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5"/>
  </rowFields>
  <rowItems count="7">
    <i>
      <x/>
    </i>
    <i>
      <x v="1"/>
    </i>
    <i>
      <x v="2"/>
    </i>
    <i>
      <x v="3"/>
    </i>
    <i>
      <x v="4"/>
    </i>
    <i>
      <x v="5"/>
    </i>
    <i>
      <x v="6"/>
    </i>
  </rowItems>
  <colFields count="2">
    <field x="1"/>
    <field x="4"/>
  </colFields>
  <colItems count="12">
    <i>
      <x/>
      <x/>
    </i>
    <i r="1">
      <x v="1"/>
    </i>
    <i>
      <x v="1"/>
      <x/>
    </i>
    <i r="1">
      <x v="1"/>
    </i>
    <i>
      <x v="2"/>
      <x/>
    </i>
    <i r="1">
      <x v="1"/>
    </i>
    <i>
      <x v="3"/>
      <x/>
    </i>
    <i r="1">
      <x v="1"/>
    </i>
    <i>
      <x v="4"/>
      <x/>
    </i>
    <i r="1">
      <x v="1"/>
    </i>
    <i>
      <x v="5"/>
      <x v="1"/>
    </i>
    <i>
      <x v="6"/>
      <x v="1"/>
    </i>
  </colItems>
  <dataFields count="1">
    <dataField name="Sum of Overtime (h)" fld="9" baseField="0" baseItem="0" numFmtId="2"/>
  </dataFields>
  <formats count="59">
    <format dxfId="81">
      <pivotArea outline="0" collapsedLevelsAreSubtotals="1" fieldPosition="0"/>
    </format>
    <format dxfId="80">
      <pivotArea outline="0" collapsedLevelsAreSubtotals="1" fieldPosition="0"/>
    </format>
    <format dxfId="79">
      <pivotArea dataOnly="0" labelOnly="1" fieldPosition="0">
        <references count="1">
          <reference field="5" count="0"/>
        </references>
      </pivotArea>
    </format>
    <format dxfId="78">
      <pivotArea outline="0" collapsedLevelsAreSubtotals="1" fieldPosition="0">
        <references count="2">
          <reference field="1" count="1" selected="0">
            <x v="0"/>
          </reference>
          <reference field="4" count="0" selected="0"/>
        </references>
      </pivotArea>
    </format>
    <format dxfId="77">
      <pivotArea outline="0" collapsedLevelsAreSubtotals="1" fieldPosition="0">
        <references count="1">
          <reference field="1" count="6" selected="0">
            <x v="1"/>
            <x v="2"/>
            <x v="3"/>
            <x v="4"/>
            <x v="5"/>
            <x v="6"/>
          </reference>
        </references>
      </pivotArea>
    </format>
    <format dxfId="76">
      <pivotArea field="1" type="button" dataOnly="0" labelOnly="1" outline="0" axis="axisCol" fieldPosition="0"/>
    </format>
    <format dxfId="75">
      <pivotArea field="4" type="button" dataOnly="0" labelOnly="1" outline="0" axis="axisCol" fieldPosition="1"/>
    </format>
    <format dxfId="74">
      <pivotArea type="topRight" dataOnly="0" labelOnly="1" outline="0" fieldPosition="0"/>
    </format>
    <format dxfId="73">
      <pivotArea dataOnly="0" labelOnly="1" fieldPosition="0">
        <references count="1">
          <reference field="1" count="0"/>
        </references>
      </pivotArea>
    </format>
    <format dxfId="72">
      <pivotArea dataOnly="0" labelOnly="1" fieldPosition="0">
        <references count="2">
          <reference field="1" count="1" selected="0">
            <x v="0"/>
          </reference>
          <reference field="4" count="0"/>
        </references>
      </pivotArea>
    </format>
    <format dxfId="71">
      <pivotArea dataOnly="0" labelOnly="1" fieldPosition="0">
        <references count="2">
          <reference field="1" count="1" selected="0">
            <x v="1"/>
          </reference>
          <reference field="4" count="0"/>
        </references>
      </pivotArea>
    </format>
    <format dxfId="70">
      <pivotArea dataOnly="0" labelOnly="1" fieldPosition="0">
        <references count="2">
          <reference field="1" count="1" selected="0">
            <x v="2"/>
          </reference>
          <reference field="4" count="0"/>
        </references>
      </pivotArea>
    </format>
    <format dxfId="69">
      <pivotArea dataOnly="0" labelOnly="1" fieldPosition="0">
        <references count="2">
          <reference field="1" count="1" selected="0">
            <x v="3"/>
          </reference>
          <reference field="4" count="0"/>
        </references>
      </pivotArea>
    </format>
    <format dxfId="68">
      <pivotArea dataOnly="0" labelOnly="1" fieldPosition="0">
        <references count="2">
          <reference field="1" count="1" selected="0">
            <x v="4"/>
          </reference>
          <reference field="4" count="0"/>
        </references>
      </pivotArea>
    </format>
    <format dxfId="67">
      <pivotArea dataOnly="0" labelOnly="1" fieldPosition="0">
        <references count="2">
          <reference field="1" count="1" selected="0">
            <x v="5"/>
          </reference>
          <reference field="4" count="1">
            <x v="1"/>
          </reference>
        </references>
      </pivotArea>
    </format>
    <format dxfId="66">
      <pivotArea dataOnly="0" labelOnly="1" fieldPosition="0">
        <references count="2">
          <reference field="1" count="1" selected="0">
            <x v="6"/>
          </reference>
          <reference field="4" count="1">
            <x v="1"/>
          </reference>
        </references>
      </pivotArea>
    </format>
    <format dxfId="65">
      <pivotArea collapsedLevelsAreSubtotals="1" fieldPosition="0">
        <references count="3">
          <reference field="1" count="1" selected="0">
            <x v="1"/>
          </reference>
          <reference field="4" count="0" selected="0"/>
          <reference field="5" count="6">
            <x v="0"/>
            <x v="1"/>
            <x v="2"/>
            <x v="3"/>
            <x v="4"/>
            <x v="5"/>
          </reference>
        </references>
      </pivotArea>
    </format>
    <format dxfId="64">
      <pivotArea type="topRight" dataOnly="0" labelOnly="1" outline="0" offset="A1:B1" fieldPosition="0"/>
    </format>
    <format dxfId="63">
      <pivotArea dataOnly="0" labelOnly="1" fieldPosition="0">
        <references count="1">
          <reference field="1" count="1">
            <x v="1"/>
          </reference>
        </references>
      </pivotArea>
    </format>
    <format dxfId="62">
      <pivotArea dataOnly="0" labelOnly="1" fieldPosition="0">
        <references count="2">
          <reference field="1" count="1" selected="0">
            <x v="1"/>
          </reference>
          <reference field="4" count="0"/>
        </references>
      </pivotArea>
    </format>
    <format dxfId="61">
      <pivotArea type="topRight" dataOnly="0" labelOnly="1" outline="0" offset="A1:B1" fieldPosition="0"/>
    </format>
    <format dxfId="60">
      <pivotArea dataOnly="0" labelOnly="1" fieldPosition="0">
        <references count="1">
          <reference field="1" count="1">
            <x v="1"/>
          </reference>
        </references>
      </pivotArea>
    </format>
    <format dxfId="59">
      <pivotArea dataOnly="0" labelOnly="1" fieldPosition="0">
        <references count="2">
          <reference field="1" count="1" selected="0">
            <x v="1"/>
          </reference>
          <reference field="4" count="0"/>
        </references>
      </pivotArea>
    </format>
    <format dxfId="58">
      <pivotArea outline="0" collapsedLevelsAreSubtotals="1" fieldPosition="0">
        <references count="2">
          <reference field="1" count="1" selected="0">
            <x v="2"/>
          </reference>
          <reference field="4" count="1" selected="0">
            <x v="1"/>
          </reference>
        </references>
      </pivotArea>
    </format>
    <format dxfId="57">
      <pivotArea type="topRight" dataOnly="0" labelOnly="1" outline="0" offset="D1" fieldPosition="0"/>
    </format>
    <format dxfId="56">
      <pivotArea dataOnly="0" labelOnly="1" offset="IV256" fieldPosition="0">
        <references count="1">
          <reference field="1" count="1">
            <x v="2"/>
          </reference>
        </references>
      </pivotArea>
    </format>
    <format dxfId="55">
      <pivotArea dataOnly="0" labelOnly="1" fieldPosition="0">
        <references count="2">
          <reference field="1" count="1" selected="0">
            <x v="2"/>
          </reference>
          <reference field="4" count="1">
            <x v="1"/>
          </reference>
        </references>
      </pivotArea>
    </format>
    <format dxfId="54">
      <pivotArea outline="0" collapsedLevelsAreSubtotals="1" fieldPosition="0">
        <references count="2">
          <reference field="1" count="1" selected="0">
            <x v="3"/>
          </reference>
          <reference field="4" count="1" selected="0">
            <x v="1"/>
          </reference>
        </references>
      </pivotArea>
    </format>
    <format dxfId="53">
      <pivotArea type="topRight" dataOnly="0" labelOnly="1" outline="0" offset="F1" fieldPosition="0"/>
    </format>
    <format dxfId="52">
      <pivotArea dataOnly="0" labelOnly="1" offset="IV256" fieldPosition="0">
        <references count="1">
          <reference field="1" count="1">
            <x v="3"/>
          </reference>
        </references>
      </pivotArea>
    </format>
    <format dxfId="51">
      <pivotArea dataOnly="0" labelOnly="1" fieldPosition="0">
        <references count="2">
          <reference field="1" count="1" selected="0">
            <x v="3"/>
          </reference>
          <reference field="4" count="1">
            <x v="1"/>
          </reference>
        </references>
      </pivotArea>
    </format>
    <format dxfId="50">
      <pivotArea outline="0" collapsedLevelsAreSubtotals="1" fieldPosition="0">
        <references count="2">
          <reference field="1" count="1" selected="0">
            <x v="4"/>
          </reference>
          <reference field="4" count="1" selected="0">
            <x v="1"/>
          </reference>
        </references>
      </pivotArea>
    </format>
    <format dxfId="49">
      <pivotArea type="topRight" dataOnly="0" labelOnly="1" outline="0" offset="H1" fieldPosition="0"/>
    </format>
    <format dxfId="48">
      <pivotArea dataOnly="0" labelOnly="1" offset="IV256" fieldPosition="0">
        <references count="1">
          <reference field="1" count="1">
            <x v="4"/>
          </reference>
        </references>
      </pivotArea>
    </format>
    <format dxfId="47">
      <pivotArea dataOnly="0" labelOnly="1" fieldPosition="0">
        <references count="2">
          <reference field="1" count="1" selected="0">
            <x v="4"/>
          </reference>
          <reference field="4" count="1">
            <x v="1"/>
          </reference>
        </references>
      </pivotArea>
    </format>
    <format dxfId="46">
      <pivotArea outline="0" collapsedLevelsAreSubtotals="1" fieldPosition="0">
        <references count="2">
          <reference field="1" count="1" selected="0">
            <x v="5"/>
          </reference>
          <reference field="4" count="1" selected="0">
            <x v="1"/>
          </reference>
        </references>
      </pivotArea>
    </format>
    <format dxfId="45">
      <pivotArea type="topRight" dataOnly="0" labelOnly="1" outline="0" offset="I1" fieldPosition="0"/>
    </format>
    <format dxfId="44">
      <pivotArea dataOnly="0" labelOnly="1" fieldPosition="0">
        <references count="1">
          <reference field="1" count="1">
            <x v="5"/>
          </reference>
        </references>
      </pivotArea>
    </format>
    <format dxfId="43">
      <pivotArea dataOnly="0" labelOnly="1" fieldPosition="0">
        <references count="2">
          <reference field="1" count="1" selected="0">
            <x v="5"/>
          </reference>
          <reference field="4" count="1">
            <x v="1"/>
          </reference>
        </references>
      </pivotArea>
    </format>
    <format dxfId="42">
      <pivotArea outline="0" collapsedLevelsAreSubtotals="1" fieldPosition="0">
        <references count="1">
          <reference field="1" count="1" selected="0">
            <x v="6"/>
          </reference>
        </references>
      </pivotArea>
    </format>
    <format dxfId="41">
      <pivotArea type="topRight" dataOnly="0" labelOnly="1" outline="0" offset="J1" fieldPosition="0"/>
    </format>
    <format dxfId="40">
      <pivotArea dataOnly="0" labelOnly="1" fieldPosition="0">
        <references count="1">
          <reference field="1" count="1">
            <x v="6"/>
          </reference>
        </references>
      </pivotArea>
    </format>
    <format dxfId="39">
      <pivotArea dataOnly="0" labelOnly="1" fieldPosition="0">
        <references count="2">
          <reference field="1" count="1" selected="0">
            <x v="6"/>
          </reference>
          <reference field="4" count="1">
            <x v="1"/>
          </reference>
        </references>
      </pivotArea>
    </format>
    <format dxfId="38">
      <pivotArea field="4" type="button" dataOnly="0" labelOnly="1" outline="0" axis="axisCol" fieldPosition="1"/>
    </format>
    <format dxfId="37">
      <pivotArea dataOnly="0" labelOnly="1" offset="IV256" fieldPosition="0">
        <references count="1">
          <reference field="1" count="1">
            <x v="0"/>
          </reference>
        </references>
      </pivotArea>
    </format>
    <format dxfId="36">
      <pivotArea dataOnly="0" labelOnly="1" fieldPosition="0">
        <references count="2">
          <reference field="1" count="1" selected="0">
            <x v="0"/>
          </reference>
          <reference field="4" count="1">
            <x v="1"/>
          </reference>
        </references>
      </pivotArea>
    </format>
    <format dxfId="35">
      <pivotArea type="origin" dataOnly="0" labelOnly="1" outline="0" fieldPosition="0"/>
    </format>
    <format dxfId="34">
      <pivotArea field="1" type="button" dataOnly="0" labelOnly="1" outline="0" axis="axisCol" fieldPosition="0"/>
    </format>
    <format dxfId="33">
      <pivotArea field="4" type="button" dataOnly="0" labelOnly="1" outline="0" axis="axisCol" fieldPosition="1"/>
    </format>
    <format dxfId="32">
      <pivotArea type="topRight" dataOnly="0" labelOnly="1" outline="0" fieldPosition="0"/>
    </format>
    <format dxfId="31">
      <pivotArea field="5" type="button" dataOnly="0" labelOnly="1" outline="0" axis="axisRow" fieldPosition="0"/>
    </format>
    <format dxfId="30">
      <pivotArea dataOnly="0" labelOnly="1" fieldPosition="0">
        <references count="1">
          <reference field="1" count="0"/>
        </references>
      </pivotArea>
    </format>
    <format dxfId="29">
      <pivotArea dataOnly="0" labelOnly="1" fieldPosition="0">
        <references count="2">
          <reference field="1" count="1" selected="0">
            <x v="0"/>
          </reference>
          <reference field="4" count="0"/>
        </references>
      </pivotArea>
    </format>
    <format dxfId="28">
      <pivotArea dataOnly="0" labelOnly="1" fieldPosition="0">
        <references count="2">
          <reference field="1" count="1" selected="0">
            <x v="1"/>
          </reference>
          <reference field="4" count="0"/>
        </references>
      </pivotArea>
    </format>
    <format dxfId="27">
      <pivotArea dataOnly="0" labelOnly="1" fieldPosition="0">
        <references count="2">
          <reference field="1" count="1" selected="0">
            <x v="2"/>
          </reference>
          <reference field="4" count="0"/>
        </references>
      </pivotArea>
    </format>
    <format dxfId="26">
      <pivotArea dataOnly="0" labelOnly="1" fieldPosition="0">
        <references count="2">
          <reference field="1" count="1" selected="0">
            <x v="3"/>
          </reference>
          <reference field="4" count="0"/>
        </references>
      </pivotArea>
    </format>
    <format dxfId="25">
      <pivotArea dataOnly="0" labelOnly="1" fieldPosition="0">
        <references count="2">
          <reference field="1" count="1" selected="0">
            <x v="4"/>
          </reference>
          <reference field="4" count="0"/>
        </references>
      </pivotArea>
    </format>
    <format dxfId="24">
      <pivotArea dataOnly="0" labelOnly="1" fieldPosition="0">
        <references count="2">
          <reference field="1" count="1" selected="0">
            <x v="5"/>
          </reference>
          <reference field="4" count="1">
            <x v="1"/>
          </reference>
        </references>
      </pivotArea>
    </format>
    <format dxfId="23">
      <pivotArea dataOnly="0" labelOnly="1" fieldPosition="0">
        <references count="2">
          <reference field="1" count="1" selected="0">
            <x v="6"/>
          </reference>
          <reference field="4" count="1">
            <x v="1"/>
          </reference>
        </references>
      </pivotArea>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6B821-190F-45AB-95C2-CA103BCCB40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H3:J8" firstHeaderRow="0"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axis="axisRow" showAll="0">
      <items count="5">
        <item x="1"/>
        <item x="0"/>
        <item x="2"/>
        <item x="3"/>
        <item t="default"/>
      </items>
    </pivotField>
    <pivotField showAll="0"/>
    <pivotField showAll="0"/>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2"/>
  </colFields>
  <colItems count="2">
    <i>
      <x/>
    </i>
    <i i="1">
      <x v="1"/>
    </i>
  </colItems>
  <dataFields count="2">
    <dataField name="Sum of Overtime (h)" fld="9" baseField="0" baseItem="0" numFmtId="2"/>
    <dataField name="Sum of Overtime (h)2" fld="9" showDataAs="percentOfTotal" baseField="0" baseItem="0" numFmtId="10"/>
  </dataFields>
  <chartFormats count="10">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3" count="1" selected="0">
            <x v="0"/>
          </reference>
        </references>
      </pivotArea>
    </chartFormat>
    <chartFormat chart="15" format="20">
      <pivotArea type="data" outline="0" fieldPosition="0">
        <references count="2">
          <reference field="4294967294" count="1" selected="0">
            <x v="0"/>
          </reference>
          <reference field="3" count="1" selected="0">
            <x v="1"/>
          </reference>
        </references>
      </pivotArea>
    </chartFormat>
    <chartFormat chart="15" format="21">
      <pivotArea type="data" outline="0" fieldPosition="0">
        <references count="2">
          <reference field="4294967294" count="1" selected="0">
            <x v="0"/>
          </reference>
          <reference field="3" count="1" selected="0">
            <x v="2"/>
          </reference>
        </references>
      </pivotArea>
    </chartFormat>
    <chartFormat chart="15" format="22">
      <pivotArea type="data" outline="0" fieldPosition="0">
        <references count="2">
          <reference field="4294967294" count="1" selected="0">
            <x v="0"/>
          </reference>
          <reference field="3" count="1" selected="0">
            <x v="3"/>
          </reference>
        </references>
      </pivotArea>
    </chartFormat>
    <chartFormat chart="15" format="23" series="1">
      <pivotArea type="data" outline="0" fieldPosition="0">
        <references count="1">
          <reference field="4294967294" count="1" selected="0">
            <x v="1"/>
          </reference>
        </references>
      </pivotArea>
    </chartFormat>
    <chartFormat chart="15" format="24">
      <pivotArea type="data" outline="0" fieldPosition="0">
        <references count="2">
          <reference field="4294967294" count="1" selected="0">
            <x v="1"/>
          </reference>
          <reference field="3" count="1" selected="0">
            <x v="0"/>
          </reference>
        </references>
      </pivotArea>
    </chartFormat>
    <chartFormat chart="15" format="25">
      <pivotArea type="data" outline="0" fieldPosition="0">
        <references count="2">
          <reference field="4294967294" count="1" selected="0">
            <x v="1"/>
          </reference>
          <reference field="3" count="1" selected="0">
            <x v="1"/>
          </reference>
        </references>
      </pivotArea>
    </chartFormat>
    <chartFormat chart="15" format="26">
      <pivotArea type="data" outline="0" fieldPosition="0">
        <references count="2">
          <reference field="4294967294" count="1" selected="0">
            <x v="1"/>
          </reference>
          <reference field="3" count="1" selected="0">
            <x v="2"/>
          </reference>
        </references>
      </pivotArea>
    </chartFormat>
    <chartFormat chart="15" format="27">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8A6F7-7BA8-4EE7-8C83-FDDB22D8534A}" name="Total Weekday Shif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T3:W12" firstHeaderRow="1" firstDataRow="2"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axis="axisRow" showAll="0">
      <items count="8">
        <item x="3"/>
        <item x="0"/>
        <item x="4"/>
        <item x="1"/>
        <item x="2"/>
        <item x="6"/>
        <item x="5"/>
        <item t="default"/>
      </items>
    </pivotField>
    <pivotField showAll="0"/>
    <pivotField showAll="0"/>
    <pivotField axis="axisCol" showAll="0">
      <items count="3">
        <item x="1"/>
        <item x="0"/>
        <item t="default"/>
      </items>
    </pivotField>
    <pivotField showAll="0"/>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Fields count="1">
    <field x="4"/>
  </colFields>
  <colItems count="3">
    <i>
      <x/>
    </i>
    <i>
      <x v="1"/>
    </i>
    <i t="grand">
      <x/>
    </i>
  </colItems>
  <dataFields count="1">
    <dataField name="Sum of Overtime (h)" fld="9" baseField="0" baseItem="0" numFmtId="2"/>
  </dataFields>
  <chartFormats count="3">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2">
          <reference field="4294967294" count="1" selected="0">
            <x v="0"/>
          </reference>
          <reference field="4" count="1" selected="0">
            <x v="1"/>
          </reference>
        </references>
      </pivotArea>
    </chartFormat>
    <chartFormat chart="15" format="4"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ACBE59-48D3-44DE-82F6-515BC99EA035}" name="Total Week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axis="axisRow" showAll="0">
      <items count="8">
        <item x="3"/>
        <item x="0"/>
        <item x="4"/>
        <item x="1"/>
        <item x="2"/>
        <item x="6"/>
        <item x="5"/>
        <item t="default"/>
      </items>
    </pivotField>
    <pivotField showAll="0"/>
    <pivotField showAll="0"/>
    <pivotField showAll="0"/>
    <pivotField showAll="0"/>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Items count="1">
    <i/>
  </colItems>
  <dataFields count="1">
    <dataField name="Sum of Overtime (h)" fld="9" baseField="0" baseItem="0" numFmtId="2"/>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61510A-2275-4509-AF7E-03C0868973E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T4:V12" firstHeaderRow="0"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showAll="0"/>
    <pivotField showAll="0"/>
    <pivotField axis="axisRow" showAll="0" sortType="descending">
      <items count="8">
        <item x="6"/>
        <item x="3"/>
        <item x="5"/>
        <item x="1"/>
        <item x="4"/>
        <item x="0"/>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8">
    <i>
      <x v="5"/>
    </i>
    <i>
      <x v="6"/>
    </i>
    <i>
      <x v="1"/>
    </i>
    <i>
      <x v="2"/>
    </i>
    <i>
      <x v="3"/>
    </i>
    <i>
      <x/>
    </i>
    <i>
      <x v="4"/>
    </i>
    <i t="grand">
      <x/>
    </i>
  </rowItems>
  <colFields count="1">
    <field x="-2"/>
  </colFields>
  <colItems count="2">
    <i>
      <x/>
    </i>
    <i i="1">
      <x v="1"/>
    </i>
  </colItems>
  <dataFields count="2">
    <dataField name="Sum of Overtime (h)" fld="9" baseField="0" baseItem="0" numFmtId="2"/>
    <dataField name="Count of Overtime (h)2" fld="9" subtotal="count" baseField="5" baseItem="0"/>
  </dataFields>
  <chartFormats count="10">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41"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1"/>
          </reference>
        </references>
      </pivotArea>
    </chartFormat>
    <chartFormat chart="42" format="6"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393890-F33A-4856-A1DD-0692A45AF61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4:B12" firstHeaderRow="1"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showAll="0"/>
    <pivotField showAll="0"/>
    <pivotField axis="axisRow" showAll="0" sortType="descending">
      <items count="8">
        <item x="6"/>
        <item x="3"/>
        <item x="5"/>
        <item x="1"/>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8">
    <i>
      <x v="5"/>
    </i>
    <i>
      <x v="6"/>
    </i>
    <i>
      <x v="1"/>
    </i>
    <i>
      <x v="2"/>
    </i>
    <i>
      <x v="3"/>
    </i>
    <i>
      <x/>
    </i>
    <i>
      <x v="4"/>
    </i>
    <i t="grand">
      <x/>
    </i>
  </rowItems>
  <colItems count="1">
    <i/>
  </colItems>
  <dataFields count="1">
    <dataField name="Sum of Overtime (h)" fld="9" baseField="0" baseItem="0" numFmtId="2"/>
  </dataFields>
  <chartFormats count="5">
    <chartFormat chart="5"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DC5C-4CF0-4082-9BE7-D355415383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17" firstHeaderRow="0"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showAll="0"/>
    <pivotField showAll="0"/>
    <pivotField showAll="0"/>
    <pivotField axis="axisRow" showAll="0" sortType="descending">
      <items count="27">
        <item m="1" x="17"/>
        <item m="1" x="19"/>
        <item m="1" x="16"/>
        <item m="1" x="13"/>
        <item m="1" x="23"/>
        <item m="1" x="22"/>
        <item m="1" x="20"/>
        <item m="1" x="24"/>
        <item m="1" x="18"/>
        <item m="1" x="21"/>
        <item m="1" x="14"/>
        <item m="1" x="25"/>
        <item x="11"/>
        <item m="1" x="15"/>
        <item x="0"/>
        <item x="1"/>
        <item x="2"/>
        <item x="3"/>
        <item x="4"/>
        <item x="5"/>
        <item x="6"/>
        <item x="7"/>
        <item x="8"/>
        <item x="9"/>
        <item x="10"/>
        <item x="12"/>
        <item t="default"/>
      </items>
      <autoSortScope>
        <pivotArea dataOnly="0" outline="0" fieldPosition="0">
          <references count="1">
            <reference field="4294967294" count="1" selected="0">
              <x v="1"/>
            </reference>
          </references>
        </pivotArea>
      </autoSortScope>
    </pivotField>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4">
    <i>
      <x v="22"/>
    </i>
    <i>
      <x v="14"/>
    </i>
    <i>
      <x v="23"/>
    </i>
    <i>
      <x v="24"/>
    </i>
    <i>
      <x v="25"/>
    </i>
    <i>
      <x v="15"/>
    </i>
    <i>
      <x v="20"/>
    </i>
    <i>
      <x v="17"/>
    </i>
    <i>
      <x v="18"/>
    </i>
    <i>
      <x v="12"/>
    </i>
    <i>
      <x v="21"/>
    </i>
    <i>
      <x v="16"/>
    </i>
    <i>
      <x v="19"/>
    </i>
    <i t="grand">
      <x/>
    </i>
  </rowItems>
  <colFields count="1">
    <field x="-2"/>
  </colFields>
  <colItems count="2">
    <i>
      <x/>
    </i>
    <i i="1">
      <x v="1"/>
    </i>
  </colItems>
  <dataFields count="2">
    <dataField name="Sum of Overtime (h)" fld="9" baseField="0" baseItem="0" numFmtId="2"/>
    <dataField name="Count of Overtime (h)2" fld="9" subtotal="count" baseField="6" baseItem="18"/>
  </dataFields>
  <chartFormats count="2">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813E44-14D5-4178-9D30-C07B1184A9F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S3:X18" firstHeaderRow="1" firstDataRow="2"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axis="axisCol" showAll="0">
      <items count="5">
        <item x="1"/>
        <item x="0"/>
        <item x="2"/>
        <item x="3"/>
        <item t="default"/>
      </items>
    </pivotField>
    <pivotField showAll="0"/>
    <pivotField showAll="0"/>
    <pivotField axis="axisRow" showAll="0">
      <items count="27">
        <item m="1" x="17"/>
        <item m="1" x="19"/>
        <item m="1" x="16"/>
        <item m="1" x="13"/>
        <item m="1" x="23"/>
        <item m="1" x="22"/>
        <item m="1" x="20"/>
        <item m="1" x="24"/>
        <item m="1" x="18"/>
        <item m="1" x="21"/>
        <item m="1" x="14"/>
        <item m="1" x="25"/>
        <item x="11"/>
        <item m="1" x="15"/>
        <item x="0"/>
        <item x="1"/>
        <item x="2"/>
        <item x="3"/>
        <item x="4"/>
        <item x="5"/>
        <item x="6"/>
        <item x="7"/>
        <item x="8"/>
        <item x="9"/>
        <item x="10"/>
        <item x="12"/>
        <item t="default"/>
      </items>
    </pivotField>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4">
    <i>
      <x v="12"/>
    </i>
    <i>
      <x v="14"/>
    </i>
    <i>
      <x v="15"/>
    </i>
    <i>
      <x v="16"/>
    </i>
    <i>
      <x v="17"/>
    </i>
    <i>
      <x v="18"/>
    </i>
    <i>
      <x v="19"/>
    </i>
    <i>
      <x v="20"/>
    </i>
    <i>
      <x v="21"/>
    </i>
    <i>
      <x v="22"/>
    </i>
    <i>
      <x v="23"/>
    </i>
    <i>
      <x v="24"/>
    </i>
    <i>
      <x v="25"/>
    </i>
    <i t="grand">
      <x/>
    </i>
  </rowItems>
  <colFields count="1">
    <field x="3"/>
  </colFields>
  <colItems count="5">
    <i>
      <x/>
    </i>
    <i>
      <x v="1"/>
    </i>
    <i>
      <x v="2"/>
    </i>
    <i>
      <x v="3"/>
    </i>
    <i t="grand">
      <x/>
    </i>
  </colItems>
  <dataFields count="1">
    <dataField name="Sum of Overtime (h)" fld="9" baseField="0" baseItem="0" numFmtId="2"/>
  </dataFields>
  <chartFormats count="8">
    <chartFormat chart="22" format="16" series="1">
      <pivotArea type="data" outline="0" fieldPosition="0">
        <references count="1">
          <reference field="3" count="1" selected="0">
            <x v="0"/>
          </reference>
        </references>
      </pivotArea>
    </chartFormat>
    <chartFormat chart="22" format="17" series="1">
      <pivotArea type="data" outline="0" fieldPosition="0">
        <references count="1">
          <reference field="3" count="1" selected="0">
            <x v="1"/>
          </reference>
        </references>
      </pivotArea>
    </chartFormat>
    <chartFormat chart="22" format="18" series="1">
      <pivotArea type="data" outline="0" fieldPosition="0">
        <references count="1">
          <reference field="3" count="1" selected="0">
            <x v="2"/>
          </reference>
        </references>
      </pivotArea>
    </chartFormat>
    <chartFormat chart="22" format="19" series="1">
      <pivotArea type="data" outline="0" fieldPosition="0">
        <references count="1">
          <reference field="3" count="1" selected="0">
            <x v="3"/>
          </reference>
        </references>
      </pivotArea>
    </chartFormat>
    <chartFormat chart="22" format="20" series="1">
      <pivotArea type="data" outline="0" fieldPosition="0">
        <references count="2">
          <reference field="4294967294" count="1" selected="0">
            <x v="0"/>
          </reference>
          <reference field="3" count="1" selected="0">
            <x v="0"/>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2"/>
          </reference>
        </references>
      </pivotArea>
    </chartFormat>
    <chartFormat chart="22" format="2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FC0594-570C-4F00-A76F-E0B3545353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3:J13" firstHeaderRow="1" firstDataRow="1" firstDataCol="1"/>
  <pivotFields count="13">
    <pivotField numFmtId="16"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showAll="0"/>
    <pivotField showAll="0"/>
    <pivotField showAll="0"/>
    <pivotField showAll="0"/>
    <pivotField showAll="0"/>
    <pivotField showAll="0"/>
    <pivotField dataField="1" numFmtId="2" showAll="0"/>
    <pivotField axis="axisRow" showAll="0">
      <items count="15">
        <item sd="0" x="10"/>
        <item sd="0" x="11"/>
        <item sd="0" x="12"/>
        <item sd="0" x="1"/>
        <item sd="0" x="2"/>
        <item sd="0" x="3"/>
        <item sd="0" x="4"/>
        <item sd="0" x="5"/>
        <item sd="0" x="6"/>
        <item sd="0" x="7"/>
        <item sd="0" x="8"/>
        <item sd="0" x="9"/>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10">
    <i>
      <x/>
    </i>
    <i>
      <x v="1"/>
    </i>
    <i>
      <x v="2"/>
    </i>
    <i>
      <x v="3"/>
    </i>
    <i>
      <x v="4"/>
    </i>
    <i>
      <x v="5"/>
    </i>
    <i>
      <x v="6"/>
    </i>
    <i>
      <x v="7"/>
    </i>
    <i>
      <x v="8"/>
    </i>
    <i t="grand">
      <x/>
    </i>
  </rowItems>
  <colItems count="1">
    <i/>
  </colItems>
  <dataFields count="1">
    <dataField name="Sum of Overtime (h)" fld="9" baseField="0" baseItem="0" numFmtId="2"/>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ckodag" xr10:uid="{77844895-0AE9-4528-A401-02981FC6FAFF}" sourceName="Weekday">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öterska" xr10:uid="{F1B1B86B-1C0B-4DB4-A652-FD233A8FFC93}" sourceName="Nurse">
  <extLst>
    <x:ext xmlns:x15="http://schemas.microsoft.com/office/spreadsheetml/2010/11/main" uri="{2F2917AC-EB37-4324-AD4E-5DD8C200BD13}">
      <x15:tableSlicerCache tableId="2"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 xr10:uid="{41964E84-4185-4E73-B7FB-1F5134850451}" sourceName="Shift">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0B375351-4702-47C5-9377-987AE7886306}" sourceName="Department">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ckodag" xr10:uid="{35540347-D111-4225-BE73-D52B60879B2A}" cache="Slicer_Veckodag" caption="Weekday" style="Snyggare" rowHeight="247650"/>
  <slicer name="Sköterska" xr10:uid="{92A13334-DDF3-48FC-89C0-438CBF541A54}" cache="Slicer_Sköterska" caption="Nurse" style="Snyggare" rowHeight="247650"/>
  <slicer name="Pass" xr10:uid="{F9698E47-05C6-41CB-83B1-82AA30730035}" cache="Slicer_Pass" caption="Shift" style="Snyggare" rowHeight="247650"/>
  <slicer name="Position" xr10:uid="{9157B3CA-4AF8-4B62-BF80-41812C2A9A0F}" cache="Slicer_Position" caption="Department" style="Snyggar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1AFAD7-7A3E-426A-A84F-FDFE35B63DDB}" name="Table2" displayName="Table2" ref="A4:J78">
  <autoFilter ref="A4:J78" xr:uid="{431AFAD7-7A3E-426A-A84F-FDFE35B63DDB}"/>
  <sortState xmlns:xlrd2="http://schemas.microsoft.com/office/spreadsheetml/2017/richdata2" ref="A5:J78">
    <sortCondition ref="A4:A78"/>
  </sortState>
  <tableColumns count="10">
    <tableColumn id="1" xr3:uid="{CF932739-7DD7-4DD4-A324-E6FDD6328C04}" name="Date" totalsRowLabel="Total"/>
    <tableColumn id="2" xr3:uid="{F2FCA6FE-851C-48A7-BE90-4F24910CD7C0}" name="Weekday">
      <calculatedColumnFormula>TEXT(WEEKDAY(A5), "dddd")</calculatedColumnFormula>
    </tableColumn>
    <tableColumn id="3" xr3:uid="{E3DE35E1-6ED8-4029-87B2-F65A0EF363E1}" name="Year">
      <calculatedColumnFormula>YEAR(Table2[[#This Row],[Date]])</calculatedColumnFormula>
    </tableColumn>
    <tableColumn id="4" xr3:uid="{A73FA4EC-CA81-4FFA-B578-BABD6A3A0991}" name="Department"/>
    <tableColumn id="5" xr3:uid="{E8EF9856-4870-4662-A07C-080CCD1922AA}" name="Shift"/>
    <tableColumn id="10" xr3:uid="{4B4FAF52-AE64-4CE4-ACD2-C66E44EFCF75}" name="Nurse"/>
    <tableColumn id="8" xr3:uid="{6988B578-8215-4E7A-B0B4-97CA3569CD99}" name="Vet"/>
    <tableColumn id="9" xr3:uid="{6AABC040-FA83-4C23-BBE7-F32823B04028}" name="Comment"/>
    <tableColumn id="6" xr3:uid="{5C5AA811-DD96-4EEC-82D6-791E1BF85532}" name="Overtime (min)" totalsRowFunction="sum"/>
    <tableColumn id="7" xr3:uid="{2A022219-BB3D-4A4F-B207-D597F5A2AE4D}" name="Overtime (h)" dataDxfId="82">
      <calculatedColumnFormula>Table2[[#This Row],[Overtime (min)]]/60</calculatedColumnFormula>
    </tableColumn>
  </tableColumns>
  <tableStyleInfo name="Snyggare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7744-9E65-4730-A85B-5FF0B9B96FE9}">
  <dimension ref="A1:S78"/>
  <sheetViews>
    <sheetView showGridLines="0" tabSelected="1" workbookViewId="0">
      <pane ySplit="4" topLeftCell="A5" activePane="bottomLeft" state="frozen"/>
      <selection pane="bottomLeft" activeCell="K67" sqref="K67"/>
    </sheetView>
  </sheetViews>
  <sheetFormatPr defaultRowHeight="14.4" x14ac:dyDescent="0.3"/>
  <cols>
    <col min="1" max="1" width="10.5546875" bestFit="1" customWidth="1"/>
    <col min="2" max="2" width="11.33203125" bestFit="1" customWidth="1"/>
    <col min="3" max="3" width="7.33203125" customWidth="1"/>
    <col min="4" max="4" width="13.21875" bestFit="1" customWidth="1"/>
    <col min="6" max="6" width="11.5546875" bestFit="1" customWidth="1"/>
    <col min="8" max="8" width="24.6640625" customWidth="1"/>
    <col min="9" max="9" width="15.88671875" customWidth="1"/>
    <col min="10" max="10" width="14.33203125" bestFit="1" customWidth="1"/>
  </cols>
  <sheetData>
    <row r="1" spans="1:19" ht="21" x14ac:dyDescent="0.4">
      <c r="A1" s="5" t="s">
        <v>42</v>
      </c>
      <c r="B1" s="2"/>
    </row>
    <row r="2" spans="1:19" x14ac:dyDescent="0.3">
      <c r="A2" s="2" t="s">
        <v>0</v>
      </c>
      <c r="B2" s="6">
        <f>SUBTOTAL(9, Table2[[#All],[Overtime (min)]])</f>
        <v>2263</v>
      </c>
    </row>
    <row r="3" spans="1:19" x14ac:dyDescent="0.3">
      <c r="A3" s="2" t="s">
        <v>1</v>
      </c>
      <c r="B3" s="7">
        <f>SUBTOTAL(9, Table2[Overtime (h)])</f>
        <v>37.716666666666661</v>
      </c>
    </row>
    <row r="4" spans="1:19" x14ac:dyDescent="0.3">
      <c r="A4" t="s">
        <v>34</v>
      </c>
      <c r="B4" t="s">
        <v>35</v>
      </c>
      <c r="C4" t="s">
        <v>36</v>
      </c>
      <c r="D4" t="s">
        <v>62</v>
      </c>
      <c r="E4" t="s">
        <v>37</v>
      </c>
      <c r="F4" t="s">
        <v>38</v>
      </c>
      <c r="G4" t="s">
        <v>3</v>
      </c>
      <c r="H4" t="s">
        <v>41</v>
      </c>
      <c r="I4" t="s">
        <v>39</v>
      </c>
      <c r="J4" t="s">
        <v>40</v>
      </c>
    </row>
    <row r="5" spans="1:19" x14ac:dyDescent="0.3">
      <c r="A5" s="1">
        <v>45566</v>
      </c>
      <c r="B5" t="str">
        <f t="shared" ref="B5:B36" si="0">TEXT(WEEKDAY(A5), "dddd")</f>
        <v>Tuesday</v>
      </c>
      <c r="C5">
        <f>YEAR(Table2[[#This Row],[Date]])</f>
        <v>2024</v>
      </c>
      <c r="D5" t="s">
        <v>28</v>
      </c>
      <c r="E5" t="s">
        <v>26</v>
      </c>
      <c r="F5" t="s">
        <v>48</v>
      </c>
      <c r="G5" t="s">
        <v>52</v>
      </c>
      <c r="I5">
        <v>19</v>
      </c>
      <c r="J5" s="8">
        <f>Table2[[#This Row],[Overtime (min)]]/60</f>
        <v>0.31666666666666665</v>
      </c>
    </row>
    <row r="6" spans="1:19" x14ac:dyDescent="0.3">
      <c r="A6" s="1">
        <v>45566</v>
      </c>
      <c r="B6" t="str">
        <f t="shared" si="0"/>
        <v>Tuesday</v>
      </c>
      <c r="C6">
        <f>YEAR(Table2[[#This Row],[Date]])</f>
        <v>2024</v>
      </c>
      <c r="D6" t="s">
        <v>28</v>
      </c>
      <c r="E6" t="s">
        <v>27</v>
      </c>
      <c r="F6" t="s">
        <v>46</v>
      </c>
      <c r="G6" t="s">
        <v>58</v>
      </c>
      <c r="I6">
        <v>21</v>
      </c>
      <c r="J6" s="8">
        <f>Table2[[#This Row],[Overtime (min)]]/60</f>
        <v>0.35</v>
      </c>
      <c r="R6" s="2"/>
      <c r="S6" s="2"/>
    </row>
    <row r="7" spans="1:19" x14ac:dyDescent="0.3">
      <c r="A7" s="1">
        <v>45566</v>
      </c>
      <c r="B7" t="str">
        <f t="shared" si="0"/>
        <v>Tuesday</v>
      </c>
      <c r="C7">
        <f>YEAR(Table2[[#This Row],[Date]])</f>
        <v>2024</v>
      </c>
      <c r="D7" t="s">
        <v>28</v>
      </c>
      <c r="E7" t="s">
        <v>27</v>
      </c>
      <c r="F7" t="s">
        <v>49</v>
      </c>
      <c r="G7" t="s">
        <v>58</v>
      </c>
      <c r="I7">
        <v>21</v>
      </c>
      <c r="J7" s="8">
        <f>Table2[[#This Row],[Overtime (min)]]/60</f>
        <v>0.35</v>
      </c>
    </row>
    <row r="8" spans="1:19" x14ac:dyDescent="0.3">
      <c r="A8" s="1">
        <v>45568</v>
      </c>
      <c r="B8" t="str">
        <f t="shared" si="0"/>
        <v>Thursday</v>
      </c>
      <c r="C8">
        <f>YEAR(Table2[[#This Row],[Date]])</f>
        <v>2024</v>
      </c>
      <c r="D8" t="s">
        <v>28</v>
      </c>
      <c r="E8" t="s">
        <v>27</v>
      </c>
      <c r="F8" t="s">
        <v>44</v>
      </c>
      <c r="G8" t="s">
        <v>61</v>
      </c>
      <c r="H8" t="s">
        <v>31</v>
      </c>
      <c r="I8">
        <v>30</v>
      </c>
      <c r="J8" s="8">
        <f>Table2[[#This Row],[Overtime (min)]]/60</f>
        <v>0.5</v>
      </c>
    </row>
    <row r="9" spans="1:19" x14ac:dyDescent="0.3">
      <c r="A9" s="1">
        <v>45576</v>
      </c>
      <c r="B9" t="str">
        <f t="shared" si="0"/>
        <v>Friday</v>
      </c>
      <c r="C9">
        <f>YEAR(Table2[[#This Row],[Date]])</f>
        <v>2024</v>
      </c>
      <c r="D9" t="s">
        <v>29</v>
      </c>
      <c r="E9" t="s">
        <v>26</v>
      </c>
      <c r="F9" t="s">
        <v>48</v>
      </c>
      <c r="G9" t="s">
        <v>51</v>
      </c>
      <c r="H9" t="s">
        <v>31</v>
      </c>
      <c r="I9">
        <v>15</v>
      </c>
      <c r="J9" s="8">
        <f>Table2[[#This Row],[Overtime (min)]]/60</f>
        <v>0.25</v>
      </c>
    </row>
    <row r="10" spans="1:19" x14ac:dyDescent="0.3">
      <c r="A10" s="1">
        <v>45579</v>
      </c>
      <c r="B10" t="str">
        <f t="shared" si="0"/>
        <v>Monday</v>
      </c>
      <c r="C10">
        <f>YEAR(Table2[[#This Row],[Date]])</f>
        <v>2024</v>
      </c>
      <c r="D10" t="s">
        <v>28</v>
      </c>
      <c r="E10" t="s">
        <v>27</v>
      </c>
      <c r="F10" t="s">
        <v>49</v>
      </c>
      <c r="G10" t="s">
        <v>51</v>
      </c>
      <c r="I10">
        <v>28</v>
      </c>
      <c r="J10" s="8">
        <f>Table2[[#This Row],[Overtime (min)]]/60</f>
        <v>0.46666666666666667</v>
      </c>
    </row>
    <row r="11" spans="1:19" x14ac:dyDescent="0.3">
      <c r="A11" s="1">
        <v>45581</v>
      </c>
      <c r="B11" t="str">
        <f t="shared" si="0"/>
        <v>Wednesday</v>
      </c>
      <c r="C11">
        <f>YEAR(Table2[[#This Row],[Date]])</f>
        <v>2024</v>
      </c>
      <c r="D11" t="s">
        <v>29</v>
      </c>
      <c r="E11" t="s">
        <v>26</v>
      </c>
      <c r="F11" t="s">
        <v>48</v>
      </c>
      <c r="G11" t="s">
        <v>59</v>
      </c>
      <c r="I11">
        <v>38</v>
      </c>
      <c r="J11" s="8">
        <f>Table2[[#This Row],[Overtime (min)]]/60</f>
        <v>0.6333333333333333</v>
      </c>
    </row>
    <row r="12" spans="1:19" x14ac:dyDescent="0.3">
      <c r="A12" s="1">
        <v>45585</v>
      </c>
      <c r="B12" t="str">
        <f t="shared" si="0"/>
        <v>Sunday</v>
      </c>
      <c r="C12">
        <f>YEAR(Table2[[#This Row],[Date]])</f>
        <v>2024</v>
      </c>
      <c r="D12" t="s">
        <v>28</v>
      </c>
      <c r="E12" t="s">
        <v>26</v>
      </c>
      <c r="F12" t="s">
        <v>44</v>
      </c>
      <c r="G12" t="s">
        <v>60</v>
      </c>
      <c r="I12">
        <v>41</v>
      </c>
      <c r="J12" s="8">
        <f>Table2[[#This Row],[Overtime (min)]]/60</f>
        <v>0.68333333333333335</v>
      </c>
    </row>
    <row r="13" spans="1:19" x14ac:dyDescent="0.3">
      <c r="A13" s="1">
        <v>45587</v>
      </c>
      <c r="B13" t="str">
        <f t="shared" si="0"/>
        <v>Tuesday</v>
      </c>
      <c r="C13">
        <f>YEAR(Table2[[#This Row],[Date]])</f>
        <v>2024</v>
      </c>
      <c r="D13" t="s">
        <v>28</v>
      </c>
      <c r="E13" t="s">
        <v>27</v>
      </c>
      <c r="F13" t="s">
        <v>46</v>
      </c>
      <c r="G13" t="s">
        <v>52</v>
      </c>
      <c r="I13">
        <v>18</v>
      </c>
      <c r="J13" s="8">
        <f>Table2[[#This Row],[Overtime (min)]]/60</f>
        <v>0.3</v>
      </c>
    </row>
    <row r="14" spans="1:19" x14ac:dyDescent="0.3">
      <c r="A14" s="1">
        <v>45590</v>
      </c>
      <c r="B14" t="str">
        <f t="shared" si="0"/>
        <v>Friday</v>
      </c>
      <c r="C14">
        <f>YEAR(Table2[[#This Row],[Date]])</f>
        <v>2024</v>
      </c>
      <c r="D14" t="s">
        <v>29</v>
      </c>
      <c r="E14" t="s">
        <v>26</v>
      </c>
      <c r="F14" t="s">
        <v>48</v>
      </c>
      <c r="G14" t="s">
        <v>59</v>
      </c>
      <c r="I14">
        <v>27</v>
      </c>
      <c r="J14" s="8">
        <f>Table2[[#This Row],[Overtime (min)]]/60</f>
        <v>0.45</v>
      </c>
    </row>
    <row r="15" spans="1:19" x14ac:dyDescent="0.3">
      <c r="A15" s="1">
        <v>45590</v>
      </c>
      <c r="B15" t="str">
        <f t="shared" si="0"/>
        <v>Friday</v>
      </c>
      <c r="C15">
        <f>YEAR(Table2[[#This Row],[Date]])</f>
        <v>2024</v>
      </c>
      <c r="D15" t="s">
        <v>29</v>
      </c>
      <c r="E15" t="s">
        <v>26</v>
      </c>
      <c r="F15" t="s">
        <v>49</v>
      </c>
      <c r="G15" t="s">
        <v>50</v>
      </c>
      <c r="H15" t="s">
        <v>32</v>
      </c>
      <c r="I15">
        <v>40</v>
      </c>
      <c r="J15" s="8">
        <f>Table2[[#This Row],[Overtime (min)]]/60</f>
        <v>0.66666666666666663</v>
      </c>
    </row>
    <row r="16" spans="1:19" x14ac:dyDescent="0.3">
      <c r="A16" s="1">
        <v>45590</v>
      </c>
      <c r="B16" t="str">
        <f t="shared" si="0"/>
        <v>Friday</v>
      </c>
      <c r="C16">
        <f>YEAR(Table2[[#This Row],[Date]])</f>
        <v>2024</v>
      </c>
      <c r="D16" t="s">
        <v>28</v>
      </c>
      <c r="E16" t="s">
        <v>26</v>
      </c>
      <c r="F16" t="s">
        <v>44</v>
      </c>
      <c r="G16" t="s">
        <v>52</v>
      </c>
      <c r="I16">
        <v>23</v>
      </c>
      <c r="J16" s="8">
        <f>Table2[[#This Row],[Overtime (min)]]/60</f>
        <v>0.38333333333333336</v>
      </c>
    </row>
    <row r="17" spans="1:10" x14ac:dyDescent="0.3">
      <c r="A17" s="1">
        <v>45596</v>
      </c>
      <c r="B17" t="str">
        <f t="shared" si="0"/>
        <v>Thursday</v>
      </c>
      <c r="C17">
        <f>YEAR(Table2[[#This Row],[Date]])</f>
        <v>2024</v>
      </c>
      <c r="D17" t="s">
        <v>28</v>
      </c>
      <c r="E17" t="s">
        <v>27</v>
      </c>
      <c r="F17" t="s">
        <v>47</v>
      </c>
      <c r="G17" t="s">
        <v>55</v>
      </c>
      <c r="I17">
        <v>30</v>
      </c>
      <c r="J17" s="8">
        <f>Table2[[#This Row],[Overtime (min)]]/60</f>
        <v>0.5</v>
      </c>
    </row>
    <row r="18" spans="1:10" x14ac:dyDescent="0.3">
      <c r="A18" s="1">
        <v>45596</v>
      </c>
      <c r="B18" t="str">
        <f t="shared" si="0"/>
        <v>Thursday</v>
      </c>
      <c r="C18">
        <f>YEAR(Table2[[#This Row],[Date]])</f>
        <v>2024</v>
      </c>
      <c r="D18" t="s">
        <v>28</v>
      </c>
      <c r="E18" t="s">
        <v>27</v>
      </c>
      <c r="F18" t="s">
        <v>44</v>
      </c>
      <c r="G18" t="s">
        <v>55</v>
      </c>
      <c r="I18">
        <v>30</v>
      </c>
      <c r="J18" s="8">
        <f>Table2[[#This Row],[Overtime (min)]]/60</f>
        <v>0.5</v>
      </c>
    </row>
    <row r="19" spans="1:10" x14ac:dyDescent="0.3">
      <c r="A19" s="1">
        <v>45602</v>
      </c>
      <c r="B19" t="str">
        <f t="shared" si="0"/>
        <v>Wednesday</v>
      </c>
      <c r="C19">
        <f>YEAR(Table2[[#This Row],[Date]])</f>
        <v>2024</v>
      </c>
      <c r="D19" t="s">
        <v>29</v>
      </c>
      <c r="E19" t="s">
        <v>26</v>
      </c>
      <c r="F19" t="s">
        <v>48</v>
      </c>
      <c r="G19" t="s">
        <v>57</v>
      </c>
      <c r="I19">
        <v>30</v>
      </c>
      <c r="J19" s="8">
        <f>Table2[[#This Row],[Overtime (min)]]/60</f>
        <v>0.5</v>
      </c>
    </row>
    <row r="20" spans="1:10" x14ac:dyDescent="0.3">
      <c r="A20" s="1">
        <v>45604</v>
      </c>
      <c r="B20" t="str">
        <f t="shared" si="0"/>
        <v>Friday</v>
      </c>
      <c r="C20">
        <f>YEAR(Table2[[#This Row],[Date]])</f>
        <v>2024</v>
      </c>
      <c r="D20" t="s">
        <v>29</v>
      </c>
      <c r="E20" t="s">
        <v>26</v>
      </c>
      <c r="F20" t="s">
        <v>44</v>
      </c>
      <c r="G20" t="s">
        <v>54</v>
      </c>
      <c r="I20">
        <v>21</v>
      </c>
      <c r="J20" s="8">
        <f>Table2[[#This Row],[Overtime (min)]]/60</f>
        <v>0.35</v>
      </c>
    </row>
    <row r="21" spans="1:10" x14ac:dyDescent="0.3">
      <c r="A21" s="1">
        <v>45610</v>
      </c>
      <c r="B21" t="str">
        <f t="shared" si="0"/>
        <v>Thursday</v>
      </c>
      <c r="C21">
        <f>YEAR(Table2[[#This Row],[Date]])</f>
        <v>2024</v>
      </c>
      <c r="D21" t="s">
        <v>28</v>
      </c>
      <c r="E21" t="s">
        <v>27</v>
      </c>
      <c r="F21" t="s">
        <v>48</v>
      </c>
      <c r="G21" t="s">
        <v>53</v>
      </c>
      <c r="I21">
        <v>60</v>
      </c>
      <c r="J21" s="8">
        <f>Table2[[#This Row],[Overtime (min)]]/60</f>
        <v>1</v>
      </c>
    </row>
    <row r="22" spans="1:10" x14ac:dyDescent="0.3">
      <c r="A22" s="1">
        <v>45610</v>
      </c>
      <c r="B22" t="str">
        <f t="shared" si="0"/>
        <v>Thursday</v>
      </c>
      <c r="C22">
        <f>YEAR(Table2[[#This Row],[Date]])</f>
        <v>2024</v>
      </c>
      <c r="D22" t="s">
        <v>28</v>
      </c>
      <c r="E22" t="s">
        <v>27</v>
      </c>
      <c r="F22" t="s">
        <v>44</v>
      </c>
      <c r="G22" t="s">
        <v>53</v>
      </c>
      <c r="H22" t="s">
        <v>33</v>
      </c>
      <c r="I22">
        <v>60</v>
      </c>
      <c r="J22" s="8">
        <f>Table2[[#This Row],[Overtime (min)]]/60</f>
        <v>1</v>
      </c>
    </row>
    <row r="23" spans="1:10" x14ac:dyDescent="0.3">
      <c r="A23" s="1">
        <v>45614</v>
      </c>
      <c r="B23" t="str">
        <f t="shared" si="0"/>
        <v>Monday</v>
      </c>
      <c r="C23">
        <f>YEAR(Table2[[#This Row],[Date]])</f>
        <v>2024</v>
      </c>
      <c r="D23" t="s">
        <v>28</v>
      </c>
      <c r="E23" t="s">
        <v>27</v>
      </c>
      <c r="F23" t="s">
        <v>49</v>
      </c>
      <c r="G23" t="s">
        <v>57</v>
      </c>
      <c r="I23">
        <v>75</v>
      </c>
      <c r="J23" s="8">
        <f>Table2[[#This Row],[Overtime (min)]]/60</f>
        <v>1.25</v>
      </c>
    </row>
    <row r="24" spans="1:10" x14ac:dyDescent="0.3">
      <c r="A24" s="1">
        <v>45617</v>
      </c>
      <c r="B24" t="str">
        <f t="shared" si="0"/>
        <v>Thursday</v>
      </c>
      <c r="C24">
        <f>YEAR(Table2[[#This Row],[Date]])</f>
        <v>2024</v>
      </c>
      <c r="D24" t="s">
        <v>28</v>
      </c>
      <c r="E24" t="s">
        <v>27</v>
      </c>
      <c r="F24" t="s">
        <v>45</v>
      </c>
      <c r="G24" t="s">
        <v>53</v>
      </c>
      <c r="I24">
        <v>26</v>
      </c>
      <c r="J24" s="8">
        <f>Table2[[#This Row],[Overtime (min)]]/60</f>
        <v>0.43333333333333335</v>
      </c>
    </row>
    <row r="25" spans="1:10" x14ac:dyDescent="0.3">
      <c r="A25" s="1">
        <v>45623</v>
      </c>
      <c r="B25" t="str">
        <f t="shared" si="0"/>
        <v>Wednesday</v>
      </c>
      <c r="C25">
        <f>YEAR(Table2[[#This Row],[Date]])</f>
        <v>2024</v>
      </c>
      <c r="D25" t="s">
        <v>28</v>
      </c>
      <c r="E25" t="s">
        <v>27</v>
      </c>
      <c r="F25" t="s">
        <v>48</v>
      </c>
      <c r="G25" t="s">
        <v>52</v>
      </c>
      <c r="I25">
        <v>19</v>
      </c>
      <c r="J25" s="8">
        <f>Table2[[#This Row],[Overtime (min)]]/60</f>
        <v>0.31666666666666665</v>
      </c>
    </row>
    <row r="26" spans="1:10" x14ac:dyDescent="0.3">
      <c r="A26" s="1">
        <v>45623</v>
      </c>
      <c r="B26" t="str">
        <f t="shared" si="0"/>
        <v>Wednesday</v>
      </c>
      <c r="C26">
        <f>YEAR(Table2[[#This Row],[Date]])</f>
        <v>2024</v>
      </c>
      <c r="D26" t="s">
        <v>28</v>
      </c>
      <c r="E26" t="s">
        <v>27</v>
      </c>
      <c r="F26" t="s">
        <v>45</v>
      </c>
      <c r="G26" t="s">
        <v>52</v>
      </c>
      <c r="I26">
        <v>15</v>
      </c>
      <c r="J26" s="8">
        <f>Table2[[#This Row],[Overtime (min)]]/60</f>
        <v>0.25</v>
      </c>
    </row>
    <row r="27" spans="1:10" x14ac:dyDescent="0.3">
      <c r="A27" s="1">
        <v>45636</v>
      </c>
      <c r="B27" t="str">
        <f t="shared" si="0"/>
        <v>Tuesday</v>
      </c>
      <c r="C27">
        <f>YEAR(Table2[[#This Row],[Date]])</f>
        <v>2024</v>
      </c>
      <c r="D27" t="s">
        <v>29</v>
      </c>
      <c r="E27" t="s">
        <v>26</v>
      </c>
      <c r="F27" t="s">
        <v>48</v>
      </c>
      <c r="G27" t="s">
        <v>57</v>
      </c>
      <c r="H27" t="s">
        <v>32</v>
      </c>
      <c r="I27">
        <v>60</v>
      </c>
      <c r="J27" s="8">
        <f>Table2[[#This Row],[Overtime (min)]]/60</f>
        <v>1</v>
      </c>
    </row>
    <row r="28" spans="1:10" x14ac:dyDescent="0.3">
      <c r="A28" s="1">
        <v>45642</v>
      </c>
      <c r="B28" t="str">
        <f t="shared" si="0"/>
        <v>Monday</v>
      </c>
      <c r="C28">
        <f>YEAR(Table2[[#This Row],[Date]])</f>
        <v>2024</v>
      </c>
      <c r="D28" t="s">
        <v>28</v>
      </c>
      <c r="E28" t="s">
        <v>27</v>
      </c>
      <c r="F28" t="s">
        <v>49</v>
      </c>
      <c r="G28" t="s">
        <v>57</v>
      </c>
      <c r="I28">
        <v>18</v>
      </c>
      <c r="J28" s="8">
        <f>Table2[[#This Row],[Overtime (min)]]/60</f>
        <v>0.3</v>
      </c>
    </row>
    <row r="29" spans="1:10" x14ac:dyDescent="0.3">
      <c r="A29" s="1">
        <v>45643</v>
      </c>
      <c r="B29" t="str">
        <f t="shared" si="0"/>
        <v>Tuesday</v>
      </c>
      <c r="C29">
        <f>YEAR(Table2[[#This Row],[Date]])</f>
        <v>2024</v>
      </c>
      <c r="D29" t="s">
        <v>29</v>
      </c>
      <c r="E29" t="s">
        <v>27</v>
      </c>
      <c r="F29" t="s">
        <v>49</v>
      </c>
      <c r="G29" t="s">
        <v>50</v>
      </c>
      <c r="I29">
        <v>42</v>
      </c>
      <c r="J29" s="8">
        <f>Table2[[#This Row],[Overtime (min)]]/60</f>
        <v>0.7</v>
      </c>
    </row>
    <row r="30" spans="1:10" x14ac:dyDescent="0.3">
      <c r="A30" s="1">
        <v>45643</v>
      </c>
      <c r="B30" t="str">
        <f t="shared" si="0"/>
        <v>Tuesday</v>
      </c>
      <c r="C30">
        <f>YEAR(Table2[[#This Row],[Date]])</f>
        <v>2024</v>
      </c>
      <c r="D30" t="s">
        <v>6</v>
      </c>
      <c r="E30" t="s">
        <v>26</v>
      </c>
      <c r="F30" t="s">
        <v>44</v>
      </c>
      <c r="G30" t="s">
        <v>24</v>
      </c>
      <c r="I30">
        <v>15</v>
      </c>
      <c r="J30" s="8">
        <f>Table2[[#This Row],[Overtime (min)]]/60</f>
        <v>0.25</v>
      </c>
    </row>
    <row r="31" spans="1:10" x14ac:dyDescent="0.3">
      <c r="A31" s="1">
        <v>45643</v>
      </c>
      <c r="B31" t="str">
        <f t="shared" si="0"/>
        <v>Tuesday</v>
      </c>
      <c r="C31">
        <f>YEAR(Table2[[#This Row],[Date]])</f>
        <v>2024</v>
      </c>
      <c r="D31" t="s">
        <v>28</v>
      </c>
      <c r="E31" t="s">
        <v>27</v>
      </c>
      <c r="F31" t="s">
        <v>46</v>
      </c>
      <c r="G31" t="s">
        <v>59</v>
      </c>
      <c r="I31">
        <v>40</v>
      </c>
      <c r="J31" s="8">
        <f>Table2[[#This Row],[Overtime (min)]]/60</f>
        <v>0.66666666666666663</v>
      </c>
    </row>
    <row r="32" spans="1:10" x14ac:dyDescent="0.3">
      <c r="A32" s="1">
        <v>45647</v>
      </c>
      <c r="B32" t="str">
        <f t="shared" si="0"/>
        <v>Saturday</v>
      </c>
      <c r="C32">
        <f>YEAR(Table2[[#This Row],[Date]])</f>
        <v>2024</v>
      </c>
      <c r="D32" t="s">
        <v>28</v>
      </c>
      <c r="E32" t="s">
        <v>26</v>
      </c>
      <c r="F32" t="s">
        <v>44</v>
      </c>
      <c r="G32" t="s">
        <v>56</v>
      </c>
      <c r="I32">
        <v>9</v>
      </c>
      <c r="J32" s="8">
        <f>Table2[[#This Row],[Overtime (min)]]/60</f>
        <v>0.15</v>
      </c>
    </row>
    <row r="33" spans="1:10" x14ac:dyDescent="0.3">
      <c r="A33" s="1">
        <v>45648</v>
      </c>
      <c r="B33" t="str">
        <f t="shared" si="0"/>
        <v>Sunday</v>
      </c>
      <c r="C33">
        <f>YEAR(Table2[[#This Row],[Date]])</f>
        <v>2024</v>
      </c>
      <c r="D33" t="s">
        <v>28</v>
      </c>
      <c r="E33" t="s">
        <v>26</v>
      </c>
      <c r="F33" t="s">
        <v>48</v>
      </c>
      <c r="G33" t="s">
        <v>56</v>
      </c>
      <c r="I33">
        <v>13</v>
      </c>
      <c r="J33" s="8">
        <f>Table2[[#This Row],[Overtime (min)]]/60</f>
        <v>0.21666666666666667</v>
      </c>
    </row>
    <row r="34" spans="1:10" x14ac:dyDescent="0.3">
      <c r="A34" s="1">
        <v>45664</v>
      </c>
      <c r="B34" t="str">
        <f t="shared" si="0"/>
        <v>Tuesday</v>
      </c>
      <c r="C34">
        <f>YEAR(Table2[[#This Row],[Date]])</f>
        <v>2025</v>
      </c>
      <c r="D34" t="s">
        <v>28</v>
      </c>
      <c r="E34" t="s">
        <v>26</v>
      </c>
      <c r="F34" t="s">
        <v>44</v>
      </c>
      <c r="G34" t="s">
        <v>53</v>
      </c>
      <c r="I34">
        <v>10</v>
      </c>
      <c r="J34" s="8">
        <f>Table2[[#This Row],[Overtime (min)]]/60</f>
        <v>0.16666666666666666</v>
      </c>
    </row>
    <row r="35" spans="1:10" x14ac:dyDescent="0.3">
      <c r="A35" s="1">
        <v>45664</v>
      </c>
      <c r="B35" t="str">
        <f t="shared" si="0"/>
        <v>Tuesday</v>
      </c>
      <c r="C35">
        <f>YEAR(Table2[[#This Row],[Date]])</f>
        <v>2025</v>
      </c>
      <c r="D35" t="s">
        <v>28</v>
      </c>
      <c r="E35" t="s">
        <v>27</v>
      </c>
      <c r="F35" t="s">
        <v>49</v>
      </c>
      <c r="G35" t="s">
        <v>50</v>
      </c>
      <c r="I35">
        <v>40</v>
      </c>
      <c r="J35" s="8">
        <f>Table2[[#This Row],[Overtime (min)]]/60</f>
        <v>0.66666666666666663</v>
      </c>
    </row>
    <row r="36" spans="1:10" x14ac:dyDescent="0.3">
      <c r="A36" s="1">
        <v>45666</v>
      </c>
      <c r="B36" t="str">
        <f t="shared" si="0"/>
        <v>Thursday</v>
      </c>
      <c r="C36">
        <f>YEAR(Table2[[#This Row],[Date]])</f>
        <v>2025</v>
      </c>
      <c r="D36" t="s">
        <v>28</v>
      </c>
      <c r="E36" t="s">
        <v>27</v>
      </c>
      <c r="F36" t="s">
        <v>44</v>
      </c>
      <c r="G36" t="s">
        <v>53</v>
      </c>
      <c r="I36">
        <v>77</v>
      </c>
      <c r="J36" s="8">
        <f>Table2[[#This Row],[Overtime (min)]]/60</f>
        <v>1.2833333333333334</v>
      </c>
    </row>
    <row r="37" spans="1:10" x14ac:dyDescent="0.3">
      <c r="A37" s="1">
        <v>45670</v>
      </c>
      <c r="B37" t="str">
        <f t="shared" ref="B37:B67" si="1">TEXT(WEEKDAY(A37), "dddd")</f>
        <v>Monday</v>
      </c>
      <c r="C37">
        <f>YEAR(Table2[[#This Row],[Date]])</f>
        <v>2025</v>
      </c>
      <c r="D37" t="s">
        <v>28</v>
      </c>
      <c r="E37" t="s">
        <v>27</v>
      </c>
      <c r="F37" t="s">
        <v>49</v>
      </c>
      <c r="G37" t="s">
        <v>57</v>
      </c>
      <c r="I37">
        <v>15</v>
      </c>
      <c r="J37" s="8">
        <f>Table2[[#This Row],[Overtime (min)]]/60</f>
        <v>0.25</v>
      </c>
    </row>
    <row r="38" spans="1:10" x14ac:dyDescent="0.3">
      <c r="A38" s="1">
        <v>45672</v>
      </c>
      <c r="B38" t="str">
        <f t="shared" si="1"/>
        <v>Wednesday</v>
      </c>
      <c r="C38">
        <f>YEAR(Table2[[#This Row],[Date]])</f>
        <v>2025</v>
      </c>
      <c r="D38" t="s">
        <v>28</v>
      </c>
      <c r="E38" t="s">
        <v>27</v>
      </c>
      <c r="F38" t="s">
        <v>49</v>
      </c>
      <c r="G38" t="s">
        <v>52</v>
      </c>
      <c r="I38">
        <v>30</v>
      </c>
      <c r="J38" s="8">
        <f>Table2[[#This Row],[Overtime (min)]]/60</f>
        <v>0.5</v>
      </c>
    </row>
    <row r="39" spans="1:10" x14ac:dyDescent="0.3">
      <c r="A39" s="1">
        <v>45672</v>
      </c>
      <c r="B39" t="str">
        <f t="shared" si="1"/>
        <v>Wednesday</v>
      </c>
      <c r="C39">
        <f>YEAR(Table2[[#This Row],[Date]])</f>
        <v>2025</v>
      </c>
      <c r="D39" t="s">
        <v>30</v>
      </c>
      <c r="E39" t="s">
        <v>27</v>
      </c>
      <c r="F39" t="s">
        <v>48</v>
      </c>
      <c r="G39" t="s">
        <v>24</v>
      </c>
      <c r="I39">
        <v>30</v>
      </c>
      <c r="J39" s="8">
        <f>Table2[[#This Row],[Overtime (min)]]/60</f>
        <v>0.5</v>
      </c>
    </row>
    <row r="40" spans="1:10" x14ac:dyDescent="0.3">
      <c r="A40" s="1">
        <v>45677</v>
      </c>
      <c r="B40" t="str">
        <f t="shared" si="1"/>
        <v>Monday</v>
      </c>
      <c r="C40">
        <f>YEAR(Table2[[#This Row],[Date]])</f>
        <v>2025</v>
      </c>
      <c r="D40" t="s">
        <v>29</v>
      </c>
      <c r="E40" t="s">
        <v>26</v>
      </c>
      <c r="F40" t="s">
        <v>48</v>
      </c>
      <c r="G40" t="s">
        <v>53</v>
      </c>
      <c r="I40">
        <v>15</v>
      </c>
      <c r="J40" s="8">
        <f>Table2[[#This Row],[Overtime (min)]]/60</f>
        <v>0.25</v>
      </c>
    </row>
    <row r="41" spans="1:10" x14ac:dyDescent="0.3">
      <c r="A41" s="1">
        <v>45684</v>
      </c>
      <c r="B41" t="str">
        <f t="shared" si="1"/>
        <v>Monday</v>
      </c>
      <c r="C41">
        <f>YEAR(Table2[[#This Row],[Date]])</f>
        <v>2025</v>
      </c>
      <c r="D41" t="s">
        <v>28</v>
      </c>
      <c r="E41" t="s">
        <v>27</v>
      </c>
      <c r="F41" t="s">
        <v>49</v>
      </c>
      <c r="G41" t="s">
        <v>57</v>
      </c>
      <c r="I41">
        <v>60</v>
      </c>
      <c r="J41" s="8">
        <f>Table2[[#This Row],[Overtime (min)]]/60</f>
        <v>1</v>
      </c>
    </row>
    <row r="42" spans="1:10" x14ac:dyDescent="0.3">
      <c r="A42" s="1">
        <v>45686</v>
      </c>
      <c r="B42" t="str">
        <f t="shared" si="1"/>
        <v>Wednesday</v>
      </c>
      <c r="C42">
        <f>YEAR(Table2[[#This Row],[Date]])</f>
        <v>2025</v>
      </c>
      <c r="D42" t="s">
        <v>28</v>
      </c>
      <c r="E42" t="s">
        <v>26</v>
      </c>
      <c r="F42" t="s">
        <v>44</v>
      </c>
      <c r="G42" t="s">
        <v>59</v>
      </c>
      <c r="I42">
        <v>60</v>
      </c>
      <c r="J42" s="8">
        <f>Table2[[#This Row],[Overtime (min)]]/60</f>
        <v>1</v>
      </c>
    </row>
    <row r="43" spans="1:10" x14ac:dyDescent="0.3">
      <c r="A43" s="1">
        <v>45691</v>
      </c>
      <c r="B43" t="str">
        <f t="shared" si="1"/>
        <v>Monday</v>
      </c>
      <c r="C43">
        <f>YEAR(Table2[[#This Row],[Date]])</f>
        <v>2025</v>
      </c>
      <c r="D43" t="s">
        <v>28</v>
      </c>
      <c r="E43" t="s">
        <v>26</v>
      </c>
      <c r="F43" t="s">
        <v>49</v>
      </c>
      <c r="G43" t="s">
        <v>57</v>
      </c>
      <c r="I43">
        <v>22</v>
      </c>
      <c r="J43" s="8">
        <f>Table2[[#This Row],[Overtime (min)]]/60</f>
        <v>0.36666666666666664</v>
      </c>
    </row>
    <row r="44" spans="1:10" x14ac:dyDescent="0.3">
      <c r="A44" s="1">
        <v>45695</v>
      </c>
      <c r="B44" t="str">
        <f t="shared" si="1"/>
        <v>Friday</v>
      </c>
      <c r="C44">
        <f>YEAR(Table2[[#This Row],[Date]])</f>
        <v>2025</v>
      </c>
      <c r="D44" t="s">
        <v>28</v>
      </c>
      <c r="E44" t="s">
        <v>26</v>
      </c>
      <c r="F44" t="s">
        <v>48</v>
      </c>
      <c r="G44" t="s">
        <v>53</v>
      </c>
      <c r="I44">
        <v>70</v>
      </c>
      <c r="J44" s="8">
        <f>Table2[[#This Row],[Overtime (min)]]/60</f>
        <v>1.1666666666666667</v>
      </c>
    </row>
    <row r="45" spans="1:10" x14ac:dyDescent="0.3">
      <c r="A45" s="1">
        <v>45701</v>
      </c>
      <c r="B45" t="str">
        <f t="shared" si="1"/>
        <v>Thursday</v>
      </c>
      <c r="C45">
        <f>YEAR(Table2[[#This Row],[Date]])</f>
        <v>2025</v>
      </c>
      <c r="D45" t="s">
        <v>28</v>
      </c>
      <c r="E45" t="s">
        <v>26</v>
      </c>
      <c r="F45" t="s">
        <v>48</v>
      </c>
      <c r="G45" t="s">
        <v>54</v>
      </c>
      <c r="I45">
        <v>20</v>
      </c>
      <c r="J45" s="8">
        <f>Table2[[#This Row],[Overtime (min)]]/60</f>
        <v>0.33333333333333331</v>
      </c>
    </row>
    <row r="46" spans="1:10" x14ac:dyDescent="0.3">
      <c r="A46" s="1">
        <v>45704</v>
      </c>
      <c r="B46" t="str">
        <f t="shared" si="1"/>
        <v>Sunday</v>
      </c>
      <c r="C46">
        <f>YEAR(Table2[[#This Row],[Date]])</f>
        <v>2025</v>
      </c>
      <c r="D46" t="s">
        <v>29</v>
      </c>
      <c r="E46" t="s">
        <v>26</v>
      </c>
      <c r="F46" t="s">
        <v>44</v>
      </c>
      <c r="G46" t="s">
        <v>57</v>
      </c>
      <c r="I46">
        <v>20</v>
      </c>
      <c r="J46" s="8">
        <f>Table2[[#This Row],[Overtime (min)]]/60</f>
        <v>0.33333333333333331</v>
      </c>
    </row>
    <row r="47" spans="1:10" x14ac:dyDescent="0.3">
      <c r="A47" s="1">
        <v>45706</v>
      </c>
      <c r="B47" t="str">
        <f t="shared" si="1"/>
        <v>Tuesday</v>
      </c>
      <c r="C47">
        <f>YEAR(Table2[[#This Row],[Date]])</f>
        <v>2025</v>
      </c>
      <c r="D47" t="s">
        <v>28</v>
      </c>
      <c r="E47" t="s">
        <v>26</v>
      </c>
      <c r="F47" t="s">
        <v>48</v>
      </c>
      <c r="G47" t="s">
        <v>57</v>
      </c>
      <c r="I47">
        <v>21</v>
      </c>
      <c r="J47" s="8">
        <f>Table2[[#This Row],[Overtime (min)]]/60</f>
        <v>0.35</v>
      </c>
    </row>
    <row r="48" spans="1:10" x14ac:dyDescent="0.3">
      <c r="A48" s="1">
        <v>45709</v>
      </c>
      <c r="B48" t="str">
        <f t="shared" si="1"/>
        <v>Friday</v>
      </c>
      <c r="C48">
        <f>YEAR(Table2[[#This Row],[Date]])</f>
        <v>2025</v>
      </c>
      <c r="D48" t="s">
        <v>28</v>
      </c>
      <c r="E48" t="s">
        <v>26</v>
      </c>
      <c r="F48" t="s">
        <v>44</v>
      </c>
      <c r="G48" t="s">
        <v>52</v>
      </c>
      <c r="I48">
        <v>11</v>
      </c>
      <c r="J48" s="8">
        <f>Table2[[#This Row],[Overtime (min)]]/60</f>
        <v>0.18333333333333332</v>
      </c>
    </row>
    <row r="49" spans="1:10" x14ac:dyDescent="0.3">
      <c r="A49" s="1">
        <v>45715</v>
      </c>
      <c r="B49" t="str">
        <f t="shared" si="1"/>
        <v>Thursday</v>
      </c>
      <c r="C49">
        <f>YEAR(Table2[[#This Row],[Date]])</f>
        <v>2025</v>
      </c>
      <c r="D49" t="s">
        <v>28</v>
      </c>
      <c r="E49" t="s">
        <v>26</v>
      </c>
      <c r="F49" t="s">
        <v>48</v>
      </c>
      <c r="G49" t="s">
        <v>54</v>
      </c>
      <c r="I49">
        <v>30</v>
      </c>
      <c r="J49" s="8">
        <f>Table2[[#This Row],[Overtime (min)]]/60</f>
        <v>0.5</v>
      </c>
    </row>
    <row r="50" spans="1:10" x14ac:dyDescent="0.3">
      <c r="A50" s="1">
        <v>45719</v>
      </c>
      <c r="B50" t="str">
        <f t="shared" si="1"/>
        <v>Monday</v>
      </c>
      <c r="C50">
        <f>YEAR(Table2[[#This Row],[Date]])</f>
        <v>2025</v>
      </c>
      <c r="D50" t="s">
        <v>28</v>
      </c>
      <c r="E50" t="s">
        <v>27</v>
      </c>
      <c r="F50" t="s">
        <v>49</v>
      </c>
      <c r="G50" t="s">
        <v>57</v>
      </c>
      <c r="I50">
        <v>30</v>
      </c>
      <c r="J50" s="8">
        <f>Table2[[#This Row],[Overtime (min)]]/60</f>
        <v>0.5</v>
      </c>
    </row>
    <row r="51" spans="1:10" x14ac:dyDescent="0.3">
      <c r="A51" s="1">
        <v>45721</v>
      </c>
      <c r="B51" t="str">
        <f t="shared" si="1"/>
        <v>Wednesday</v>
      </c>
      <c r="C51">
        <f>YEAR(Table2[[#This Row],[Date]])</f>
        <v>2025</v>
      </c>
      <c r="D51" t="s">
        <v>28</v>
      </c>
      <c r="E51" t="s">
        <v>26</v>
      </c>
      <c r="F51" t="s">
        <v>44</v>
      </c>
      <c r="G51" t="s">
        <v>56</v>
      </c>
      <c r="I51">
        <v>12</v>
      </c>
      <c r="J51" s="8">
        <f>Table2[[#This Row],[Overtime (min)]]/60</f>
        <v>0.2</v>
      </c>
    </row>
    <row r="52" spans="1:10" x14ac:dyDescent="0.3">
      <c r="A52" s="1">
        <v>45727</v>
      </c>
      <c r="B52" t="str">
        <f t="shared" si="1"/>
        <v>Tuesday</v>
      </c>
      <c r="C52">
        <f>YEAR(Table2[[#This Row],[Date]])</f>
        <v>2025</v>
      </c>
      <c r="D52" t="s">
        <v>28</v>
      </c>
      <c r="E52" t="s">
        <v>27</v>
      </c>
      <c r="F52" t="s">
        <v>49</v>
      </c>
      <c r="G52" t="s">
        <v>52</v>
      </c>
      <c r="I52">
        <v>43</v>
      </c>
      <c r="J52" s="8">
        <f>Table2[[#This Row],[Overtime (min)]]/60</f>
        <v>0.71666666666666667</v>
      </c>
    </row>
    <row r="53" spans="1:10" x14ac:dyDescent="0.3">
      <c r="A53" s="1">
        <v>45734</v>
      </c>
      <c r="B53" t="str">
        <f t="shared" si="1"/>
        <v>Tuesday</v>
      </c>
      <c r="C53">
        <f>YEAR(Table2[[#This Row],[Date]])</f>
        <v>2025</v>
      </c>
      <c r="D53" t="s">
        <v>28</v>
      </c>
      <c r="E53" t="s">
        <v>27</v>
      </c>
      <c r="F53" t="s">
        <v>49</v>
      </c>
      <c r="G53" t="s">
        <v>57</v>
      </c>
      <c r="I53">
        <v>22</v>
      </c>
      <c r="J53" s="8">
        <f>Table2[[#This Row],[Overtime (min)]]/60</f>
        <v>0.36666666666666664</v>
      </c>
    </row>
    <row r="54" spans="1:10" x14ac:dyDescent="0.3">
      <c r="A54" s="1">
        <v>45747</v>
      </c>
      <c r="B54" t="str">
        <f t="shared" si="1"/>
        <v>Monday</v>
      </c>
      <c r="C54">
        <f>YEAR(Table2[[#This Row],[Date]])</f>
        <v>2025</v>
      </c>
      <c r="D54" t="s">
        <v>28</v>
      </c>
      <c r="E54" t="s">
        <v>27</v>
      </c>
      <c r="F54" t="s">
        <v>49</v>
      </c>
      <c r="G54" t="s">
        <v>57</v>
      </c>
      <c r="I54">
        <v>27</v>
      </c>
      <c r="J54" s="8">
        <f>Table2[[#This Row],[Overtime (min)]]/60</f>
        <v>0.45</v>
      </c>
    </row>
    <row r="55" spans="1:10" x14ac:dyDescent="0.3">
      <c r="A55" s="1">
        <v>45747</v>
      </c>
      <c r="B55" t="str">
        <f t="shared" si="1"/>
        <v>Monday</v>
      </c>
      <c r="C55">
        <f>YEAR(Table2[[#This Row],[Date]])</f>
        <v>2025</v>
      </c>
      <c r="D55" t="s">
        <v>28</v>
      </c>
      <c r="E55" t="s">
        <v>26</v>
      </c>
      <c r="F55" t="s">
        <v>48</v>
      </c>
      <c r="G55" t="s">
        <v>51</v>
      </c>
      <c r="I55">
        <v>18</v>
      </c>
      <c r="J55" s="8">
        <f>Table2[[#This Row],[Overtime (min)]]/60</f>
        <v>0.3</v>
      </c>
    </row>
    <row r="56" spans="1:10" x14ac:dyDescent="0.3">
      <c r="A56" s="1">
        <v>45748</v>
      </c>
      <c r="B56" t="str">
        <f t="shared" si="1"/>
        <v>Tuesday</v>
      </c>
      <c r="C56">
        <f>YEAR(Table2[[#This Row],[Date]])</f>
        <v>2025</v>
      </c>
      <c r="D56" t="s">
        <v>29</v>
      </c>
      <c r="E56" t="s">
        <v>27</v>
      </c>
      <c r="F56" t="s">
        <v>49</v>
      </c>
      <c r="G56" t="s">
        <v>51</v>
      </c>
      <c r="I56">
        <v>15</v>
      </c>
      <c r="J56" s="8">
        <f>Table2[[#This Row],[Overtime (min)]]/60</f>
        <v>0.25</v>
      </c>
    </row>
    <row r="57" spans="1:10" x14ac:dyDescent="0.3">
      <c r="A57" s="1">
        <v>45749</v>
      </c>
      <c r="B57" t="str">
        <f t="shared" si="1"/>
        <v>Wednesday</v>
      </c>
      <c r="C57">
        <f>YEAR(Table2[[#This Row],[Date]])</f>
        <v>2025</v>
      </c>
      <c r="D57" t="s">
        <v>28</v>
      </c>
      <c r="E57" t="s">
        <v>27</v>
      </c>
      <c r="F57" t="s">
        <v>49</v>
      </c>
      <c r="G57" t="s">
        <v>52</v>
      </c>
      <c r="I57">
        <v>30</v>
      </c>
      <c r="J57" s="8">
        <f>Table2[[#This Row],[Overtime (min)]]/60</f>
        <v>0.5</v>
      </c>
    </row>
    <row r="58" spans="1:10" x14ac:dyDescent="0.3">
      <c r="A58" s="1">
        <v>45749</v>
      </c>
      <c r="B58" t="str">
        <f t="shared" si="1"/>
        <v>Wednesday</v>
      </c>
      <c r="C58">
        <f>YEAR(Table2[[#This Row],[Date]])</f>
        <v>2025</v>
      </c>
      <c r="D58" t="s">
        <v>28</v>
      </c>
      <c r="E58" t="s">
        <v>27</v>
      </c>
      <c r="F58" t="s">
        <v>45</v>
      </c>
      <c r="G58" t="s">
        <v>52</v>
      </c>
      <c r="I58">
        <v>30</v>
      </c>
      <c r="J58" s="8">
        <f>Table2[[#This Row],[Overtime (min)]]/60</f>
        <v>0.5</v>
      </c>
    </row>
    <row r="59" spans="1:10" x14ac:dyDescent="0.3">
      <c r="A59" s="1">
        <v>45749</v>
      </c>
      <c r="B59" t="str">
        <f t="shared" si="1"/>
        <v>Wednesday</v>
      </c>
      <c r="C59">
        <f>YEAR(Table2[[#This Row],[Date]])</f>
        <v>2025</v>
      </c>
      <c r="D59" t="s">
        <v>28</v>
      </c>
      <c r="E59" t="s">
        <v>27</v>
      </c>
      <c r="F59" t="s">
        <v>48</v>
      </c>
      <c r="G59" t="s">
        <v>52</v>
      </c>
      <c r="I59">
        <v>30</v>
      </c>
      <c r="J59" s="8">
        <f>Table2[[#This Row],[Overtime (min)]]/60</f>
        <v>0.5</v>
      </c>
    </row>
    <row r="60" spans="1:10" x14ac:dyDescent="0.3">
      <c r="A60" s="1">
        <v>45751</v>
      </c>
      <c r="B60" t="str">
        <f t="shared" si="1"/>
        <v>Friday</v>
      </c>
      <c r="C60">
        <f>YEAR(Table2[[#This Row],[Date]])</f>
        <v>2025</v>
      </c>
      <c r="D60" t="s">
        <v>29</v>
      </c>
      <c r="E60" t="s">
        <v>27</v>
      </c>
      <c r="F60" t="s">
        <v>49</v>
      </c>
      <c r="G60" t="s">
        <v>58</v>
      </c>
      <c r="I60">
        <v>60</v>
      </c>
      <c r="J60" s="8">
        <f>Table2[[#This Row],[Overtime (min)]]/60</f>
        <v>1</v>
      </c>
    </row>
    <row r="61" spans="1:10" x14ac:dyDescent="0.3">
      <c r="A61" s="1">
        <v>45752</v>
      </c>
      <c r="B61" t="str">
        <f t="shared" si="1"/>
        <v>Saturday</v>
      </c>
      <c r="C61">
        <f>YEAR(Table2[[#This Row],[Date]])</f>
        <v>2025</v>
      </c>
      <c r="D61" t="s">
        <v>29</v>
      </c>
      <c r="E61" t="s">
        <v>26</v>
      </c>
      <c r="F61" t="s">
        <v>49</v>
      </c>
      <c r="G61" t="s">
        <v>54</v>
      </c>
      <c r="I61">
        <v>14</v>
      </c>
      <c r="J61" s="8">
        <f>Table2[[#This Row],[Overtime (min)]]/60</f>
        <v>0.23333333333333334</v>
      </c>
    </row>
    <row r="62" spans="1:10" x14ac:dyDescent="0.3">
      <c r="A62" s="1">
        <v>45752</v>
      </c>
      <c r="B62" t="str">
        <f t="shared" si="1"/>
        <v>Saturday</v>
      </c>
      <c r="C62">
        <f>YEAR(Table2[[#This Row],[Date]])</f>
        <v>2025</v>
      </c>
      <c r="D62" t="s">
        <v>28</v>
      </c>
      <c r="E62" t="s">
        <v>26</v>
      </c>
      <c r="F62" t="s">
        <v>48</v>
      </c>
      <c r="G62" t="s">
        <v>56</v>
      </c>
      <c r="I62">
        <v>15</v>
      </c>
      <c r="J62" s="8">
        <f>Table2[[#This Row],[Overtime (min)]]/60</f>
        <v>0.25</v>
      </c>
    </row>
    <row r="63" spans="1:10" x14ac:dyDescent="0.3">
      <c r="A63" s="1">
        <v>45754</v>
      </c>
      <c r="B63" t="str">
        <f t="shared" si="1"/>
        <v>Monday</v>
      </c>
      <c r="C63">
        <f>YEAR(Table2[[#This Row],[Date]])</f>
        <v>2025</v>
      </c>
      <c r="D63" t="s">
        <v>29</v>
      </c>
      <c r="E63" t="s">
        <v>27</v>
      </c>
      <c r="F63" t="s">
        <v>49</v>
      </c>
      <c r="G63" t="s">
        <v>50</v>
      </c>
      <c r="I63">
        <v>30</v>
      </c>
      <c r="J63" s="8">
        <f>Table2[[#This Row],[Overtime (min)]]/60</f>
        <v>0.5</v>
      </c>
    </row>
    <row r="64" spans="1:10" x14ac:dyDescent="0.3">
      <c r="A64" s="1">
        <v>45755</v>
      </c>
      <c r="B64" t="str">
        <f t="shared" si="1"/>
        <v>Tuesday</v>
      </c>
      <c r="C64">
        <f>YEAR(Table2[[#This Row],[Date]])</f>
        <v>2025</v>
      </c>
      <c r="D64" t="s">
        <v>28</v>
      </c>
      <c r="E64" t="s">
        <v>27</v>
      </c>
      <c r="F64" t="s">
        <v>49</v>
      </c>
      <c r="G64" t="s">
        <v>57</v>
      </c>
      <c r="I64">
        <v>30</v>
      </c>
      <c r="J64" s="8">
        <f>Table2[[#This Row],[Overtime (min)]]/60</f>
        <v>0.5</v>
      </c>
    </row>
    <row r="65" spans="1:10" x14ac:dyDescent="0.3">
      <c r="A65" s="1">
        <v>45755</v>
      </c>
      <c r="B65" t="str">
        <f t="shared" si="1"/>
        <v>Tuesday</v>
      </c>
      <c r="C65">
        <f>YEAR(Table2[[#This Row],[Date]])</f>
        <v>2025</v>
      </c>
      <c r="D65" t="s">
        <v>28</v>
      </c>
      <c r="E65" t="s">
        <v>27</v>
      </c>
      <c r="F65" t="s">
        <v>48</v>
      </c>
      <c r="G65" t="s">
        <v>57</v>
      </c>
      <c r="I65">
        <v>30</v>
      </c>
      <c r="J65" s="8">
        <f>Table2[[#This Row],[Overtime (min)]]/60</f>
        <v>0.5</v>
      </c>
    </row>
    <row r="66" spans="1:10" x14ac:dyDescent="0.3">
      <c r="A66" s="1">
        <v>45759</v>
      </c>
      <c r="B66" t="str">
        <f t="shared" si="1"/>
        <v>Saturday</v>
      </c>
      <c r="C66">
        <f>YEAR(Table2[[#This Row],[Date]])</f>
        <v>2025</v>
      </c>
      <c r="D66" t="s">
        <v>6</v>
      </c>
      <c r="E66" t="s">
        <v>26</v>
      </c>
      <c r="F66" t="s">
        <v>44</v>
      </c>
      <c r="G66" t="s">
        <v>24</v>
      </c>
      <c r="I66">
        <v>14</v>
      </c>
      <c r="J66" s="8">
        <f>Table2[[#This Row],[Overtime (min)]]/60</f>
        <v>0.23333333333333334</v>
      </c>
    </row>
    <row r="67" spans="1:10" x14ac:dyDescent="0.3">
      <c r="A67" s="1">
        <v>45769</v>
      </c>
      <c r="B67" t="str">
        <f t="shared" si="1"/>
        <v>Tuesday</v>
      </c>
      <c r="C67">
        <f>YEAR(Table2[[#This Row],[Date]])</f>
        <v>2025</v>
      </c>
      <c r="D67" t="s">
        <v>28</v>
      </c>
      <c r="E67" t="s">
        <v>27</v>
      </c>
      <c r="F67" t="s">
        <v>49</v>
      </c>
      <c r="G67" t="s">
        <v>58</v>
      </c>
      <c r="I67">
        <v>15</v>
      </c>
      <c r="J67" s="8">
        <f>Table2[[#This Row],[Overtime (min)]]/60</f>
        <v>0.25</v>
      </c>
    </row>
    <row r="68" spans="1:10" x14ac:dyDescent="0.3">
      <c r="A68" s="1">
        <v>45772</v>
      </c>
      <c r="B68" t="str">
        <f t="shared" ref="B68:B78" si="2">TEXT(WEEKDAY(A68), "dddd")</f>
        <v>Friday</v>
      </c>
      <c r="C68">
        <f>YEAR(Table2[[#This Row],[Date]])</f>
        <v>2025</v>
      </c>
      <c r="D68" t="s">
        <v>28</v>
      </c>
      <c r="E68" t="s">
        <v>27</v>
      </c>
      <c r="F68" t="s">
        <v>45</v>
      </c>
      <c r="G68" t="s">
        <v>53</v>
      </c>
      <c r="I68">
        <v>30</v>
      </c>
      <c r="J68" s="8">
        <f>Table2[[#This Row],[Overtime (min)]]/60</f>
        <v>0.5</v>
      </c>
    </row>
    <row r="69" spans="1:10" x14ac:dyDescent="0.3">
      <c r="A69" s="1">
        <v>45777</v>
      </c>
      <c r="B69" t="str">
        <f t="shared" si="2"/>
        <v>Wednesday</v>
      </c>
      <c r="C69">
        <f>YEAR(Table2[[#This Row],[Date]])</f>
        <v>2025</v>
      </c>
      <c r="D69" t="s">
        <v>28</v>
      </c>
      <c r="E69" t="s">
        <v>27</v>
      </c>
      <c r="F69" t="s">
        <v>45</v>
      </c>
      <c r="G69" t="s">
        <v>57</v>
      </c>
      <c r="I69">
        <v>60</v>
      </c>
      <c r="J69" s="8">
        <f>Table2[[#This Row],[Overtime (min)]]/60</f>
        <v>1</v>
      </c>
    </row>
    <row r="70" spans="1:10" x14ac:dyDescent="0.3">
      <c r="A70" s="1">
        <v>45777</v>
      </c>
      <c r="B70" t="str">
        <f t="shared" si="2"/>
        <v>Wednesday</v>
      </c>
      <c r="C70">
        <f>YEAR(Table2[[#This Row],[Date]])</f>
        <v>2025</v>
      </c>
      <c r="D70" t="s">
        <v>28</v>
      </c>
      <c r="E70" t="s">
        <v>27</v>
      </c>
      <c r="F70" t="s">
        <v>48</v>
      </c>
      <c r="G70" t="s">
        <v>57</v>
      </c>
      <c r="I70">
        <v>60</v>
      </c>
      <c r="J70" s="8">
        <f>Table2[[#This Row],[Overtime (min)]]/60</f>
        <v>1</v>
      </c>
    </row>
    <row r="71" spans="1:10" x14ac:dyDescent="0.3">
      <c r="A71" s="1">
        <v>45782</v>
      </c>
      <c r="B71" t="str">
        <f t="shared" si="2"/>
        <v>Monday</v>
      </c>
      <c r="C71">
        <f>YEAR(Table2[[#This Row],[Date]])</f>
        <v>2025</v>
      </c>
      <c r="D71" t="s">
        <v>29</v>
      </c>
      <c r="E71" t="s">
        <v>26</v>
      </c>
      <c r="F71" t="s">
        <v>48</v>
      </c>
      <c r="G71" t="s">
        <v>57</v>
      </c>
      <c r="I71">
        <v>30</v>
      </c>
      <c r="J71" s="8">
        <f>Table2[[#This Row],[Overtime (min)]]/60</f>
        <v>0.5</v>
      </c>
    </row>
    <row r="72" spans="1:10" x14ac:dyDescent="0.3">
      <c r="A72" s="1">
        <v>45789</v>
      </c>
      <c r="B72" t="str">
        <f t="shared" si="2"/>
        <v>Monday</v>
      </c>
      <c r="C72">
        <f>YEAR(Table2[[#This Row],[Date]])</f>
        <v>2025</v>
      </c>
      <c r="D72" t="s">
        <v>28</v>
      </c>
      <c r="E72" t="s">
        <v>27</v>
      </c>
      <c r="F72" t="s">
        <v>48</v>
      </c>
      <c r="G72" t="s">
        <v>57</v>
      </c>
      <c r="I72">
        <v>26</v>
      </c>
      <c r="J72" s="8">
        <f>Table2[[#This Row],[Overtime (min)]]/60</f>
        <v>0.43333333333333335</v>
      </c>
    </row>
    <row r="73" spans="1:10" x14ac:dyDescent="0.3">
      <c r="A73" s="1">
        <v>45803</v>
      </c>
      <c r="B73" t="str">
        <f t="shared" si="2"/>
        <v>Monday</v>
      </c>
      <c r="C73">
        <f>YEAR(Table2[[#This Row],[Date]])</f>
        <v>2025</v>
      </c>
      <c r="D73" t="s">
        <v>28</v>
      </c>
      <c r="E73" t="s">
        <v>26</v>
      </c>
      <c r="F73" t="s">
        <v>48</v>
      </c>
      <c r="G73" t="s">
        <v>54</v>
      </c>
      <c r="I73">
        <v>30</v>
      </c>
      <c r="J73" s="8">
        <f>Table2[[#This Row],[Overtime (min)]]/60</f>
        <v>0.5</v>
      </c>
    </row>
    <row r="74" spans="1:10" x14ac:dyDescent="0.3">
      <c r="A74" s="1">
        <v>45805</v>
      </c>
      <c r="B74" t="str">
        <f t="shared" si="2"/>
        <v>Wednesday</v>
      </c>
      <c r="C74">
        <f>YEAR(Table2[[#This Row],[Date]])</f>
        <v>2025</v>
      </c>
      <c r="D74" t="s">
        <v>29</v>
      </c>
      <c r="E74" t="s">
        <v>27</v>
      </c>
      <c r="F74" t="s">
        <v>48</v>
      </c>
      <c r="G74" t="s">
        <v>54</v>
      </c>
      <c r="I74">
        <v>30</v>
      </c>
      <c r="J74" s="8">
        <f>Table2[[#This Row],[Overtime (min)]]/60</f>
        <v>0.5</v>
      </c>
    </row>
    <row r="75" spans="1:10" x14ac:dyDescent="0.3">
      <c r="A75" s="1">
        <v>45805</v>
      </c>
      <c r="B75" t="str">
        <f t="shared" si="2"/>
        <v>Wednesday</v>
      </c>
      <c r="C75">
        <f>YEAR(Table2[[#This Row],[Date]])</f>
        <v>2025</v>
      </c>
      <c r="D75" t="s">
        <v>29</v>
      </c>
      <c r="E75" t="s">
        <v>27</v>
      </c>
      <c r="F75" t="s">
        <v>43</v>
      </c>
      <c r="G75" t="s">
        <v>54</v>
      </c>
      <c r="I75">
        <v>30</v>
      </c>
      <c r="J75" s="8">
        <f>Table2[[#This Row],[Overtime (min)]]/60</f>
        <v>0.5</v>
      </c>
    </row>
    <row r="76" spans="1:10" x14ac:dyDescent="0.3">
      <c r="A76" s="1">
        <v>45811</v>
      </c>
      <c r="B76" t="str">
        <f t="shared" si="2"/>
        <v>Tuesday</v>
      </c>
      <c r="C76">
        <f>YEAR(Table2[[#This Row],[Date]])</f>
        <v>2025</v>
      </c>
      <c r="D76" t="s">
        <v>28</v>
      </c>
      <c r="E76" t="s">
        <v>27</v>
      </c>
      <c r="F76" t="s">
        <v>48</v>
      </c>
      <c r="G76" t="s">
        <v>57</v>
      </c>
      <c r="I76">
        <v>49</v>
      </c>
      <c r="J76" s="8">
        <f>Table2[[#This Row],[Overtime (min)]]/60</f>
        <v>0.81666666666666665</v>
      </c>
    </row>
    <row r="77" spans="1:10" x14ac:dyDescent="0.3">
      <c r="A77" s="1">
        <v>45819</v>
      </c>
      <c r="B77" t="str">
        <f t="shared" si="2"/>
        <v>Wednesday</v>
      </c>
      <c r="C77">
        <f>YEAR(Table2[[#This Row],[Date]])</f>
        <v>2025</v>
      </c>
      <c r="D77" t="s">
        <v>29</v>
      </c>
      <c r="E77" t="s">
        <v>27</v>
      </c>
      <c r="F77" t="s">
        <v>48</v>
      </c>
      <c r="G77" t="s">
        <v>54</v>
      </c>
      <c r="I77">
        <v>22</v>
      </c>
      <c r="J77" s="8">
        <f>Table2[[#This Row],[Overtime (min)]]/60</f>
        <v>0.36666666666666664</v>
      </c>
    </row>
    <row r="78" spans="1:10" x14ac:dyDescent="0.3">
      <c r="A78" s="1">
        <v>45827</v>
      </c>
      <c r="B78" t="str">
        <f t="shared" si="2"/>
        <v>Thursday</v>
      </c>
      <c r="C78">
        <f>YEAR(Table2[[#This Row],[Date]])</f>
        <v>2025</v>
      </c>
      <c r="D78" t="s">
        <v>29</v>
      </c>
      <c r="E78" t="s">
        <v>27</v>
      </c>
      <c r="F78" t="s">
        <v>43</v>
      </c>
      <c r="G78" t="s">
        <v>55</v>
      </c>
      <c r="I78">
        <v>16</v>
      </c>
      <c r="J78" s="8">
        <f>Table2[[#This Row],[Overtime (min)]]/60</f>
        <v>0.26666666666666666</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D08331A0-F07B-4AC3-B442-A432B7648A42}">
          <x14:formula1>
            <xm:f>Lists!$A$2:$A$4</xm:f>
          </x14:formula1>
          <xm:sqref>E5:E78</xm:sqref>
        </x14:dataValidation>
        <x14:dataValidation type="list" allowBlank="1" showInputMessage="1" showErrorMessage="1" xr:uid="{5E5578AB-538E-42E8-96C4-895BE845C3C0}">
          <x14:formula1>
            <xm:f>Lists!$A$7:$A$10</xm:f>
          </x14:formula1>
          <xm:sqref>D5:D78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8E13-A138-42BF-91A6-1745F067A9F9}">
  <dimension ref="A1:A10"/>
  <sheetViews>
    <sheetView workbookViewId="0">
      <selection activeCell="A6" sqref="A6"/>
    </sheetView>
  </sheetViews>
  <sheetFormatPr defaultRowHeight="14.4" x14ac:dyDescent="0.3"/>
  <cols>
    <col min="1" max="1" width="9.88671875" bestFit="1" customWidth="1"/>
  </cols>
  <sheetData>
    <row r="1" spans="1:1" x14ac:dyDescent="0.3">
      <c r="A1" s="2" t="s">
        <v>37</v>
      </c>
    </row>
    <row r="2" spans="1:1" x14ac:dyDescent="0.3">
      <c r="A2" t="s">
        <v>26</v>
      </c>
    </row>
    <row r="3" spans="1:1" x14ac:dyDescent="0.3">
      <c r="A3" t="s">
        <v>27</v>
      </c>
    </row>
    <row r="6" spans="1:1" x14ac:dyDescent="0.3">
      <c r="A6" s="2" t="s">
        <v>2</v>
      </c>
    </row>
    <row r="7" spans="1:1" x14ac:dyDescent="0.3">
      <c r="A7" t="s">
        <v>28</v>
      </c>
    </row>
    <row r="8" spans="1:1" x14ac:dyDescent="0.3">
      <c r="A8" t="s">
        <v>6</v>
      </c>
    </row>
    <row r="9" spans="1:1" x14ac:dyDescent="0.3">
      <c r="A9" t="s">
        <v>29</v>
      </c>
    </row>
    <row r="10" spans="1:1" x14ac:dyDescent="0.3">
      <c r="A10" t="s">
        <v>30</v>
      </c>
    </row>
  </sheetData>
  <sortState xmlns:xlrd2="http://schemas.microsoft.com/office/spreadsheetml/2017/richdata2" ref="A7:A10">
    <sortCondition ref="A7:A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2E863-214F-4824-A48E-C485949E0D12}">
  <dimension ref="H3:M23"/>
  <sheetViews>
    <sheetView zoomScale="85" zoomScaleNormal="85" workbookViewId="0">
      <selection activeCell="L13" sqref="L13"/>
    </sheetView>
  </sheetViews>
  <sheetFormatPr defaultRowHeight="14.4" x14ac:dyDescent="0.3"/>
  <cols>
    <col min="8" max="8" width="13" bestFit="1" customWidth="1"/>
    <col min="9" max="9" width="18.33203125" bestFit="1" customWidth="1"/>
    <col min="10" max="10" width="19.33203125" bestFit="1" customWidth="1"/>
    <col min="12" max="12" width="17.6640625" bestFit="1" customWidth="1"/>
    <col min="13" max="13" width="15.5546875" bestFit="1" customWidth="1"/>
    <col min="14" max="14" width="7.5546875" bestFit="1" customWidth="1"/>
    <col min="15" max="16" width="10.5546875" bestFit="1" customWidth="1"/>
  </cols>
  <sheetData>
    <row r="3" spans="8:10" x14ac:dyDescent="0.3">
      <c r="H3" s="3" t="s">
        <v>4</v>
      </c>
      <c r="I3" t="s">
        <v>63</v>
      </c>
      <c r="J3" t="s">
        <v>66</v>
      </c>
    </row>
    <row r="4" spans="8:10" x14ac:dyDescent="0.3">
      <c r="H4" s="4" t="s">
        <v>29</v>
      </c>
      <c r="I4" s="8">
        <v>9.2500000000000018</v>
      </c>
      <c r="J4" s="11">
        <v>0.24524966858152897</v>
      </c>
    </row>
    <row r="5" spans="8:10" x14ac:dyDescent="0.3">
      <c r="H5" s="4" t="s">
        <v>28</v>
      </c>
      <c r="I5" s="8">
        <v>27.483333333333331</v>
      </c>
      <c r="J5" s="11">
        <v>0.72867874502872287</v>
      </c>
    </row>
    <row r="6" spans="8:10" x14ac:dyDescent="0.3">
      <c r="H6" s="4" t="s">
        <v>6</v>
      </c>
      <c r="I6" s="8">
        <v>0.48333333333333334</v>
      </c>
      <c r="J6" s="11">
        <v>1.2814847547503314E-2</v>
      </c>
    </row>
    <row r="7" spans="8:10" x14ac:dyDescent="0.3">
      <c r="H7" s="4" t="s">
        <v>30</v>
      </c>
      <c r="I7" s="8">
        <v>0.5</v>
      </c>
      <c r="J7" s="11">
        <v>1.3256738842244807E-2</v>
      </c>
    </row>
    <row r="8" spans="8:10" x14ac:dyDescent="0.3">
      <c r="H8" s="4" t="s">
        <v>5</v>
      </c>
      <c r="I8" s="8">
        <v>37.716666666666669</v>
      </c>
      <c r="J8" s="11">
        <v>1</v>
      </c>
    </row>
    <row r="17" spans="10:13" x14ac:dyDescent="0.3">
      <c r="J17" s="3" t="s">
        <v>63</v>
      </c>
      <c r="K17" s="3" t="s">
        <v>7</v>
      </c>
    </row>
    <row r="18" spans="10:13" x14ac:dyDescent="0.3">
      <c r="J18" s="3" t="s">
        <v>4</v>
      </c>
      <c r="K18" t="s">
        <v>27</v>
      </c>
      <c r="L18" t="s">
        <v>26</v>
      </c>
      <c r="M18" t="s">
        <v>5</v>
      </c>
    </row>
    <row r="19" spans="10:13" x14ac:dyDescent="0.3">
      <c r="J19" s="4" t="s">
        <v>29</v>
      </c>
      <c r="K19" s="8">
        <v>4.0833333333333339</v>
      </c>
      <c r="L19" s="8">
        <v>5.1666666666666661</v>
      </c>
      <c r="M19" s="8">
        <v>9.25</v>
      </c>
    </row>
    <row r="20" spans="10:13" x14ac:dyDescent="0.3">
      <c r="J20" s="4" t="s">
        <v>28</v>
      </c>
      <c r="K20" s="8">
        <v>20.416666666666664</v>
      </c>
      <c r="L20" s="8">
        <v>7.0666666666666664</v>
      </c>
      <c r="M20" s="8">
        <v>27.483333333333331</v>
      </c>
    </row>
    <row r="21" spans="10:13" x14ac:dyDescent="0.3">
      <c r="J21" s="4" t="s">
        <v>6</v>
      </c>
      <c r="K21" s="8"/>
      <c r="L21" s="8">
        <v>0.48333333333333334</v>
      </c>
      <c r="M21" s="8">
        <v>0.48333333333333334</v>
      </c>
    </row>
    <row r="22" spans="10:13" x14ac:dyDescent="0.3">
      <c r="J22" s="4" t="s">
        <v>30</v>
      </c>
      <c r="K22" s="8">
        <v>0.5</v>
      </c>
      <c r="L22" s="8"/>
      <c r="M22" s="8">
        <v>0.5</v>
      </c>
    </row>
    <row r="23" spans="10:13" x14ac:dyDescent="0.3">
      <c r="J23" s="4" t="s">
        <v>5</v>
      </c>
      <c r="K23" s="8">
        <v>25</v>
      </c>
      <c r="L23" s="8">
        <v>12.716666666666665</v>
      </c>
      <c r="M23" s="8">
        <v>37.716666666666669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796C3-2102-4E0C-B958-393D3299DC3F}">
  <dimension ref="A3:W12"/>
  <sheetViews>
    <sheetView zoomScale="85" zoomScaleNormal="85" workbookViewId="0">
      <selection activeCell="G23" sqref="G23"/>
    </sheetView>
  </sheetViews>
  <sheetFormatPr defaultColWidth="8.44140625" defaultRowHeight="14.4" x14ac:dyDescent="0.3"/>
  <cols>
    <col min="1" max="1" width="10.6640625" bestFit="1" customWidth="1"/>
    <col min="2" max="2" width="18.33203125" bestFit="1" customWidth="1"/>
    <col min="20" max="20" width="18.33203125" bestFit="1" customWidth="1"/>
    <col min="21" max="21" width="16.21875" bestFit="1" customWidth="1"/>
    <col min="22" max="22" width="7.6640625" bestFit="1" customWidth="1"/>
    <col min="23" max="23" width="10.5546875" bestFit="1" customWidth="1"/>
  </cols>
  <sheetData>
    <row r="3" spans="1:23" x14ac:dyDescent="0.3">
      <c r="A3" s="3" t="s">
        <v>4</v>
      </c>
      <c r="B3" t="s">
        <v>63</v>
      </c>
      <c r="T3" s="3" t="s">
        <v>63</v>
      </c>
      <c r="U3" s="3" t="s">
        <v>7</v>
      </c>
    </row>
    <row r="4" spans="1:23" x14ac:dyDescent="0.3">
      <c r="A4" s="4" t="s">
        <v>8</v>
      </c>
      <c r="B4" s="8">
        <v>7.0666666666666664</v>
      </c>
      <c r="T4" s="3" t="s">
        <v>4</v>
      </c>
      <c r="U4" t="s">
        <v>27</v>
      </c>
      <c r="V4" t="s">
        <v>26</v>
      </c>
      <c r="W4" t="s">
        <v>5</v>
      </c>
    </row>
    <row r="5" spans="1:23" x14ac:dyDescent="0.3">
      <c r="A5" s="4" t="s">
        <v>9</v>
      </c>
      <c r="B5" s="8">
        <v>8.5166666666666657</v>
      </c>
      <c r="T5" s="4" t="s">
        <v>8</v>
      </c>
      <c r="U5" s="8">
        <v>5.15</v>
      </c>
      <c r="V5" s="8">
        <v>1.9166666666666667</v>
      </c>
      <c r="W5" s="8">
        <v>7.0666666666666673</v>
      </c>
    </row>
    <row r="6" spans="1:23" x14ac:dyDescent="0.3">
      <c r="A6" s="4" t="s">
        <v>10</v>
      </c>
      <c r="B6" s="8">
        <v>8.7666666666666675</v>
      </c>
      <c r="T6" s="4" t="s">
        <v>9</v>
      </c>
      <c r="U6" s="8">
        <v>6.4333333333333327</v>
      </c>
      <c r="V6" s="8">
        <v>2.0833333333333335</v>
      </c>
      <c r="W6" s="8">
        <v>8.5166666666666657</v>
      </c>
    </row>
    <row r="7" spans="1:23" x14ac:dyDescent="0.3">
      <c r="A7" s="4" t="s">
        <v>11</v>
      </c>
      <c r="B7" s="8">
        <v>6.3166666666666664</v>
      </c>
      <c r="T7" s="4" t="s">
        <v>10</v>
      </c>
      <c r="U7" s="8">
        <v>6.4333333333333327</v>
      </c>
      <c r="V7" s="8">
        <v>2.3333333333333335</v>
      </c>
      <c r="W7" s="8">
        <v>8.7666666666666657</v>
      </c>
    </row>
    <row r="8" spans="1:23" x14ac:dyDescent="0.3">
      <c r="A8" s="4" t="s">
        <v>12</v>
      </c>
      <c r="B8" s="8">
        <v>4.9499999999999993</v>
      </c>
      <c r="T8" s="4" t="s">
        <v>11</v>
      </c>
      <c r="U8" s="8">
        <v>5.4833333333333334</v>
      </c>
      <c r="V8" s="8">
        <v>0.83333333333333326</v>
      </c>
      <c r="W8" s="8">
        <v>6.3166666666666664</v>
      </c>
    </row>
    <row r="9" spans="1:23" x14ac:dyDescent="0.3">
      <c r="A9" s="4" t="s">
        <v>13</v>
      </c>
      <c r="B9" s="8">
        <v>0.8666666666666667</v>
      </c>
      <c r="T9" s="4" t="s">
        <v>12</v>
      </c>
      <c r="U9" s="8">
        <v>1.5</v>
      </c>
      <c r="V9" s="8">
        <v>3.4499999999999997</v>
      </c>
      <c r="W9" s="8">
        <v>4.9499999999999993</v>
      </c>
    </row>
    <row r="10" spans="1:23" x14ac:dyDescent="0.3">
      <c r="A10" s="4" t="s">
        <v>14</v>
      </c>
      <c r="B10" s="8">
        <v>1.2333333333333334</v>
      </c>
      <c r="T10" s="4" t="s">
        <v>13</v>
      </c>
      <c r="U10" s="8"/>
      <c r="V10" s="8">
        <v>0.8666666666666667</v>
      </c>
      <c r="W10" s="8">
        <v>0.8666666666666667</v>
      </c>
    </row>
    <row r="11" spans="1:23" x14ac:dyDescent="0.3">
      <c r="A11" s="4" t="s">
        <v>5</v>
      </c>
      <c r="B11" s="8">
        <v>37.716666666666669</v>
      </c>
      <c r="T11" s="4" t="s">
        <v>14</v>
      </c>
      <c r="U11" s="8"/>
      <c r="V11" s="8">
        <v>1.2333333333333334</v>
      </c>
      <c r="W11" s="8">
        <v>1.2333333333333334</v>
      </c>
    </row>
    <row r="12" spans="1:23" x14ac:dyDescent="0.3">
      <c r="T12" s="4" t="s">
        <v>5</v>
      </c>
      <c r="U12" s="8">
        <v>25</v>
      </c>
      <c r="V12" s="8">
        <v>12.716666666666669</v>
      </c>
      <c r="W12" s="8">
        <v>37.716666666666661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24419-B136-4DE4-BD8F-519ABEF031E9}">
  <dimension ref="A4:V12"/>
  <sheetViews>
    <sheetView zoomScale="89" zoomScaleNormal="115" workbookViewId="0">
      <selection activeCell="K20" sqref="K20"/>
    </sheetView>
  </sheetViews>
  <sheetFormatPr defaultRowHeight="14.4" x14ac:dyDescent="0.3"/>
  <cols>
    <col min="1" max="1" width="12.44140625" bestFit="1" customWidth="1"/>
    <col min="2" max="2" width="17.6640625" bestFit="1" customWidth="1"/>
    <col min="3" max="3" width="20.77734375" bestFit="1" customWidth="1"/>
    <col min="17" max="18" width="9" customWidth="1"/>
    <col min="19" max="20" width="13.88671875" bestFit="1" customWidth="1"/>
    <col min="21" max="21" width="18" bestFit="1" customWidth="1"/>
    <col min="22" max="22" width="20.77734375" bestFit="1" customWidth="1"/>
  </cols>
  <sheetData>
    <row r="4" spans="1:22" x14ac:dyDescent="0.3">
      <c r="A4" s="3" t="s">
        <v>4</v>
      </c>
      <c r="B4" t="s">
        <v>63</v>
      </c>
      <c r="T4" s="3" t="s">
        <v>4</v>
      </c>
      <c r="U4" t="s">
        <v>63</v>
      </c>
      <c r="V4" t="s">
        <v>64</v>
      </c>
    </row>
    <row r="5" spans="1:22" x14ac:dyDescent="0.3">
      <c r="A5" s="4" t="s">
        <v>48</v>
      </c>
      <c r="B5" s="8">
        <v>13.450000000000001</v>
      </c>
      <c r="T5" s="4" t="s">
        <v>48</v>
      </c>
      <c r="U5" s="8">
        <v>13.450000000000001</v>
      </c>
      <c r="V5">
        <v>26</v>
      </c>
    </row>
    <row r="6" spans="1:22" x14ac:dyDescent="0.3">
      <c r="A6" s="4" t="s">
        <v>49</v>
      </c>
      <c r="B6" s="8">
        <v>11.783333333333331</v>
      </c>
      <c r="T6" s="4" t="s">
        <v>49</v>
      </c>
      <c r="U6" s="8">
        <v>11.783333333333331</v>
      </c>
      <c r="V6">
        <v>22</v>
      </c>
    </row>
    <row r="7" spans="1:22" x14ac:dyDescent="0.3">
      <c r="A7" s="4" t="s">
        <v>44</v>
      </c>
      <c r="B7" s="8">
        <v>7.2166666666666668</v>
      </c>
      <c r="T7" s="4" t="s">
        <v>44</v>
      </c>
      <c r="U7" s="8">
        <v>7.2166666666666668</v>
      </c>
      <c r="V7">
        <v>15</v>
      </c>
    </row>
    <row r="8" spans="1:22" x14ac:dyDescent="0.3">
      <c r="A8" s="4" t="s">
        <v>45</v>
      </c>
      <c r="B8" s="8">
        <v>2.6833333333333336</v>
      </c>
      <c r="T8" s="4" t="s">
        <v>45</v>
      </c>
      <c r="U8" s="8">
        <v>2.6833333333333336</v>
      </c>
      <c r="V8">
        <v>5</v>
      </c>
    </row>
    <row r="9" spans="1:22" x14ac:dyDescent="0.3">
      <c r="A9" s="4" t="s">
        <v>46</v>
      </c>
      <c r="B9" s="8">
        <v>1.3166666666666664</v>
      </c>
      <c r="T9" s="4" t="s">
        <v>46</v>
      </c>
      <c r="U9" s="8">
        <v>1.3166666666666664</v>
      </c>
      <c r="V9">
        <v>3</v>
      </c>
    </row>
    <row r="10" spans="1:22" x14ac:dyDescent="0.3">
      <c r="A10" s="4" t="s">
        <v>43</v>
      </c>
      <c r="B10" s="8">
        <v>0.76666666666666661</v>
      </c>
      <c r="T10" s="4" t="s">
        <v>43</v>
      </c>
      <c r="U10" s="8">
        <v>0.76666666666666661</v>
      </c>
      <c r="V10">
        <v>2</v>
      </c>
    </row>
    <row r="11" spans="1:22" x14ac:dyDescent="0.3">
      <c r="A11" s="4" t="s">
        <v>47</v>
      </c>
      <c r="B11" s="8">
        <v>0.5</v>
      </c>
      <c r="T11" s="4" t="s">
        <v>47</v>
      </c>
      <c r="U11" s="8">
        <v>0.5</v>
      </c>
      <c r="V11">
        <v>1</v>
      </c>
    </row>
    <row r="12" spans="1:22" x14ac:dyDescent="0.3">
      <c r="A12" s="4" t="s">
        <v>5</v>
      </c>
      <c r="B12" s="8">
        <v>37.716666666666669</v>
      </c>
      <c r="T12" s="4" t="s">
        <v>5</v>
      </c>
      <c r="U12" s="8">
        <v>37.716666666666676</v>
      </c>
      <c r="V12">
        <v>74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CA9F-8B21-496F-8264-918E28336B87}">
  <dimension ref="A3:X18"/>
  <sheetViews>
    <sheetView topLeftCell="C1" zoomScale="115" zoomScaleNormal="115" workbookViewId="0">
      <selection activeCell="O23" sqref="O23"/>
    </sheetView>
  </sheetViews>
  <sheetFormatPr defaultColWidth="8.21875" defaultRowHeight="14.4" x14ac:dyDescent="0.3"/>
  <cols>
    <col min="1" max="1" width="10.77734375" bestFit="1" customWidth="1"/>
    <col min="2" max="2" width="18" bestFit="1" customWidth="1"/>
    <col min="3" max="3" width="20.77734375" bestFit="1" customWidth="1"/>
    <col min="21" max="21" width="18" bestFit="1" customWidth="1"/>
    <col min="22" max="22" width="17.109375" bestFit="1" customWidth="1"/>
    <col min="23" max="23" width="10.5546875" bestFit="1" customWidth="1"/>
    <col min="24" max="24" width="4.88671875" bestFit="1" customWidth="1"/>
    <col min="25" max="25" width="9.77734375" bestFit="1" customWidth="1"/>
    <col min="26" max="26" width="10.77734375" bestFit="1" customWidth="1"/>
  </cols>
  <sheetData>
    <row r="3" spans="1:24" x14ac:dyDescent="0.3">
      <c r="A3" s="3" t="s">
        <v>4</v>
      </c>
      <c r="B3" t="s">
        <v>63</v>
      </c>
      <c r="C3" t="s">
        <v>64</v>
      </c>
      <c r="S3" s="3" t="s">
        <v>63</v>
      </c>
      <c r="T3" s="3" t="s">
        <v>7</v>
      </c>
    </row>
    <row r="4" spans="1:24" x14ac:dyDescent="0.3">
      <c r="A4" s="4" t="s">
        <v>57</v>
      </c>
      <c r="B4" s="8">
        <v>11.416666666666664</v>
      </c>
      <c r="C4">
        <v>19</v>
      </c>
      <c r="S4" s="3" t="s">
        <v>4</v>
      </c>
      <c r="T4" t="s">
        <v>29</v>
      </c>
      <c r="U4" t="s">
        <v>28</v>
      </c>
      <c r="V4" t="s">
        <v>6</v>
      </c>
      <c r="W4" t="s">
        <v>30</v>
      </c>
      <c r="X4" t="s">
        <v>5</v>
      </c>
    </row>
    <row r="5" spans="1:24" x14ac:dyDescent="0.3">
      <c r="A5" s="4" t="s">
        <v>52</v>
      </c>
      <c r="B5" s="8">
        <v>4.4666666666666668</v>
      </c>
      <c r="C5">
        <v>11</v>
      </c>
      <c r="S5" s="4" t="s">
        <v>24</v>
      </c>
      <c r="T5" s="8"/>
      <c r="U5" s="8"/>
      <c r="V5" s="8">
        <v>0.48333333333333334</v>
      </c>
      <c r="W5" s="8">
        <v>0.5</v>
      </c>
      <c r="X5" s="8">
        <v>0.98333333333333339</v>
      </c>
    </row>
    <row r="6" spans="1:24" x14ac:dyDescent="0.3">
      <c r="A6" s="4" t="s">
        <v>54</v>
      </c>
      <c r="B6" s="8">
        <v>3.2833333333333337</v>
      </c>
      <c r="C6">
        <v>8</v>
      </c>
      <c r="S6" s="4" t="s">
        <v>52</v>
      </c>
      <c r="T6" s="8"/>
      <c r="U6" s="8">
        <v>4.4666666666666668</v>
      </c>
      <c r="V6" s="8"/>
      <c r="W6" s="8"/>
      <c r="X6" s="8">
        <v>4.4666666666666668</v>
      </c>
    </row>
    <row r="7" spans="1:24" x14ac:dyDescent="0.3">
      <c r="A7" s="4" t="s">
        <v>53</v>
      </c>
      <c r="B7" s="8">
        <v>5.8000000000000007</v>
      </c>
      <c r="C7">
        <v>8</v>
      </c>
      <c r="S7" s="4" t="s">
        <v>58</v>
      </c>
      <c r="T7" s="8">
        <v>1</v>
      </c>
      <c r="U7" s="8">
        <v>0.95</v>
      </c>
      <c r="V7" s="8"/>
      <c r="W7" s="8"/>
      <c r="X7" s="8">
        <v>1.95</v>
      </c>
    </row>
    <row r="8" spans="1:24" x14ac:dyDescent="0.3">
      <c r="A8" s="4" t="s">
        <v>56</v>
      </c>
      <c r="B8" s="8">
        <v>0.81666666666666665</v>
      </c>
      <c r="C8">
        <v>4</v>
      </c>
      <c r="S8" s="4" t="s">
        <v>61</v>
      </c>
      <c r="T8" s="8"/>
      <c r="U8" s="8">
        <v>0.5</v>
      </c>
      <c r="V8" s="8"/>
      <c r="W8" s="8"/>
      <c r="X8" s="8">
        <v>0.5</v>
      </c>
    </row>
    <row r="9" spans="1:24" x14ac:dyDescent="0.3">
      <c r="A9" s="4" t="s">
        <v>58</v>
      </c>
      <c r="B9" s="8">
        <v>1.95</v>
      </c>
      <c r="C9">
        <v>4</v>
      </c>
      <c r="S9" s="4" t="s">
        <v>51</v>
      </c>
      <c r="T9" s="8">
        <v>0.5</v>
      </c>
      <c r="U9" s="8">
        <v>0.76666666666666661</v>
      </c>
      <c r="V9" s="8"/>
      <c r="W9" s="8"/>
      <c r="X9" s="8">
        <v>1.2666666666666666</v>
      </c>
    </row>
    <row r="10" spans="1:24" x14ac:dyDescent="0.3">
      <c r="A10" s="4" t="s">
        <v>50</v>
      </c>
      <c r="B10" s="8">
        <v>2.5333333333333332</v>
      </c>
      <c r="C10">
        <v>4</v>
      </c>
      <c r="S10" s="4" t="s">
        <v>59</v>
      </c>
      <c r="T10" s="8">
        <v>1.0833333333333333</v>
      </c>
      <c r="U10" s="8">
        <v>1.6666666666666665</v>
      </c>
      <c r="V10" s="8"/>
      <c r="W10" s="8"/>
      <c r="X10" s="8">
        <v>2.75</v>
      </c>
    </row>
    <row r="11" spans="1:24" x14ac:dyDescent="0.3">
      <c r="A11" s="4" t="s">
        <v>51</v>
      </c>
      <c r="B11" s="8">
        <v>1.2666666666666666</v>
      </c>
      <c r="C11">
        <v>4</v>
      </c>
      <c r="S11" s="4" t="s">
        <v>60</v>
      </c>
      <c r="T11" s="8"/>
      <c r="U11" s="8">
        <v>0.68333333333333335</v>
      </c>
      <c r="V11" s="8"/>
      <c r="W11" s="8"/>
      <c r="X11" s="8">
        <v>0.68333333333333335</v>
      </c>
    </row>
    <row r="12" spans="1:24" x14ac:dyDescent="0.3">
      <c r="A12" s="4" t="s">
        <v>59</v>
      </c>
      <c r="B12" s="8">
        <v>2.75</v>
      </c>
      <c r="C12">
        <v>4</v>
      </c>
      <c r="S12" s="4" t="s">
        <v>50</v>
      </c>
      <c r="T12" s="8">
        <v>1.8666666666666667</v>
      </c>
      <c r="U12" s="8">
        <v>0.66666666666666663</v>
      </c>
      <c r="V12" s="8"/>
      <c r="W12" s="8"/>
      <c r="X12" s="8">
        <v>2.5333333333333332</v>
      </c>
    </row>
    <row r="13" spans="1:24" x14ac:dyDescent="0.3">
      <c r="A13" s="4" t="s">
        <v>24</v>
      </c>
      <c r="B13" s="8">
        <v>0.98333333333333339</v>
      </c>
      <c r="C13">
        <v>3</v>
      </c>
      <c r="S13" s="4" t="s">
        <v>55</v>
      </c>
      <c r="T13" s="8">
        <v>0.26666666666666666</v>
      </c>
      <c r="U13" s="8">
        <v>1</v>
      </c>
      <c r="V13" s="8"/>
      <c r="W13" s="8"/>
      <c r="X13" s="8">
        <v>1.2666666666666666</v>
      </c>
    </row>
    <row r="14" spans="1:24" x14ac:dyDescent="0.3">
      <c r="A14" s="4" t="s">
        <v>55</v>
      </c>
      <c r="B14" s="8">
        <v>1.2666666666666666</v>
      </c>
      <c r="C14">
        <v>3</v>
      </c>
      <c r="S14" s="4" t="s">
        <v>57</v>
      </c>
      <c r="T14" s="8">
        <v>2.333333333333333</v>
      </c>
      <c r="U14" s="8">
        <v>9.0833333333333321</v>
      </c>
      <c r="V14" s="8"/>
      <c r="W14" s="8"/>
      <c r="X14" s="8">
        <v>11.416666666666664</v>
      </c>
    </row>
    <row r="15" spans="1:24" x14ac:dyDescent="0.3">
      <c r="A15" s="4" t="s">
        <v>61</v>
      </c>
      <c r="B15" s="8">
        <v>0.5</v>
      </c>
      <c r="C15">
        <v>1</v>
      </c>
      <c r="S15" s="4" t="s">
        <v>54</v>
      </c>
      <c r="T15" s="8">
        <v>1.95</v>
      </c>
      <c r="U15" s="8">
        <v>1.3333333333333333</v>
      </c>
      <c r="V15" s="8"/>
      <c r="W15" s="8"/>
      <c r="X15" s="8">
        <v>3.2833333333333332</v>
      </c>
    </row>
    <row r="16" spans="1:24" x14ac:dyDescent="0.3">
      <c r="A16" s="4" t="s">
        <v>60</v>
      </c>
      <c r="B16" s="8">
        <v>0.68333333333333335</v>
      </c>
      <c r="C16">
        <v>1</v>
      </c>
      <c r="S16" s="4" t="s">
        <v>53</v>
      </c>
      <c r="T16" s="8">
        <v>0.25</v>
      </c>
      <c r="U16" s="8">
        <v>5.5500000000000007</v>
      </c>
      <c r="V16" s="8"/>
      <c r="W16" s="8"/>
      <c r="X16" s="8">
        <v>5.8000000000000007</v>
      </c>
    </row>
    <row r="17" spans="1:24" x14ac:dyDescent="0.3">
      <c r="A17" s="4" t="s">
        <v>5</v>
      </c>
      <c r="B17" s="8">
        <v>37.716666666666654</v>
      </c>
      <c r="C17">
        <v>74</v>
      </c>
      <c r="S17" s="4" t="s">
        <v>56</v>
      </c>
      <c r="T17" s="8"/>
      <c r="U17" s="8">
        <v>0.81666666666666665</v>
      </c>
      <c r="V17" s="8"/>
      <c r="W17" s="8"/>
      <c r="X17" s="8">
        <v>0.81666666666666665</v>
      </c>
    </row>
    <row r="18" spans="1:24" x14ac:dyDescent="0.3">
      <c r="S18" s="4" t="s">
        <v>5</v>
      </c>
      <c r="T18" s="8">
        <v>9.2499999999999982</v>
      </c>
      <c r="U18" s="8">
        <v>27.483333333333331</v>
      </c>
      <c r="V18" s="8">
        <v>0.48333333333333334</v>
      </c>
      <c r="W18" s="8">
        <v>0.5</v>
      </c>
      <c r="X18" s="8">
        <v>37.716666666666676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CBD1-FF13-45DD-8E52-A6F2971BEBA3}">
  <dimension ref="I3:J13"/>
  <sheetViews>
    <sheetView workbookViewId="0">
      <selection activeCell="L13" sqref="L13"/>
    </sheetView>
  </sheetViews>
  <sheetFormatPr defaultRowHeight="14.4" x14ac:dyDescent="0.3"/>
  <cols>
    <col min="9" max="9" width="12.44140625" bestFit="1" customWidth="1"/>
    <col min="10" max="10" width="17.6640625" bestFit="1" customWidth="1"/>
  </cols>
  <sheetData>
    <row r="3" spans="9:10" x14ac:dyDescent="0.3">
      <c r="I3" s="3" t="s">
        <v>4</v>
      </c>
      <c r="J3" t="s">
        <v>63</v>
      </c>
    </row>
    <row r="4" spans="9:10" x14ac:dyDescent="0.3">
      <c r="I4" s="4" t="s">
        <v>21</v>
      </c>
      <c r="J4" s="8">
        <v>6.3500000000000005</v>
      </c>
    </row>
    <row r="5" spans="9:10" x14ac:dyDescent="0.3">
      <c r="I5" s="4" t="s">
        <v>22</v>
      </c>
      <c r="J5" s="8">
        <v>5.0999999999999996</v>
      </c>
    </row>
    <row r="6" spans="9:10" x14ac:dyDescent="0.3">
      <c r="I6" s="4" t="s">
        <v>23</v>
      </c>
      <c r="J6" s="8">
        <v>3.2833333333333332</v>
      </c>
    </row>
    <row r="7" spans="9:10" x14ac:dyDescent="0.3">
      <c r="I7" s="4" t="s">
        <v>15</v>
      </c>
      <c r="J7" s="8">
        <v>5.6166666666666671</v>
      </c>
    </row>
    <row r="8" spans="9:10" x14ac:dyDescent="0.3">
      <c r="I8" s="4" t="s">
        <v>16</v>
      </c>
      <c r="J8" s="8">
        <v>3.2333333333333334</v>
      </c>
    </row>
    <row r="9" spans="9:10" x14ac:dyDescent="0.3">
      <c r="I9" s="4" t="s">
        <v>17</v>
      </c>
      <c r="J9" s="8">
        <v>2.5333333333333332</v>
      </c>
    </row>
    <row r="10" spans="9:10" x14ac:dyDescent="0.3">
      <c r="I10" s="4" t="s">
        <v>18</v>
      </c>
      <c r="J10" s="8">
        <v>7.7166666666666668</v>
      </c>
    </row>
    <row r="11" spans="9:10" x14ac:dyDescent="0.3">
      <c r="I11" s="4" t="s">
        <v>19</v>
      </c>
      <c r="J11" s="8">
        <v>2.4333333333333336</v>
      </c>
    </row>
    <row r="12" spans="9:10" x14ac:dyDescent="0.3">
      <c r="I12" s="4" t="s">
        <v>20</v>
      </c>
      <c r="J12" s="8">
        <v>1.45</v>
      </c>
    </row>
    <row r="13" spans="9:10" x14ac:dyDescent="0.3">
      <c r="I13" s="4" t="s">
        <v>5</v>
      </c>
      <c r="J13" s="8">
        <v>37.716666666666669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30A8-E2B2-44E2-B524-732471C1EB7F}">
  <dimension ref="A1:Z38"/>
  <sheetViews>
    <sheetView showGridLines="0" zoomScale="77" zoomScaleNormal="85" workbookViewId="0">
      <selection activeCell="N1" sqref="N1:X10"/>
    </sheetView>
  </sheetViews>
  <sheetFormatPr defaultColWidth="14.44140625" defaultRowHeight="14.4" x14ac:dyDescent="0.3"/>
  <cols>
    <col min="14" max="26" width="11.6640625" customWidth="1"/>
  </cols>
  <sheetData>
    <row r="1" spans="1:26" x14ac:dyDescent="0.3">
      <c r="A1" s="15" t="s">
        <v>63</v>
      </c>
      <c r="B1" s="15" t="s">
        <v>25</v>
      </c>
      <c r="C1" s="15"/>
      <c r="D1" s="15"/>
      <c r="E1" s="15"/>
      <c r="F1" s="15"/>
      <c r="G1" s="15"/>
      <c r="H1" s="15"/>
      <c r="J1" s="15" t="s">
        <v>63</v>
      </c>
      <c r="K1" s="15" t="s">
        <v>25</v>
      </c>
      <c r="L1" s="15"/>
      <c r="N1" s="15" t="s">
        <v>63</v>
      </c>
      <c r="O1" s="15" t="s">
        <v>25</v>
      </c>
      <c r="P1" s="15"/>
      <c r="Q1" s="15"/>
      <c r="R1" s="15"/>
      <c r="S1" s="15"/>
      <c r="T1" s="15"/>
      <c r="U1" s="15"/>
      <c r="V1" s="15"/>
      <c r="W1" s="15"/>
      <c r="X1" s="15"/>
      <c r="Y1" s="15"/>
      <c r="Z1" s="15"/>
    </row>
    <row r="2" spans="1:26" x14ac:dyDescent="0.3">
      <c r="A2" s="15" t="s">
        <v>4</v>
      </c>
      <c r="B2" s="15" t="s">
        <v>8</v>
      </c>
      <c r="C2" s="15" t="s">
        <v>9</v>
      </c>
      <c r="D2" s="15" t="s">
        <v>10</v>
      </c>
      <c r="E2" s="15" t="s">
        <v>11</v>
      </c>
      <c r="F2" s="15" t="s">
        <v>12</v>
      </c>
      <c r="G2" s="15" t="s">
        <v>13</v>
      </c>
      <c r="H2" s="15" t="s">
        <v>14</v>
      </c>
      <c r="J2" s="15" t="s">
        <v>4</v>
      </c>
      <c r="K2" s="15" t="s">
        <v>27</v>
      </c>
      <c r="L2" s="15" t="s">
        <v>26</v>
      </c>
      <c r="N2" s="15"/>
      <c r="O2" s="15" t="s">
        <v>8</v>
      </c>
      <c r="P2" s="15"/>
      <c r="Q2" s="15" t="s">
        <v>9</v>
      </c>
      <c r="R2" s="15"/>
      <c r="S2" s="15" t="s">
        <v>10</v>
      </c>
      <c r="T2" s="15"/>
      <c r="U2" s="15" t="s">
        <v>11</v>
      </c>
      <c r="V2" s="15"/>
      <c r="W2" s="15" t="s">
        <v>12</v>
      </c>
      <c r="X2" s="15"/>
      <c r="Y2" s="15" t="s">
        <v>13</v>
      </c>
      <c r="Z2" s="15" t="s">
        <v>14</v>
      </c>
    </row>
    <row r="3" spans="1:26" x14ac:dyDescent="0.3">
      <c r="A3" s="12" t="s">
        <v>24</v>
      </c>
      <c r="B3" s="13"/>
      <c r="C3" s="14">
        <v>0.25</v>
      </c>
      <c r="D3" s="14">
        <v>0.5</v>
      </c>
      <c r="E3" s="14"/>
      <c r="F3" s="14"/>
      <c r="G3" s="14">
        <v>0.23333333333333334</v>
      </c>
      <c r="H3" s="14"/>
      <c r="J3" s="16" t="s">
        <v>24</v>
      </c>
      <c r="K3" s="17">
        <v>0.5</v>
      </c>
      <c r="L3" s="18">
        <v>0.48333333333333334</v>
      </c>
      <c r="N3" s="15" t="s">
        <v>4</v>
      </c>
      <c r="O3" s="15" t="s">
        <v>27</v>
      </c>
      <c r="P3" s="15" t="s">
        <v>26</v>
      </c>
      <c r="Q3" s="15" t="s">
        <v>27</v>
      </c>
      <c r="R3" s="15" t="s">
        <v>26</v>
      </c>
      <c r="S3" s="15" t="s">
        <v>27</v>
      </c>
      <c r="T3" s="15" t="s">
        <v>26</v>
      </c>
      <c r="U3" s="15" t="s">
        <v>27</v>
      </c>
      <c r="V3" s="15" t="s">
        <v>26</v>
      </c>
      <c r="W3" s="15" t="s">
        <v>27</v>
      </c>
      <c r="X3" s="15" t="s">
        <v>26</v>
      </c>
      <c r="Y3" s="15" t="s">
        <v>26</v>
      </c>
      <c r="Z3" s="15" t="s">
        <v>26</v>
      </c>
    </row>
    <row r="4" spans="1:26" x14ac:dyDescent="0.3">
      <c r="A4" s="12" t="s">
        <v>52</v>
      </c>
      <c r="B4" s="13"/>
      <c r="C4" s="14">
        <v>1.3333333333333335</v>
      </c>
      <c r="D4" s="14">
        <v>2.5666666666666664</v>
      </c>
      <c r="E4" s="14"/>
      <c r="F4" s="14">
        <v>0.56666666666666665</v>
      </c>
      <c r="G4" s="14"/>
      <c r="H4" s="14"/>
      <c r="J4" s="16" t="s">
        <v>52</v>
      </c>
      <c r="K4" s="19">
        <v>3.5833333333333335</v>
      </c>
      <c r="L4" s="20">
        <v>0.8833333333333333</v>
      </c>
      <c r="N4" s="12" t="s">
        <v>43</v>
      </c>
      <c r="O4" s="13"/>
      <c r="P4" s="21"/>
      <c r="Q4" s="13"/>
      <c r="R4" s="21"/>
      <c r="S4" s="14">
        <v>0.5</v>
      </c>
      <c r="T4" s="21"/>
      <c r="U4" s="14">
        <v>0.26666666666666666</v>
      </c>
      <c r="V4" s="21"/>
      <c r="W4" s="14"/>
      <c r="X4" s="21"/>
      <c r="Y4" s="24"/>
      <c r="Z4" s="13"/>
    </row>
    <row r="5" spans="1:26" x14ac:dyDescent="0.3">
      <c r="A5" s="12" t="s">
        <v>58</v>
      </c>
      <c r="B5" s="13"/>
      <c r="C5" s="14">
        <v>0.95</v>
      </c>
      <c r="D5" s="14"/>
      <c r="E5" s="14"/>
      <c r="F5" s="14">
        <v>1</v>
      </c>
      <c r="G5" s="14"/>
      <c r="H5" s="14"/>
      <c r="J5" s="16" t="s">
        <v>58</v>
      </c>
      <c r="K5" s="19">
        <v>1.95</v>
      </c>
      <c r="L5" s="20"/>
      <c r="N5" s="12" t="s">
        <v>44</v>
      </c>
      <c r="O5" s="13"/>
      <c r="P5" s="21"/>
      <c r="Q5" s="13"/>
      <c r="R5" s="21">
        <v>0.41666666666666663</v>
      </c>
      <c r="S5" s="14"/>
      <c r="T5" s="21">
        <v>1.2</v>
      </c>
      <c r="U5" s="14">
        <v>3.2833333333333332</v>
      </c>
      <c r="V5" s="21"/>
      <c r="W5" s="14"/>
      <c r="X5" s="21">
        <v>0.91666666666666674</v>
      </c>
      <c r="Y5" s="24">
        <v>0.3833333333333333</v>
      </c>
      <c r="Z5" s="13">
        <v>1.0166666666666666</v>
      </c>
    </row>
    <row r="6" spans="1:26" x14ac:dyDescent="0.3">
      <c r="A6" s="12" t="s">
        <v>61</v>
      </c>
      <c r="B6" s="13"/>
      <c r="C6" s="14"/>
      <c r="D6" s="14"/>
      <c r="E6" s="14">
        <v>0.5</v>
      </c>
      <c r="F6" s="14"/>
      <c r="G6" s="14"/>
      <c r="H6" s="14"/>
      <c r="J6" s="16" t="s">
        <v>61</v>
      </c>
      <c r="K6" s="19">
        <v>0.5</v>
      </c>
      <c r="L6" s="20"/>
      <c r="N6" s="12" t="s">
        <v>45</v>
      </c>
      <c r="O6" s="13"/>
      <c r="P6" s="21"/>
      <c r="Q6" s="13"/>
      <c r="R6" s="21"/>
      <c r="S6" s="14">
        <v>1.75</v>
      </c>
      <c r="T6" s="21"/>
      <c r="U6" s="14">
        <v>0.43333333333333335</v>
      </c>
      <c r="V6" s="21"/>
      <c r="W6" s="14">
        <v>0.5</v>
      </c>
      <c r="X6" s="21"/>
      <c r="Y6" s="24"/>
      <c r="Z6" s="13"/>
    </row>
    <row r="7" spans="1:26" x14ac:dyDescent="0.3">
      <c r="A7" s="12" t="s">
        <v>51</v>
      </c>
      <c r="B7" s="13">
        <v>0.76666666666666661</v>
      </c>
      <c r="C7" s="14">
        <v>0.25</v>
      </c>
      <c r="D7" s="14"/>
      <c r="E7" s="14"/>
      <c r="F7" s="14">
        <v>0.25</v>
      </c>
      <c r="G7" s="14"/>
      <c r="H7" s="14"/>
      <c r="J7" s="16" t="s">
        <v>51</v>
      </c>
      <c r="K7" s="19">
        <v>0.71666666666666667</v>
      </c>
      <c r="L7" s="20">
        <v>0.55000000000000004</v>
      </c>
      <c r="N7" s="12" t="s">
        <v>46</v>
      </c>
      <c r="O7" s="13"/>
      <c r="P7" s="21"/>
      <c r="Q7" s="13">
        <v>1.3166666666666664</v>
      </c>
      <c r="R7" s="21"/>
      <c r="S7" s="14"/>
      <c r="T7" s="21"/>
      <c r="U7" s="14"/>
      <c r="V7" s="21"/>
      <c r="W7" s="14"/>
      <c r="X7" s="21"/>
      <c r="Y7" s="24"/>
      <c r="Z7" s="13"/>
    </row>
    <row r="8" spans="1:26" x14ac:dyDescent="0.3">
      <c r="A8" s="12" t="s">
        <v>59</v>
      </c>
      <c r="B8" s="13"/>
      <c r="C8" s="14">
        <v>0.66666666666666663</v>
      </c>
      <c r="D8" s="14">
        <v>1.6333333333333333</v>
      </c>
      <c r="E8" s="14"/>
      <c r="F8" s="14">
        <v>0.45</v>
      </c>
      <c r="G8" s="14"/>
      <c r="H8" s="14"/>
      <c r="J8" s="16" t="s">
        <v>59</v>
      </c>
      <c r="K8" s="19">
        <v>0.66666666666666663</v>
      </c>
      <c r="L8" s="20">
        <v>2.083333333333333</v>
      </c>
      <c r="N8" s="12" t="s">
        <v>47</v>
      </c>
      <c r="O8" s="13"/>
      <c r="P8" s="21"/>
      <c r="Q8" s="13"/>
      <c r="R8" s="21"/>
      <c r="S8" s="14"/>
      <c r="T8" s="21"/>
      <c r="U8" s="14">
        <v>0.5</v>
      </c>
      <c r="V8" s="21"/>
      <c r="W8" s="14"/>
      <c r="X8" s="21"/>
      <c r="Y8" s="24"/>
      <c r="Z8" s="13"/>
    </row>
    <row r="9" spans="1:26" x14ac:dyDescent="0.3">
      <c r="A9" s="12" t="s">
        <v>60</v>
      </c>
      <c r="B9" s="13"/>
      <c r="C9" s="14"/>
      <c r="D9" s="14"/>
      <c r="E9" s="14"/>
      <c r="F9" s="14"/>
      <c r="G9" s="14"/>
      <c r="H9" s="14">
        <v>0.68333333333333335</v>
      </c>
      <c r="J9" s="16" t="s">
        <v>60</v>
      </c>
      <c r="K9" s="19"/>
      <c r="L9" s="20">
        <v>0.68333333333333335</v>
      </c>
      <c r="N9" s="12" t="s">
        <v>48</v>
      </c>
      <c r="O9" s="13">
        <v>0.43333333333333335</v>
      </c>
      <c r="P9" s="21">
        <v>1.55</v>
      </c>
      <c r="Q9" s="13">
        <v>1.3166666666666667</v>
      </c>
      <c r="R9" s="21">
        <v>1.6666666666666665</v>
      </c>
      <c r="S9" s="14">
        <v>3.1833333333333331</v>
      </c>
      <c r="T9" s="21">
        <v>1.1333333333333333</v>
      </c>
      <c r="U9" s="14">
        <v>1</v>
      </c>
      <c r="V9" s="21">
        <v>0.83333333333333326</v>
      </c>
      <c r="W9" s="14"/>
      <c r="X9" s="21">
        <v>1.8666666666666667</v>
      </c>
      <c r="Y9" s="24">
        <v>0.25</v>
      </c>
      <c r="Z9" s="13">
        <v>0.21666666666666667</v>
      </c>
    </row>
    <row r="10" spans="1:26" x14ac:dyDescent="0.3">
      <c r="A10" s="12" t="s">
        <v>50</v>
      </c>
      <c r="B10" s="13">
        <v>0.5</v>
      </c>
      <c r="C10" s="14">
        <v>1.3666666666666667</v>
      </c>
      <c r="D10" s="14"/>
      <c r="E10" s="14"/>
      <c r="F10" s="14">
        <v>0.66666666666666663</v>
      </c>
      <c r="G10" s="14"/>
      <c r="H10" s="14"/>
      <c r="J10" s="16" t="s">
        <v>50</v>
      </c>
      <c r="K10" s="19">
        <v>1.8666666666666667</v>
      </c>
      <c r="L10" s="20">
        <v>0.66666666666666663</v>
      </c>
      <c r="N10" s="12" t="s">
        <v>49</v>
      </c>
      <c r="O10" s="13">
        <v>4.7166666666666668</v>
      </c>
      <c r="P10" s="21">
        <v>0.36666666666666664</v>
      </c>
      <c r="Q10" s="13">
        <v>3.8</v>
      </c>
      <c r="R10" s="22"/>
      <c r="S10" s="23">
        <v>1</v>
      </c>
      <c r="T10" s="21"/>
      <c r="U10" s="14"/>
      <c r="V10" s="21"/>
      <c r="W10" s="14">
        <v>1</v>
      </c>
      <c r="X10" s="21">
        <v>0.66666666666666663</v>
      </c>
      <c r="Y10" s="24">
        <v>0.23333333333333334</v>
      </c>
      <c r="Z10" s="13"/>
    </row>
    <row r="11" spans="1:26" x14ac:dyDescent="0.3">
      <c r="A11" s="12" t="s">
        <v>55</v>
      </c>
      <c r="B11" s="13"/>
      <c r="C11" s="14"/>
      <c r="D11" s="14"/>
      <c r="E11" s="14">
        <v>1.2666666666666666</v>
      </c>
      <c r="F11" s="14"/>
      <c r="G11" s="14"/>
      <c r="H11" s="14"/>
      <c r="J11" s="16" t="s">
        <v>55</v>
      </c>
      <c r="K11" s="19">
        <v>1.2666666666666666</v>
      </c>
      <c r="L11" s="20"/>
    </row>
    <row r="12" spans="1:26" x14ac:dyDescent="0.3">
      <c r="A12" s="12" t="s">
        <v>57</v>
      </c>
      <c r="B12" s="13">
        <v>5.05</v>
      </c>
      <c r="C12" s="14">
        <v>3.5333333333333332</v>
      </c>
      <c r="D12" s="14">
        <v>2.5</v>
      </c>
      <c r="E12" s="14"/>
      <c r="F12" s="14"/>
      <c r="G12" s="14"/>
      <c r="H12" s="14">
        <v>0.33333333333333331</v>
      </c>
      <c r="J12" s="16" t="s">
        <v>57</v>
      </c>
      <c r="K12" s="19">
        <v>8.3666666666666671</v>
      </c>
      <c r="L12" s="20">
        <v>3.0500000000000003</v>
      </c>
    </row>
    <row r="13" spans="1:26" x14ac:dyDescent="0.3">
      <c r="A13" s="12" t="s">
        <v>54</v>
      </c>
      <c r="B13" s="13">
        <v>0.5</v>
      </c>
      <c r="C13" s="14"/>
      <c r="D13" s="14">
        <v>1.3666666666666667</v>
      </c>
      <c r="E13" s="14">
        <v>0.83333333333333326</v>
      </c>
      <c r="F13" s="14">
        <v>0.35</v>
      </c>
      <c r="G13" s="14">
        <v>0.23333333333333334</v>
      </c>
      <c r="H13" s="14"/>
      <c r="J13" s="16" t="s">
        <v>54</v>
      </c>
      <c r="K13" s="19">
        <v>1.3666666666666667</v>
      </c>
      <c r="L13" s="20">
        <v>1.9166666666666667</v>
      </c>
    </row>
    <row r="14" spans="1:26" x14ac:dyDescent="0.3">
      <c r="A14" s="12" t="s">
        <v>53</v>
      </c>
      <c r="B14" s="13">
        <v>0.25</v>
      </c>
      <c r="C14" s="14">
        <v>0.16666666666666666</v>
      </c>
      <c r="D14" s="14"/>
      <c r="E14" s="14">
        <v>3.7166666666666668</v>
      </c>
      <c r="F14" s="14">
        <v>1.6666666666666667</v>
      </c>
      <c r="G14" s="14"/>
      <c r="H14" s="14"/>
      <c r="J14" s="16" t="s">
        <v>53</v>
      </c>
      <c r="K14" s="19">
        <v>4.2166666666666668</v>
      </c>
      <c r="L14" s="20">
        <v>1.5833333333333335</v>
      </c>
    </row>
    <row r="15" spans="1:26" x14ac:dyDescent="0.3">
      <c r="A15" s="12" t="s">
        <v>56</v>
      </c>
      <c r="B15" s="13"/>
      <c r="C15" s="14"/>
      <c r="D15" s="14">
        <v>0.2</v>
      </c>
      <c r="E15" s="14"/>
      <c r="F15" s="14"/>
      <c r="G15" s="14">
        <v>0.4</v>
      </c>
      <c r="H15" s="14">
        <v>0.21666666666666667</v>
      </c>
      <c r="J15" s="16" t="s">
        <v>56</v>
      </c>
      <c r="K15" s="19"/>
      <c r="L15" s="20">
        <v>0.81666666666666665</v>
      </c>
    </row>
    <row r="19" spans="1:10" x14ac:dyDescent="0.3">
      <c r="A19" s="3" t="s">
        <v>35</v>
      </c>
      <c r="B19" t="s">
        <v>8</v>
      </c>
      <c r="G19" s="3" t="s">
        <v>35</v>
      </c>
      <c r="H19" t="s">
        <v>11</v>
      </c>
    </row>
    <row r="21" spans="1:10" x14ac:dyDescent="0.3">
      <c r="A21" s="3" t="s">
        <v>63</v>
      </c>
      <c r="B21" s="3" t="s">
        <v>25</v>
      </c>
      <c r="G21" s="3" t="s">
        <v>63</v>
      </c>
      <c r="H21" s="3" t="s">
        <v>25</v>
      </c>
    </row>
    <row r="22" spans="1:10" x14ac:dyDescent="0.3">
      <c r="B22" t="s">
        <v>27</v>
      </c>
      <c r="D22" t="s">
        <v>26</v>
      </c>
      <c r="H22" t="s">
        <v>27</v>
      </c>
      <c r="J22" t="s">
        <v>26</v>
      </c>
    </row>
    <row r="23" spans="1:10" x14ac:dyDescent="0.3">
      <c r="A23" s="3" t="s">
        <v>4</v>
      </c>
      <c r="B23" t="s">
        <v>29</v>
      </c>
      <c r="C23" t="s">
        <v>28</v>
      </c>
      <c r="D23" t="s">
        <v>29</v>
      </c>
      <c r="E23" t="s">
        <v>28</v>
      </c>
      <c r="G23" s="3" t="s">
        <v>4</v>
      </c>
      <c r="H23" t="s">
        <v>29</v>
      </c>
      <c r="I23" t="s">
        <v>28</v>
      </c>
      <c r="J23" t="s">
        <v>28</v>
      </c>
    </row>
    <row r="24" spans="1:10" x14ac:dyDescent="0.3">
      <c r="A24" s="4" t="s">
        <v>48</v>
      </c>
      <c r="B24" s="9"/>
      <c r="C24" s="9">
        <v>0.43333333333333335</v>
      </c>
      <c r="D24" s="9">
        <v>0.75</v>
      </c>
      <c r="E24" s="9">
        <v>0.8</v>
      </c>
      <c r="G24" s="4" t="s">
        <v>61</v>
      </c>
      <c r="H24" s="9"/>
      <c r="I24" s="9">
        <v>0.5</v>
      </c>
      <c r="J24" s="9"/>
    </row>
    <row r="25" spans="1:10" x14ac:dyDescent="0.3">
      <c r="A25" s="4" t="s">
        <v>49</v>
      </c>
      <c r="B25" s="10">
        <v>0.5</v>
      </c>
      <c r="C25" s="10">
        <v>4.2166666666666668</v>
      </c>
      <c r="D25" s="10"/>
      <c r="E25" s="10">
        <v>0.36666666666666664</v>
      </c>
      <c r="G25" s="4" t="s">
        <v>53</v>
      </c>
      <c r="H25" s="8"/>
      <c r="I25" s="8">
        <v>3.7166666666666668</v>
      </c>
      <c r="J25" s="8"/>
    </row>
    <row r="26" spans="1:10" x14ac:dyDescent="0.3">
      <c r="G26" s="4" t="s">
        <v>54</v>
      </c>
      <c r="H26" s="8"/>
      <c r="I26" s="8"/>
      <c r="J26" s="8">
        <v>0.83333333333333326</v>
      </c>
    </row>
    <row r="27" spans="1:10" x14ac:dyDescent="0.3">
      <c r="G27" s="4" t="s">
        <v>55</v>
      </c>
      <c r="H27" s="10">
        <v>0.26666666666666666</v>
      </c>
      <c r="I27" s="10">
        <v>1</v>
      </c>
      <c r="J27" s="10"/>
    </row>
    <row r="28" spans="1:10" x14ac:dyDescent="0.3">
      <c r="A28" s="3" t="s">
        <v>3</v>
      </c>
      <c r="B28" t="s">
        <v>65</v>
      </c>
    </row>
    <row r="30" spans="1:10" x14ac:dyDescent="0.3">
      <c r="A30" s="3" t="s">
        <v>63</v>
      </c>
      <c r="B30" s="3" t="s">
        <v>25</v>
      </c>
    </row>
    <row r="31" spans="1:10" x14ac:dyDescent="0.3">
      <c r="B31" t="s">
        <v>27</v>
      </c>
      <c r="C31" t="s">
        <v>26</v>
      </c>
    </row>
    <row r="32" spans="1:10" x14ac:dyDescent="0.3">
      <c r="A32" s="3" t="s">
        <v>4</v>
      </c>
      <c r="B32" t="s">
        <v>28</v>
      </c>
      <c r="C32" t="s">
        <v>29</v>
      </c>
      <c r="D32" t="s">
        <v>28</v>
      </c>
    </row>
    <row r="33" spans="1:4" x14ac:dyDescent="0.3">
      <c r="A33" s="4" t="s">
        <v>8</v>
      </c>
      <c r="B33" s="9">
        <v>4.1833333333333336</v>
      </c>
      <c r="C33" s="9">
        <v>0.75</v>
      </c>
      <c r="D33" s="9">
        <v>0.36666666666666664</v>
      </c>
    </row>
    <row r="34" spans="1:4" x14ac:dyDescent="0.3">
      <c r="A34" s="4" t="s">
        <v>9</v>
      </c>
      <c r="B34" s="8">
        <v>2.1833333333333331</v>
      </c>
      <c r="C34" s="8">
        <v>1</v>
      </c>
      <c r="D34" s="8">
        <v>0.51666666666666661</v>
      </c>
    </row>
    <row r="35" spans="1:4" x14ac:dyDescent="0.3">
      <c r="A35" s="4" t="s">
        <v>10</v>
      </c>
      <c r="B35" s="8">
        <v>2</v>
      </c>
      <c r="C35" s="8">
        <v>0.5</v>
      </c>
      <c r="D35" s="8"/>
    </row>
    <row r="36" spans="1:4" x14ac:dyDescent="0.3">
      <c r="A36" s="4" t="s">
        <v>11</v>
      </c>
      <c r="B36" s="8">
        <v>3.7166666666666668</v>
      </c>
      <c r="C36" s="8"/>
      <c r="D36" s="8"/>
    </row>
    <row r="37" spans="1:4" x14ac:dyDescent="0.3">
      <c r="A37" s="4" t="s">
        <v>12</v>
      </c>
      <c r="B37" s="8">
        <v>0.5</v>
      </c>
      <c r="C37" s="8"/>
      <c r="D37" s="8">
        <v>1.1666666666666667</v>
      </c>
    </row>
    <row r="38" spans="1:4" x14ac:dyDescent="0.3">
      <c r="A38" s="4" t="s">
        <v>14</v>
      </c>
      <c r="B38" s="10"/>
      <c r="C38" s="10">
        <v>0.33333333333333331</v>
      </c>
      <c r="D38" s="10"/>
    </row>
  </sheetData>
  <conditionalFormatting pivot="1" sqref="B3:H15">
    <cfRule type="colorScale" priority="6">
      <colorScale>
        <cfvo type="min"/>
        <cfvo type="max"/>
        <color theme="0"/>
        <color rgb="FFC00000"/>
      </colorScale>
    </cfRule>
  </conditionalFormatting>
  <conditionalFormatting pivot="1" sqref="O4:Z10">
    <cfRule type="colorScale" priority="5">
      <colorScale>
        <cfvo type="min"/>
        <cfvo type="max"/>
        <color theme="0"/>
        <color rgb="FFC00000"/>
      </colorScale>
    </cfRule>
  </conditionalFormatting>
  <conditionalFormatting pivot="1" sqref="K3:L15">
    <cfRule type="colorScale" priority="4">
      <colorScale>
        <cfvo type="min"/>
        <cfvo type="max"/>
        <color theme="0"/>
        <color rgb="FFC00000"/>
      </colorScale>
    </cfRule>
  </conditionalFormatting>
  <conditionalFormatting pivot="1" sqref="H24:J27">
    <cfRule type="colorScale" priority="3">
      <colorScale>
        <cfvo type="min"/>
        <cfvo type="max"/>
        <color theme="0"/>
        <color rgb="FFC00000"/>
      </colorScale>
    </cfRule>
  </conditionalFormatting>
  <conditionalFormatting pivot="1" sqref="B24:E25">
    <cfRule type="colorScale" priority="2">
      <colorScale>
        <cfvo type="min"/>
        <cfvo type="max"/>
        <color theme="0"/>
        <color rgb="FFC00000"/>
      </colorScale>
    </cfRule>
  </conditionalFormatting>
  <conditionalFormatting pivot="1" sqref="B33:D38">
    <cfRule type="colorScale" priority="1">
      <colorScale>
        <cfvo type="min"/>
        <cfvo type="max"/>
        <color theme="0"/>
        <color rgb="FFC0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vt:lpstr>
      <vt:lpstr>Lists</vt:lpstr>
      <vt:lpstr>Departments</vt:lpstr>
      <vt:lpstr>Weekdays</vt:lpstr>
      <vt:lpstr>Nurses</vt:lpstr>
      <vt:lpstr>Vets</vt:lpstr>
      <vt:lpstr>Timeline</vt:lpstr>
      <vt:lpstr>Heatmaps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Ida Högquist</dc:creator>
  <cp:keywords/>
  <dc:description/>
  <cp:lastModifiedBy>Ida Högquist</cp:lastModifiedBy>
  <cp:revision/>
  <dcterms:created xsi:type="dcterms:W3CDTF">2025-08-10T14:06:47Z</dcterms:created>
  <dcterms:modified xsi:type="dcterms:W3CDTF">2025-10-05T13:52:49Z</dcterms:modified>
  <cp:category/>
  <cp:contentStatus/>
</cp:coreProperties>
</file>