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ellie Bench\Desktop\por_moi\NSF_OPP_fellowship\sequence_data\metagenome_analyses\"/>
    </mc:Choice>
  </mc:AlternateContent>
  <xr:revisionPtr revIDLastSave="0" documentId="8_{31C9EAAD-0129-4DC6-80AC-BDD97CF9C6A4}" xr6:coauthVersionLast="47" xr6:coauthVersionMax="47" xr10:uidLastSave="{00000000-0000-0000-0000-000000000000}"/>
  <bookViews>
    <workbookView xWindow="264" yWindow="84" windowWidth="21408" windowHeight="12132" activeTab="4" xr2:uid="{1A247CCF-9171-4A95-82B2-AA8E6144D2B1}"/>
  </bookViews>
  <sheets>
    <sheet name="all_data" sheetId="1" r:id="rId1"/>
    <sheet name="18S_only" sheetId="2" r:id="rId2"/>
    <sheet name="minimum_consolidation" sheetId="4" r:id="rId3"/>
    <sheet name="medium_consolidation" sheetId="5" r:id="rId4"/>
    <sheet name="maximum_consolidation" sheetId="3" r:id="rId5"/>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I17" i="3" l="1"/>
  <c r="AI16" i="3"/>
  <c r="AI15" i="3"/>
  <c r="AI14" i="3"/>
  <c r="AI13" i="3"/>
  <c r="AI12" i="3"/>
  <c r="AI11" i="3"/>
  <c r="AI10" i="3"/>
  <c r="AI9" i="3"/>
  <c r="AI8" i="3"/>
  <c r="AI7" i="3"/>
  <c r="AI6" i="3"/>
  <c r="AG17" i="3"/>
  <c r="AG16" i="3"/>
  <c r="AG15" i="3"/>
  <c r="AG14" i="3"/>
  <c r="AG13" i="3"/>
  <c r="AG12" i="3"/>
  <c r="AG11" i="3"/>
  <c r="AG10" i="3"/>
  <c r="AG9" i="3"/>
  <c r="AG8" i="3"/>
  <c r="AG7" i="3"/>
  <c r="AG6" i="3"/>
  <c r="AE17" i="3"/>
  <c r="AE16" i="3"/>
  <c r="AE15" i="3"/>
  <c r="AE14" i="3"/>
  <c r="AE13" i="3"/>
  <c r="AE12" i="3"/>
  <c r="AE11" i="3"/>
  <c r="AE10" i="3"/>
  <c r="AE9" i="3"/>
  <c r="AE8" i="3"/>
  <c r="AE7" i="3"/>
  <c r="AE6" i="3"/>
  <c r="AC17" i="3"/>
  <c r="AC16" i="3"/>
  <c r="AC15" i="3"/>
  <c r="AC14" i="3"/>
  <c r="AC13" i="3"/>
  <c r="AC12" i="3"/>
  <c r="AC11" i="3"/>
  <c r="AC10" i="3"/>
  <c r="AC9" i="3"/>
  <c r="AC8" i="3"/>
  <c r="AC7" i="3"/>
  <c r="AC6" i="3"/>
  <c r="AA17" i="3"/>
  <c r="AA16" i="3"/>
  <c r="AA15" i="3"/>
  <c r="AA14" i="3"/>
  <c r="AA13" i="3"/>
  <c r="AA12" i="3"/>
  <c r="AA11" i="3"/>
  <c r="AA10" i="3"/>
  <c r="AA9" i="3"/>
  <c r="AA8" i="3"/>
  <c r="AA7" i="3"/>
  <c r="AA6" i="3"/>
  <c r="Y17" i="3"/>
  <c r="Y16" i="3"/>
  <c r="Y15" i="3"/>
  <c r="Y14" i="3"/>
  <c r="Y13" i="3"/>
  <c r="Y12" i="3"/>
  <c r="Y11" i="3"/>
  <c r="Y10" i="3"/>
  <c r="Y9" i="3"/>
  <c r="Y8" i="3"/>
  <c r="Y7" i="3"/>
  <c r="Y6" i="3"/>
  <c r="W17" i="3"/>
  <c r="W16" i="3"/>
  <c r="W15" i="3"/>
  <c r="W14" i="3"/>
  <c r="W13" i="3"/>
  <c r="W12" i="3"/>
  <c r="W11" i="3"/>
  <c r="W10" i="3"/>
  <c r="W9" i="3"/>
  <c r="W8" i="3"/>
  <c r="W7" i="3"/>
  <c r="W6" i="3"/>
  <c r="U17" i="3"/>
  <c r="U16" i="3"/>
  <c r="U15" i="3"/>
  <c r="U14" i="3"/>
  <c r="U13" i="3"/>
  <c r="U12" i="3"/>
  <c r="U11" i="3"/>
  <c r="U10" i="3"/>
  <c r="U9" i="3"/>
  <c r="U8" i="3"/>
  <c r="U7" i="3"/>
  <c r="U6" i="3"/>
  <c r="S17" i="3"/>
  <c r="S16" i="3"/>
  <c r="S15" i="3"/>
  <c r="S14" i="3"/>
  <c r="S13" i="3"/>
  <c r="S12" i="3"/>
  <c r="S11" i="3"/>
  <c r="S10" i="3"/>
  <c r="S9" i="3"/>
  <c r="S8" i="3"/>
  <c r="S7" i="3"/>
  <c r="S6" i="3"/>
  <c r="Q17" i="3"/>
  <c r="Q16" i="3"/>
  <c r="Q15" i="3"/>
  <c r="Q14" i="3"/>
  <c r="Q13" i="3"/>
  <c r="Q12" i="3"/>
  <c r="Q11" i="3"/>
  <c r="Q10" i="3"/>
  <c r="Q9" i="3"/>
  <c r="Q8" i="3"/>
  <c r="Q7" i="3"/>
  <c r="Q6" i="3"/>
  <c r="O17" i="3"/>
  <c r="O16" i="3"/>
  <c r="O15" i="3"/>
  <c r="O14" i="3"/>
  <c r="O13" i="3"/>
  <c r="O12" i="3"/>
  <c r="O11" i="3"/>
  <c r="O10" i="3"/>
  <c r="O9" i="3"/>
  <c r="O8" i="3"/>
  <c r="O7" i="3"/>
  <c r="O6" i="3"/>
  <c r="M17" i="3"/>
  <c r="M16" i="3"/>
  <c r="M15" i="3"/>
  <c r="M14" i="3"/>
  <c r="M13" i="3"/>
  <c r="M12" i="3"/>
  <c r="M11" i="3"/>
  <c r="M10" i="3"/>
  <c r="M9" i="3"/>
  <c r="M8" i="3"/>
  <c r="M7" i="3"/>
  <c r="M6" i="3"/>
  <c r="K17" i="3"/>
  <c r="K16" i="3"/>
  <c r="K15" i="3"/>
  <c r="K14" i="3"/>
  <c r="K13" i="3"/>
  <c r="K12" i="3"/>
  <c r="K11" i="3"/>
  <c r="K10" i="3"/>
  <c r="K9" i="3"/>
  <c r="K8" i="3"/>
  <c r="K7" i="3"/>
  <c r="K6" i="3"/>
  <c r="I17" i="3"/>
  <c r="I16" i="3"/>
  <c r="I15" i="3"/>
  <c r="I14" i="3"/>
  <c r="I13" i="3"/>
  <c r="I12" i="3"/>
  <c r="I11" i="3"/>
  <c r="I10" i="3"/>
  <c r="I9" i="3"/>
  <c r="I8" i="3"/>
  <c r="I7" i="3"/>
  <c r="I6" i="3"/>
  <c r="G17" i="3"/>
  <c r="G16" i="3"/>
  <c r="G15" i="3"/>
  <c r="G14" i="3"/>
  <c r="G13" i="3"/>
  <c r="G12" i="3"/>
  <c r="G11" i="3"/>
  <c r="G10" i="3"/>
  <c r="G9" i="3"/>
  <c r="G8" i="3"/>
  <c r="G7" i="3"/>
  <c r="T19" i="3"/>
  <c r="F19" i="3"/>
  <c r="AI27" i="4"/>
  <c r="AI26" i="4"/>
  <c r="AI25" i="4"/>
  <c r="AI24" i="4"/>
  <c r="AI23" i="4"/>
  <c r="AI22" i="4"/>
  <c r="AI21" i="4"/>
  <c r="AI20" i="4"/>
  <c r="AI19" i="4"/>
  <c r="AI18" i="4"/>
  <c r="AI17" i="4"/>
  <c r="AI16" i="4"/>
  <c r="AI15" i="4"/>
  <c r="AI14" i="4"/>
  <c r="AI13" i="4"/>
  <c r="AI12" i="4"/>
  <c r="AI11" i="4"/>
  <c r="AI10" i="4"/>
  <c r="AI9" i="4"/>
  <c r="AI8" i="4"/>
  <c r="AI7" i="4"/>
  <c r="AI6" i="4"/>
  <c r="AG27" i="4"/>
  <c r="AG26" i="4"/>
  <c r="AG25" i="4"/>
  <c r="AG24" i="4"/>
  <c r="AG23" i="4"/>
  <c r="AG22" i="4"/>
  <c r="AG21" i="4"/>
  <c r="AG20" i="4"/>
  <c r="AG19" i="4"/>
  <c r="AG18" i="4"/>
  <c r="AG17" i="4"/>
  <c r="AG16" i="4"/>
  <c r="AG15" i="4"/>
  <c r="AG14" i="4"/>
  <c r="AG13" i="4"/>
  <c r="AG12" i="4"/>
  <c r="AG11" i="4"/>
  <c r="AG10" i="4"/>
  <c r="AG9" i="4"/>
  <c r="AG8" i="4"/>
  <c r="AG7" i="4"/>
  <c r="AG6" i="4"/>
  <c r="AE27" i="4"/>
  <c r="AE26" i="4"/>
  <c r="AE25" i="4"/>
  <c r="AE24" i="4"/>
  <c r="AE23" i="4"/>
  <c r="AE22" i="4"/>
  <c r="AE21" i="4"/>
  <c r="AE20" i="4"/>
  <c r="AE19" i="4"/>
  <c r="AE18" i="4"/>
  <c r="AE17" i="4"/>
  <c r="AE16" i="4"/>
  <c r="AE15" i="4"/>
  <c r="AE14" i="4"/>
  <c r="AE13" i="4"/>
  <c r="AE12" i="4"/>
  <c r="AE11" i="4"/>
  <c r="AE10" i="4"/>
  <c r="AE9" i="4"/>
  <c r="AE8" i="4"/>
  <c r="AE7" i="4"/>
  <c r="AE6" i="4"/>
  <c r="AC27" i="4"/>
  <c r="AC26" i="4"/>
  <c r="AC25" i="4"/>
  <c r="AC24" i="4"/>
  <c r="AC23" i="4"/>
  <c r="AC22" i="4"/>
  <c r="AC21" i="4"/>
  <c r="AC20" i="4"/>
  <c r="AC19" i="4"/>
  <c r="AC18" i="4"/>
  <c r="AC17" i="4"/>
  <c r="AC16" i="4"/>
  <c r="AC15" i="4"/>
  <c r="AC14" i="4"/>
  <c r="AC13" i="4"/>
  <c r="AC12" i="4"/>
  <c r="AC11" i="4"/>
  <c r="AC10" i="4"/>
  <c r="AC9" i="4"/>
  <c r="AC8" i="4"/>
  <c r="AC7" i="4"/>
  <c r="AC6" i="4"/>
  <c r="AA27" i="4"/>
  <c r="AA26" i="4"/>
  <c r="AA25" i="4"/>
  <c r="AA24" i="4"/>
  <c r="AA23" i="4"/>
  <c r="AA22" i="4"/>
  <c r="AA21" i="4"/>
  <c r="AA20" i="4"/>
  <c r="AA19" i="4"/>
  <c r="AA18" i="4"/>
  <c r="AA17" i="4"/>
  <c r="AA16" i="4"/>
  <c r="AA15" i="4"/>
  <c r="AA14" i="4"/>
  <c r="AA13" i="4"/>
  <c r="AA12" i="4"/>
  <c r="AA11" i="4"/>
  <c r="AA10" i="4"/>
  <c r="AA9" i="4"/>
  <c r="AA8" i="4"/>
  <c r="AA7" i="4"/>
  <c r="AA6" i="4"/>
  <c r="Y27" i="4"/>
  <c r="Y26" i="4"/>
  <c r="Y25" i="4"/>
  <c r="Y24" i="4"/>
  <c r="Y23" i="4"/>
  <c r="Y22" i="4"/>
  <c r="Y21" i="4"/>
  <c r="Y20" i="4"/>
  <c r="Y19" i="4"/>
  <c r="Y18" i="4"/>
  <c r="Y17" i="4"/>
  <c r="Y16" i="4"/>
  <c r="Y15" i="4"/>
  <c r="Y14" i="4"/>
  <c r="Y13" i="4"/>
  <c r="Y12" i="4"/>
  <c r="Y11" i="4"/>
  <c r="Y10" i="4"/>
  <c r="Y9" i="4"/>
  <c r="Y8" i="4"/>
  <c r="Y7" i="4"/>
  <c r="Y6" i="4"/>
  <c r="W27" i="4"/>
  <c r="W26" i="4"/>
  <c r="W25" i="4"/>
  <c r="W24" i="4"/>
  <c r="W23" i="4"/>
  <c r="W22" i="4"/>
  <c r="W21" i="4"/>
  <c r="W20" i="4"/>
  <c r="W19" i="4"/>
  <c r="W18" i="4"/>
  <c r="W17" i="4"/>
  <c r="W16" i="4"/>
  <c r="W15" i="4"/>
  <c r="W14" i="4"/>
  <c r="W13" i="4"/>
  <c r="W12" i="4"/>
  <c r="W11" i="4"/>
  <c r="W10" i="4"/>
  <c r="W9" i="4"/>
  <c r="W8" i="4"/>
  <c r="W7" i="4"/>
  <c r="W6" i="4"/>
  <c r="U27" i="4"/>
  <c r="U26" i="4"/>
  <c r="U25" i="4"/>
  <c r="U24" i="4"/>
  <c r="U23" i="4"/>
  <c r="U22" i="4"/>
  <c r="U21" i="4"/>
  <c r="U20" i="4"/>
  <c r="U19" i="4"/>
  <c r="U18" i="4"/>
  <c r="U17" i="4"/>
  <c r="U16" i="4"/>
  <c r="U15" i="4"/>
  <c r="U14" i="4"/>
  <c r="U13" i="4"/>
  <c r="U12" i="4"/>
  <c r="U11" i="4"/>
  <c r="U10" i="4"/>
  <c r="U9" i="4"/>
  <c r="U8" i="4"/>
  <c r="U7" i="4"/>
  <c r="U6" i="4"/>
  <c r="S27" i="4"/>
  <c r="S26" i="4"/>
  <c r="S25" i="4"/>
  <c r="S24" i="4"/>
  <c r="S23" i="4"/>
  <c r="S22" i="4"/>
  <c r="S21" i="4"/>
  <c r="S20" i="4"/>
  <c r="S19" i="4"/>
  <c r="S18" i="4"/>
  <c r="S17" i="4"/>
  <c r="S16" i="4"/>
  <c r="S15" i="4"/>
  <c r="S14" i="4"/>
  <c r="S13" i="4"/>
  <c r="S12" i="4"/>
  <c r="S11" i="4"/>
  <c r="S10" i="4"/>
  <c r="S9" i="4"/>
  <c r="S8" i="4"/>
  <c r="S7" i="4"/>
  <c r="S6" i="4"/>
  <c r="Q27" i="4"/>
  <c r="Q26" i="4"/>
  <c r="Q25" i="4"/>
  <c r="Q24" i="4"/>
  <c r="Q23" i="4"/>
  <c r="Q22" i="4"/>
  <c r="Q21" i="4"/>
  <c r="Q20" i="4"/>
  <c r="Q19" i="4"/>
  <c r="Q18" i="4"/>
  <c r="Q17" i="4"/>
  <c r="Q16" i="4"/>
  <c r="Q15" i="4"/>
  <c r="Q14" i="4"/>
  <c r="Q13" i="4"/>
  <c r="Q12" i="4"/>
  <c r="Q11" i="4"/>
  <c r="Q10" i="4"/>
  <c r="Q9" i="4"/>
  <c r="Q8" i="4"/>
  <c r="Q7" i="4"/>
  <c r="Q6" i="4"/>
  <c r="O27" i="4"/>
  <c r="O26" i="4"/>
  <c r="O25" i="4"/>
  <c r="O24" i="4"/>
  <c r="O23" i="4"/>
  <c r="O22" i="4"/>
  <c r="O21" i="4"/>
  <c r="O20" i="4"/>
  <c r="O19" i="4"/>
  <c r="O18" i="4"/>
  <c r="O17" i="4"/>
  <c r="O16" i="4"/>
  <c r="O15" i="4"/>
  <c r="O14" i="4"/>
  <c r="O13" i="4"/>
  <c r="O12" i="4"/>
  <c r="O11" i="4"/>
  <c r="O10" i="4"/>
  <c r="O9" i="4"/>
  <c r="O8" i="4"/>
  <c r="O7" i="4"/>
  <c r="O6" i="4"/>
  <c r="M27" i="4"/>
  <c r="M26" i="4"/>
  <c r="M25" i="4"/>
  <c r="M24" i="4"/>
  <c r="M23" i="4"/>
  <c r="M22" i="4"/>
  <c r="M21" i="4"/>
  <c r="M20" i="4"/>
  <c r="M19" i="4"/>
  <c r="M18" i="4"/>
  <c r="M17" i="4"/>
  <c r="M16" i="4"/>
  <c r="M15" i="4"/>
  <c r="M14" i="4"/>
  <c r="M13" i="4"/>
  <c r="M12" i="4"/>
  <c r="M11" i="4"/>
  <c r="M10" i="4"/>
  <c r="M9" i="4"/>
  <c r="M8" i="4"/>
  <c r="M7" i="4"/>
  <c r="M6" i="4"/>
  <c r="K27" i="4"/>
  <c r="K26" i="4"/>
  <c r="K25" i="4"/>
  <c r="K24" i="4"/>
  <c r="K23" i="4"/>
  <c r="K22" i="4"/>
  <c r="K21" i="4"/>
  <c r="K20" i="4"/>
  <c r="K19" i="4"/>
  <c r="K18" i="4"/>
  <c r="K17" i="4"/>
  <c r="K16" i="4"/>
  <c r="K15" i="4"/>
  <c r="K14" i="4"/>
  <c r="K13" i="4"/>
  <c r="K12" i="4"/>
  <c r="K11" i="4"/>
  <c r="K10" i="4"/>
  <c r="K9" i="4"/>
  <c r="K8" i="4"/>
  <c r="K7" i="4"/>
  <c r="K6" i="4"/>
  <c r="I27" i="4"/>
  <c r="I26" i="4"/>
  <c r="I25" i="4"/>
  <c r="I24" i="4"/>
  <c r="I23" i="4"/>
  <c r="I22" i="4"/>
  <c r="I21" i="4"/>
  <c r="I20" i="4"/>
  <c r="I19" i="4"/>
  <c r="I18" i="4"/>
  <c r="I17" i="4"/>
  <c r="I16" i="4"/>
  <c r="I15" i="4"/>
  <c r="I14" i="4"/>
  <c r="I13" i="4"/>
  <c r="I12" i="4"/>
  <c r="I11" i="4"/>
  <c r="I10" i="4"/>
  <c r="I9" i="4"/>
  <c r="I8" i="4"/>
  <c r="I7" i="4"/>
  <c r="I6" i="4"/>
  <c r="G27" i="4"/>
  <c r="G26" i="4"/>
  <c r="G25" i="4"/>
  <c r="G24" i="4"/>
  <c r="G23" i="4"/>
  <c r="G22" i="4"/>
  <c r="G21" i="4"/>
  <c r="G20" i="4"/>
  <c r="G19" i="4"/>
  <c r="G18" i="4"/>
  <c r="G17" i="4"/>
  <c r="G16" i="4"/>
  <c r="G15" i="4"/>
  <c r="G14" i="4"/>
  <c r="G13" i="4"/>
  <c r="G12" i="4"/>
  <c r="G11" i="4"/>
  <c r="G10" i="4"/>
  <c r="G9" i="4"/>
  <c r="G8" i="4"/>
  <c r="G6" i="4"/>
  <c r="AD19" i="3"/>
  <c r="L19" i="3"/>
  <c r="P24" i="5"/>
  <c r="H24" i="5"/>
  <c r="F24" i="5"/>
  <c r="AF19" i="3"/>
  <c r="X19" i="3"/>
  <c r="P19" i="3"/>
  <c r="H19" i="3"/>
  <c r="AF24" i="5"/>
  <c r="N24" i="5"/>
  <c r="AD24" i="5"/>
  <c r="AB24" i="5"/>
  <c r="Z24" i="5"/>
  <c r="AA16" i="5" s="1"/>
  <c r="T24" i="5"/>
  <c r="R24" i="5"/>
  <c r="L24" i="5"/>
  <c r="M18" i="5" s="1"/>
  <c r="J24" i="5"/>
  <c r="K16" i="5" s="1"/>
  <c r="AH29" i="4"/>
  <c r="AF29" i="4"/>
  <c r="AD29" i="4"/>
  <c r="AB29" i="4"/>
  <c r="Z29" i="4"/>
  <c r="X29" i="4"/>
  <c r="V29" i="4"/>
  <c r="T29" i="4"/>
  <c r="R29" i="4"/>
  <c r="P29" i="4"/>
  <c r="N29" i="4"/>
  <c r="L29" i="4"/>
  <c r="J29" i="4"/>
  <c r="H29" i="4"/>
  <c r="F29" i="4"/>
  <c r="F35" i="2"/>
  <c r="AH35" i="2"/>
  <c r="AI33" i="2" s="1"/>
  <c r="AF35" i="2"/>
  <c r="AG28" i="2" s="1"/>
  <c r="AD35" i="2"/>
  <c r="AE26" i="2" s="1"/>
  <c r="AB35" i="2"/>
  <c r="AC24" i="2" s="1"/>
  <c r="Z35" i="2"/>
  <c r="AA33" i="2" s="1"/>
  <c r="X35" i="2"/>
  <c r="Y28" i="2" s="1"/>
  <c r="V35" i="2"/>
  <c r="W26" i="2" s="1"/>
  <c r="T35" i="2"/>
  <c r="U24" i="2" s="1"/>
  <c r="R35" i="2"/>
  <c r="S33" i="2" s="1"/>
  <c r="P35" i="2"/>
  <c r="Q28" i="2" s="1"/>
  <c r="N35" i="2"/>
  <c r="O26" i="2" s="1"/>
  <c r="L35" i="2"/>
  <c r="M24" i="2" s="1"/>
  <c r="J35" i="2"/>
  <c r="H35" i="2"/>
  <c r="F39" i="1"/>
  <c r="M39" i="1"/>
  <c r="K39" i="1"/>
  <c r="R19" i="3" l="1"/>
  <c r="AB19" i="3"/>
  <c r="N19" i="3"/>
  <c r="G6" i="3"/>
  <c r="J19" i="3"/>
  <c r="X24" i="5"/>
  <c r="Y16" i="5" s="1"/>
  <c r="M10" i="5"/>
  <c r="M16" i="5"/>
  <c r="AH19" i="3"/>
  <c r="V19" i="3"/>
  <c r="Z19" i="3"/>
  <c r="S10" i="5"/>
  <c r="G18" i="5"/>
  <c r="U10" i="5"/>
  <c r="G12" i="5"/>
  <c r="U12" i="5"/>
  <c r="G8" i="5"/>
  <c r="K9" i="5"/>
  <c r="AC18" i="5"/>
  <c r="AC9" i="5"/>
  <c r="AE11" i="5"/>
  <c r="AE9" i="5"/>
  <c r="AE13" i="5"/>
  <c r="AE19" i="5"/>
  <c r="AE16" i="5"/>
  <c r="AE18" i="5"/>
  <c r="AE12" i="5"/>
  <c r="AE10" i="5"/>
  <c r="AE20" i="5"/>
  <c r="AE8" i="5"/>
  <c r="AG8" i="5"/>
  <c r="AG13" i="5"/>
  <c r="AG16" i="5"/>
  <c r="AH24" i="5"/>
  <c r="AI20" i="5" s="1"/>
  <c r="AG20" i="5"/>
  <c r="AG10" i="5"/>
  <c r="AG12" i="5"/>
  <c r="V24" i="5"/>
  <c r="AG18" i="5"/>
  <c r="AG11" i="5"/>
  <c r="AG9" i="5"/>
  <c r="Y8" i="5"/>
  <c r="AG19" i="5"/>
  <c r="I8" i="5"/>
  <c r="O20" i="5"/>
  <c r="O11" i="5"/>
  <c r="O18" i="5"/>
  <c r="O12" i="5"/>
  <c r="O19" i="5"/>
  <c r="O9" i="5"/>
  <c r="O8" i="5"/>
  <c r="O13" i="5"/>
  <c r="O16" i="5"/>
  <c r="O10" i="5"/>
  <c r="Q20" i="5"/>
  <c r="Q18" i="5"/>
  <c r="Q12" i="5"/>
  <c r="Q8" i="5"/>
  <c r="Q19" i="5"/>
  <c r="Q9" i="5"/>
  <c r="Q13" i="5"/>
  <c r="Q16" i="5"/>
  <c r="Q10" i="5"/>
  <c r="Q11" i="5"/>
  <c r="M9" i="5"/>
  <c r="G10" i="5"/>
  <c r="G13" i="5"/>
  <c r="G20" i="5"/>
  <c r="K8" i="5"/>
  <c r="AA8" i="5"/>
  <c r="S11" i="5"/>
  <c r="M8" i="5"/>
  <c r="AC8" i="5"/>
  <c r="AC10" i="5"/>
  <c r="U11" i="5"/>
  <c r="S12" i="5"/>
  <c r="S16" i="5"/>
  <c r="G19" i="5"/>
  <c r="S9" i="5"/>
  <c r="U16" i="5"/>
  <c r="U9" i="5"/>
  <c r="S18" i="5"/>
  <c r="S8" i="5"/>
  <c r="U13" i="5"/>
  <c r="AC16" i="5"/>
  <c r="U18" i="5"/>
  <c r="S19" i="5"/>
  <c r="S20" i="5"/>
  <c r="S13" i="5"/>
  <c r="U8" i="5"/>
  <c r="G9" i="5"/>
  <c r="AA9" i="5"/>
  <c r="G11" i="5"/>
  <c r="G16" i="5"/>
  <c r="U19" i="5"/>
  <c r="U20" i="5"/>
  <c r="K13" i="5"/>
  <c r="AA13" i="5"/>
  <c r="I20" i="5"/>
  <c r="I12" i="5"/>
  <c r="Y12" i="5"/>
  <c r="M13" i="5"/>
  <c r="AC13" i="5"/>
  <c r="I19" i="5"/>
  <c r="Y19" i="5"/>
  <c r="K20" i="5"/>
  <c r="AA20" i="5"/>
  <c r="I11" i="5"/>
  <c r="Y11" i="5"/>
  <c r="K12" i="5"/>
  <c r="AA12" i="5"/>
  <c r="I18" i="5"/>
  <c r="Y18" i="5"/>
  <c r="K19" i="5"/>
  <c r="AA19" i="5"/>
  <c r="M20" i="5"/>
  <c r="AC20" i="5"/>
  <c r="I13" i="5"/>
  <c r="I10" i="5"/>
  <c r="Y10" i="5"/>
  <c r="K11" i="5"/>
  <c r="AA11" i="5"/>
  <c r="M12" i="5"/>
  <c r="AC12" i="5"/>
  <c r="I16" i="5"/>
  <c r="K18" i="5"/>
  <c r="AA18" i="5"/>
  <c r="M19" i="5"/>
  <c r="AC19" i="5"/>
  <c r="I9" i="5"/>
  <c r="Y9" i="5"/>
  <c r="K10" i="5"/>
  <c r="AA10" i="5"/>
  <c r="M11" i="5"/>
  <c r="AC11" i="5"/>
  <c r="G7" i="4"/>
  <c r="I16" i="2"/>
  <c r="I24" i="2"/>
  <c r="I28" i="2"/>
  <c r="W9" i="2"/>
  <c r="W20" i="2"/>
  <c r="AA30" i="2"/>
  <c r="I27" i="2"/>
  <c r="W14" i="2"/>
  <c r="I31" i="2"/>
  <c r="I33" i="2"/>
  <c r="Y22" i="2"/>
  <c r="I13" i="2"/>
  <c r="K31" i="2"/>
  <c r="Y33" i="2"/>
  <c r="I14" i="2"/>
  <c r="O14" i="2"/>
  <c r="AA31" i="2"/>
  <c r="U18" i="2"/>
  <c r="I30" i="2"/>
  <c r="U26" i="2"/>
  <c r="AA24" i="2"/>
  <c r="O20" i="2"/>
  <c r="AE9" i="2"/>
  <c r="O28" i="2"/>
  <c r="O6" i="2"/>
  <c r="S31" i="2"/>
  <c r="AE20" i="2"/>
  <c r="O7" i="2"/>
  <c r="AE28" i="2"/>
  <c r="I8" i="2"/>
  <c r="I19" i="2"/>
  <c r="K30" i="2"/>
  <c r="O9" i="2"/>
  <c r="S24" i="2"/>
  <c r="W28" i="2"/>
  <c r="AC7" i="2"/>
  <c r="AI31" i="2"/>
  <c r="M18" i="2"/>
  <c r="M26" i="2"/>
  <c r="AE14" i="2"/>
  <c r="I9" i="2"/>
  <c r="I20" i="2"/>
  <c r="K24" i="2"/>
  <c r="O11" i="2"/>
  <c r="U7" i="2"/>
  <c r="Y11" i="2"/>
  <c r="AI30" i="2"/>
  <c r="AC26" i="2"/>
  <c r="S30" i="2"/>
  <c r="I11" i="2"/>
  <c r="I22" i="2"/>
  <c r="M7" i="2"/>
  <c r="Y16" i="2"/>
  <c r="AC18" i="2"/>
  <c r="AI24" i="2"/>
  <c r="I10" i="2"/>
  <c r="I15" i="2"/>
  <c r="I21" i="2"/>
  <c r="I29" i="2"/>
  <c r="K12" i="2"/>
  <c r="K23" i="2"/>
  <c r="M6" i="2"/>
  <c r="M32" i="2"/>
  <c r="M17" i="2"/>
  <c r="M25" i="2"/>
  <c r="O8" i="2"/>
  <c r="O13" i="2"/>
  <c r="O19" i="2"/>
  <c r="O27" i="2"/>
  <c r="Q10" i="2"/>
  <c r="Q15" i="2"/>
  <c r="Q21" i="2"/>
  <c r="Q29" i="2"/>
  <c r="S12" i="2"/>
  <c r="S23" i="2"/>
  <c r="U6" i="2"/>
  <c r="U32" i="2"/>
  <c r="U17" i="2"/>
  <c r="U25" i="2"/>
  <c r="W8" i="2"/>
  <c r="W13" i="2"/>
  <c r="W19" i="2"/>
  <c r="W27" i="2"/>
  <c r="Y10" i="2"/>
  <c r="Y15" i="2"/>
  <c r="Y21" i="2"/>
  <c r="Y29" i="2"/>
  <c r="AA12" i="2"/>
  <c r="AA23" i="2"/>
  <c r="AC6" i="2"/>
  <c r="AC32" i="2"/>
  <c r="AC17" i="2"/>
  <c r="AC25" i="2"/>
  <c r="AE8" i="2"/>
  <c r="AE13" i="2"/>
  <c r="AE19" i="2"/>
  <c r="AE27" i="2"/>
  <c r="AG10" i="2"/>
  <c r="AG15" i="2"/>
  <c r="AG21" i="2"/>
  <c r="AG29" i="2"/>
  <c r="AI12" i="2"/>
  <c r="AI23" i="2"/>
  <c r="AG33" i="2"/>
  <c r="I12" i="2"/>
  <c r="I23" i="2"/>
  <c r="K6" i="2"/>
  <c r="K32" i="2"/>
  <c r="K17" i="2"/>
  <c r="K25" i="2"/>
  <c r="M8" i="2"/>
  <c r="M13" i="2"/>
  <c r="M19" i="2"/>
  <c r="M27" i="2"/>
  <c r="O10" i="2"/>
  <c r="O15" i="2"/>
  <c r="O21" i="2"/>
  <c r="O29" i="2"/>
  <c r="Q12" i="2"/>
  <c r="Q23" i="2"/>
  <c r="S6" i="2"/>
  <c r="S32" i="2"/>
  <c r="S17" i="2"/>
  <c r="S25" i="2"/>
  <c r="U8" i="2"/>
  <c r="U13" i="2"/>
  <c r="U19" i="2"/>
  <c r="U27" i="2"/>
  <c r="W10" i="2"/>
  <c r="W15" i="2"/>
  <c r="W21" i="2"/>
  <c r="W29" i="2"/>
  <c r="Y12" i="2"/>
  <c r="Y23" i="2"/>
  <c r="AA6" i="2"/>
  <c r="AA32" i="2"/>
  <c r="AA17" i="2"/>
  <c r="AA25" i="2"/>
  <c r="AC8" i="2"/>
  <c r="AC13" i="2"/>
  <c r="AC19" i="2"/>
  <c r="AC27" i="2"/>
  <c r="AE10" i="2"/>
  <c r="AE15" i="2"/>
  <c r="AE21" i="2"/>
  <c r="AE29" i="2"/>
  <c r="AG12" i="2"/>
  <c r="AG23" i="2"/>
  <c r="AI6" i="2"/>
  <c r="AI32" i="2"/>
  <c r="AI17" i="2"/>
  <c r="AI25" i="2"/>
  <c r="Q33" i="2"/>
  <c r="K7" i="2"/>
  <c r="K18" i="2"/>
  <c r="K26" i="2"/>
  <c r="M9" i="2"/>
  <c r="M14" i="2"/>
  <c r="M20" i="2"/>
  <c r="M28" i="2"/>
  <c r="O16" i="2"/>
  <c r="O22" i="2"/>
  <c r="O33" i="2"/>
  <c r="Q31" i="2"/>
  <c r="Q30" i="2"/>
  <c r="Q24" i="2"/>
  <c r="S7" i="2"/>
  <c r="S18" i="2"/>
  <c r="S26" i="2"/>
  <c r="U9" i="2"/>
  <c r="U14" i="2"/>
  <c r="U20" i="2"/>
  <c r="U28" i="2"/>
  <c r="W11" i="2"/>
  <c r="W16" i="2"/>
  <c r="W22" i="2"/>
  <c r="W33" i="2"/>
  <c r="Y31" i="2"/>
  <c r="Y30" i="2"/>
  <c r="Y24" i="2"/>
  <c r="AA7" i="2"/>
  <c r="AA18" i="2"/>
  <c r="AA26" i="2"/>
  <c r="AC9" i="2"/>
  <c r="AC14" i="2"/>
  <c r="AC20" i="2"/>
  <c r="AC28" i="2"/>
  <c r="AE11" i="2"/>
  <c r="AE16" i="2"/>
  <c r="AE22" i="2"/>
  <c r="AE33" i="2"/>
  <c r="AG31" i="2"/>
  <c r="AG30" i="2"/>
  <c r="AG24" i="2"/>
  <c r="AI7" i="2"/>
  <c r="AI18" i="2"/>
  <c r="AI26" i="2"/>
  <c r="Q11" i="2"/>
  <c r="I6" i="2"/>
  <c r="I32" i="2"/>
  <c r="I17" i="2"/>
  <c r="I25" i="2"/>
  <c r="K8" i="2"/>
  <c r="K13" i="2"/>
  <c r="K19" i="2"/>
  <c r="K27" i="2"/>
  <c r="M10" i="2"/>
  <c r="M15" i="2"/>
  <c r="M21" i="2"/>
  <c r="M29" i="2"/>
  <c r="O12" i="2"/>
  <c r="O23" i="2"/>
  <c r="Q6" i="2"/>
  <c r="Q32" i="2"/>
  <c r="Q17" i="2"/>
  <c r="Q25" i="2"/>
  <c r="S8" i="2"/>
  <c r="S13" i="2"/>
  <c r="S19" i="2"/>
  <c r="S27" i="2"/>
  <c r="U10" i="2"/>
  <c r="U15" i="2"/>
  <c r="U21" i="2"/>
  <c r="U29" i="2"/>
  <c r="W12" i="2"/>
  <c r="W23" i="2"/>
  <c r="Y6" i="2"/>
  <c r="Y32" i="2"/>
  <c r="Y17" i="2"/>
  <c r="Y25" i="2"/>
  <c r="AA8" i="2"/>
  <c r="AA13" i="2"/>
  <c r="AA19" i="2"/>
  <c r="AA27" i="2"/>
  <c r="AC10" i="2"/>
  <c r="AC15" i="2"/>
  <c r="AC21" i="2"/>
  <c r="AC29" i="2"/>
  <c r="AE12" i="2"/>
  <c r="AE23" i="2"/>
  <c r="AG6" i="2"/>
  <c r="AG32" i="2"/>
  <c r="AG17" i="2"/>
  <c r="AG25" i="2"/>
  <c r="AI8" i="2"/>
  <c r="AI13" i="2"/>
  <c r="AI19" i="2"/>
  <c r="AI27" i="2"/>
  <c r="Q22" i="2"/>
  <c r="AG22" i="2"/>
  <c r="I7" i="2"/>
  <c r="I18" i="2"/>
  <c r="I26" i="2"/>
  <c r="K9" i="2"/>
  <c r="K14" i="2"/>
  <c r="K20" i="2"/>
  <c r="K28" i="2"/>
  <c r="M11" i="2"/>
  <c r="M16" i="2"/>
  <c r="M22" i="2"/>
  <c r="M33" i="2"/>
  <c r="O31" i="2"/>
  <c r="O30" i="2"/>
  <c r="O24" i="2"/>
  <c r="Q7" i="2"/>
  <c r="Q18" i="2"/>
  <c r="Q26" i="2"/>
  <c r="S9" i="2"/>
  <c r="S14" i="2"/>
  <c r="S20" i="2"/>
  <c r="S28" i="2"/>
  <c r="U11" i="2"/>
  <c r="U16" i="2"/>
  <c r="U22" i="2"/>
  <c r="U33" i="2"/>
  <c r="W31" i="2"/>
  <c r="W30" i="2"/>
  <c r="W24" i="2"/>
  <c r="Y7" i="2"/>
  <c r="Y18" i="2"/>
  <c r="Y26" i="2"/>
  <c r="AA9" i="2"/>
  <c r="AA14" i="2"/>
  <c r="AA20" i="2"/>
  <c r="AA28" i="2"/>
  <c r="AC11" i="2"/>
  <c r="AC16" i="2"/>
  <c r="AC22" i="2"/>
  <c r="AC33" i="2"/>
  <c r="AE31" i="2"/>
  <c r="AE30" i="2"/>
  <c r="AE24" i="2"/>
  <c r="AG7" i="2"/>
  <c r="AG18" i="2"/>
  <c r="AG26" i="2"/>
  <c r="AI9" i="2"/>
  <c r="AI14" i="2"/>
  <c r="AI20" i="2"/>
  <c r="AI28" i="2"/>
  <c r="AG16" i="2"/>
  <c r="K10" i="2"/>
  <c r="K15" i="2"/>
  <c r="K21" i="2"/>
  <c r="K29" i="2"/>
  <c r="M12" i="2"/>
  <c r="M23" i="2"/>
  <c r="O32" i="2"/>
  <c r="O17" i="2"/>
  <c r="O25" i="2"/>
  <c r="Q8" i="2"/>
  <c r="Q13" i="2"/>
  <c r="Q19" i="2"/>
  <c r="Q27" i="2"/>
  <c r="S10" i="2"/>
  <c r="S15" i="2"/>
  <c r="S21" i="2"/>
  <c r="S29" i="2"/>
  <c r="U12" i="2"/>
  <c r="U23" i="2"/>
  <c r="W6" i="2"/>
  <c r="W32" i="2"/>
  <c r="W17" i="2"/>
  <c r="W25" i="2"/>
  <c r="Y8" i="2"/>
  <c r="Y13" i="2"/>
  <c r="Y19" i="2"/>
  <c r="Y27" i="2"/>
  <c r="AA10" i="2"/>
  <c r="AA15" i="2"/>
  <c r="AA21" i="2"/>
  <c r="AA29" i="2"/>
  <c r="AC12" i="2"/>
  <c r="AC23" i="2"/>
  <c r="AE6" i="2"/>
  <c r="AE32" i="2"/>
  <c r="AE17" i="2"/>
  <c r="AE25" i="2"/>
  <c r="AG8" i="2"/>
  <c r="AG13" i="2"/>
  <c r="AG19" i="2"/>
  <c r="AG27" i="2"/>
  <c r="AI10" i="2"/>
  <c r="AI15" i="2"/>
  <c r="AI21" i="2"/>
  <c r="AI29" i="2"/>
  <c r="Q16" i="2"/>
  <c r="AG11" i="2"/>
  <c r="K11" i="2"/>
  <c r="K16" i="2"/>
  <c r="K22" i="2"/>
  <c r="K33" i="2"/>
  <c r="M31" i="2"/>
  <c r="M30" i="2"/>
  <c r="O18" i="2"/>
  <c r="Q9" i="2"/>
  <c r="Q14" i="2"/>
  <c r="Q20" i="2"/>
  <c r="S11" i="2"/>
  <c r="S16" i="2"/>
  <c r="S22" i="2"/>
  <c r="U31" i="2"/>
  <c r="U30" i="2"/>
  <c r="W7" i="2"/>
  <c r="W18" i="2"/>
  <c r="Y9" i="2"/>
  <c r="Y14" i="2"/>
  <c r="Y20" i="2"/>
  <c r="AA11" i="2"/>
  <c r="AA16" i="2"/>
  <c r="AA22" i="2"/>
  <c r="AC31" i="2"/>
  <c r="AC30" i="2"/>
  <c r="AE7" i="2"/>
  <c r="AE18" i="2"/>
  <c r="AG9" i="2"/>
  <c r="AG14" i="2"/>
  <c r="AG20" i="2"/>
  <c r="AI11" i="2"/>
  <c r="AI16" i="2"/>
  <c r="AI22" i="2"/>
  <c r="G6" i="2"/>
  <c r="G31" i="2"/>
  <c r="G30" i="2"/>
  <c r="G24" i="2"/>
  <c r="G32" i="2"/>
  <c r="G17" i="2"/>
  <c r="G25" i="2"/>
  <c r="G7" i="2"/>
  <c r="G18" i="2"/>
  <c r="G26" i="2"/>
  <c r="G8" i="2"/>
  <c r="G13" i="2"/>
  <c r="G19" i="2"/>
  <c r="G27" i="2"/>
  <c r="G9" i="2"/>
  <c r="G14" i="2"/>
  <c r="G20" i="2"/>
  <c r="G28" i="2"/>
  <c r="G10" i="2"/>
  <c r="G15" i="2"/>
  <c r="G21" i="2"/>
  <c r="G29" i="2"/>
  <c r="G11" i="2"/>
  <c r="G16" i="2"/>
  <c r="G22" i="2"/>
  <c r="G33" i="2"/>
  <c r="G12" i="2"/>
  <c r="G23" i="2"/>
  <c r="Y20" i="5" l="1"/>
  <c r="Y13" i="5"/>
  <c r="AI18" i="5"/>
  <c r="AI10" i="5"/>
  <c r="W18" i="5"/>
  <c r="AI19" i="5"/>
  <c r="W16" i="5"/>
  <c r="W19" i="5"/>
  <c r="W20" i="5"/>
  <c r="W8" i="5"/>
  <c r="W11" i="5"/>
  <c r="W12" i="5"/>
  <c r="W10" i="5"/>
  <c r="W13" i="5"/>
  <c r="W9" i="5"/>
  <c r="AI9" i="5"/>
  <c r="AI16" i="5"/>
  <c r="AI8" i="5"/>
  <c r="AI13" i="5"/>
  <c r="AI11" i="5"/>
  <c r="AI12" i="5"/>
  <c r="Y37" i="1" l="1"/>
  <c r="X37" i="1"/>
  <c r="W37" i="1"/>
  <c r="V37" i="1"/>
  <c r="U37" i="1"/>
  <c r="T37" i="1"/>
  <c r="S37" i="1"/>
  <c r="R37" i="1"/>
  <c r="Q37" i="1"/>
  <c r="P37" i="1"/>
  <c r="O37" i="1"/>
  <c r="N37" i="1"/>
  <c r="M37" i="1"/>
  <c r="L37" i="1"/>
  <c r="K37" i="1"/>
  <c r="J37" i="1"/>
  <c r="I37" i="1"/>
  <c r="H37" i="1"/>
  <c r="G37" i="1"/>
  <c r="F37" i="1"/>
  <c r="E37" i="1"/>
</calcChain>
</file>

<file path=xl/sharedStrings.xml><?xml version="1.0" encoding="utf-8"?>
<sst xmlns="http://schemas.openxmlformats.org/spreadsheetml/2006/main" count="804" uniqueCount="148">
  <si>
    <t>broad category</t>
  </si>
  <si>
    <t>taxa</t>
  </si>
  <si>
    <t>Chlorophyte</t>
  </si>
  <si>
    <t>Archaeplastida.Chlorophyta</t>
  </si>
  <si>
    <t>Other Archaeplastida</t>
  </si>
  <si>
    <t>Archaeplastida.otherArchaeplastida</t>
  </si>
  <si>
    <t>Cryptophyte</t>
  </si>
  <si>
    <t>Cryptophyceae.Cryptomonadales.Geminigera</t>
  </si>
  <si>
    <t>Cryptophyceae.otherCryptophyceae</t>
  </si>
  <si>
    <t>Jakobida</t>
  </si>
  <si>
    <t>Excavata.Discoba.Jakobida</t>
  </si>
  <si>
    <t>Haptophyte</t>
  </si>
  <si>
    <t>Haptophyta.Phaeocystis</t>
  </si>
  <si>
    <t>Haptophyta.non-Phaeocystis</t>
  </si>
  <si>
    <t>Holozoa</t>
  </si>
  <si>
    <t>Opisthokonta.Holozoa</t>
  </si>
  <si>
    <t>Other Opisthokonta</t>
  </si>
  <si>
    <t>Opisthokonta.otherOpisthokonta</t>
  </si>
  <si>
    <t>Picozoa</t>
  </si>
  <si>
    <t>Picozoa.otherPicozoa</t>
  </si>
  <si>
    <t>Picozoa.Picomonadida</t>
  </si>
  <si>
    <t>Dinoflagellate</t>
  </si>
  <si>
    <t>Alveolata.Dinoflagellata</t>
  </si>
  <si>
    <t>Other Alveolata</t>
  </si>
  <si>
    <t>Alveolata.otherAlveolata</t>
  </si>
  <si>
    <t>Rhizaria</t>
  </si>
  <si>
    <t>Rhizaria.Cercozoa</t>
  </si>
  <si>
    <t>Rhizaria.otherRhizaria</t>
  </si>
  <si>
    <t>SAR_unclassified</t>
  </si>
  <si>
    <t>MAST (Marine stramenopile)</t>
  </si>
  <si>
    <t>Stramenopiles.MAST-2</t>
  </si>
  <si>
    <t>Stramenopiles.MAST-3</t>
  </si>
  <si>
    <t>Diatom</t>
  </si>
  <si>
    <t>Stramenopiles.Diatomea.Bacillariophytina</t>
  </si>
  <si>
    <t>Stramenopiles.Diatomea.Coscinodiscophytina</t>
  </si>
  <si>
    <t>Stramenopiles.Diatomea.otherDiatomea</t>
  </si>
  <si>
    <t>Stramenopiles.Diatomea.ME-Euk-FW10</t>
  </si>
  <si>
    <t>Dictyochophyceae</t>
  </si>
  <si>
    <t>Stramenopiles.Dictyochophyceae.Dictyochales</t>
  </si>
  <si>
    <t>Stramenopiles.Dictyochophyceae.otherDictyochophyceae</t>
  </si>
  <si>
    <t>Stramenopiles.Dictyochophyceae.Florenciellales</t>
  </si>
  <si>
    <t>Stramenopiles.Dictyochophyceae.Pedinellales</t>
  </si>
  <si>
    <t>Ochrophyta</t>
  </si>
  <si>
    <t>Stramenopiles.Ochrophyta.other</t>
  </si>
  <si>
    <t>Phaeophyceae</t>
  </si>
  <si>
    <t>Stramenopiles.Phaeophyceae</t>
  </si>
  <si>
    <t>Other Stramenopiles</t>
  </si>
  <si>
    <t>Stramenopiles.otherStramenopiles</t>
  </si>
  <si>
    <t>other Eukaryote</t>
  </si>
  <si>
    <t>Eukaryota;other</t>
  </si>
  <si>
    <t>lib2</t>
  </si>
  <si>
    <t>S1durEarBL15</t>
  </si>
  <si>
    <t>lib4</t>
  </si>
  <si>
    <t>lib6</t>
  </si>
  <si>
    <t>lib8</t>
  </si>
  <si>
    <t>lib10</t>
  </si>
  <si>
    <t>S1durLatBL16</t>
  </si>
  <si>
    <t>lib12</t>
  </si>
  <si>
    <t>S2preEarBL11</t>
  </si>
  <si>
    <t>S2durEarBL12</t>
  </si>
  <si>
    <t>S2durEarBL13</t>
  </si>
  <si>
    <t>S2posEarBL14</t>
  </si>
  <si>
    <t>S2durLatBL15</t>
  </si>
  <si>
    <t>S2posLatBL15</t>
  </si>
  <si>
    <t>S3preEarBL10</t>
  </si>
  <si>
    <t>S3durEarBL11</t>
  </si>
  <si>
    <t>S3durMidBL12</t>
  </si>
  <si>
    <t>S3durMidBL13</t>
  </si>
  <si>
    <t>S3preLatBL14</t>
  </si>
  <si>
    <t>S3durLatBL15</t>
  </si>
  <si>
    <t>S3durLatBL16</t>
  </si>
  <si>
    <t>total</t>
  </si>
  <si>
    <t>Stramenopile</t>
  </si>
  <si>
    <t>MAST-2</t>
  </si>
  <si>
    <t>MAST-3</t>
  </si>
  <si>
    <t>Diatomea.Bacillariophytina</t>
  </si>
  <si>
    <t>Diatomea.Coscinodiscophytina</t>
  </si>
  <si>
    <t>Diatomea.otherDiatomea</t>
  </si>
  <si>
    <t>Diatomea.ME-Euk-FW10</t>
  </si>
  <si>
    <t>Dictyochophyceae.Dictyochales</t>
  </si>
  <si>
    <t>Dictyochophyceae.otherDictyochophyceae</t>
  </si>
  <si>
    <t>Dictyochophyceae.Florenciellales</t>
  </si>
  <si>
    <t>Dictyochophyceae.Pedinellales</t>
  </si>
  <si>
    <t>Ochrophyta.other</t>
  </si>
  <si>
    <t>otherStramenopiles</t>
  </si>
  <si>
    <t>merged category A (14 categories)</t>
  </si>
  <si>
    <t>merged category B (15 categories)</t>
  </si>
  <si>
    <t>Library name</t>
  </si>
  <si>
    <t>Lib2</t>
  </si>
  <si>
    <t>S1L15</t>
  </si>
  <si>
    <t>Lib4</t>
  </si>
  <si>
    <t>Lib6</t>
  </si>
  <si>
    <t>Lib8</t>
  </si>
  <si>
    <t>Lib10</t>
  </si>
  <si>
    <t>S1L16</t>
  </si>
  <si>
    <t>Lib12</t>
  </si>
  <si>
    <t>S2L11</t>
  </si>
  <si>
    <t>S2L12</t>
  </si>
  <si>
    <t>S2L13</t>
  </si>
  <si>
    <t>S2L14</t>
  </si>
  <si>
    <t>S2L15</t>
  </si>
  <si>
    <t>S2L16</t>
  </si>
  <si>
    <t>S3L10</t>
  </si>
  <si>
    <t>S3L11</t>
  </si>
  <si>
    <t>S3L12</t>
  </si>
  <si>
    <t>S3L13</t>
  </si>
  <si>
    <t>S3L14</t>
  </si>
  <si>
    <t>S3L15</t>
  </si>
  <si>
    <t>S3L16</t>
  </si>
  <si>
    <t>Date water was collected</t>
  </si>
  <si>
    <t>Library type</t>
  </si>
  <si>
    <t>metagenome</t>
  </si>
  <si>
    <t>18S</t>
  </si>
  <si>
    <t>notes</t>
  </si>
  <si>
    <t>major group of eukaryotes, comprising the photoautotrophic red algae (Rhodophyta), green algae, land plants, and the minor group glaucophytes.[6] It also includes the non-photosynthetic lineage Rhodelphidia, a predatorial (eukaryotrophic) flagellate</t>
  </si>
  <si>
    <t xml:space="preserve">Chlorophyta or Prasinophyta </t>
  </si>
  <si>
    <t>In some classifications, the cryptomonads were considered close relatives of the dinoflagellates because of their (seemingly) similar pigmentation, being grouped as the Pyrrhophyta. Cryptomonad chloroplasts are closely related to those of the heterokonts and haptophytes</t>
  </si>
  <si>
    <t>haptophytes, classified either as the Haptophyta, Haptophytina or Prymnesiophyta</t>
  </si>
  <si>
    <t>The best-known haptophytes are coccolithophores. Other planktonic haptophytes of note include Chrysochromulina and Prymnesium, and Phaeocystis</t>
  </si>
  <si>
    <t>Picozoa, Picobiliphyta, Picobiliphytes, or Biliphytes are protists of a phylum of marine unicellular heterotrophic eukaryotes with a size of less than about 3 micrometers. They were formerly treated as eukaryotic algae and the smallest member of photosynthetic picoplankton before it was discovered they don't perform photosynthesis.</t>
  </si>
  <si>
    <t>currently grouped with the stramenopiles and Rhizaria among the protists with tubulocristate mitochondria, the group being referred to as SAR.</t>
  </si>
  <si>
    <t>Except for the Chlorarachniophytes and three species in the genus Paulinella in the phylum Cercozoa, they are all non-photosynthethic, but many foraminifera and radiolaria have a symbiotic relationship with unicellular algae</t>
  </si>
  <si>
    <t>uncultivated Marine Stramenopiles</t>
  </si>
  <si>
    <t>Dictyochophyceae have been previously classified in the Chrysophyceae. There is one living genus, Dictyocha, with two commonly recognised species.  Dictyocha has one golden-brown chloroplast and a long flagellum extended into a wing-like shape. "Dictyochophyceae" and "silicoflagellates" are sometimes equated.</t>
  </si>
  <si>
    <t>Pedinellids were classified as heliozoans by some authors. Moestrup treated it as the class Dictyochophyceae, previously restricted to the silicoflagellates, while Cavalier-Smith defined a new class Actinochrysophyceae for them</t>
  </si>
  <si>
    <t>Group of mostly photosynthetic heterokonts w/ plastid is of red algal origin. classification is still being worked out. Some divide it into two subphyla, comprising Hypogyristea and Chrysista in some classifications, or Limnista and Marista in others. Others group into Bolidomonas and diatoms. Others prefer not to use the subphyla, listing only lower taxa</t>
  </si>
  <si>
    <t>diatoms are ranked anywhere from a class, usually Diatomophyceae or Bacillariophyceae, to a division (=phylum), usually called Bacillariophyta, with corresponding changes in the ranks of their subgroups</t>
  </si>
  <si>
    <t>Phaeophyceae, are a large group of multicellular algae, including many seaweeds located in colder waters within the Northern Hemisphere.</t>
  </si>
  <si>
    <t xml:space="preserve"> Stramenopiles are eukaryotes/protists being most closely related to Alveolates and Rhizaria - all with tubular mitochondrial cristae and collectively referred to as the SAR clade. Most are single-celled, but some are multicellular algae including some brown algae. The group includes a variety of algal protists, heterotrophic flagellates, opalines and closely related proteromonad flagellatesThe tripartite hairs have been lost in some stramenopiles - for example in most diatoms (although these organisms still express mastigonemic proteins - see below). Many are unicellular flagellates, and most others produce flagellated cells at some point in their lifecycles</t>
  </si>
  <si>
    <t>Chlorophyta &amp; other Archaeplastida</t>
  </si>
  <si>
    <t>heterotrophic, flagellar eukaryotes in the supergroup Excavata</t>
  </si>
  <si>
    <t>Stramenopiles.MAST-2 &amp; MAST-3</t>
  </si>
  <si>
    <t>Chlorophyta or Prasinophyta major group of eukaryotes, comprising the photoautotrophic red algae (Rhodophyta), green algae, land plants, and the minor group glaucophytes.[6] It also includes the non-photosynthetic lineage Rhodelphidia, a predatorial (eukaryotrophic) flagellate</t>
  </si>
  <si>
    <t>Archaeplastida. Chlorophyta &amp; otherArchaeplastida</t>
  </si>
  <si>
    <t>grouping of Other Euk, Holozoa &amp; Other Opisthokonta</t>
  </si>
  <si>
    <t>Cryptophyceae..Geminigera &amp; otherCryptophyceae</t>
  </si>
  <si>
    <t>SAR_unclassified &amp; other Stramenopiles &amp; other Alveolata</t>
  </si>
  <si>
    <t>Haptophyta.Phaeocystis &amp; non-Phaeocystis</t>
  </si>
  <si>
    <t>haptophytes, classified either as the Haptophyta, Haptophytina or Prymnesiophyta The best-known haptophytes are coccolithophores. Other planktonic haptophytes of note include Chrysochromulina and Prymnesium, and Phaeocystis</t>
  </si>
  <si>
    <t>Stramenopiles.Diatomea.Bacillariophytina &amp; Coscinodiscophytina &amp; otherDiatomea</t>
  </si>
  <si>
    <t>Stramenopiles.Diatomea (all)</t>
  </si>
  <si>
    <t>Stramenopiles.Dictyochophyceae.Dictyochales &amp; Florenciellales &amp; otherDictyochophyceae</t>
  </si>
  <si>
    <t>Dictyochophyceae have been previously classified in the Chrysophyceae. There is one living genus, Dictyocha, with two commonly recognised species.  Dictyocha has one golden-brown chloroplast and a long flagellum extended into a wing-like shape. "Dictyochophyceae" and "silicoflagellates" are sometimes equated.
Pedinellids were classified as heliozoans by some authors. Moestrup treated it as the class Dictyochophyceae, previously restricted to the silicoflagellates, while Cavalier-Smith defined a new class Actinochrysophyceae for them</t>
  </si>
  <si>
    <t>Stramenopiles.Dictyochophyceae (all)</t>
  </si>
  <si>
    <t>SAR_unclassified &amp; other Stramenopiles &amp; other Alveolata &amp; Ochrophyta &amp; Phaeophyceae</t>
  </si>
  <si>
    <t>Alveolata currently grouped with the stramenopiles and Rhizaria among the protists with tubulocristate mitochondria, the group being referred to as SAR. 
Stramenopiles are eukaryotes/protists being most closely related to Alveolates and Rhizaria - all with tubular mitochondrial cristae and collectively referred to as the SAR clade. Most are single-celled, but some are multicellular algae including some brown algae. The group includes a variety of algal protists, heterotrophic flagellates, opalines and closely related proteromonad flagellatesThe tripartite hairs have been lost in some stramenopiles - for example in most diatoms (although these organisms still express mastigonemic proteins - see below). Many are unicellular flagellates, and most others produce flagellated cells at some point in their lifecycles</t>
  </si>
  <si>
    <t>Alveolata currently grouped with the stramenopiles and Rhizaria among the protists with tubulocristate mitochondria, the group being referred to as SAR. 
Stramenopiles are eukaryotes/protists being most closely related to Alveolates and Rhizaria - all with tubular mitochondrial cristae and collectively referred to as the SAR clade. Most are single-celled, but some are multicellular algae including some brown algae. The group includes a variety of algal protists, heterotrophic flagellates, opalines and closely related proteromonad flagellatesThe tripartite hairs have been lost in some stramenopiles - for example in most diatoms (although these organisms still express mastigonemic proteins - see below). Many are unicellular flagellates, and most others produce flagellated cells at some point in their lifecycles
Ochrophyta: Group of mostly photosynthetic heterokonts w/ plastid is of red algal origin. classification is still being worked out. Some divide it into two subphyla, comprising Hypogyristea and Chrysista in some classifications, or Limnista and Marista in others. Others group into Bolidomonas and diatoms. Others prefer not to use the subphyla, listing only lower taxa
Phaeophyceae, are a large group of multicellular algae, including many seaweeds located in colder waters within the Northern Hemisphere.</t>
  </si>
  <si>
    <t>SAR unclassified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</si>
</sst>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5" formatCode="0.000%"/>
    <numFmt numFmtId="167" formatCode="_(* #,##0_);_(* \(#,##0\);_(* &quot;-&quot;??_);_(@_)"/>
  </numFmts>
  <fonts count="10"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name val="Times New Roman"/>
      <family val="1"/>
    </font>
    <font>
      <b/>
      <sz val="11"/>
      <name val="Times New Roman"/>
      <family val="1"/>
    </font>
    <font>
      <sz val="11"/>
      <color theme="8" tint="-0.249977111117893"/>
      <name val="Times New Roman"/>
      <family val="1"/>
    </font>
    <font>
      <b/>
      <sz val="11"/>
      <color theme="8" tint="-0.249977111117893"/>
      <name val="Times New Roman"/>
      <family val="1"/>
    </font>
    <font>
      <sz val="11"/>
      <color theme="8" tint="-0.249977111117893"/>
      <name val="Calibri"/>
      <family val="2"/>
      <scheme val="minor"/>
    </font>
    <font>
      <sz val="11"/>
      <color theme="1"/>
      <name val="Calibri"/>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CCFF"/>
        <bgColor indexed="64"/>
      </patternFill>
    </fill>
    <fill>
      <patternFill patternType="solid">
        <fgColor rgb="FF66FF99"/>
        <bgColor indexed="64"/>
      </patternFill>
    </fill>
    <fill>
      <patternFill patternType="solid">
        <fgColor rgb="FFCCCCFF"/>
        <bgColor indexed="64"/>
      </patternFill>
    </fill>
    <fill>
      <patternFill patternType="solid">
        <fgColor theme="3" tint="0.79998168889431442"/>
        <bgColor indexed="64"/>
      </patternFill>
    </fill>
  </fills>
  <borders count="7">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thin">
        <color indexed="64"/>
      </left>
      <right/>
      <top style="medium">
        <color indexed="64"/>
      </top>
      <bottom/>
      <diagonal/>
    </border>
    <border>
      <left style="thin">
        <color indexed="64"/>
      </left>
      <right/>
      <top/>
      <bottom style="medium">
        <color indexed="64"/>
      </bottom>
      <diagonal/>
    </border>
  </borders>
  <cellStyleXfs count="3">
    <xf numFmtId="0" fontId="0" fillId="0" borderId="0"/>
    <xf numFmtId="43" fontId="9" fillId="0" borderId="0" applyFont="0" applyFill="0" applyBorder="0" applyAlignment="0" applyProtection="0"/>
    <xf numFmtId="9" fontId="9" fillId="0" borderId="0" applyFont="0" applyFill="0" applyBorder="0" applyAlignment="0" applyProtection="0"/>
  </cellStyleXfs>
  <cellXfs count="101">
    <xf numFmtId="0" fontId="0" fillId="0" borderId="0" xfId="0"/>
    <xf numFmtId="0" fontId="2" fillId="0" borderId="2" xfId="0" applyFont="1" applyBorder="1"/>
    <xf numFmtId="0" fontId="2" fillId="2" borderId="1" xfId="0" applyFont="1" applyFill="1" applyBorder="1"/>
    <xf numFmtId="0" fontId="2" fillId="2" borderId="3" xfId="0" applyFont="1" applyFill="1" applyBorder="1"/>
    <xf numFmtId="0" fontId="2" fillId="3" borderId="1" xfId="0" applyFont="1" applyFill="1" applyBorder="1"/>
    <xf numFmtId="0" fontId="2" fillId="3" borderId="2" xfId="0" applyFont="1" applyFill="1" applyBorder="1"/>
    <xf numFmtId="0" fontId="2" fillId="3" borderId="3" xfId="0" applyFont="1" applyFill="1" applyBorder="1"/>
    <xf numFmtId="0" fontId="2" fillId="4" borderId="1" xfId="0" applyFont="1" applyFill="1" applyBorder="1"/>
    <xf numFmtId="0" fontId="2" fillId="4" borderId="2" xfId="0" applyFont="1" applyFill="1" applyBorder="1"/>
    <xf numFmtId="0" fontId="2" fillId="4" borderId="3" xfId="0" applyFont="1" applyFill="1" applyBorder="1"/>
    <xf numFmtId="0" fontId="2" fillId="0" borderId="3" xfId="0" applyFont="1" applyBorder="1"/>
    <xf numFmtId="0" fontId="1" fillId="0" borderId="0" xfId="0" applyFont="1" applyAlignment="1">
      <alignment wrapText="1"/>
    </xf>
    <xf numFmtId="0" fontId="2" fillId="0" borderId="2" xfId="0" applyFont="1" applyFill="1" applyBorder="1"/>
    <xf numFmtId="0" fontId="0" fillId="0" borderId="0" xfId="0" applyFill="1"/>
    <xf numFmtId="0" fontId="2" fillId="0" borderId="4" xfId="0" applyFont="1" applyBorder="1"/>
    <xf numFmtId="0" fontId="2" fillId="2" borderId="5" xfId="0" applyFont="1" applyFill="1" applyBorder="1"/>
    <xf numFmtId="0" fontId="2" fillId="2" borderId="6" xfId="0" applyFont="1" applyFill="1" applyBorder="1"/>
    <xf numFmtId="0" fontId="2" fillId="3" borderId="5" xfId="0" applyFont="1" applyFill="1" applyBorder="1"/>
    <xf numFmtId="0" fontId="2" fillId="3" borderId="4" xfId="0" applyFont="1" applyFill="1" applyBorder="1"/>
    <xf numFmtId="0" fontId="2" fillId="3" borderId="6" xfId="0" applyFont="1" applyFill="1" applyBorder="1"/>
    <xf numFmtId="0" fontId="2" fillId="4" borderId="5" xfId="0" applyFont="1" applyFill="1" applyBorder="1"/>
    <xf numFmtId="0" fontId="2" fillId="4" borderId="4" xfId="0" applyFont="1" applyFill="1" applyBorder="1"/>
    <xf numFmtId="0" fontId="2" fillId="4" borderId="6" xfId="0" applyFont="1" applyFill="1" applyBorder="1"/>
    <xf numFmtId="0" fontId="2" fillId="0" borderId="4" xfId="0" applyFont="1" applyFill="1" applyBorder="1"/>
    <xf numFmtId="0" fontId="2" fillId="0" borderId="6" xfId="0" applyFont="1" applyBorder="1"/>
    <xf numFmtId="0" fontId="3" fillId="2" borderId="0" xfId="0" applyFont="1" applyFill="1"/>
    <xf numFmtId="49" fontId="4" fillId="2" borderId="0" xfId="0" applyNumberFormat="1" applyFont="1" applyFill="1" applyAlignment="1">
      <alignment horizontal="center"/>
    </xf>
    <xf numFmtId="14" fontId="5" fillId="2" borderId="0" xfId="0" applyNumberFormat="1" applyFont="1" applyFill="1" applyAlignment="1">
      <alignment horizontal="center"/>
    </xf>
    <xf numFmtId="14" fontId="4" fillId="2" borderId="0" xfId="0" applyNumberFormat="1" applyFont="1" applyFill="1" applyAlignment="1">
      <alignment horizontal="center"/>
    </xf>
    <xf numFmtId="3" fontId="5" fillId="2" borderId="0" xfId="0" applyNumberFormat="1" applyFont="1" applyFill="1" applyAlignment="1">
      <alignment horizontal="center"/>
    </xf>
    <xf numFmtId="3" fontId="4" fillId="2" borderId="0" xfId="0" applyNumberFormat="1" applyFont="1" applyFill="1" applyAlignment="1">
      <alignment horizontal="center"/>
    </xf>
    <xf numFmtId="49" fontId="6" fillId="2" borderId="0" xfId="0" applyNumberFormat="1" applyFont="1" applyFill="1" applyAlignment="1">
      <alignment horizontal="center"/>
    </xf>
    <xf numFmtId="14" fontId="7" fillId="2" borderId="0" xfId="0" applyNumberFormat="1" applyFont="1" applyFill="1" applyAlignment="1">
      <alignment horizontal="center"/>
    </xf>
    <xf numFmtId="3" fontId="7" fillId="2" borderId="0" xfId="0" applyNumberFormat="1" applyFont="1" applyFill="1" applyAlignment="1">
      <alignment horizontal="center"/>
    </xf>
    <xf numFmtId="0" fontId="8" fillId="0" borderId="0" xfId="0" applyFont="1" applyAlignment="1">
      <alignment wrapText="1"/>
    </xf>
    <xf numFmtId="0" fontId="8" fillId="0" borderId="4" xfId="0" applyFont="1" applyBorder="1"/>
    <xf numFmtId="0" fontId="8" fillId="0" borderId="4" xfId="0" applyFont="1" applyFill="1" applyBorder="1"/>
    <xf numFmtId="0" fontId="8" fillId="0" borderId="0" xfId="0" applyFont="1"/>
    <xf numFmtId="14" fontId="6" fillId="2" borderId="0" xfId="0" applyNumberFormat="1" applyFont="1" applyFill="1" applyAlignment="1">
      <alignment horizontal="center"/>
    </xf>
    <xf numFmtId="3" fontId="6" fillId="2" borderId="0" xfId="0" applyNumberFormat="1" applyFont="1" applyFill="1" applyAlignment="1">
      <alignment horizontal="center"/>
    </xf>
    <xf numFmtId="0" fontId="8" fillId="0" borderId="0" xfId="0" applyFont="1" applyFill="1"/>
    <xf numFmtId="0" fontId="0" fillId="5" borderId="0" xfId="0" applyFill="1"/>
    <xf numFmtId="0" fontId="2" fillId="5" borderId="2" xfId="0" applyFont="1" applyFill="1" applyBorder="1"/>
    <xf numFmtId="0" fontId="2" fillId="5" borderId="4" xfId="0" applyFont="1" applyFill="1" applyBorder="1"/>
    <xf numFmtId="0" fontId="0" fillId="0" borderId="0" xfId="0" applyAlignment="1"/>
    <xf numFmtId="0" fontId="1" fillId="0" borderId="0" xfId="0" applyFont="1" applyAlignment="1">
      <alignment horizontal="center" wrapText="1"/>
    </xf>
    <xf numFmtId="165" fontId="0" fillId="0" borderId="0" xfId="2" applyNumberFormat="1" applyFont="1" applyAlignment="1">
      <alignment horizontal="center"/>
    </xf>
    <xf numFmtId="0" fontId="0" fillId="0" borderId="0" xfId="0" applyAlignment="1">
      <alignment horizontal="center"/>
    </xf>
    <xf numFmtId="165" fontId="0" fillId="5" borderId="0" xfId="2" applyNumberFormat="1" applyFont="1" applyFill="1" applyAlignment="1">
      <alignment horizontal="center"/>
    </xf>
    <xf numFmtId="0" fontId="0" fillId="5" borderId="0" xfId="0" applyFill="1" applyAlignment="1">
      <alignment horizontal="center"/>
    </xf>
    <xf numFmtId="0" fontId="0" fillId="0" borderId="0" xfId="0" applyFill="1" applyAlignment="1">
      <alignment horizontal="center"/>
    </xf>
    <xf numFmtId="43" fontId="0" fillId="0" borderId="0" xfId="0" applyNumberFormat="1" applyAlignment="1">
      <alignment horizontal="center"/>
    </xf>
    <xf numFmtId="0" fontId="2" fillId="5" borderId="3" xfId="0" applyFont="1" applyFill="1" applyBorder="1"/>
    <xf numFmtId="0" fontId="2" fillId="5" borderId="6" xfId="0" applyFont="1" applyFill="1" applyBorder="1"/>
    <xf numFmtId="0" fontId="0" fillId="6" borderId="0" xfId="0" applyFill="1"/>
    <xf numFmtId="0" fontId="2" fillId="6" borderId="1" xfId="0" applyFont="1" applyFill="1" applyBorder="1"/>
    <xf numFmtId="0" fontId="2" fillId="6" borderId="5" xfId="0" applyFont="1" applyFill="1" applyBorder="1"/>
    <xf numFmtId="0" fontId="0" fillId="6" borderId="0" xfId="0" applyFill="1" applyAlignment="1">
      <alignment horizontal="center"/>
    </xf>
    <xf numFmtId="165" fontId="0" fillId="6" borderId="0" xfId="2" applyNumberFormat="1" applyFont="1" applyFill="1" applyAlignment="1">
      <alignment horizontal="center"/>
    </xf>
    <xf numFmtId="0" fontId="2" fillId="6" borderId="3" xfId="0" applyFont="1" applyFill="1" applyBorder="1"/>
    <xf numFmtId="0" fontId="2" fillId="6" borderId="6" xfId="0" applyFont="1" applyFill="1" applyBorder="1"/>
    <xf numFmtId="0" fontId="0" fillId="7" borderId="0" xfId="0" applyFill="1"/>
    <xf numFmtId="0" fontId="2" fillId="7" borderId="2" xfId="0" applyFont="1" applyFill="1" applyBorder="1"/>
    <xf numFmtId="0" fontId="2" fillId="7" borderId="4" xfId="0" applyFont="1" applyFill="1" applyBorder="1"/>
    <xf numFmtId="0" fontId="0" fillId="7" borderId="0" xfId="0" applyFill="1" applyAlignment="1">
      <alignment horizontal="center"/>
    </xf>
    <xf numFmtId="165" fontId="0" fillId="7" borderId="0" xfId="2" applyNumberFormat="1" applyFont="1" applyFill="1" applyAlignment="1">
      <alignment horizontal="center"/>
    </xf>
    <xf numFmtId="0" fontId="0" fillId="8" borderId="0" xfId="0" applyFill="1"/>
    <xf numFmtId="0" fontId="2" fillId="8" borderId="1" xfId="0" applyFont="1" applyFill="1" applyBorder="1"/>
    <xf numFmtId="0" fontId="2" fillId="8" borderId="5" xfId="0" applyFont="1" applyFill="1" applyBorder="1"/>
    <xf numFmtId="0" fontId="0" fillId="8" borderId="0" xfId="0" applyFill="1" applyAlignment="1">
      <alignment horizontal="center"/>
    </xf>
    <xf numFmtId="165" fontId="0" fillId="8" borderId="0" xfId="2" applyNumberFormat="1" applyFont="1" applyFill="1" applyAlignment="1">
      <alignment horizontal="center"/>
    </xf>
    <xf numFmtId="0" fontId="2" fillId="8" borderId="3" xfId="0" applyFont="1" applyFill="1" applyBorder="1"/>
    <xf numFmtId="0" fontId="2" fillId="8" borderId="6" xfId="0" applyFont="1" applyFill="1" applyBorder="1"/>
    <xf numFmtId="0" fontId="0" fillId="9" borderId="0" xfId="0" applyFill="1"/>
    <xf numFmtId="0" fontId="2" fillId="9" borderId="1" xfId="0" applyFont="1" applyFill="1" applyBorder="1"/>
    <xf numFmtId="0" fontId="2" fillId="9" borderId="5" xfId="0" applyFont="1" applyFill="1" applyBorder="1"/>
    <xf numFmtId="0" fontId="0" fillId="9" borderId="0" xfId="0" applyFill="1" applyAlignment="1">
      <alignment horizontal="center"/>
    </xf>
    <xf numFmtId="165" fontId="0" fillId="9" borderId="0" xfId="2" applyNumberFormat="1" applyFont="1" applyFill="1" applyAlignment="1">
      <alignment horizontal="center"/>
    </xf>
    <xf numFmtId="0" fontId="2" fillId="9" borderId="3" xfId="0" applyFont="1" applyFill="1" applyBorder="1"/>
    <xf numFmtId="0" fontId="2" fillId="9" borderId="6" xfId="0" applyFont="1" applyFill="1" applyBorder="1"/>
    <xf numFmtId="167" fontId="0" fillId="0" borderId="0" xfId="1" applyNumberFormat="1" applyFont="1"/>
    <xf numFmtId="167" fontId="0" fillId="0" borderId="0" xfId="1" applyNumberFormat="1" applyFont="1" applyAlignment="1">
      <alignment vertical="center"/>
    </xf>
    <xf numFmtId="167" fontId="0" fillId="0" borderId="0" xfId="1" applyNumberFormat="1" applyFont="1" applyAlignment="1">
      <alignment horizontal="center" vertical="center"/>
    </xf>
    <xf numFmtId="167" fontId="8" fillId="0" borderId="0" xfId="1" applyNumberFormat="1" applyFont="1"/>
    <xf numFmtId="0" fontId="0" fillId="10" borderId="0" xfId="0" applyFill="1"/>
    <xf numFmtId="0" fontId="2" fillId="10" borderId="1" xfId="0" applyFont="1" applyFill="1" applyBorder="1"/>
    <xf numFmtId="0" fontId="2" fillId="10" borderId="5" xfId="0" applyFont="1" applyFill="1" applyBorder="1"/>
    <xf numFmtId="0" fontId="0" fillId="10" borderId="0" xfId="0" applyFill="1" applyAlignment="1">
      <alignment horizontal="center"/>
    </xf>
    <xf numFmtId="165" fontId="0" fillId="10" borderId="0" xfId="2" applyNumberFormat="1" applyFont="1" applyFill="1" applyAlignment="1">
      <alignment horizontal="center"/>
    </xf>
    <xf numFmtId="0" fontId="2" fillId="10" borderId="2" xfId="0" applyFont="1" applyFill="1" applyBorder="1"/>
    <xf numFmtId="0" fontId="2" fillId="10" borderId="4" xfId="0" applyFont="1" applyFill="1" applyBorder="1"/>
    <xf numFmtId="0" fontId="2" fillId="10" borderId="3" xfId="0" applyFont="1" applyFill="1" applyBorder="1"/>
    <xf numFmtId="0" fontId="2" fillId="10" borderId="6" xfId="0" applyFont="1" applyFill="1" applyBorder="1"/>
    <xf numFmtId="0" fontId="0" fillId="11" borderId="0" xfId="0" applyFill="1"/>
    <xf numFmtId="0" fontId="0" fillId="11" borderId="0" xfId="0" applyFill="1" applyAlignment="1"/>
    <xf numFmtId="0" fontId="2" fillId="11" borderId="2" xfId="0" applyFont="1" applyFill="1" applyBorder="1"/>
    <xf numFmtId="0" fontId="2" fillId="11" borderId="4" xfId="0" applyFont="1" applyFill="1" applyBorder="1"/>
    <xf numFmtId="0" fontId="0" fillId="11" borderId="0" xfId="0" applyFill="1" applyAlignment="1">
      <alignment horizontal="center"/>
    </xf>
    <xf numFmtId="165" fontId="0" fillId="11" borderId="0" xfId="2" applyNumberFormat="1" applyFont="1" applyFill="1" applyAlignment="1">
      <alignment horizontal="center"/>
    </xf>
    <xf numFmtId="0" fontId="2" fillId="0" borderId="5" xfId="0" applyFont="1" applyFill="1" applyBorder="1"/>
    <xf numFmtId="0" fontId="0" fillId="10" borderId="0" xfId="0" applyFill="1" applyAlignment="1"/>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CCCFF"/>
      <color rgb="FF66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F38B8-69B7-4F7D-BDFC-F95F35B567C2}">
  <dimension ref="A1:Y39"/>
  <sheetViews>
    <sheetView topLeftCell="C22" workbookViewId="0">
      <selection activeCell="A37" sqref="A37:XFD37"/>
    </sheetView>
  </sheetViews>
  <sheetFormatPr defaultRowHeight="14.4" x14ac:dyDescent="0.3"/>
  <cols>
    <col min="1" max="1" width="32.109375" customWidth="1"/>
    <col min="2" max="2" width="29.44140625" customWidth="1"/>
    <col min="3" max="3" width="27.77734375" customWidth="1"/>
    <col min="4" max="4" width="52.109375" customWidth="1"/>
    <col min="5" max="5" width="13.33203125" style="37" customWidth="1"/>
    <col min="6" max="6" width="13.33203125" customWidth="1"/>
    <col min="7" max="7" width="10.77734375" style="37" customWidth="1"/>
    <col min="8" max="8" width="10.21875" style="37" customWidth="1"/>
    <col min="9" max="9" width="10.33203125" style="37" customWidth="1"/>
    <col min="10" max="10" width="11.109375" style="37" bestFit="1" customWidth="1"/>
    <col min="11" max="11" width="13.6640625" bestFit="1" customWidth="1"/>
    <col min="12" max="12" width="11.109375" style="37" bestFit="1" customWidth="1"/>
    <col min="13" max="13" width="11.88671875" customWidth="1"/>
    <col min="14" max="19" width="12.109375" bestFit="1" customWidth="1"/>
    <col min="20" max="20" width="10.21875" customWidth="1"/>
    <col min="21" max="25" width="12.109375" bestFit="1" customWidth="1"/>
  </cols>
  <sheetData>
    <row r="1" spans="1:25" x14ac:dyDescent="0.3">
      <c r="D1" s="25" t="s">
        <v>87</v>
      </c>
      <c r="E1" s="31" t="s">
        <v>88</v>
      </c>
      <c r="F1" s="26" t="s">
        <v>89</v>
      </c>
      <c r="G1" s="31" t="s">
        <v>90</v>
      </c>
      <c r="H1" s="31" t="s">
        <v>91</v>
      </c>
      <c r="I1" s="31" t="s">
        <v>92</v>
      </c>
      <c r="J1" s="31" t="s">
        <v>93</v>
      </c>
      <c r="K1" s="26" t="s">
        <v>94</v>
      </c>
      <c r="L1" s="31" t="s">
        <v>95</v>
      </c>
      <c r="M1" s="26" t="s">
        <v>96</v>
      </c>
      <c r="N1" s="26" t="s">
        <v>97</v>
      </c>
      <c r="O1" s="26" t="s">
        <v>98</v>
      </c>
      <c r="P1" s="26" t="s">
        <v>99</v>
      </c>
      <c r="Q1" s="26" t="s">
        <v>100</v>
      </c>
      <c r="R1" s="26" t="s">
        <v>101</v>
      </c>
      <c r="S1" s="26" t="s">
        <v>102</v>
      </c>
      <c r="T1" s="26" t="s">
        <v>103</v>
      </c>
      <c r="U1" s="26" t="s">
        <v>104</v>
      </c>
      <c r="V1" s="26" t="s">
        <v>105</v>
      </c>
      <c r="W1" s="26" t="s">
        <v>106</v>
      </c>
      <c r="X1" s="26" t="s">
        <v>107</v>
      </c>
      <c r="Y1" s="26" t="s">
        <v>108</v>
      </c>
    </row>
    <row r="2" spans="1:25" x14ac:dyDescent="0.3">
      <c r="D2" s="25" t="s">
        <v>109</v>
      </c>
      <c r="E2" s="32">
        <v>41240</v>
      </c>
      <c r="F2" s="27">
        <v>41240</v>
      </c>
      <c r="G2" s="38">
        <v>41243</v>
      </c>
      <c r="H2" s="38">
        <v>41253</v>
      </c>
      <c r="I2" s="38">
        <v>41260</v>
      </c>
      <c r="J2" s="32">
        <v>41313</v>
      </c>
      <c r="K2" s="27">
        <v>41313</v>
      </c>
      <c r="L2" s="38">
        <v>41320</v>
      </c>
      <c r="M2" s="28">
        <v>41635</v>
      </c>
      <c r="N2" s="28">
        <v>41662</v>
      </c>
      <c r="O2" s="28">
        <v>41673</v>
      </c>
      <c r="P2" s="28">
        <v>41680</v>
      </c>
      <c r="Q2" s="28">
        <v>41698</v>
      </c>
      <c r="R2" s="28">
        <v>41702</v>
      </c>
      <c r="S2" s="28">
        <v>41974</v>
      </c>
      <c r="T2" s="28">
        <v>41984</v>
      </c>
      <c r="U2" s="28">
        <v>42016</v>
      </c>
      <c r="V2" s="28">
        <v>42023</v>
      </c>
      <c r="W2" s="28">
        <v>42044</v>
      </c>
      <c r="X2" s="28">
        <v>42058</v>
      </c>
      <c r="Y2" s="28">
        <v>42072</v>
      </c>
    </row>
    <row r="3" spans="1:25" x14ac:dyDescent="0.3">
      <c r="D3" s="25" t="s">
        <v>110</v>
      </c>
      <c r="E3" s="33" t="s">
        <v>111</v>
      </c>
      <c r="F3" s="29" t="s">
        <v>112</v>
      </c>
      <c r="G3" s="39" t="s">
        <v>111</v>
      </c>
      <c r="H3" s="39" t="s">
        <v>111</v>
      </c>
      <c r="I3" s="39" t="s">
        <v>111</v>
      </c>
      <c r="J3" s="33" t="s">
        <v>111</v>
      </c>
      <c r="K3" s="29" t="s">
        <v>112</v>
      </c>
      <c r="L3" s="39" t="s">
        <v>111</v>
      </c>
      <c r="M3" s="30" t="s">
        <v>112</v>
      </c>
      <c r="N3" s="30" t="s">
        <v>112</v>
      </c>
      <c r="O3" s="30" t="s">
        <v>112</v>
      </c>
      <c r="P3" s="30" t="s">
        <v>112</v>
      </c>
      <c r="Q3" s="30" t="s">
        <v>112</v>
      </c>
      <c r="R3" s="30" t="s">
        <v>112</v>
      </c>
      <c r="S3" s="30" t="s">
        <v>112</v>
      </c>
      <c r="T3" s="30" t="s">
        <v>112</v>
      </c>
      <c r="U3" s="30" t="s">
        <v>112</v>
      </c>
      <c r="V3" s="30" t="s">
        <v>112</v>
      </c>
      <c r="W3" s="30" t="s">
        <v>112</v>
      </c>
      <c r="X3" s="30" t="s">
        <v>112</v>
      </c>
      <c r="Y3" s="30" t="s">
        <v>112</v>
      </c>
    </row>
    <row r="5" spans="1:25" ht="28.8" x14ac:dyDescent="0.3">
      <c r="A5" s="11" t="s">
        <v>85</v>
      </c>
      <c r="B5" s="11" t="s">
        <v>86</v>
      </c>
      <c r="C5" s="11" t="s">
        <v>0</v>
      </c>
      <c r="D5" s="11" t="s">
        <v>1</v>
      </c>
      <c r="E5" s="34" t="s">
        <v>50</v>
      </c>
      <c r="F5" s="11" t="s">
        <v>51</v>
      </c>
      <c r="G5" s="34" t="s">
        <v>52</v>
      </c>
      <c r="H5" s="34" t="s">
        <v>53</v>
      </c>
      <c r="I5" s="34" t="s">
        <v>54</v>
      </c>
      <c r="J5" s="34" t="s">
        <v>55</v>
      </c>
      <c r="K5" s="11" t="s">
        <v>56</v>
      </c>
      <c r="L5" s="34" t="s">
        <v>57</v>
      </c>
      <c r="M5" s="11" t="s">
        <v>58</v>
      </c>
      <c r="N5" s="11" t="s">
        <v>59</v>
      </c>
      <c r="O5" s="11" t="s">
        <v>60</v>
      </c>
      <c r="P5" s="11" t="s">
        <v>61</v>
      </c>
      <c r="Q5" s="11" t="s">
        <v>62</v>
      </c>
      <c r="R5" s="11" t="s">
        <v>63</v>
      </c>
      <c r="S5" s="11" t="s">
        <v>64</v>
      </c>
      <c r="T5" s="11" t="s">
        <v>65</v>
      </c>
      <c r="U5" s="11" t="s">
        <v>66</v>
      </c>
      <c r="V5" s="11" t="s">
        <v>67</v>
      </c>
      <c r="W5" s="11" t="s">
        <v>68</v>
      </c>
      <c r="X5" s="11" t="s">
        <v>69</v>
      </c>
      <c r="Y5" s="11" t="s">
        <v>70</v>
      </c>
    </row>
    <row r="6" spans="1:25" x14ac:dyDescent="0.3">
      <c r="A6" t="s">
        <v>48</v>
      </c>
      <c r="B6" t="s">
        <v>2</v>
      </c>
      <c r="C6" s="1" t="s">
        <v>2</v>
      </c>
      <c r="D6" s="14" t="s">
        <v>3</v>
      </c>
      <c r="E6" s="35">
        <v>1153</v>
      </c>
      <c r="F6">
        <v>891</v>
      </c>
      <c r="G6" s="37">
        <v>88</v>
      </c>
      <c r="H6" s="37">
        <v>80</v>
      </c>
      <c r="I6" s="37">
        <v>2859</v>
      </c>
      <c r="J6" s="37">
        <v>2258</v>
      </c>
      <c r="K6">
        <v>1114</v>
      </c>
      <c r="L6" s="37">
        <v>2341</v>
      </c>
      <c r="M6">
        <v>35940</v>
      </c>
      <c r="N6">
        <v>1453</v>
      </c>
      <c r="O6">
        <v>201</v>
      </c>
      <c r="P6">
        <v>447</v>
      </c>
      <c r="Q6">
        <v>649</v>
      </c>
      <c r="R6">
        <v>1017</v>
      </c>
      <c r="S6">
        <v>8707</v>
      </c>
      <c r="T6">
        <v>4527</v>
      </c>
      <c r="U6">
        <v>2537</v>
      </c>
      <c r="V6">
        <v>1466</v>
      </c>
      <c r="W6">
        <v>5368</v>
      </c>
      <c r="X6">
        <v>2808</v>
      </c>
      <c r="Y6">
        <v>935</v>
      </c>
    </row>
    <row r="7" spans="1:25" ht="15" thickBot="1" x14ac:dyDescent="0.35">
      <c r="A7" t="s">
        <v>48</v>
      </c>
      <c r="B7" t="s">
        <v>4</v>
      </c>
      <c r="C7" s="1" t="s">
        <v>4</v>
      </c>
      <c r="D7" s="14" t="s">
        <v>5</v>
      </c>
      <c r="E7" s="35">
        <v>5763</v>
      </c>
      <c r="F7">
        <v>446</v>
      </c>
      <c r="G7" s="37">
        <v>626</v>
      </c>
      <c r="H7" s="37">
        <v>322</v>
      </c>
      <c r="I7" s="37">
        <v>3879</v>
      </c>
      <c r="J7" s="37">
        <v>4215</v>
      </c>
      <c r="K7">
        <v>2259</v>
      </c>
      <c r="L7" s="37">
        <v>3678</v>
      </c>
      <c r="M7">
        <v>442</v>
      </c>
      <c r="N7">
        <v>204</v>
      </c>
      <c r="O7">
        <v>104</v>
      </c>
      <c r="P7">
        <v>1022</v>
      </c>
      <c r="Q7">
        <v>730</v>
      </c>
      <c r="R7">
        <v>923</v>
      </c>
      <c r="S7">
        <v>1391</v>
      </c>
      <c r="T7">
        <v>956</v>
      </c>
      <c r="U7">
        <v>584</v>
      </c>
      <c r="V7">
        <v>2613</v>
      </c>
      <c r="W7">
        <v>1362</v>
      </c>
      <c r="X7">
        <v>1182</v>
      </c>
      <c r="Y7">
        <v>906</v>
      </c>
    </row>
    <row r="8" spans="1:25" x14ac:dyDescent="0.3">
      <c r="A8" t="s">
        <v>48</v>
      </c>
      <c r="B8" t="s">
        <v>6</v>
      </c>
      <c r="C8" s="2" t="s">
        <v>6</v>
      </c>
      <c r="D8" s="15" t="s">
        <v>7</v>
      </c>
      <c r="E8" s="35">
        <v>0</v>
      </c>
      <c r="F8">
        <v>14417</v>
      </c>
      <c r="G8" s="37">
        <v>0</v>
      </c>
      <c r="H8" s="37">
        <v>1</v>
      </c>
      <c r="I8" s="37">
        <v>6</v>
      </c>
      <c r="J8" s="37">
        <v>5</v>
      </c>
      <c r="K8">
        <v>126285</v>
      </c>
      <c r="L8" s="37">
        <v>2</v>
      </c>
      <c r="M8">
        <v>17985</v>
      </c>
      <c r="N8">
        <v>246143</v>
      </c>
      <c r="O8">
        <v>183723</v>
      </c>
      <c r="P8">
        <v>95548</v>
      </c>
      <c r="Q8">
        <v>20128</v>
      </c>
      <c r="R8">
        <v>81766</v>
      </c>
      <c r="S8">
        <v>7289</v>
      </c>
      <c r="T8">
        <v>5540</v>
      </c>
      <c r="U8">
        <v>139165</v>
      </c>
      <c r="V8">
        <v>45369</v>
      </c>
      <c r="W8">
        <v>55168</v>
      </c>
      <c r="X8">
        <v>14948</v>
      </c>
      <c r="Y8">
        <v>1027</v>
      </c>
    </row>
    <row r="9" spans="1:25" ht="15" thickBot="1" x14ac:dyDescent="0.35">
      <c r="A9" t="s">
        <v>48</v>
      </c>
      <c r="B9" t="s">
        <v>6</v>
      </c>
      <c r="C9" s="3" t="s">
        <v>6</v>
      </c>
      <c r="D9" s="16" t="s">
        <v>8</v>
      </c>
      <c r="E9" s="35">
        <v>277</v>
      </c>
      <c r="F9">
        <v>4678</v>
      </c>
      <c r="G9" s="37">
        <v>30</v>
      </c>
      <c r="H9" s="37">
        <v>97</v>
      </c>
      <c r="I9" s="37">
        <v>10766</v>
      </c>
      <c r="J9" s="37">
        <v>10491</v>
      </c>
      <c r="K9">
        <v>33843</v>
      </c>
      <c r="L9" s="37">
        <v>8611</v>
      </c>
      <c r="M9">
        <v>5465</v>
      </c>
      <c r="N9">
        <v>47519</v>
      </c>
      <c r="O9">
        <v>40633</v>
      </c>
      <c r="P9">
        <v>20233</v>
      </c>
      <c r="Q9">
        <v>22225</v>
      </c>
      <c r="R9">
        <v>21180</v>
      </c>
      <c r="S9">
        <v>2384</v>
      </c>
      <c r="T9">
        <v>1537</v>
      </c>
      <c r="U9">
        <v>35587</v>
      </c>
      <c r="V9">
        <v>204386</v>
      </c>
      <c r="W9">
        <v>13750</v>
      </c>
      <c r="X9">
        <v>4687</v>
      </c>
      <c r="Y9">
        <v>480</v>
      </c>
    </row>
    <row r="10" spans="1:25" ht="15" thickBot="1" x14ac:dyDescent="0.35">
      <c r="A10" t="s">
        <v>48</v>
      </c>
      <c r="B10" t="s">
        <v>9</v>
      </c>
      <c r="C10" s="1" t="s">
        <v>9</v>
      </c>
      <c r="D10" s="14" t="s">
        <v>10</v>
      </c>
      <c r="E10" s="35">
        <v>10</v>
      </c>
      <c r="F10">
        <v>12885</v>
      </c>
      <c r="G10" s="37">
        <v>0</v>
      </c>
      <c r="H10" s="37">
        <v>2</v>
      </c>
      <c r="I10" s="37">
        <v>58</v>
      </c>
      <c r="J10" s="37">
        <v>64</v>
      </c>
      <c r="K10">
        <v>35788</v>
      </c>
      <c r="L10" s="37">
        <v>38</v>
      </c>
      <c r="M10">
        <v>2026</v>
      </c>
      <c r="N10">
        <v>5316</v>
      </c>
      <c r="O10">
        <v>7343</v>
      </c>
      <c r="P10">
        <v>9692</v>
      </c>
      <c r="Q10">
        <v>10245</v>
      </c>
      <c r="R10">
        <v>19158</v>
      </c>
      <c r="S10">
        <v>2174</v>
      </c>
      <c r="T10">
        <v>4288</v>
      </c>
      <c r="U10">
        <v>16691</v>
      </c>
      <c r="V10">
        <v>4920</v>
      </c>
      <c r="W10">
        <v>10792</v>
      </c>
      <c r="X10">
        <v>2900</v>
      </c>
      <c r="Y10">
        <v>1831</v>
      </c>
    </row>
    <row r="11" spans="1:25" x14ac:dyDescent="0.3">
      <c r="A11" t="s">
        <v>48</v>
      </c>
      <c r="B11" t="s">
        <v>11</v>
      </c>
      <c r="C11" s="2" t="s">
        <v>11</v>
      </c>
      <c r="D11" s="15" t="s">
        <v>12</v>
      </c>
      <c r="E11" s="35">
        <v>528</v>
      </c>
      <c r="F11">
        <v>19871</v>
      </c>
      <c r="G11" s="37">
        <v>48</v>
      </c>
      <c r="H11" s="37">
        <v>53</v>
      </c>
      <c r="I11" s="37">
        <v>959</v>
      </c>
      <c r="J11" s="37">
        <v>658</v>
      </c>
      <c r="K11">
        <v>29885</v>
      </c>
      <c r="L11" s="37">
        <v>529</v>
      </c>
      <c r="M11">
        <v>41835</v>
      </c>
      <c r="N11">
        <v>59145</v>
      </c>
      <c r="O11">
        <v>41028</v>
      </c>
      <c r="P11">
        <v>33470</v>
      </c>
      <c r="Q11">
        <v>13921</v>
      </c>
      <c r="R11">
        <v>38527</v>
      </c>
      <c r="S11">
        <v>16007</v>
      </c>
      <c r="T11">
        <v>21663</v>
      </c>
      <c r="U11">
        <v>4774</v>
      </c>
      <c r="V11">
        <v>2319</v>
      </c>
      <c r="W11">
        <v>17473</v>
      </c>
      <c r="X11">
        <v>21528</v>
      </c>
      <c r="Y11">
        <v>15675</v>
      </c>
    </row>
    <row r="12" spans="1:25" ht="15" thickBot="1" x14ac:dyDescent="0.35">
      <c r="A12" t="s">
        <v>48</v>
      </c>
      <c r="B12" t="s">
        <v>11</v>
      </c>
      <c r="C12" s="3" t="s">
        <v>11</v>
      </c>
      <c r="D12" s="16" t="s">
        <v>13</v>
      </c>
      <c r="E12" s="35">
        <v>438</v>
      </c>
      <c r="F12">
        <v>2511</v>
      </c>
      <c r="G12" s="37">
        <v>57</v>
      </c>
      <c r="H12" s="37">
        <v>126</v>
      </c>
      <c r="I12" s="37">
        <v>6099</v>
      </c>
      <c r="J12" s="37">
        <v>11141</v>
      </c>
      <c r="K12">
        <v>83712</v>
      </c>
      <c r="L12" s="37">
        <v>18773</v>
      </c>
      <c r="M12">
        <v>2222</v>
      </c>
      <c r="N12">
        <v>3150</v>
      </c>
      <c r="O12">
        <v>4062</v>
      </c>
      <c r="P12">
        <v>9296</v>
      </c>
      <c r="Q12">
        <v>5208</v>
      </c>
      <c r="R12">
        <v>18347</v>
      </c>
      <c r="S12">
        <v>7644</v>
      </c>
      <c r="T12">
        <v>3504</v>
      </c>
      <c r="U12">
        <v>20411</v>
      </c>
      <c r="V12">
        <v>12889</v>
      </c>
      <c r="W12">
        <v>16591</v>
      </c>
      <c r="X12">
        <v>8646</v>
      </c>
      <c r="Y12">
        <v>10861</v>
      </c>
    </row>
    <row r="13" spans="1:25" x14ac:dyDescent="0.3">
      <c r="A13" t="s">
        <v>48</v>
      </c>
      <c r="B13" t="s">
        <v>14</v>
      </c>
      <c r="C13" s="1" t="s">
        <v>14</v>
      </c>
      <c r="D13" s="14" t="s">
        <v>15</v>
      </c>
      <c r="E13" s="35">
        <v>6196</v>
      </c>
      <c r="F13">
        <v>32571</v>
      </c>
      <c r="G13" s="37">
        <v>864</v>
      </c>
      <c r="H13" s="37">
        <v>548</v>
      </c>
      <c r="I13" s="37">
        <v>26058</v>
      </c>
      <c r="J13" s="37">
        <v>21579</v>
      </c>
      <c r="K13">
        <v>797</v>
      </c>
      <c r="L13" s="37">
        <v>22891</v>
      </c>
      <c r="M13">
        <v>2796</v>
      </c>
      <c r="N13">
        <v>1626</v>
      </c>
      <c r="O13">
        <v>89</v>
      </c>
      <c r="P13">
        <v>765</v>
      </c>
      <c r="Q13">
        <v>1041</v>
      </c>
      <c r="R13">
        <v>9126</v>
      </c>
      <c r="S13">
        <v>1780</v>
      </c>
      <c r="T13">
        <v>4150</v>
      </c>
      <c r="U13">
        <v>126</v>
      </c>
      <c r="V13">
        <v>248</v>
      </c>
      <c r="W13">
        <v>2279</v>
      </c>
      <c r="X13">
        <v>319</v>
      </c>
      <c r="Y13">
        <v>362</v>
      </c>
    </row>
    <row r="14" spans="1:25" ht="15" thickBot="1" x14ac:dyDescent="0.35">
      <c r="A14" t="s">
        <v>48</v>
      </c>
      <c r="B14" t="s">
        <v>16</v>
      </c>
      <c r="C14" s="1" t="s">
        <v>16</v>
      </c>
      <c r="D14" s="14" t="s">
        <v>17</v>
      </c>
      <c r="E14" s="35">
        <v>1103</v>
      </c>
      <c r="F14">
        <v>1274</v>
      </c>
      <c r="G14" s="37">
        <v>203</v>
      </c>
      <c r="H14" s="37">
        <v>106</v>
      </c>
      <c r="I14" s="37">
        <v>2892</v>
      </c>
      <c r="J14" s="37">
        <v>2605</v>
      </c>
      <c r="K14">
        <v>392</v>
      </c>
      <c r="L14" s="37">
        <v>2235</v>
      </c>
      <c r="M14">
        <v>1036</v>
      </c>
      <c r="N14">
        <v>397</v>
      </c>
      <c r="O14">
        <v>2402</v>
      </c>
      <c r="P14">
        <v>4625</v>
      </c>
      <c r="Q14">
        <v>3316</v>
      </c>
      <c r="R14">
        <v>1410</v>
      </c>
      <c r="S14">
        <v>318</v>
      </c>
      <c r="T14">
        <v>378</v>
      </c>
      <c r="U14">
        <v>240</v>
      </c>
      <c r="V14">
        <v>5672</v>
      </c>
      <c r="W14">
        <v>3552</v>
      </c>
      <c r="X14">
        <v>437</v>
      </c>
      <c r="Y14">
        <v>879</v>
      </c>
    </row>
    <row r="15" spans="1:25" x14ac:dyDescent="0.3">
      <c r="A15" t="s">
        <v>48</v>
      </c>
      <c r="B15" t="s">
        <v>18</v>
      </c>
      <c r="C15" s="2" t="s">
        <v>18</v>
      </c>
      <c r="D15" s="15" t="s">
        <v>19</v>
      </c>
      <c r="E15" s="35">
        <v>0</v>
      </c>
      <c r="F15">
        <v>0</v>
      </c>
      <c r="G15" s="37">
        <v>0</v>
      </c>
      <c r="H15" s="37">
        <v>1</v>
      </c>
      <c r="I15" s="37">
        <v>14</v>
      </c>
      <c r="J15" s="37">
        <v>14</v>
      </c>
      <c r="K15">
        <v>0</v>
      </c>
      <c r="L15" s="37">
        <v>17</v>
      </c>
      <c r="M15">
        <v>0</v>
      </c>
      <c r="N15">
        <v>0</v>
      </c>
      <c r="O15">
        <v>0</v>
      </c>
      <c r="P15">
        <v>0</v>
      </c>
      <c r="Q15">
        <v>0</v>
      </c>
      <c r="R15">
        <v>0</v>
      </c>
      <c r="S15">
        <v>0</v>
      </c>
      <c r="T15">
        <v>0</v>
      </c>
      <c r="U15">
        <v>0</v>
      </c>
      <c r="V15">
        <v>0</v>
      </c>
      <c r="W15">
        <v>0</v>
      </c>
      <c r="X15">
        <v>0</v>
      </c>
      <c r="Y15">
        <v>0</v>
      </c>
    </row>
    <row r="16" spans="1:25" ht="15" thickBot="1" x14ac:dyDescent="0.35">
      <c r="A16" t="s">
        <v>48</v>
      </c>
      <c r="B16" t="s">
        <v>18</v>
      </c>
      <c r="C16" s="3" t="s">
        <v>18</v>
      </c>
      <c r="D16" s="16" t="s">
        <v>20</v>
      </c>
      <c r="E16" s="35">
        <v>0</v>
      </c>
      <c r="F16">
        <v>2316</v>
      </c>
      <c r="G16" s="37">
        <v>0</v>
      </c>
      <c r="H16" s="37">
        <v>0</v>
      </c>
      <c r="I16" s="37">
        <v>0</v>
      </c>
      <c r="J16" s="37">
        <v>0</v>
      </c>
      <c r="K16">
        <v>26799</v>
      </c>
      <c r="L16" s="37">
        <v>0</v>
      </c>
      <c r="M16">
        <v>884</v>
      </c>
      <c r="N16">
        <v>10224</v>
      </c>
      <c r="O16">
        <v>18616</v>
      </c>
      <c r="P16">
        <v>4735</v>
      </c>
      <c r="Q16">
        <v>503</v>
      </c>
      <c r="R16">
        <v>2970</v>
      </c>
      <c r="S16">
        <v>908</v>
      </c>
      <c r="T16">
        <v>1316</v>
      </c>
      <c r="U16">
        <v>4376</v>
      </c>
      <c r="V16">
        <v>2307</v>
      </c>
      <c r="W16">
        <v>1173</v>
      </c>
      <c r="X16">
        <v>1354</v>
      </c>
      <c r="Y16">
        <v>3254</v>
      </c>
    </row>
    <row r="17" spans="1:25" x14ac:dyDescent="0.3">
      <c r="A17" t="s">
        <v>48</v>
      </c>
      <c r="B17" t="s">
        <v>21</v>
      </c>
      <c r="C17" s="1" t="s">
        <v>21</v>
      </c>
      <c r="D17" s="14" t="s">
        <v>22</v>
      </c>
      <c r="E17" s="35">
        <v>1561</v>
      </c>
      <c r="F17">
        <v>25511</v>
      </c>
      <c r="G17" s="37">
        <v>197</v>
      </c>
      <c r="H17" s="37">
        <v>142</v>
      </c>
      <c r="I17" s="37">
        <v>2443</v>
      </c>
      <c r="J17" s="37">
        <v>4715</v>
      </c>
      <c r="K17">
        <v>26050</v>
      </c>
      <c r="L17" s="37">
        <v>3379</v>
      </c>
      <c r="M17">
        <v>27860</v>
      </c>
      <c r="N17">
        <v>44182</v>
      </c>
      <c r="O17">
        <v>8535</v>
      </c>
      <c r="P17">
        <v>14451</v>
      </c>
      <c r="Q17">
        <v>7969</v>
      </c>
      <c r="R17">
        <v>20368</v>
      </c>
      <c r="S17">
        <v>0</v>
      </c>
      <c r="T17">
        <v>27828</v>
      </c>
      <c r="U17">
        <v>12761</v>
      </c>
      <c r="V17">
        <v>6140</v>
      </c>
      <c r="W17">
        <v>19841</v>
      </c>
      <c r="X17">
        <v>11461</v>
      </c>
      <c r="Y17">
        <v>37888</v>
      </c>
    </row>
    <row r="18" spans="1:25" ht="15" thickBot="1" x14ac:dyDescent="0.35">
      <c r="A18" t="s">
        <v>48</v>
      </c>
      <c r="B18" t="s">
        <v>23</v>
      </c>
      <c r="C18" s="1" t="s">
        <v>23</v>
      </c>
      <c r="D18" s="14" t="s">
        <v>24</v>
      </c>
      <c r="E18" s="35">
        <v>834</v>
      </c>
      <c r="F18">
        <v>46476</v>
      </c>
      <c r="G18" s="37">
        <v>121</v>
      </c>
      <c r="H18" s="37">
        <v>82</v>
      </c>
      <c r="I18" s="37">
        <v>4548</v>
      </c>
      <c r="J18" s="37">
        <v>3611</v>
      </c>
      <c r="K18">
        <v>98840</v>
      </c>
      <c r="L18" s="37">
        <v>3596</v>
      </c>
      <c r="M18">
        <v>17296</v>
      </c>
      <c r="N18">
        <v>58470</v>
      </c>
      <c r="O18">
        <v>53758</v>
      </c>
      <c r="P18">
        <v>49684</v>
      </c>
      <c r="Q18">
        <v>18123</v>
      </c>
      <c r="R18">
        <v>39582</v>
      </c>
      <c r="S18">
        <v>83822</v>
      </c>
      <c r="T18">
        <v>23782</v>
      </c>
      <c r="U18">
        <v>57335</v>
      </c>
      <c r="V18">
        <v>36546</v>
      </c>
      <c r="W18">
        <v>32148</v>
      </c>
      <c r="X18">
        <v>35173</v>
      </c>
      <c r="Y18">
        <v>27868</v>
      </c>
    </row>
    <row r="19" spans="1:25" x14ac:dyDescent="0.3">
      <c r="A19" t="s">
        <v>48</v>
      </c>
      <c r="B19" t="s">
        <v>25</v>
      </c>
      <c r="C19" s="2" t="s">
        <v>25</v>
      </c>
      <c r="D19" s="15" t="s">
        <v>26</v>
      </c>
      <c r="E19" s="35">
        <v>19</v>
      </c>
      <c r="F19">
        <v>17581</v>
      </c>
      <c r="G19" s="37">
        <v>6</v>
      </c>
      <c r="H19" s="37">
        <v>3</v>
      </c>
      <c r="I19" s="37">
        <v>293</v>
      </c>
      <c r="J19" s="37">
        <v>158</v>
      </c>
      <c r="K19">
        <v>86</v>
      </c>
      <c r="L19" s="37">
        <v>153</v>
      </c>
      <c r="M19">
        <v>5075</v>
      </c>
      <c r="N19">
        <v>11302</v>
      </c>
      <c r="O19">
        <v>9280</v>
      </c>
      <c r="P19">
        <v>7495</v>
      </c>
      <c r="Q19">
        <v>2601</v>
      </c>
      <c r="R19">
        <v>2148</v>
      </c>
      <c r="S19">
        <v>640</v>
      </c>
      <c r="T19">
        <v>1903</v>
      </c>
      <c r="U19">
        <v>3979</v>
      </c>
      <c r="V19">
        <v>1240</v>
      </c>
      <c r="W19">
        <v>315</v>
      </c>
      <c r="X19">
        <v>105</v>
      </c>
      <c r="Y19">
        <v>63</v>
      </c>
    </row>
    <row r="20" spans="1:25" ht="15" thickBot="1" x14ac:dyDescent="0.35">
      <c r="A20" t="s">
        <v>48</v>
      </c>
      <c r="B20" t="s">
        <v>25</v>
      </c>
      <c r="C20" s="3" t="s">
        <v>25</v>
      </c>
      <c r="D20" s="16" t="s">
        <v>27</v>
      </c>
      <c r="E20" s="35">
        <v>15</v>
      </c>
      <c r="F20">
        <v>0</v>
      </c>
      <c r="G20" s="37">
        <v>2</v>
      </c>
      <c r="H20" s="37">
        <v>5</v>
      </c>
      <c r="I20" s="37">
        <v>191</v>
      </c>
      <c r="J20" s="37">
        <v>152</v>
      </c>
      <c r="K20">
        <v>0</v>
      </c>
      <c r="L20" s="37">
        <v>134</v>
      </c>
      <c r="M20">
        <v>0</v>
      </c>
      <c r="N20">
        <v>0</v>
      </c>
      <c r="O20">
        <v>0</v>
      </c>
      <c r="P20">
        <v>0</v>
      </c>
      <c r="Q20">
        <v>0</v>
      </c>
      <c r="R20">
        <v>0</v>
      </c>
      <c r="S20">
        <v>0</v>
      </c>
      <c r="T20">
        <v>0</v>
      </c>
      <c r="U20">
        <v>0</v>
      </c>
      <c r="V20">
        <v>0</v>
      </c>
      <c r="W20">
        <v>0</v>
      </c>
      <c r="X20">
        <v>0</v>
      </c>
      <c r="Y20">
        <v>0</v>
      </c>
    </row>
    <row r="21" spans="1:25" ht="15" thickBot="1" x14ac:dyDescent="0.35">
      <c r="A21" t="s">
        <v>48</v>
      </c>
      <c r="B21" t="s">
        <v>28</v>
      </c>
      <c r="C21" s="1" t="s">
        <v>28</v>
      </c>
      <c r="D21" s="14" t="s">
        <v>28</v>
      </c>
      <c r="E21" s="35">
        <v>0</v>
      </c>
      <c r="F21">
        <v>15867</v>
      </c>
      <c r="G21" s="37">
        <v>0</v>
      </c>
      <c r="H21" s="37">
        <v>0</v>
      </c>
      <c r="I21" s="37">
        <v>0</v>
      </c>
      <c r="J21" s="37">
        <v>0</v>
      </c>
      <c r="K21">
        <v>13918</v>
      </c>
      <c r="L21" s="37">
        <v>0</v>
      </c>
      <c r="M21">
        <v>11894</v>
      </c>
      <c r="N21">
        <v>22934</v>
      </c>
      <c r="O21">
        <v>10322</v>
      </c>
      <c r="P21">
        <v>13163</v>
      </c>
      <c r="Q21">
        <v>41804</v>
      </c>
      <c r="R21">
        <v>14082</v>
      </c>
      <c r="S21">
        <v>5454</v>
      </c>
      <c r="T21">
        <v>14617</v>
      </c>
      <c r="U21">
        <v>4410</v>
      </c>
      <c r="V21">
        <v>2086</v>
      </c>
      <c r="W21">
        <v>8448</v>
      </c>
      <c r="X21">
        <v>5541</v>
      </c>
      <c r="Y21">
        <v>9902</v>
      </c>
    </row>
    <row r="22" spans="1:25" x14ac:dyDescent="0.3">
      <c r="A22" t="s">
        <v>73</v>
      </c>
      <c r="B22" t="s">
        <v>72</v>
      </c>
      <c r="C22" s="2" t="s">
        <v>29</v>
      </c>
      <c r="D22" s="15" t="s">
        <v>30</v>
      </c>
      <c r="E22" s="35">
        <v>0</v>
      </c>
      <c r="F22">
        <v>1102</v>
      </c>
      <c r="G22" s="37">
        <v>0</v>
      </c>
      <c r="H22" s="37">
        <v>0</v>
      </c>
      <c r="I22" s="37">
        <v>0</v>
      </c>
      <c r="J22" s="37">
        <v>0</v>
      </c>
      <c r="K22">
        <v>582</v>
      </c>
      <c r="L22" s="37">
        <v>0</v>
      </c>
      <c r="M22">
        <v>2307</v>
      </c>
      <c r="N22">
        <v>725</v>
      </c>
      <c r="O22">
        <v>3653</v>
      </c>
      <c r="P22">
        <v>903</v>
      </c>
      <c r="Q22">
        <v>414</v>
      </c>
      <c r="R22">
        <v>301</v>
      </c>
      <c r="S22">
        <v>4980</v>
      </c>
      <c r="T22">
        <v>2031</v>
      </c>
      <c r="U22">
        <v>6228</v>
      </c>
      <c r="V22">
        <v>6499</v>
      </c>
      <c r="W22">
        <v>760</v>
      </c>
      <c r="X22">
        <v>2236</v>
      </c>
      <c r="Y22">
        <v>17689</v>
      </c>
    </row>
    <row r="23" spans="1:25" ht="15" thickBot="1" x14ac:dyDescent="0.35">
      <c r="A23" t="s">
        <v>74</v>
      </c>
      <c r="B23" t="s">
        <v>72</v>
      </c>
      <c r="C23" s="3" t="s">
        <v>29</v>
      </c>
      <c r="D23" s="16" t="s">
        <v>31</v>
      </c>
      <c r="E23" s="35">
        <v>0</v>
      </c>
      <c r="F23">
        <v>3630</v>
      </c>
      <c r="G23" s="37">
        <v>0</v>
      </c>
      <c r="H23" s="37">
        <v>0</v>
      </c>
      <c r="I23" s="37">
        <v>0</v>
      </c>
      <c r="J23" s="37">
        <v>0</v>
      </c>
      <c r="K23">
        <v>57953</v>
      </c>
      <c r="L23" s="37">
        <v>0</v>
      </c>
      <c r="M23">
        <v>2363</v>
      </c>
      <c r="N23">
        <v>12724</v>
      </c>
      <c r="O23">
        <v>9773</v>
      </c>
      <c r="P23">
        <v>24449</v>
      </c>
      <c r="Q23">
        <v>24539</v>
      </c>
      <c r="R23">
        <v>26015</v>
      </c>
      <c r="S23">
        <v>12207</v>
      </c>
      <c r="T23">
        <v>9282</v>
      </c>
      <c r="U23">
        <v>57780</v>
      </c>
      <c r="V23">
        <v>82260</v>
      </c>
      <c r="W23">
        <v>8312</v>
      </c>
      <c r="X23">
        <v>2392</v>
      </c>
      <c r="Y23">
        <v>2113</v>
      </c>
    </row>
    <row r="24" spans="1:25" x14ac:dyDescent="0.3">
      <c r="A24" t="s">
        <v>75</v>
      </c>
      <c r="B24" t="s">
        <v>72</v>
      </c>
      <c r="C24" s="4" t="s">
        <v>32</v>
      </c>
      <c r="D24" s="17" t="s">
        <v>33</v>
      </c>
      <c r="E24" s="35">
        <v>25886</v>
      </c>
      <c r="F24">
        <v>5665</v>
      </c>
      <c r="G24" s="37">
        <v>3636</v>
      </c>
      <c r="H24" s="37">
        <v>1643</v>
      </c>
      <c r="I24" s="37">
        <v>5077</v>
      </c>
      <c r="J24" s="37">
        <v>5550</v>
      </c>
      <c r="K24">
        <v>835</v>
      </c>
      <c r="L24" s="37">
        <v>3745</v>
      </c>
      <c r="M24">
        <v>5892</v>
      </c>
      <c r="N24">
        <v>880</v>
      </c>
      <c r="O24">
        <v>611</v>
      </c>
      <c r="P24">
        <v>1920</v>
      </c>
      <c r="Q24">
        <v>5996</v>
      </c>
      <c r="R24">
        <v>3037</v>
      </c>
      <c r="S24">
        <v>382</v>
      </c>
      <c r="T24">
        <v>860</v>
      </c>
      <c r="U24">
        <v>218</v>
      </c>
      <c r="V24">
        <v>537</v>
      </c>
      <c r="W24">
        <v>4576</v>
      </c>
      <c r="X24">
        <v>12436</v>
      </c>
      <c r="Y24">
        <v>1620</v>
      </c>
    </row>
    <row r="25" spans="1:25" x14ac:dyDescent="0.3">
      <c r="A25" t="s">
        <v>76</v>
      </c>
      <c r="B25" t="s">
        <v>72</v>
      </c>
      <c r="C25" s="5" t="s">
        <v>32</v>
      </c>
      <c r="D25" s="18" t="s">
        <v>34</v>
      </c>
      <c r="E25" s="35">
        <v>76792</v>
      </c>
      <c r="F25">
        <v>38</v>
      </c>
      <c r="G25" s="37">
        <v>8985</v>
      </c>
      <c r="H25" s="37">
        <v>3178</v>
      </c>
      <c r="I25" s="37">
        <v>1760</v>
      </c>
      <c r="J25" s="37">
        <v>2912</v>
      </c>
      <c r="K25">
        <v>1143</v>
      </c>
      <c r="L25" s="37">
        <v>1860</v>
      </c>
      <c r="M25">
        <v>137</v>
      </c>
      <c r="N25">
        <v>42</v>
      </c>
      <c r="O25">
        <v>10</v>
      </c>
      <c r="P25">
        <v>118</v>
      </c>
      <c r="Q25">
        <v>266</v>
      </c>
      <c r="R25">
        <v>37</v>
      </c>
      <c r="S25">
        <v>37</v>
      </c>
      <c r="T25">
        <v>340</v>
      </c>
      <c r="U25">
        <v>22</v>
      </c>
      <c r="V25">
        <v>480</v>
      </c>
      <c r="W25">
        <v>86</v>
      </c>
      <c r="X25">
        <v>46</v>
      </c>
      <c r="Y25">
        <v>34</v>
      </c>
    </row>
    <row r="26" spans="1:25" x14ac:dyDescent="0.3">
      <c r="A26" t="s">
        <v>77</v>
      </c>
      <c r="B26" t="s">
        <v>72</v>
      </c>
      <c r="C26" s="5" t="s">
        <v>32</v>
      </c>
      <c r="D26" s="18" t="s">
        <v>35</v>
      </c>
      <c r="E26" s="35">
        <v>159</v>
      </c>
      <c r="F26">
        <v>245733</v>
      </c>
      <c r="G26" s="37">
        <v>15</v>
      </c>
      <c r="H26" s="37">
        <v>4</v>
      </c>
      <c r="I26" s="37">
        <v>5</v>
      </c>
      <c r="J26" s="37">
        <v>13</v>
      </c>
      <c r="K26">
        <v>33117</v>
      </c>
      <c r="L26" s="37">
        <v>6</v>
      </c>
      <c r="M26">
        <v>213157</v>
      </c>
      <c r="N26">
        <v>78614</v>
      </c>
      <c r="O26">
        <v>166603</v>
      </c>
      <c r="P26">
        <v>218185</v>
      </c>
      <c r="Q26">
        <v>329366</v>
      </c>
      <c r="R26">
        <v>158865</v>
      </c>
      <c r="S26">
        <v>114900</v>
      </c>
      <c r="T26">
        <v>111177</v>
      </c>
      <c r="U26">
        <v>62657</v>
      </c>
      <c r="V26">
        <v>93661</v>
      </c>
      <c r="W26">
        <v>155117</v>
      </c>
      <c r="X26">
        <v>146397</v>
      </c>
      <c r="Y26">
        <v>164216</v>
      </c>
    </row>
    <row r="27" spans="1:25" ht="15" thickBot="1" x14ac:dyDescent="0.35">
      <c r="A27" t="s">
        <v>78</v>
      </c>
      <c r="B27" t="s">
        <v>72</v>
      </c>
      <c r="C27" s="6" t="s">
        <v>32</v>
      </c>
      <c r="D27" s="19" t="s">
        <v>36</v>
      </c>
      <c r="E27" s="35">
        <v>0</v>
      </c>
      <c r="F27">
        <v>293082</v>
      </c>
      <c r="G27" s="37">
        <v>0</v>
      </c>
      <c r="H27" s="37">
        <v>0</v>
      </c>
      <c r="I27" s="37">
        <v>0</v>
      </c>
      <c r="J27" s="37">
        <v>0</v>
      </c>
      <c r="K27">
        <v>137</v>
      </c>
      <c r="L27" s="37">
        <v>0</v>
      </c>
      <c r="M27">
        <v>115885</v>
      </c>
      <c r="N27">
        <v>14315</v>
      </c>
      <c r="O27">
        <v>310</v>
      </c>
      <c r="P27">
        <v>297</v>
      </c>
      <c r="Q27">
        <v>1541</v>
      </c>
      <c r="R27">
        <v>516</v>
      </c>
      <c r="S27">
        <v>141122</v>
      </c>
      <c r="T27">
        <v>153847</v>
      </c>
      <c r="U27">
        <v>446</v>
      </c>
      <c r="V27">
        <v>413</v>
      </c>
      <c r="W27">
        <v>76</v>
      </c>
      <c r="X27">
        <v>57</v>
      </c>
      <c r="Y27">
        <v>86</v>
      </c>
    </row>
    <row r="28" spans="1:25" x14ac:dyDescent="0.3">
      <c r="A28" t="s">
        <v>79</v>
      </c>
      <c r="B28" t="s">
        <v>72</v>
      </c>
      <c r="C28" s="7" t="s">
        <v>37</v>
      </c>
      <c r="D28" s="20" t="s">
        <v>38</v>
      </c>
      <c r="E28" s="35">
        <v>4</v>
      </c>
      <c r="F28">
        <v>4</v>
      </c>
      <c r="G28" s="37">
        <v>1</v>
      </c>
      <c r="H28" s="37">
        <v>0</v>
      </c>
      <c r="I28" s="37">
        <v>1</v>
      </c>
      <c r="J28" s="37">
        <v>3</v>
      </c>
      <c r="K28">
        <v>0</v>
      </c>
      <c r="L28" s="37">
        <v>2</v>
      </c>
      <c r="M28">
        <v>13</v>
      </c>
      <c r="N28">
        <v>17</v>
      </c>
      <c r="O28">
        <v>8</v>
      </c>
      <c r="P28">
        <v>25</v>
      </c>
      <c r="Q28">
        <v>606</v>
      </c>
      <c r="R28">
        <v>317</v>
      </c>
      <c r="S28">
        <v>10</v>
      </c>
      <c r="T28">
        <v>3</v>
      </c>
      <c r="U28">
        <v>10</v>
      </c>
      <c r="V28">
        <v>1</v>
      </c>
      <c r="W28">
        <v>30</v>
      </c>
      <c r="X28">
        <v>13</v>
      </c>
      <c r="Y28">
        <v>20</v>
      </c>
    </row>
    <row r="29" spans="1:25" x14ac:dyDescent="0.3">
      <c r="A29" t="s">
        <v>80</v>
      </c>
      <c r="B29" t="s">
        <v>72</v>
      </c>
      <c r="C29" s="8" t="s">
        <v>37</v>
      </c>
      <c r="D29" s="21" t="s">
        <v>39</v>
      </c>
      <c r="E29" s="35">
        <v>0</v>
      </c>
      <c r="F29">
        <v>0</v>
      </c>
      <c r="G29" s="37">
        <v>0</v>
      </c>
      <c r="H29" s="37">
        <v>1</v>
      </c>
      <c r="I29" s="37">
        <v>1</v>
      </c>
      <c r="J29" s="37">
        <v>1</v>
      </c>
      <c r="K29">
        <v>11</v>
      </c>
      <c r="L29" s="37">
        <v>4</v>
      </c>
      <c r="M29">
        <v>1</v>
      </c>
      <c r="N29">
        <v>0</v>
      </c>
      <c r="O29">
        <v>1</v>
      </c>
      <c r="P29">
        <v>0</v>
      </c>
      <c r="Q29">
        <v>0</v>
      </c>
      <c r="R29">
        <v>2</v>
      </c>
      <c r="S29">
        <v>3</v>
      </c>
      <c r="T29">
        <v>3</v>
      </c>
      <c r="U29">
        <v>4</v>
      </c>
      <c r="V29">
        <v>0</v>
      </c>
      <c r="W29">
        <v>0</v>
      </c>
      <c r="X29">
        <v>0</v>
      </c>
      <c r="Y29">
        <v>0</v>
      </c>
    </row>
    <row r="30" spans="1:25" x14ac:dyDescent="0.3">
      <c r="A30" t="s">
        <v>81</v>
      </c>
      <c r="B30" t="s">
        <v>72</v>
      </c>
      <c r="C30" s="8" t="s">
        <v>37</v>
      </c>
      <c r="D30" s="21" t="s">
        <v>40</v>
      </c>
      <c r="E30" s="35">
        <v>158</v>
      </c>
      <c r="F30">
        <v>138</v>
      </c>
      <c r="G30" s="37">
        <v>12</v>
      </c>
      <c r="H30" s="37">
        <v>2</v>
      </c>
      <c r="I30" s="37">
        <v>8</v>
      </c>
      <c r="J30" s="37">
        <v>16</v>
      </c>
      <c r="K30">
        <v>1420</v>
      </c>
      <c r="L30" s="37">
        <v>10</v>
      </c>
      <c r="M30">
        <v>2712</v>
      </c>
      <c r="N30">
        <v>956</v>
      </c>
      <c r="O30">
        <v>767</v>
      </c>
      <c r="P30">
        <v>1066</v>
      </c>
      <c r="Q30">
        <v>445</v>
      </c>
      <c r="R30">
        <v>1298</v>
      </c>
      <c r="S30">
        <v>1177</v>
      </c>
      <c r="T30">
        <v>821</v>
      </c>
      <c r="U30">
        <v>3165</v>
      </c>
      <c r="V30">
        <v>3431</v>
      </c>
      <c r="W30">
        <v>269</v>
      </c>
      <c r="X30">
        <v>170</v>
      </c>
      <c r="Y30">
        <v>246</v>
      </c>
    </row>
    <row r="31" spans="1:25" ht="15" thickBot="1" x14ac:dyDescent="0.35">
      <c r="A31" t="s">
        <v>82</v>
      </c>
      <c r="B31" t="s">
        <v>72</v>
      </c>
      <c r="C31" s="9" t="s">
        <v>37</v>
      </c>
      <c r="D31" s="22" t="s">
        <v>41</v>
      </c>
      <c r="E31" s="35">
        <v>2</v>
      </c>
      <c r="F31">
        <v>29036</v>
      </c>
      <c r="G31" s="37">
        <v>0</v>
      </c>
      <c r="H31" s="37">
        <v>0</v>
      </c>
      <c r="I31" s="37">
        <v>5</v>
      </c>
      <c r="J31" s="37">
        <v>3</v>
      </c>
      <c r="K31">
        <v>8844</v>
      </c>
      <c r="L31" s="37">
        <v>2</v>
      </c>
      <c r="M31">
        <v>127704</v>
      </c>
      <c r="N31">
        <v>3411</v>
      </c>
      <c r="O31">
        <v>2891</v>
      </c>
      <c r="P31">
        <v>6208</v>
      </c>
      <c r="Q31">
        <v>2539</v>
      </c>
      <c r="R31">
        <v>8208</v>
      </c>
      <c r="S31">
        <v>97357</v>
      </c>
      <c r="T31">
        <v>57691</v>
      </c>
      <c r="U31">
        <v>22278</v>
      </c>
      <c r="V31">
        <v>13239</v>
      </c>
      <c r="W31">
        <v>2363</v>
      </c>
      <c r="X31">
        <v>4059</v>
      </c>
      <c r="Y31">
        <v>2401</v>
      </c>
    </row>
    <row r="32" spans="1:25" x14ac:dyDescent="0.3">
      <c r="A32" t="s">
        <v>83</v>
      </c>
      <c r="B32" t="s">
        <v>72</v>
      </c>
      <c r="C32" s="1" t="s">
        <v>42</v>
      </c>
      <c r="D32" s="14" t="s">
        <v>43</v>
      </c>
      <c r="E32" s="35">
        <v>407</v>
      </c>
      <c r="F32">
        <v>3089</v>
      </c>
      <c r="G32" s="37">
        <v>42</v>
      </c>
      <c r="H32" s="37">
        <v>36</v>
      </c>
      <c r="I32" s="37">
        <v>1036</v>
      </c>
      <c r="J32" s="37">
        <v>721</v>
      </c>
      <c r="K32">
        <v>34766</v>
      </c>
      <c r="L32" s="37">
        <v>742</v>
      </c>
      <c r="M32">
        <v>747</v>
      </c>
      <c r="N32">
        <v>0</v>
      </c>
      <c r="O32">
        <v>1709</v>
      </c>
      <c r="P32">
        <v>8158</v>
      </c>
      <c r="Q32">
        <v>5992</v>
      </c>
      <c r="R32">
        <v>14480</v>
      </c>
      <c r="S32">
        <v>1812</v>
      </c>
      <c r="T32">
        <v>6473</v>
      </c>
      <c r="U32">
        <v>2723</v>
      </c>
      <c r="V32">
        <v>14325</v>
      </c>
      <c r="W32">
        <v>10538</v>
      </c>
      <c r="X32">
        <v>10711</v>
      </c>
      <c r="Y32">
        <v>17206</v>
      </c>
    </row>
    <row r="33" spans="1:25" x14ac:dyDescent="0.3">
      <c r="A33" t="s">
        <v>44</v>
      </c>
      <c r="B33" t="s">
        <v>72</v>
      </c>
      <c r="C33" s="1" t="s">
        <v>44</v>
      </c>
      <c r="D33" s="14" t="s">
        <v>45</v>
      </c>
      <c r="E33" s="35">
        <v>1948</v>
      </c>
      <c r="F33">
        <v>35654</v>
      </c>
      <c r="G33" s="37">
        <v>212</v>
      </c>
      <c r="H33" s="37">
        <v>123</v>
      </c>
      <c r="I33" s="37">
        <v>2562</v>
      </c>
      <c r="J33" s="37">
        <v>2087</v>
      </c>
      <c r="K33">
        <v>9273</v>
      </c>
      <c r="L33" s="37">
        <v>1743</v>
      </c>
      <c r="M33">
        <v>60371</v>
      </c>
      <c r="N33">
        <v>9402</v>
      </c>
      <c r="O33">
        <v>10970</v>
      </c>
      <c r="P33">
        <v>16401</v>
      </c>
      <c r="Q33">
        <v>46860</v>
      </c>
      <c r="R33">
        <v>28893</v>
      </c>
      <c r="S33">
        <v>11992</v>
      </c>
      <c r="T33">
        <v>36646</v>
      </c>
      <c r="U33">
        <v>15521</v>
      </c>
      <c r="V33">
        <v>13327</v>
      </c>
      <c r="W33">
        <v>101878</v>
      </c>
      <c r="X33">
        <v>70114</v>
      </c>
      <c r="Y33">
        <v>42129</v>
      </c>
    </row>
    <row r="34" spans="1:25" s="13" customFormat="1" x14ac:dyDescent="0.3">
      <c r="A34" s="13" t="s">
        <v>84</v>
      </c>
      <c r="B34" t="s">
        <v>72</v>
      </c>
      <c r="C34" s="12" t="s">
        <v>46</v>
      </c>
      <c r="D34" s="23" t="s">
        <v>47</v>
      </c>
      <c r="E34" s="36">
        <v>701</v>
      </c>
      <c r="F34" s="13">
        <v>210992</v>
      </c>
      <c r="G34" s="40">
        <v>129</v>
      </c>
      <c r="H34" s="40">
        <v>120</v>
      </c>
      <c r="I34" s="40">
        <v>7762</v>
      </c>
      <c r="J34" s="40">
        <v>3485</v>
      </c>
      <c r="K34" s="13">
        <v>190353</v>
      </c>
      <c r="L34" s="40">
        <v>3806</v>
      </c>
      <c r="M34" s="13">
        <v>119738</v>
      </c>
      <c r="N34" s="13">
        <v>53493</v>
      </c>
      <c r="O34" s="13">
        <v>50894</v>
      </c>
      <c r="P34" s="13">
        <v>53785</v>
      </c>
      <c r="Q34" s="13">
        <v>60885</v>
      </c>
      <c r="R34" s="13">
        <v>114829</v>
      </c>
      <c r="S34" s="13">
        <v>88859</v>
      </c>
      <c r="T34" s="13">
        <v>72261</v>
      </c>
      <c r="U34" s="13">
        <v>60564</v>
      </c>
      <c r="V34" s="13">
        <v>67180</v>
      </c>
      <c r="W34" s="13">
        <v>97474</v>
      </c>
      <c r="X34" s="13">
        <v>103126</v>
      </c>
      <c r="Y34" s="13">
        <v>112434</v>
      </c>
    </row>
    <row r="35" spans="1:25" ht="15" thickBot="1" x14ac:dyDescent="0.35">
      <c r="A35" t="s">
        <v>48</v>
      </c>
      <c r="B35" t="s">
        <v>48</v>
      </c>
      <c r="C35" s="10" t="s">
        <v>48</v>
      </c>
      <c r="D35" s="24" t="s">
        <v>49</v>
      </c>
      <c r="E35" s="35">
        <v>2767</v>
      </c>
      <c r="F35">
        <v>195067</v>
      </c>
      <c r="G35" s="37">
        <v>303</v>
      </c>
      <c r="H35" s="37">
        <v>264</v>
      </c>
      <c r="I35" s="37">
        <v>15336</v>
      </c>
      <c r="J35" s="37">
        <v>13427</v>
      </c>
      <c r="K35">
        <v>690889</v>
      </c>
      <c r="L35" s="37">
        <v>12992</v>
      </c>
      <c r="M35">
        <v>153558</v>
      </c>
      <c r="N35">
        <v>169747</v>
      </c>
      <c r="O35">
        <v>207285</v>
      </c>
      <c r="P35">
        <v>203938</v>
      </c>
      <c r="Q35">
        <v>169407</v>
      </c>
      <c r="R35">
        <v>203954</v>
      </c>
      <c r="S35">
        <v>118512</v>
      </c>
      <c r="T35">
        <v>115043</v>
      </c>
      <c r="U35">
        <v>307888</v>
      </c>
      <c r="V35">
        <v>180812</v>
      </c>
      <c r="W35">
        <v>128570</v>
      </c>
      <c r="X35">
        <v>104949</v>
      </c>
      <c r="Y35">
        <v>102710</v>
      </c>
    </row>
    <row r="37" spans="1:25" s="80" customFormat="1" x14ac:dyDescent="0.3">
      <c r="D37" s="80" t="s">
        <v>71</v>
      </c>
      <c r="E37" s="83">
        <f>SUM(E6:E35)</f>
        <v>126721</v>
      </c>
      <c r="F37" s="80">
        <f t="shared" ref="F37:Y37" si="0">SUM(F6:F35)</f>
        <v>1220525</v>
      </c>
      <c r="G37" s="83">
        <f t="shared" si="0"/>
        <v>15577</v>
      </c>
      <c r="H37" s="83">
        <f t="shared" si="0"/>
        <v>6939</v>
      </c>
      <c r="I37" s="83">
        <f t="shared" si="0"/>
        <v>94618</v>
      </c>
      <c r="J37" s="83">
        <f t="shared" si="0"/>
        <v>89884</v>
      </c>
      <c r="K37" s="80">
        <f t="shared" si="0"/>
        <v>1509091</v>
      </c>
      <c r="L37" s="83">
        <f t="shared" si="0"/>
        <v>91289</v>
      </c>
      <c r="M37" s="80">
        <f t="shared" si="0"/>
        <v>977341</v>
      </c>
      <c r="N37" s="80">
        <f t="shared" si="0"/>
        <v>856391</v>
      </c>
      <c r="O37" s="80">
        <f t="shared" si="0"/>
        <v>835581</v>
      </c>
      <c r="P37" s="80">
        <f t="shared" si="0"/>
        <v>800079</v>
      </c>
      <c r="Q37" s="80">
        <f t="shared" si="0"/>
        <v>797319</v>
      </c>
      <c r="R37" s="80">
        <f t="shared" si="0"/>
        <v>831356</v>
      </c>
      <c r="S37" s="80">
        <f t="shared" si="0"/>
        <v>731868</v>
      </c>
      <c r="T37" s="80">
        <f t="shared" si="0"/>
        <v>682467</v>
      </c>
      <c r="U37" s="80">
        <f t="shared" si="0"/>
        <v>842480</v>
      </c>
      <c r="V37" s="80">
        <f t="shared" si="0"/>
        <v>804366</v>
      </c>
      <c r="W37" s="80">
        <f t="shared" si="0"/>
        <v>698309</v>
      </c>
      <c r="X37" s="80">
        <f t="shared" si="0"/>
        <v>567795</v>
      </c>
      <c r="Y37" s="80">
        <f t="shared" si="0"/>
        <v>574835</v>
      </c>
    </row>
    <row r="39" spans="1:25" x14ac:dyDescent="0.3">
      <c r="F39">
        <f>F34/F37</f>
        <v>0.17286987157165973</v>
      </c>
      <c r="K39">
        <f>K34/K37</f>
        <v>0.12613752252183599</v>
      </c>
      <c r="M39">
        <f>M34/M37</f>
        <v>0.12251404576294252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954A9-62E4-47C7-9BF5-D79135B818BF}">
  <dimension ref="A1:AI37"/>
  <sheetViews>
    <sheetView topLeftCell="A17" workbookViewId="0">
      <selection activeCell="A37" sqref="A37:XFD37"/>
    </sheetView>
  </sheetViews>
  <sheetFormatPr defaultRowHeight="14.4" x14ac:dyDescent="0.3"/>
  <cols>
    <col min="1" max="1" width="32.109375" customWidth="1"/>
    <col min="2" max="2" width="29.44140625" customWidth="1"/>
    <col min="3" max="3" width="34.5546875" customWidth="1"/>
    <col min="4" max="4" width="27.77734375" customWidth="1"/>
    <col min="5" max="5" width="52.109375" customWidth="1"/>
    <col min="6" max="6" width="13.33203125" style="47" customWidth="1"/>
    <col min="7" max="7" width="10.109375" style="47" customWidth="1"/>
    <col min="8" max="8" width="12.5546875" style="47" bestFit="1" customWidth="1"/>
    <col min="9" max="9" width="10.109375" style="47" customWidth="1"/>
    <col min="10" max="10" width="11.88671875" style="47" customWidth="1"/>
    <col min="11" max="11" width="10.109375" style="47" customWidth="1"/>
    <col min="12" max="12" width="11.109375" style="47" bestFit="1" customWidth="1"/>
    <col min="13" max="13" width="10.109375" style="47" customWidth="1"/>
    <col min="14" max="14" width="11.109375" style="47" bestFit="1" customWidth="1"/>
    <col min="15" max="15" width="10.109375" style="47" customWidth="1"/>
    <col min="16" max="16" width="11.109375" style="47" bestFit="1" customWidth="1"/>
    <col min="17" max="17" width="10.109375" style="47" customWidth="1"/>
    <col min="18" max="18" width="11.109375" style="47" bestFit="1" customWidth="1"/>
    <col min="19" max="19" width="10.109375" style="47" customWidth="1"/>
    <col min="20" max="20" width="11.109375" style="47" bestFit="1" customWidth="1"/>
    <col min="21" max="21" width="10.109375" style="47" customWidth="1"/>
    <col min="22" max="22" width="11.109375" style="47" bestFit="1" customWidth="1"/>
    <col min="23" max="23" width="10.109375" style="47" customWidth="1"/>
    <col min="24" max="24" width="10.21875" style="47" customWidth="1"/>
    <col min="25" max="25" width="10.109375" style="47" customWidth="1"/>
    <col min="26" max="26" width="11.109375" style="47" bestFit="1" customWidth="1"/>
    <col min="27" max="27" width="10.109375" style="47" customWidth="1"/>
    <col min="28" max="28" width="11.109375" style="47" bestFit="1" customWidth="1"/>
    <col min="29" max="29" width="10.109375" style="47" customWidth="1"/>
    <col min="30" max="30" width="11.109375" style="47" bestFit="1" customWidth="1"/>
    <col min="31" max="31" width="10.109375" style="47" customWidth="1"/>
    <col min="32" max="32" width="11.109375" style="47" bestFit="1" customWidth="1"/>
    <col min="33" max="33" width="10.109375" style="47" customWidth="1"/>
    <col min="34" max="34" width="11.109375" style="47" bestFit="1" customWidth="1"/>
    <col min="35" max="35" width="10.109375" style="47" customWidth="1"/>
  </cols>
  <sheetData>
    <row r="1" spans="1:35" x14ac:dyDescent="0.3">
      <c r="E1" s="25" t="s">
        <v>87</v>
      </c>
      <c r="F1" s="26" t="s">
        <v>89</v>
      </c>
      <c r="G1" s="26" t="s">
        <v>89</v>
      </c>
      <c r="H1" s="26" t="s">
        <v>94</v>
      </c>
      <c r="I1" s="26" t="s">
        <v>89</v>
      </c>
      <c r="J1" s="26" t="s">
        <v>96</v>
      </c>
      <c r="K1" s="26" t="s">
        <v>89</v>
      </c>
      <c r="L1" s="26" t="s">
        <v>97</v>
      </c>
      <c r="M1" s="26" t="s">
        <v>89</v>
      </c>
      <c r="N1" s="26" t="s">
        <v>98</v>
      </c>
      <c r="O1" s="26" t="s">
        <v>89</v>
      </c>
      <c r="P1" s="26" t="s">
        <v>99</v>
      </c>
      <c r="Q1" s="26" t="s">
        <v>89</v>
      </c>
      <c r="R1" s="26" t="s">
        <v>100</v>
      </c>
      <c r="S1" s="26" t="s">
        <v>89</v>
      </c>
      <c r="T1" s="26" t="s">
        <v>101</v>
      </c>
      <c r="U1" s="26" t="s">
        <v>89</v>
      </c>
      <c r="V1" s="26" t="s">
        <v>102</v>
      </c>
      <c r="W1" s="26" t="s">
        <v>89</v>
      </c>
      <c r="X1" s="26" t="s">
        <v>103</v>
      </c>
      <c r="Y1" s="26" t="s">
        <v>89</v>
      </c>
      <c r="Z1" s="26" t="s">
        <v>104</v>
      </c>
      <c r="AA1" s="26" t="s">
        <v>89</v>
      </c>
      <c r="AB1" s="26" t="s">
        <v>105</v>
      </c>
      <c r="AC1" s="26" t="s">
        <v>89</v>
      </c>
      <c r="AD1" s="26" t="s">
        <v>106</v>
      </c>
      <c r="AE1" s="26" t="s">
        <v>89</v>
      </c>
      <c r="AF1" s="26" t="s">
        <v>107</v>
      </c>
      <c r="AG1" s="26" t="s">
        <v>89</v>
      </c>
      <c r="AH1" s="26" t="s">
        <v>108</v>
      </c>
      <c r="AI1" s="26" t="s">
        <v>89</v>
      </c>
    </row>
    <row r="2" spans="1:35" x14ac:dyDescent="0.3">
      <c r="E2" s="25" t="s">
        <v>109</v>
      </c>
      <c r="F2" s="27">
        <v>41240</v>
      </c>
      <c r="G2" s="27"/>
      <c r="H2" s="27">
        <v>41313</v>
      </c>
      <c r="I2" s="27"/>
      <c r="J2" s="28">
        <v>41635</v>
      </c>
      <c r="K2" s="27"/>
      <c r="L2" s="28">
        <v>41662</v>
      </c>
      <c r="M2" s="27"/>
      <c r="N2" s="28">
        <v>41673</v>
      </c>
      <c r="O2" s="27"/>
      <c r="P2" s="28">
        <v>41680</v>
      </c>
      <c r="Q2" s="27"/>
      <c r="R2" s="28">
        <v>41698</v>
      </c>
      <c r="S2" s="27"/>
      <c r="T2" s="28">
        <v>41702</v>
      </c>
      <c r="U2" s="27"/>
      <c r="V2" s="28">
        <v>41974</v>
      </c>
      <c r="W2" s="27"/>
      <c r="X2" s="28">
        <v>41984</v>
      </c>
      <c r="Y2" s="27"/>
      <c r="Z2" s="28">
        <v>42016</v>
      </c>
      <c r="AA2" s="27"/>
      <c r="AB2" s="28">
        <v>42023</v>
      </c>
      <c r="AC2" s="27"/>
      <c r="AD2" s="28">
        <v>42044</v>
      </c>
      <c r="AE2" s="27"/>
      <c r="AF2" s="28">
        <v>42058</v>
      </c>
      <c r="AG2" s="27"/>
      <c r="AH2" s="28">
        <v>42072</v>
      </c>
      <c r="AI2" s="27"/>
    </row>
    <row r="3" spans="1:35" x14ac:dyDescent="0.3">
      <c r="E3" s="25" t="s">
        <v>110</v>
      </c>
      <c r="F3" s="29" t="s">
        <v>112</v>
      </c>
      <c r="G3" s="29"/>
      <c r="H3" s="29" t="s">
        <v>112</v>
      </c>
      <c r="I3" s="29"/>
      <c r="J3" s="30" t="s">
        <v>112</v>
      </c>
      <c r="K3" s="29"/>
      <c r="L3" s="30" t="s">
        <v>112</v>
      </c>
      <c r="M3" s="29"/>
      <c r="N3" s="30" t="s">
        <v>112</v>
      </c>
      <c r="O3" s="29"/>
      <c r="P3" s="30" t="s">
        <v>112</v>
      </c>
      <c r="Q3" s="29"/>
      <c r="R3" s="30" t="s">
        <v>112</v>
      </c>
      <c r="S3" s="29"/>
      <c r="T3" s="30" t="s">
        <v>112</v>
      </c>
      <c r="U3" s="29"/>
      <c r="V3" s="30" t="s">
        <v>112</v>
      </c>
      <c r="W3" s="29"/>
      <c r="X3" s="30" t="s">
        <v>112</v>
      </c>
      <c r="Y3" s="29"/>
      <c r="Z3" s="30" t="s">
        <v>112</v>
      </c>
      <c r="AA3" s="29"/>
      <c r="AB3" s="30" t="s">
        <v>112</v>
      </c>
      <c r="AC3" s="29"/>
      <c r="AD3" s="30" t="s">
        <v>112</v>
      </c>
      <c r="AE3" s="29"/>
      <c r="AF3" s="30" t="s">
        <v>112</v>
      </c>
      <c r="AG3" s="29"/>
      <c r="AH3" s="30" t="s">
        <v>112</v>
      </c>
      <c r="AI3" s="29"/>
    </row>
    <row r="5" spans="1:35" ht="28.8" x14ac:dyDescent="0.3">
      <c r="A5" s="11" t="s">
        <v>85</v>
      </c>
      <c r="B5" s="11" t="s">
        <v>86</v>
      </c>
      <c r="C5" s="11" t="s">
        <v>113</v>
      </c>
      <c r="D5" s="11" t="s">
        <v>0</v>
      </c>
      <c r="E5" s="11" t="s">
        <v>1</v>
      </c>
      <c r="F5" s="45" t="s">
        <v>51</v>
      </c>
      <c r="G5" s="45"/>
      <c r="H5" s="45" t="s">
        <v>56</v>
      </c>
      <c r="I5" s="45"/>
      <c r="J5" s="45" t="s">
        <v>58</v>
      </c>
      <c r="K5" s="45"/>
      <c r="L5" s="45" t="s">
        <v>59</v>
      </c>
      <c r="M5" s="45"/>
      <c r="N5" s="45" t="s">
        <v>60</v>
      </c>
      <c r="O5" s="45"/>
      <c r="P5" s="45" t="s">
        <v>61</v>
      </c>
      <c r="Q5" s="45"/>
      <c r="R5" s="45" t="s">
        <v>62</v>
      </c>
      <c r="S5" s="45"/>
      <c r="T5" s="45" t="s">
        <v>63</v>
      </c>
      <c r="U5" s="45"/>
      <c r="V5" s="45" t="s">
        <v>64</v>
      </c>
      <c r="W5" s="45"/>
      <c r="X5" s="45" t="s">
        <v>65</v>
      </c>
      <c r="Y5" s="45"/>
      <c r="Z5" s="45" t="s">
        <v>66</v>
      </c>
      <c r="AA5" s="45"/>
      <c r="AB5" s="45" t="s">
        <v>67</v>
      </c>
      <c r="AC5" s="45"/>
      <c r="AD5" s="45" t="s">
        <v>68</v>
      </c>
      <c r="AE5" s="45"/>
      <c r="AF5" s="45" t="s">
        <v>69</v>
      </c>
      <c r="AG5" s="45"/>
      <c r="AH5" s="45" t="s">
        <v>70</v>
      </c>
      <c r="AI5" s="45"/>
    </row>
    <row r="6" spans="1:35" s="61" customFormat="1" x14ac:dyDescent="0.3">
      <c r="A6" s="61" t="s">
        <v>48</v>
      </c>
      <c r="B6" s="61" t="s">
        <v>2</v>
      </c>
      <c r="C6" s="61" t="s">
        <v>115</v>
      </c>
      <c r="D6" s="62" t="s">
        <v>129</v>
      </c>
      <c r="E6" s="63" t="s">
        <v>3</v>
      </c>
      <c r="F6" s="64">
        <v>891</v>
      </c>
      <c r="G6" s="65">
        <f>F6/F$35</f>
        <v>7.3001372360254806E-4</v>
      </c>
      <c r="H6" s="64">
        <v>1114</v>
      </c>
      <c r="I6" s="65">
        <f>H6/H$35</f>
        <v>7.38192726614896E-4</v>
      </c>
      <c r="J6" s="64">
        <v>35940</v>
      </c>
      <c r="K6" s="65">
        <f>J6/J$35</f>
        <v>3.6773244957491805E-2</v>
      </c>
      <c r="L6" s="64">
        <v>1453</v>
      </c>
      <c r="M6" s="65">
        <f>L6/L$35</f>
        <v>1.6966549158036457E-3</v>
      </c>
      <c r="N6" s="64">
        <v>201</v>
      </c>
      <c r="O6" s="65">
        <f>N6/N$35</f>
        <v>2.4055118534289314E-4</v>
      </c>
      <c r="P6" s="64">
        <v>447</v>
      </c>
      <c r="Q6" s="65">
        <f>P6/P$35</f>
        <v>5.586948288856475E-4</v>
      </c>
      <c r="R6" s="64">
        <v>649</v>
      </c>
      <c r="S6" s="65">
        <f>R6/R$35</f>
        <v>8.1397784324718217E-4</v>
      </c>
      <c r="T6" s="64">
        <v>1017</v>
      </c>
      <c r="U6" s="65">
        <f>T6/T$35</f>
        <v>1.2233026525339326E-3</v>
      </c>
      <c r="V6" s="64">
        <v>8707</v>
      </c>
      <c r="W6" s="65">
        <f>V6/V$35</f>
        <v>1.1896954095547285E-2</v>
      </c>
      <c r="X6" s="64">
        <v>4527</v>
      </c>
      <c r="Y6" s="65">
        <f>X6/X$35</f>
        <v>6.6332877633643829E-3</v>
      </c>
      <c r="Z6" s="64">
        <v>2537</v>
      </c>
      <c r="AA6" s="65">
        <f>Z6/Z$35</f>
        <v>3.0113474503845787E-3</v>
      </c>
      <c r="AB6" s="64">
        <v>1466</v>
      </c>
      <c r="AC6" s="65">
        <f>AB6/AB$35</f>
        <v>1.8225534147390616E-3</v>
      </c>
      <c r="AD6" s="64">
        <v>5368</v>
      </c>
      <c r="AE6" s="65">
        <f>AD6/AD$35</f>
        <v>7.6871413657850609E-3</v>
      </c>
      <c r="AF6" s="64">
        <v>2808</v>
      </c>
      <c r="AG6" s="65">
        <f>AF6/AF$35</f>
        <v>4.9454468602224393E-3</v>
      </c>
      <c r="AH6" s="64">
        <v>935</v>
      </c>
      <c r="AI6" s="65">
        <f>AH6/AH$35</f>
        <v>1.6265537067158401E-3</v>
      </c>
    </row>
    <row r="7" spans="1:35" s="61" customFormat="1" ht="15" thickBot="1" x14ac:dyDescent="0.35">
      <c r="A7" s="61" t="s">
        <v>48</v>
      </c>
      <c r="B7" s="61" t="s">
        <v>4</v>
      </c>
      <c r="C7" s="61" t="s">
        <v>114</v>
      </c>
      <c r="D7" s="62" t="s">
        <v>129</v>
      </c>
      <c r="E7" s="63" t="s">
        <v>5</v>
      </c>
      <c r="F7" s="64">
        <v>446</v>
      </c>
      <c r="G7" s="65">
        <f>F7/F$35</f>
        <v>3.6541652157882876E-4</v>
      </c>
      <c r="H7" s="64">
        <v>2259</v>
      </c>
      <c r="I7" s="65">
        <f>H7/H$35</f>
        <v>1.4969276206670107E-3</v>
      </c>
      <c r="J7" s="64">
        <v>442</v>
      </c>
      <c r="K7" s="65">
        <f>J7/J$35</f>
        <v>4.5224747554845236E-4</v>
      </c>
      <c r="L7" s="64">
        <v>204</v>
      </c>
      <c r="M7" s="65">
        <f>L7/L$35</f>
        <v>2.382089489497204E-4</v>
      </c>
      <c r="N7" s="64">
        <v>104</v>
      </c>
      <c r="O7" s="65">
        <f>N7/N$35</f>
        <v>1.2446429490378552E-4</v>
      </c>
      <c r="P7" s="64">
        <v>1022</v>
      </c>
      <c r="Q7" s="65">
        <f>P7/P$35</f>
        <v>1.277373859331391E-3</v>
      </c>
      <c r="R7" s="64">
        <v>730</v>
      </c>
      <c r="S7" s="65">
        <f>R7/R$35</f>
        <v>9.1556829825954224E-4</v>
      </c>
      <c r="T7" s="64">
        <v>923</v>
      </c>
      <c r="U7" s="65">
        <f>T7/T$35</f>
        <v>1.1102343640991344E-3</v>
      </c>
      <c r="V7" s="64">
        <v>1391</v>
      </c>
      <c r="W7" s="65">
        <f>V7/V$35</f>
        <v>1.9006159580689415E-3</v>
      </c>
      <c r="X7" s="64">
        <v>956</v>
      </c>
      <c r="Y7" s="65">
        <f>X7/X$35</f>
        <v>1.4008003317376517E-3</v>
      </c>
      <c r="Z7" s="64">
        <v>584</v>
      </c>
      <c r="AA7" s="65">
        <f>Z7/Z$35</f>
        <v>6.9319152976925267E-4</v>
      </c>
      <c r="AB7" s="64">
        <v>2613</v>
      </c>
      <c r="AC7" s="65">
        <f>AB7/AB$35</f>
        <v>3.2485211955751488E-3</v>
      </c>
      <c r="AD7" s="64">
        <v>1362</v>
      </c>
      <c r="AE7" s="65">
        <f>AD7/AD$35</f>
        <v>1.9504259575631991E-3</v>
      </c>
      <c r="AF7" s="64">
        <v>1182</v>
      </c>
      <c r="AG7" s="65">
        <f>AF7/AF$35</f>
        <v>2.0817372467175654E-3</v>
      </c>
      <c r="AH7" s="64">
        <v>906</v>
      </c>
      <c r="AI7" s="65">
        <f>AH7/AH$35</f>
        <v>1.5761044473631563E-3</v>
      </c>
    </row>
    <row r="8" spans="1:35" s="54" customFormat="1" x14ac:dyDescent="0.3">
      <c r="A8" s="54" t="s">
        <v>48</v>
      </c>
      <c r="B8" s="54" t="s">
        <v>6</v>
      </c>
      <c r="C8" s="54" t="s">
        <v>116</v>
      </c>
      <c r="D8" s="55" t="s">
        <v>6</v>
      </c>
      <c r="E8" s="56" t="s">
        <v>7</v>
      </c>
      <c r="F8" s="57">
        <v>14417</v>
      </c>
      <c r="G8" s="58">
        <f>F8/F$35</f>
        <v>1.1812130026013395E-2</v>
      </c>
      <c r="H8" s="57">
        <v>126285</v>
      </c>
      <c r="I8" s="58">
        <f>H8/H$35</f>
        <v>8.3682826284167094E-2</v>
      </c>
      <c r="J8" s="57">
        <v>17985</v>
      </c>
      <c r="K8" s="58">
        <f>J8/J$35</f>
        <v>1.8401970243753205E-2</v>
      </c>
      <c r="L8" s="57">
        <v>246143</v>
      </c>
      <c r="M8" s="58">
        <f>L8/L$35</f>
        <v>0.28741894765358345</v>
      </c>
      <c r="N8" s="57">
        <v>183723</v>
      </c>
      <c r="O8" s="58">
        <f>N8/N$35</f>
        <v>0.21987455435200179</v>
      </c>
      <c r="P8" s="57">
        <v>95548</v>
      </c>
      <c r="Q8" s="58">
        <f>P8/P$35</f>
        <v>0.11942320695831286</v>
      </c>
      <c r="R8" s="57">
        <v>20128</v>
      </c>
      <c r="S8" s="58">
        <f>R8/R$35</f>
        <v>2.5244600968997354E-2</v>
      </c>
      <c r="T8" s="57">
        <v>81766</v>
      </c>
      <c r="U8" s="58">
        <f>T8/T$35</f>
        <v>9.8352570980422341E-2</v>
      </c>
      <c r="V8" s="57">
        <v>7289</v>
      </c>
      <c r="W8" s="58">
        <f>V8/V$35</f>
        <v>9.9594462389392627E-3</v>
      </c>
      <c r="X8" s="57">
        <v>5540</v>
      </c>
      <c r="Y8" s="58">
        <f>X8/X$35</f>
        <v>8.1176086169734221E-3</v>
      </c>
      <c r="Z8" s="57">
        <v>139165</v>
      </c>
      <c r="AA8" s="58">
        <f>Z8/Z$35</f>
        <v>0.16518493020605832</v>
      </c>
      <c r="AB8" s="57">
        <v>45369</v>
      </c>
      <c r="AC8" s="58">
        <f>AB8/AB$35</f>
        <v>5.6403428290106743E-2</v>
      </c>
      <c r="AD8" s="57">
        <v>55168</v>
      </c>
      <c r="AE8" s="58">
        <f>AD8/AD$35</f>
        <v>7.9002275496950491E-2</v>
      </c>
      <c r="AF8" s="57">
        <v>14948</v>
      </c>
      <c r="AG8" s="58">
        <f>AF8/AF$35</f>
        <v>2.6326403015172729E-2</v>
      </c>
      <c r="AH8" s="57">
        <v>1027</v>
      </c>
      <c r="AI8" s="58">
        <f>AH8/AH$35</f>
        <v>1.7865996329381475E-3</v>
      </c>
    </row>
    <row r="9" spans="1:35" s="54" customFormat="1" ht="15" thickBot="1" x14ac:dyDescent="0.35">
      <c r="A9" s="54" t="s">
        <v>48</v>
      </c>
      <c r="B9" s="54" t="s">
        <v>6</v>
      </c>
      <c r="D9" s="59" t="s">
        <v>6</v>
      </c>
      <c r="E9" s="60" t="s">
        <v>8</v>
      </c>
      <c r="F9" s="57">
        <v>4678</v>
      </c>
      <c r="G9" s="58">
        <f>F9/F$35</f>
        <v>3.8327768788021547E-3</v>
      </c>
      <c r="H9" s="57">
        <v>33843</v>
      </c>
      <c r="I9" s="58">
        <f>H9/H$35</f>
        <v>2.2426082986380543E-2</v>
      </c>
      <c r="J9" s="57">
        <v>5465</v>
      </c>
      <c r="K9" s="58">
        <f>J9/J$35</f>
        <v>5.5917023843264531E-3</v>
      </c>
      <c r="L9" s="57">
        <v>47519</v>
      </c>
      <c r="M9" s="58">
        <f>L9/L$35</f>
        <v>5.5487505123243935E-2</v>
      </c>
      <c r="N9" s="57">
        <v>40633</v>
      </c>
      <c r="O9" s="58">
        <f>N9/N$35</f>
        <v>4.8628439373322278E-2</v>
      </c>
      <c r="P9" s="57">
        <v>20233</v>
      </c>
      <c r="Q9" s="58">
        <f>P9/P$35</f>
        <v>2.5288752735667355E-2</v>
      </c>
      <c r="R9" s="57">
        <v>22225</v>
      </c>
      <c r="S9" s="58">
        <f>R9/R$35</f>
        <v>2.7874664970984009E-2</v>
      </c>
      <c r="T9" s="57">
        <v>21180</v>
      </c>
      <c r="U9" s="58">
        <f>T9/T$35</f>
        <v>2.5476450521798123E-2</v>
      </c>
      <c r="V9" s="57">
        <v>2384</v>
      </c>
      <c r="W9" s="58">
        <f>V9/V$35</f>
        <v>3.2574180043395806E-3</v>
      </c>
      <c r="X9" s="57">
        <v>1537</v>
      </c>
      <c r="Y9" s="58">
        <f>X9/X$35</f>
        <v>2.2521235459003878E-3</v>
      </c>
      <c r="Z9" s="57">
        <v>35587</v>
      </c>
      <c r="AA9" s="58">
        <f>Z9/Z$35</f>
        <v>4.224076535941506E-2</v>
      </c>
      <c r="AB9" s="57">
        <v>204386</v>
      </c>
      <c r="AC9" s="58">
        <f>AB9/AB$35</f>
        <v>0.25409577232254971</v>
      </c>
      <c r="AD9" s="57">
        <v>13750</v>
      </c>
      <c r="AE9" s="58">
        <f>AD9/AD$35</f>
        <v>1.9690423580392063E-2</v>
      </c>
      <c r="AF9" s="57">
        <v>4687</v>
      </c>
      <c r="AG9" s="58">
        <f>AF9/AF$35</f>
        <v>8.2547398268741357E-3</v>
      </c>
      <c r="AH9" s="57">
        <v>480</v>
      </c>
      <c r="AI9" s="58">
        <f>AH9/AH$35</f>
        <v>8.3502222376855971E-4</v>
      </c>
    </row>
    <row r="10" spans="1:35" ht="15" thickBot="1" x14ac:dyDescent="0.35">
      <c r="A10" t="s">
        <v>48</v>
      </c>
      <c r="B10" t="s">
        <v>9</v>
      </c>
      <c r="C10" t="s">
        <v>130</v>
      </c>
      <c r="D10" s="1" t="s">
        <v>9</v>
      </c>
      <c r="E10" s="14" t="s">
        <v>10</v>
      </c>
      <c r="F10" s="47">
        <v>12885</v>
      </c>
      <c r="G10" s="46">
        <f>F10/F$35</f>
        <v>1.055693246758567E-2</v>
      </c>
      <c r="H10" s="47">
        <v>35788</v>
      </c>
      <c r="I10" s="46">
        <f>H10/H$35</f>
        <v>2.37149383304254E-2</v>
      </c>
      <c r="J10" s="47">
        <v>2026</v>
      </c>
      <c r="K10" s="46">
        <f>J10/J$35</f>
        <v>2.0729714603193766E-3</v>
      </c>
      <c r="L10" s="47">
        <v>5316</v>
      </c>
      <c r="M10" s="46">
        <f>L10/L$35</f>
        <v>6.2074449638074196E-3</v>
      </c>
      <c r="N10" s="47">
        <v>7343</v>
      </c>
      <c r="O10" s="46">
        <f>N10/N$35</f>
        <v>8.7878972834470864E-3</v>
      </c>
      <c r="P10" s="47">
        <v>9692</v>
      </c>
      <c r="Q10" s="46">
        <f>P10/P$35</f>
        <v>1.2113803761878515E-2</v>
      </c>
      <c r="R10" s="47">
        <v>10245</v>
      </c>
      <c r="S10" s="46">
        <f>R10/R$35</f>
        <v>1.2849311254341111E-2</v>
      </c>
      <c r="T10" s="47">
        <v>19158</v>
      </c>
      <c r="U10" s="46">
        <f>T10/T$35</f>
        <v>2.304427946631768E-2</v>
      </c>
      <c r="V10" s="47">
        <v>2174</v>
      </c>
      <c r="W10" s="46">
        <f>V10/V$35</f>
        <v>2.970481015702285E-3</v>
      </c>
      <c r="X10" s="47">
        <v>4288</v>
      </c>
      <c r="Y10" s="46">
        <f>X10/X$35</f>
        <v>6.2830876804299699E-3</v>
      </c>
      <c r="Z10" s="47">
        <v>16691</v>
      </c>
      <c r="AA10" s="46">
        <f>Z10/Z$35</f>
        <v>1.9811746272908555E-2</v>
      </c>
      <c r="AB10" s="47">
        <v>4920</v>
      </c>
      <c r="AC10" s="46">
        <f>AB10/AB$35</f>
        <v>6.1166185542402343E-3</v>
      </c>
      <c r="AD10" s="47">
        <v>10792</v>
      </c>
      <c r="AE10" s="46">
        <f>AD10/AD$35</f>
        <v>1.5454476456697536E-2</v>
      </c>
      <c r="AF10" s="47">
        <v>2900</v>
      </c>
      <c r="AG10" s="46">
        <f>AF10/AF$35</f>
        <v>5.1074771704576472E-3</v>
      </c>
      <c r="AH10" s="47">
        <v>1831</v>
      </c>
      <c r="AI10" s="46">
        <f>AH10/AH$35</f>
        <v>3.1852618577504848E-3</v>
      </c>
    </row>
    <row r="11" spans="1:35" s="66" customFormat="1" x14ac:dyDescent="0.3">
      <c r="A11" s="66" t="s">
        <v>48</v>
      </c>
      <c r="B11" s="66" t="s">
        <v>11</v>
      </c>
      <c r="C11" s="66" t="s">
        <v>117</v>
      </c>
      <c r="D11" s="67" t="s">
        <v>11</v>
      </c>
      <c r="E11" s="68" t="s">
        <v>12</v>
      </c>
      <c r="F11" s="69">
        <v>19871</v>
      </c>
      <c r="G11" s="70">
        <f>F11/F$35</f>
        <v>1.6280698879580509E-2</v>
      </c>
      <c r="H11" s="69">
        <v>29885</v>
      </c>
      <c r="I11" s="70">
        <f>H11/H$35</f>
        <v>1.9803312060041441E-2</v>
      </c>
      <c r="J11" s="69">
        <v>41835</v>
      </c>
      <c r="K11" s="70">
        <f>J11/J$35</f>
        <v>4.2804916605360871E-2</v>
      </c>
      <c r="L11" s="69">
        <v>59145</v>
      </c>
      <c r="M11" s="70">
        <f>L11/L$35</f>
        <v>6.9063079831525556E-2</v>
      </c>
      <c r="N11" s="69">
        <v>41028</v>
      </c>
      <c r="O11" s="70">
        <f>N11/N$35</f>
        <v>4.9101164339543382E-2</v>
      </c>
      <c r="P11" s="69">
        <v>33470</v>
      </c>
      <c r="Q11" s="70">
        <f>P11/P$35</f>
        <v>4.1833368954815715E-2</v>
      </c>
      <c r="R11" s="69">
        <v>13921</v>
      </c>
      <c r="S11" s="70">
        <f>R11/R$35</f>
        <v>1.7459762027494642E-2</v>
      </c>
      <c r="T11" s="69">
        <v>38527</v>
      </c>
      <c r="U11" s="70">
        <f>T11/T$35</f>
        <v>4.6342361154547512E-2</v>
      </c>
      <c r="V11" s="69">
        <v>16007</v>
      </c>
      <c r="W11" s="70">
        <f>V11/V$35</f>
        <v>2.1871430367224692E-2</v>
      </c>
      <c r="X11" s="69">
        <v>21663</v>
      </c>
      <c r="Y11" s="70">
        <f>X11/X$35</f>
        <v>3.1742194128067731E-2</v>
      </c>
      <c r="Z11" s="69">
        <v>4774</v>
      </c>
      <c r="AA11" s="70">
        <f>Z11/Z$35</f>
        <v>5.6666033615041305E-3</v>
      </c>
      <c r="AB11" s="69">
        <v>2319</v>
      </c>
      <c r="AC11" s="70">
        <f>AB11/AB$35</f>
        <v>2.8830159405046954E-3</v>
      </c>
      <c r="AD11" s="69">
        <v>17473</v>
      </c>
      <c r="AE11" s="70">
        <f>AD11/AD$35</f>
        <v>2.5021874270559307E-2</v>
      </c>
      <c r="AF11" s="69">
        <v>21528</v>
      </c>
      <c r="AG11" s="70">
        <f>AF11/AF$35</f>
        <v>3.7915092595038703E-2</v>
      </c>
      <c r="AH11" s="69">
        <v>15675</v>
      </c>
      <c r="AI11" s="70">
        <f>AH11/AH$35</f>
        <v>2.7268694494942028E-2</v>
      </c>
    </row>
    <row r="12" spans="1:35" s="66" customFormat="1" ht="15" thickBot="1" x14ac:dyDescent="0.35">
      <c r="A12" s="66" t="s">
        <v>48</v>
      </c>
      <c r="B12" s="66" t="s">
        <v>11</v>
      </c>
      <c r="C12" s="66" t="s">
        <v>118</v>
      </c>
      <c r="D12" s="71" t="s">
        <v>11</v>
      </c>
      <c r="E12" s="72" t="s">
        <v>13</v>
      </c>
      <c r="F12" s="69">
        <v>2511</v>
      </c>
      <c r="G12" s="70">
        <f>F12/F$35</f>
        <v>2.0573114028799083E-3</v>
      </c>
      <c r="H12" s="69">
        <v>83712</v>
      </c>
      <c r="I12" s="70">
        <f>H12/H$35</f>
        <v>5.5471803887240732E-2</v>
      </c>
      <c r="J12" s="69">
        <v>2222</v>
      </c>
      <c r="K12" s="70">
        <f>J12/J$35</f>
        <v>2.2735155897481022E-3</v>
      </c>
      <c r="L12" s="69">
        <v>3150</v>
      </c>
      <c r="M12" s="70">
        <f>L12/L$35</f>
        <v>3.6782264176059769E-3</v>
      </c>
      <c r="N12" s="69">
        <v>4062</v>
      </c>
      <c r="O12" s="70">
        <f>N12/N$35</f>
        <v>4.8612881336459303E-3</v>
      </c>
      <c r="P12" s="69">
        <v>9296</v>
      </c>
      <c r="Q12" s="70">
        <f>P12/P$35</f>
        <v>1.1618852638301968E-2</v>
      </c>
      <c r="R12" s="69">
        <v>5208</v>
      </c>
      <c r="S12" s="70">
        <f>R12/R$35</f>
        <v>6.5318899963502687E-3</v>
      </c>
      <c r="T12" s="69">
        <v>18347</v>
      </c>
      <c r="U12" s="70">
        <f>T12/T$35</f>
        <v>2.2068764765034474E-2</v>
      </c>
      <c r="V12" s="69">
        <v>7644</v>
      </c>
      <c r="W12" s="70">
        <f>V12/V$35</f>
        <v>1.0444506386397547E-2</v>
      </c>
      <c r="X12" s="69">
        <v>3504</v>
      </c>
      <c r="Y12" s="70">
        <f>X12/X$35</f>
        <v>5.134314186620012E-3</v>
      </c>
      <c r="Z12" s="69">
        <v>20411</v>
      </c>
      <c r="AA12" s="70">
        <f>Z12/Z$35</f>
        <v>2.4227281359794892E-2</v>
      </c>
      <c r="AB12" s="69">
        <v>12889</v>
      </c>
      <c r="AC12" s="70">
        <f>AB12/AB$35</f>
        <v>1.6023800110894791E-2</v>
      </c>
      <c r="AD12" s="69">
        <v>16591</v>
      </c>
      <c r="AE12" s="70">
        <f>AD12/AD$35</f>
        <v>2.3758823099802522E-2</v>
      </c>
      <c r="AF12" s="69">
        <v>8646</v>
      </c>
      <c r="AG12" s="70">
        <f>AF12/AF$35</f>
        <v>1.5227326764060974E-2</v>
      </c>
      <c r="AH12" s="69">
        <v>10861</v>
      </c>
      <c r="AI12" s="70">
        <f>AH12/AH$35</f>
        <v>1.8894117442396514E-2</v>
      </c>
    </row>
    <row r="13" spans="1:35" ht="15" thickBot="1" x14ac:dyDescent="0.35">
      <c r="A13" t="s">
        <v>48</v>
      </c>
      <c r="B13" t="s">
        <v>18</v>
      </c>
      <c r="C13" t="s">
        <v>119</v>
      </c>
      <c r="D13" s="3" t="s">
        <v>18</v>
      </c>
      <c r="E13" s="16" t="s">
        <v>20</v>
      </c>
      <c r="F13" s="47">
        <v>2316</v>
      </c>
      <c r="G13" s="46">
        <f>F13/F$35</f>
        <v>1.8975440896335594E-3</v>
      </c>
      <c r="H13" s="47">
        <v>26799</v>
      </c>
      <c r="I13" s="46">
        <f>H13/H$35</f>
        <v>1.7758372424194431E-2</v>
      </c>
      <c r="J13" s="47">
        <v>884</v>
      </c>
      <c r="K13" s="46">
        <f>J13/J$35</f>
        <v>9.0449495109690473E-4</v>
      </c>
      <c r="L13" s="47">
        <v>10224</v>
      </c>
      <c r="M13" s="46">
        <f>L13/L$35</f>
        <v>1.1938472029715399E-2</v>
      </c>
      <c r="N13" s="47">
        <v>18616</v>
      </c>
      <c r="O13" s="46">
        <f>N13/N$35</f>
        <v>2.2279108787777606E-2</v>
      </c>
      <c r="P13" s="47">
        <v>4735</v>
      </c>
      <c r="Q13" s="46">
        <f>P13/P$35</f>
        <v>5.9181655811488612E-3</v>
      </c>
      <c r="R13" s="47">
        <v>503</v>
      </c>
      <c r="S13" s="46">
        <f>R13/R$35</f>
        <v>6.3086418359527361E-4</v>
      </c>
      <c r="T13" s="47">
        <v>2970</v>
      </c>
      <c r="U13" s="46">
        <f>T13/T$35</f>
        <v>3.5724767728867054E-3</v>
      </c>
      <c r="V13" s="47">
        <v>908</v>
      </c>
      <c r="W13" s="46">
        <f>V13/V$35</f>
        <v>1.2406608842031623E-3</v>
      </c>
      <c r="X13" s="47">
        <v>1316</v>
      </c>
      <c r="Y13" s="46">
        <f>X13/X$35</f>
        <v>1.9282983646095708E-3</v>
      </c>
      <c r="Z13" s="47">
        <v>4376</v>
      </c>
      <c r="AA13" s="46">
        <f>Z13/Z$35</f>
        <v>5.1941885860791945E-3</v>
      </c>
      <c r="AB13" s="47">
        <v>2307</v>
      </c>
      <c r="AC13" s="46">
        <f>AB13/AB$35</f>
        <v>2.8680973586650855E-3</v>
      </c>
      <c r="AD13" s="47">
        <v>1173</v>
      </c>
      <c r="AE13" s="46">
        <f>AD13/AD$35</f>
        <v>1.6797721352581738E-3</v>
      </c>
      <c r="AF13" s="47">
        <v>1354</v>
      </c>
      <c r="AG13" s="46">
        <f>AF13/AF$35</f>
        <v>2.3846634788964329E-3</v>
      </c>
      <c r="AH13" s="47">
        <v>3254</v>
      </c>
      <c r="AI13" s="46">
        <f>AH13/AH$35</f>
        <v>5.6607548252976944E-3</v>
      </c>
    </row>
    <row r="14" spans="1:35" x14ac:dyDescent="0.3">
      <c r="A14" t="s">
        <v>48</v>
      </c>
      <c r="B14" t="s">
        <v>21</v>
      </c>
      <c r="D14" s="1" t="s">
        <v>21</v>
      </c>
      <c r="E14" s="14" t="s">
        <v>22</v>
      </c>
      <c r="F14" s="47">
        <v>25511</v>
      </c>
      <c r="G14" s="46">
        <f>F14/F$35</f>
        <v>2.0901661170397986E-2</v>
      </c>
      <c r="H14" s="47">
        <v>26050</v>
      </c>
      <c r="I14" s="46">
        <f>H14/H$35</f>
        <v>1.7262047152888725E-2</v>
      </c>
      <c r="J14" s="47">
        <v>27860</v>
      </c>
      <c r="K14" s="46">
        <f>J14/J$35</f>
        <v>2.8505915540225982E-2</v>
      </c>
      <c r="L14" s="47">
        <v>44182</v>
      </c>
      <c r="M14" s="46">
        <f>L14/L$35</f>
        <v>5.1590920502434051E-2</v>
      </c>
      <c r="N14" s="47">
        <v>8535</v>
      </c>
      <c r="O14" s="46">
        <f>N14/N$35</f>
        <v>1.0214449586575089E-2</v>
      </c>
      <c r="P14" s="47">
        <v>14451</v>
      </c>
      <c r="Q14" s="46">
        <f>P14/P$35</f>
        <v>1.8061966380819895E-2</v>
      </c>
      <c r="R14" s="47">
        <v>7969</v>
      </c>
      <c r="S14" s="46">
        <f>R14/R$35</f>
        <v>9.9947448888086203E-3</v>
      </c>
      <c r="T14" s="47">
        <v>20368</v>
      </c>
      <c r="U14" s="46">
        <f>T14/T$35</f>
        <v>2.4499732966382633E-2</v>
      </c>
      <c r="V14" s="47">
        <v>0</v>
      </c>
      <c r="W14" s="46">
        <f>V14/V$35</f>
        <v>0</v>
      </c>
      <c r="X14" s="47">
        <v>27828</v>
      </c>
      <c r="Y14" s="46">
        <f>X14/X$35</f>
        <v>4.0775597940999345E-2</v>
      </c>
      <c r="Z14" s="47">
        <v>12761</v>
      </c>
      <c r="AA14" s="46">
        <f>Z14/Z$35</f>
        <v>1.5146947108536701E-2</v>
      </c>
      <c r="AB14" s="47">
        <v>6140</v>
      </c>
      <c r="AC14" s="46">
        <f>AB14/AB$35</f>
        <v>7.6333410412672839E-3</v>
      </c>
      <c r="AD14" s="47">
        <v>19841</v>
      </c>
      <c r="AE14" s="46">
        <f>AD14/AD$35</f>
        <v>2.8412923218804283E-2</v>
      </c>
      <c r="AF14" s="47">
        <v>11461</v>
      </c>
      <c r="AG14" s="46">
        <f>AF14/AF$35</f>
        <v>2.0185102017453483E-2</v>
      </c>
      <c r="AH14" s="47">
        <v>37888</v>
      </c>
      <c r="AI14" s="46">
        <f>AH14/AH$35</f>
        <v>6.5911087529464979E-2</v>
      </c>
    </row>
    <row r="15" spans="1:35" ht="15" thickBot="1" x14ac:dyDescent="0.35">
      <c r="A15" t="s">
        <v>48</v>
      </c>
      <c r="B15" t="s">
        <v>23</v>
      </c>
      <c r="C15" t="s">
        <v>120</v>
      </c>
      <c r="D15" s="1" t="s">
        <v>23</v>
      </c>
      <c r="E15" s="14" t="s">
        <v>24</v>
      </c>
      <c r="F15" s="47">
        <v>46476</v>
      </c>
      <c r="G15" s="46">
        <f>F15/F$35</f>
        <v>3.8078695643268268E-2</v>
      </c>
      <c r="H15" s="47">
        <v>98840</v>
      </c>
      <c r="I15" s="46">
        <f>H15/H$35</f>
        <v>6.5496381596603523E-2</v>
      </c>
      <c r="J15" s="47">
        <v>17296</v>
      </c>
      <c r="K15" s="46">
        <f>J15/J$35</f>
        <v>1.7696996237751204E-2</v>
      </c>
      <c r="L15" s="47">
        <v>58470</v>
      </c>
      <c r="M15" s="46">
        <f>L15/L$35</f>
        <v>6.8274888456324276E-2</v>
      </c>
      <c r="N15" s="47">
        <v>53758</v>
      </c>
      <c r="O15" s="46">
        <f>N15/N$35</f>
        <v>6.4336072744593284E-2</v>
      </c>
      <c r="P15" s="47">
        <v>49684</v>
      </c>
      <c r="Q15" s="46">
        <f>P15/P$35</f>
        <v>6.2098867736810989E-2</v>
      </c>
      <c r="R15" s="47">
        <v>18123</v>
      </c>
      <c r="S15" s="46">
        <f>R15/R$35</f>
        <v>2.2729923656654362E-2</v>
      </c>
      <c r="T15" s="47">
        <v>39582</v>
      </c>
      <c r="U15" s="46">
        <f>T15/T$35</f>
        <v>4.7611372264108276E-2</v>
      </c>
      <c r="V15" s="47">
        <v>83822</v>
      </c>
      <c r="W15" s="46">
        <f>V15/V$35</f>
        <v>0.11453158219788268</v>
      </c>
      <c r="X15" s="47">
        <v>23782</v>
      </c>
      <c r="Y15" s="46">
        <f>X15/X$35</f>
        <v>3.484710616044439E-2</v>
      </c>
      <c r="Z15" s="47">
        <v>57335</v>
      </c>
      <c r="AA15" s="46">
        <f>Z15/Z$35</f>
        <v>6.8055028012534421E-2</v>
      </c>
      <c r="AB15" s="47">
        <v>36546</v>
      </c>
      <c r="AC15" s="46">
        <f>AB15/AB$35</f>
        <v>4.5434540992533252E-2</v>
      </c>
      <c r="AD15" s="47">
        <v>32148</v>
      </c>
      <c r="AE15" s="46">
        <f>AD15/AD$35</f>
        <v>4.6036926346359565E-2</v>
      </c>
      <c r="AF15" s="47">
        <v>35173</v>
      </c>
      <c r="AG15" s="46">
        <f>AF15/AF$35</f>
        <v>6.1946653281554083E-2</v>
      </c>
      <c r="AH15" s="47">
        <v>27868</v>
      </c>
      <c r="AI15" s="46">
        <f>AH15/AH$35</f>
        <v>4.8479998608296292E-2</v>
      </c>
    </row>
    <row r="16" spans="1:35" ht="15" thickBot="1" x14ac:dyDescent="0.35">
      <c r="A16" t="s">
        <v>48</v>
      </c>
      <c r="B16" t="s">
        <v>25</v>
      </c>
      <c r="C16" t="s">
        <v>121</v>
      </c>
      <c r="D16" s="2" t="s">
        <v>25</v>
      </c>
      <c r="E16" s="15" t="s">
        <v>26</v>
      </c>
      <c r="F16" s="47">
        <v>17581</v>
      </c>
      <c r="G16" s="46">
        <f>F16/F$35</f>
        <v>1.4404457098379796E-2</v>
      </c>
      <c r="H16" s="47">
        <v>86</v>
      </c>
      <c r="I16" s="46">
        <f>H16/H$35</f>
        <v>5.6987948374219978E-5</v>
      </c>
      <c r="J16" s="47">
        <v>5075</v>
      </c>
      <c r="K16" s="46">
        <f>J16/J$35</f>
        <v>5.1926604941366422E-3</v>
      </c>
      <c r="L16" s="47">
        <v>11302</v>
      </c>
      <c r="M16" s="46">
        <f>L16/L$35</f>
        <v>1.3197242848184999E-2</v>
      </c>
      <c r="N16" s="47">
        <v>9280</v>
      </c>
      <c r="O16" s="46">
        <f>N16/N$35</f>
        <v>1.1106044776030092E-2</v>
      </c>
      <c r="P16" s="47">
        <v>7495</v>
      </c>
      <c r="Q16" s="46">
        <f>P16/P$35</f>
        <v>9.3678249272884304E-3</v>
      </c>
      <c r="R16" s="47">
        <v>2601</v>
      </c>
      <c r="S16" s="46">
        <f>R16/R$35</f>
        <v>3.2621823887302322E-3</v>
      </c>
      <c r="T16" s="47">
        <v>2148</v>
      </c>
      <c r="U16" s="46">
        <f>T16/T$35</f>
        <v>2.583730676148365E-3</v>
      </c>
      <c r="V16" s="47">
        <v>640</v>
      </c>
      <c r="W16" s="46">
        <f>V16/V$35</f>
        <v>8.7447463203747127E-4</v>
      </c>
      <c r="X16" s="47">
        <v>1903</v>
      </c>
      <c r="Y16" s="46">
        <f>X16/X$35</f>
        <v>2.7884132126535055E-3</v>
      </c>
      <c r="Z16" s="47">
        <v>3979</v>
      </c>
      <c r="AA16" s="46">
        <f>Z16/Z$35</f>
        <v>4.7229607824518091E-3</v>
      </c>
      <c r="AB16" s="47">
        <v>1240</v>
      </c>
      <c r="AC16" s="46">
        <f>AB16/AB$35</f>
        <v>1.5415867900930671E-3</v>
      </c>
      <c r="AD16" s="47">
        <v>315</v>
      </c>
      <c r="AE16" s="46">
        <f>AD16/AD$35</f>
        <v>4.5108970384170904E-4</v>
      </c>
      <c r="AF16" s="47">
        <v>105</v>
      </c>
      <c r="AG16" s="46">
        <f>AF16/AF$35</f>
        <v>1.8492589755105275E-4</v>
      </c>
      <c r="AH16" s="47">
        <v>63</v>
      </c>
      <c r="AI16" s="46">
        <f>AH16/AH$35</f>
        <v>1.0959666686962346E-4</v>
      </c>
    </row>
    <row r="17" spans="1:35" s="73" customFormat="1" x14ac:dyDescent="0.3">
      <c r="A17" s="73" t="s">
        <v>73</v>
      </c>
      <c r="B17" s="73" t="s">
        <v>72</v>
      </c>
      <c r="C17" s="73" t="s">
        <v>122</v>
      </c>
      <c r="D17" s="74" t="s">
        <v>29</v>
      </c>
      <c r="E17" s="75" t="s">
        <v>30</v>
      </c>
      <c r="F17" s="76">
        <v>1102</v>
      </c>
      <c r="G17" s="77">
        <f>F17/F$35</f>
        <v>9.0289014973064872E-4</v>
      </c>
      <c r="H17" s="76">
        <v>582</v>
      </c>
      <c r="I17" s="77">
        <f>H17/H$35</f>
        <v>3.8566262736972122E-4</v>
      </c>
      <c r="J17" s="76">
        <v>2307</v>
      </c>
      <c r="K17" s="77">
        <f>J17/J$35</f>
        <v>2.3604862581228046E-3</v>
      </c>
      <c r="L17" s="76">
        <v>725</v>
      </c>
      <c r="M17" s="77">
        <f>L17/L$35</f>
        <v>8.4657592151248667E-4</v>
      </c>
      <c r="N17" s="76">
        <v>3653</v>
      </c>
      <c r="O17" s="77">
        <f>N17/N$35</f>
        <v>4.3718083584954664E-3</v>
      </c>
      <c r="P17" s="76">
        <v>903</v>
      </c>
      <c r="Q17" s="77">
        <f>P17/P$35</f>
        <v>1.1286385469434894E-3</v>
      </c>
      <c r="R17" s="76">
        <v>414</v>
      </c>
      <c r="S17" s="77">
        <f>R17/R$35</f>
        <v>5.1924010339650752E-4</v>
      </c>
      <c r="T17" s="76">
        <v>301</v>
      </c>
      <c r="U17" s="77">
        <f>T17/T$35</f>
        <v>3.6205909381781091E-4</v>
      </c>
      <c r="V17" s="76">
        <v>4980</v>
      </c>
      <c r="W17" s="77">
        <f>V17/V$35</f>
        <v>6.8045057305415732E-3</v>
      </c>
      <c r="X17" s="76">
        <v>2031</v>
      </c>
      <c r="Y17" s="77">
        <f>X17/X$35</f>
        <v>2.9759680687857434E-3</v>
      </c>
      <c r="Z17" s="76">
        <v>6228</v>
      </c>
      <c r="AA17" s="77">
        <f>Z17/Z$35</f>
        <v>7.3924603551419618E-3</v>
      </c>
      <c r="AB17" s="76">
        <v>6499</v>
      </c>
      <c r="AC17" s="77">
        <f>AB17/AB$35</f>
        <v>8.079655281302292E-3</v>
      </c>
      <c r="AD17" s="76">
        <v>760</v>
      </c>
      <c r="AE17" s="77">
        <f>AD17/AD$35</f>
        <v>1.0883434124434885E-3</v>
      </c>
      <c r="AF17" s="76">
        <v>2236</v>
      </c>
      <c r="AG17" s="77">
        <f>AF17/AF$35</f>
        <v>3.938041018325276E-3</v>
      </c>
      <c r="AH17" s="76">
        <v>17689</v>
      </c>
      <c r="AI17" s="77">
        <f>AH17/AH$35</f>
        <v>3.0772308575504274E-2</v>
      </c>
    </row>
    <row r="18" spans="1:35" s="73" customFormat="1" ht="15" thickBot="1" x14ac:dyDescent="0.35">
      <c r="A18" s="73" t="s">
        <v>74</v>
      </c>
      <c r="B18" s="73" t="s">
        <v>72</v>
      </c>
      <c r="C18" s="73" t="s">
        <v>122</v>
      </c>
      <c r="D18" s="78" t="s">
        <v>29</v>
      </c>
      <c r="E18" s="79" t="s">
        <v>31</v>
      </c>
      <c r="F18" s="76">
        <v>3630</v>
      </c>
      <c r="G18" s="77">
        <f>F18/F$35</f>
        <v>2.974129985047418E-3</v>
      </c>
      <c r="H18" s="76">
        <v>57953</v>
      </c>
      <c r="I18" s="77">
        <f>H18/H$35</f>
        <v>3.8402588048036868E-2</v>
      </c>
      <c r="J18" s="76">
        <v>2363</v>
      </c>
      <c r="K18" s="77">
        <f>J18/J$35</f>
        <v>2.4177845808167264E-3</v>
      </c>
      <c r="L18" s="76">
        <v>12724</v>
      </c>
      <c r="M18" s="77">
        <f>L18/L$35</f>
        <v>1.4857699345275697E-2</v>
      </c>
      <c r="N18" s="76">
        <v>9773</v>
      </c>
      <c r="O18" s="77">
        <f>N18/N$35</f>
        <v>1.169605340475669E-2</v>
      </c>
      <c r="P18" s="76">
        <v>24449</v>
      </c>
      <c r="Q18" s="77">
        <f>P18/P$35</f>
        <v>3.0558232374553011E-2</v>
      </c>
      <c r="R18" s="76">
        <v>24539</v>
      </c>
      <c r="S18" s="77">
        <f>R18/R$35</f>
        <v>3.0776891056151928E-2</v>
      </c>
      <c r="T18" s="76">
        <v>26015</v>
      </c>
      <c r="U18" s="77">
        <f>T18/T$35</f>
        <v>3.1292250251396515E-2</v>
      </c>
      <c r="V18" s="76">
        <v>12207</v>
      </c>
      <c r="W18" s="77">
        <f>V18/V$35</f>
        <v>1.6679237239502206E-2</v>
      </c>
      <c r="X18" s="76">
        <v>9282</v>
      </c>
      <c r="Y18" s="77">
        <f>X18/X$35</f>
        <v>1.3600657614214313E-2</v>
      </c>
      <c r="Z18" s="76">
        <v>57780</v>
      </c>
      <c r="AA18" s="77">
        <f>Z18/Z$35</f>
        <v>6.8583230462444217E-2</v>
      </c>
      <c r="AB18" s="76">
        <v>82260</v>
      </c>
      <c r="AC18" s="77">
        <f>AB18/AB$35</f>
        <v>0.10226687851052879</v>
      </c>
      <c r="AD18" s="76">
        <v>8312</v>
      </c>
      <c r="AE18" s="77">
        <f>AD18/AD$35</f>
        <v>1.1903040058197732E-2</v>
      </c>
      <c r="AF18" s="76">
        <v>2392</v>
      </c>
      <c r="AG18" s="77">
        <f>AF18/AF$35</f>
        <v>4.2127880661154112E-3</v>
      </c>
      <c r="AH18" s="76">
        <v>2113</v>
      </c>
      <c r="AI18" s="77">
        <f>AH18/AH$35</f>
        <v>3.6758374142145138E-3</v>
      </c>
    </row>
    <row r="19" spans="1:35" x14ac:dyDescent="0.3">
      <c r="A19" t="s">
        <v>75</v>
      </c>
      <c r="B19" t="s">
        <v>72</v>
      </c>
      <c r="C19" t="s">
        <v>126</v>
      </c>
      <c r="D19" s="4" t="s">
        <v>32</v>
      </c>
      <c r="E19" s="17" t="s">
        <v>33</v>
      </c>
      <c r="F19" s="47">
        <v>5665</v>
      </c>
      <c r="G19" s="46">
        <f>F19/F$35</f>
        <v>4.6414452796952133E-3</v>
      </c>
      <c r="H19" s="47">
        <v>835</v>
      </c>
      <c r="I19" s="46">
        <f>H19/H$35</f>
        <v>5.5331321967992653E-4</v>
      </c>
      <c r="J19" s="47">
        <v>5892</v>
      </c>
      <c r="K19" s="46">
        <f>J19/J$35</f>
        <v>6.0286020948676052E-3</v>
      </c>
      <c r="L19" s="47">
        <v>880</v>
      </c>
      <c r="M19" s="46">
        <f>L19/L$35</f>
        <v>1.0275680150772252E-3</v>
      </c>
      <c r="N19" s="47">
        <v>611</v>
      </c>
      <c r="O19" s="46">
        <f>N19/N$35</f>
        <v>7.3122773255973985E-4</v>
      </c>
      <c r="P19" s="47">
        <v>1920</v>
      </c>
      <c r="Q19" s="46">
        <f>P19/P$35</f>
        <v>2.3997630234014393E-3</v>
      </c>
      <c r="R19" s="47">
        <v>5996</v>
      </c>
      <c r="S19" s="46">
        <f>R19/R$35</f>
        <v>7.520202077211254E-3</v>
      </c>
      <c r="T19" s="47">
        <v>3037</v>
      </c>
      <c r="U19" s="46">
        <f>T19/T$35</f>
        <v>3.6530679997498062E-3</v>
      </c>
      <c r="V19" s="47">
        <v>382</v>
      </c>
      <c r="W19" s="46">
        <f>V19/V$35</f>
        <v>5.2195204599736564E-4</v>
      </c>
      <c r="X19" s="47">
        <v>860</v>
      </c>
      <c r="Y19" s="46">
        <f>X19/X$35</f>
        <v>1.2601341896384733E-3</v>
      </c>
      <c r="Z19" s="47">
        <v>218</v>
      </c>
      <c r="AA19" s="46">
        <f>Z19/Z$35</f>
        <v>2.5875985186591966E-4</v>
      </c>
      <c r="AB19" s="47">
        <v>537</v>
      </c>
      <c r="AC19" s="46">
        <f>AB19/AB$35</f>
        <v>6.6760653732256215E-4</v>
      </c>
      <c r="AD19" s="47">
        <v>4576</v>
      </c>
      <c r="AE19" s="46">
        <f>AD19/AD$35</f>
        <v>6.5529729675544782E-3</v>
      </c>
      <c r="AF19" s="47">
        <v>12436</v>
      </c>
      <c r="AG19" s="46">
        <f>AF19/AF$35</f>
        <v>2.1902271066141829E-2</v>
      </c>
      <c r="AH19" s="47">
        <v>1620</v>
      </c>
      <c r="AI19" s="46">
        <f>AH19/AH$35</f>
        <v>2.818200005218889E-3</v>
      </c>
    </row>
    <row r="20" spans="1:35" x14ac:dyDescent="0.3">
      <c r="A20" t="s">
        <v>76</v>
      </c>
      <c r="B20" t="s">
        <v>72</v>
      </c>
      <c r="D20" s="5" t="s">
        <v>32</v>
      </c>
      <c r="E20" s="18" t="s">
        <v>34</v>
      </c>
      <c r="F20" s="47">
        <v>38</v>
      </c>
      <c r="G20" s="46">
        <f>F20/F$35</f>
        <v>3.1134143094160297E-5</v>
      </c>
      <c r="H20" s="47">
        <v>1143</v>
      </c>
      <c r="I20" s="46">
        <f>H20/H$35</f>
        <v>7.5740959292713297E-4</v>
      </c>
      <c r="J20" s="47">
        <v>137</v>
      </c>
      <c r="K20" s="46">
        <f>J20/J$35</f>
        <v>1.4017625373334385E-4</v>
      </c>
      <c r="L20" s="47">
        <v>42</v>
      </c>
      <c r="M20" s="46">
        <f>L20/L$35</f>
        <v>4.9043018901413025E-5</v>
      </c>
      <c r="N20" s="47">
        <v>10</v>
      </c>
      <c r="O20" s="46">
        <f>N20/N$35</f>
        <v>1.196772066382553E-5</v>
      </c>
      <c r="P20" s="47">
        <v>118</v>
      </c>
      <c r="Q20" s="46">
        <f>P20/P$35</f>
        <v>1.4748543581321344E-4</v>
      </c>
      <c r="R20" s="47">
        <v>266</v>
      </c>
      <c r="S20" s="46">
        <f>R20/R$35</f>
        <v>3.336180374479976E-4</v>
      </c>
      <c r="T20" s="47">
        <v>37</v>
      </c>
      <c r="U20" s="46">
        <f>T20/T$35</f>
        <v>4.4505602894548184E-5</v>
      </c>
      <c r="V20" s="47">
        <v>37</v>
      </c>
      <c r="W20" s="46">
        <f>V20/V$35</f>
        <v>5.0555564664666309E-5</v>
      </c>
      <c r="X20" s="47">
        <v>340</v>
      </c>
      <c r="Y20" s="46">
        <f>X20/X$35</f>
        <v>4.9819258660125688E-4</v>
      </c>
      <c r="Z20" s="47">
        <v>22</v>
      </c>
      <c r="AA20" s="46">
        <f>Z20/Z$35</f>
        <v>2.6113379546101984E-5</v>
      </c>
      <c r="AB20" s="47">
        <v>480</v>
      </c>
      <c r="AC20" s="46">
        <f>AB20/AB$35</f>
        <v>5.967432735844131E-4</v>
      </c>
      <c r="AD20" s="47">
        <v>86</v>
      </c>
      <c r="AE20" s="46">
        <f>AD20/AD$35</f>
        <v>1.231546493028158E-4</v>
      </c>
      <c r="AF20" s="47">
        <v>46</v>
      </c>
      <c r="AG20" s="46">
        <f>AF20/AF$35</f>
        <v>8.101515511760406E-5</v>
      </c>
      <c r="AH20" s="47">
        <v>34</v>
      </c>
      <c r="AI20" s="46">
        <f>AH20/AH$35</f>
        <v>5.9147407516939642E-5</v>
      </c>
    </row>
    <row r="21" spans="1:35" x14ac:dyDescent="0.3">
      <c r="A21" t="s">
        <v>77</v>
      </c>
      <c r="B21" t="s">
        <v>72</v>
      </c>
      <c r="D21" s="5" t="s">
        <v>32</v>
      </c>
      <c r="E21" s="18" t="s">
        <v>35</v>
      </c>
      <c r="F21" s="47">
        <v>245733</v>
      </c>
      <c r="G21" s="46">
        <f>F21/F$35</f>
        <v>0.20133385223571823</v>
      </c>
      <c r="H21" s="47">
        <v>33117</v>
      </c>
      <c r="I21" s="46">
        <f>H21/H$35</f>
        <v>2.1944998678012129E-2</v>
      </c>
      <c r="J21" s="47">
        <v>213157</v>
      </c>
      <c r="K21" s="46">
        <f>J21/J$35</f>
        <v>0.2180989030440757</v>
      </c>
      <c r="L21" s="47">
        <v>78614</v>
      </c>
      <c r="M21" s="46">
        <f>L21/L$35</f>
        <v>9.179685447418294E-2</v>
      </c>
      <c r="N21" s="47">
        <v>166603</v>
      </c>
      <c r="O21" s="46">
        <f>N21/N$35</f>
        <v>0.19938581657553248</v>
      </c>
      <c r="P21" s="47">
        <v>218185</v>
      </c>
      <c r="Q21" s="46">
        <f>P21/P$35</f>
        <v>0.27270432044835574</v>
      </c>
      <c r="R21" s="47">
        <v>329366</v>
      </c>
      <c r="S21" s="46">
        <f>R21/R$35</f>
        <v>0.41309187414322246</v>
      </c>
      <c r="T21" s="47">
        <v>158865</v>
      </c>
      <c r="U21" s="46">
        <f>T21/T$35</f>
        <v>0.1910914217254702</v>
      </c>
      <c r="V21" s="47">
        <v>114900</v>
      </c>
      <c r="W21" s="46">
        <f>V21/V$35</f>
        <v>0.15699552378297726</v>
      </c>
      <c r="X21" s="47">
        <v>111177</v>
      </c>
      <c r="Y21" s="46">
        <f>X21/X$35</f>
        <v>0.16290458000167041</v>
      </c>
      <c r="Z21" s="47">
        <v>62657</v>
      </c>
      <c r="AA21" s="46">
        <f>Z21/Z$35</f>
        <v>7.4372091919096009E-2</v>
      </c>
      <c r="AB21" s="47">
        <v>93661</v>
      </c>
      <c r="AC21" s="46">
        <f>AB21/AB$35</f>
        <v>0.1164407744733119</v>
      </c>
      <c r="AD21" s="47">
        <v>155117</v>
      </c>
      <c r="AE21" s="46">
        <f>AD21/AD$35</f>
        <v>0.22213232251052184</v>
      </c>
      <c r="AF21" s="47">
        <v>146397</v>
      </c>
      <c r="AG21" s="46">
        <f>AF21/AF$35</f>
        <v>0.25783425355982353</v>
      </c>
      <c r="AH21" s="47">
        <v>164216</v>
      </c>
      <c r="AI21" s="46">
        <f>AH21/AH$35</f>
        <v>0.28567501978828708</v>
      </c>
    </row>
    <row r="22" spans="1:35" ht="15" thickBot="1" x14ac:dyDescent="0.35">
      <c r="A22" t="s">
        <v>78</v>
      </c>
      <c r="B22" t="s">
        <v>72</v>
      </c>
      <c r="D22" s="6" t="s">
        <v>32</v>
      </c>
      <c r="E22" s="19" t="s">
        <v>36</v>
      </c>
      <c r="F22" s="47">
        <v>293082</v>
      </c>
      <c r="G22" s="46">
        <f>F22/F$35</f>
        <v>0.24012781385059709</v>
      </c>
      <c r="H22" s="47">
        <v>137</v>
      </c>
      <c r="I22" s="46">
        <f>H22/H$35</f>
        <v>9.0783127061257405E-5</v>
      </c>
      <c r="J22" s="47">
        <v>115885</v>
      </c>
      <c r="K22" s="46">
        <f>J22/J$35</f>
        <v>0.11857171652473394</v>
      </c>
      <c r="L22" s="47">
        <v>14315</v>
      </c>
      <c r="M22" s="46">
        <f>L22/L$35</f>
        <v>1.6715495608898272E-2</v>
      </c>
      <c r="N22" s="47">
        <v>310</v>
      </c>
      <c r="O22" s="46">
        <f>N22/N$35</f>
        <v>3.7099934057859143E-4</v>
      </c>
      <c r="P22" s="47">
        <v>297</v>
      </c>
      <c r="Q22" s="46">
        <f>P22/P$35</f>
        <v>3.7121334268241013E-4</v>
      </c>
      <c r="R22" s="47">
        <v>1541</v>
      </c>
      <c r="S22" s="46">
        <f>R22/R$35</f>
        <v>1.9327270515314447E-3</v>
      </c>
      <c r="T22" s="47">
        <v>516</v>
      </c>
      <c r="U22" s="46">
        <f>T22/T$35</f>
        <v>6.2067273225910444E-4</v>
      </c>
      <c r="V22" s="47">
        <v>141122</v>
      </c>
      <c r="W22" s="46">
        <f>V22/V$35</f>
        <v>0.19282438909748753</v>
      </c>
      <c r="X22" s="47">
        <v>153847</v>
      </c>
      <c r="Y22" s="46">
        <f>X22/X$35</f>
        <v>0.22542774962012815</v>
      </c>
      <c r="Z22" s="47">
        <v>446</v>
      </c>
      <c r="AA22" s="46">
        <f>Z22/Z$35</f>
        <v>5.2938942170734028E-4</v>
      </c>
      <c r="AB22" s="47">
        <v>413</v>
      </c>
      <c r="AC22" s="46">
        <f>AB22/AB$35</f>
        <v>5.1344785831325542E-4</v>
      </c>
      <c r="AD22" s="47">
        <v>76</v>
      </c>
      <c r="AE22" s="46">
        <f>AD22/AD$35</f>
        <v>1.0883434124434885E-4</v>
      </c>
      <c r="AF22" s="47">
        <v>57</v>
      </c>
      <c r="AG22" s="46">
        <f>AF22/AF$35</f>
        <v>1.0038834438485721E-4</v>
      </c>
      <c r="AH22" s="47">
        <v>86</v>
      </c>
      <c r="AI22" s="46">
        <f>AH22/AH$35</f>
        <v>1.4960814842520027E-4</v>
      </c>
    </row>
    <row r="23" spans="1:35" s="84" customFormat="1" x14ac:dyDescent="0.3">
      <c r="A23" s="84" t="s">
        <v>79</v>
      </c>
      <c r="B23" s="84" t="s">
        <v>72</v>
      </c>
      <c r="C23" s="84" t="s">
        <v>123</v>
      </c>
      <c r="D23" s="85" t="s">
        <v>37</v>
      </c>
      <c r="E23" s="86" t="s">
        <v>38</v>
      </c>
      <c r="F23" s="87">
        <v>4</v>
      </c>
      <c r="G23" s="88">
        <f>F23/F$35</f>
        <v>3.2772782204379263E-6</v>
      </c>
      <c r="H23" s="87">
        <v>0</v>
      </c>
      <c r="I23" s="88">
        <f>H23/H$35</f>
        <v>0</v>
      </c>
      <c r="J23" s="87">
        <v>13</v>
      </c>
      <c r="K23" s="88">
        <f>J23/J$35</f>
        <v>1.3301396339660364E-5</v>
      </c>
      <c r="L23" s="87">
        <v>17</v>
      </c>
      <c r="M23" s="88">
        <f>L23/L$35</f>
        <v>1.9850745745810033E-5</v>
      </c>
      <c r="N23" s="87">
        <v>8</v>
      </c>
      <c r="O23" s="88">
        <f>N23/N$35</f>
        <v>9.5741765310604234E-6</v>
      </c>
      <c r="P23" s="87">
        <v>25</v>
      </c>
      <c r="Q23" s="88">
        <f>P23/P$35</f>
        <v>3.1246914367206237E-5</v>
      </c>
      <c r="R23" s="87">
        <v>606</v>
      </c>
      <c r="S23" s="88">
        <f>R23/R$35</f>
        <v>7.6004710787025019E-4</v>
      </c>
      <c r="T23" s="87">
        <v>317</v>
      </c>
      <c r="U23" s="88">
        <f>T23/T$35</f>
        <v>3.8130475993437227E-4</v>
      </c>
      <c r="V23" s="87">
        <v>10</v>
      </c>
      <c r="W23" s="88">
        <f>V23/V$35</f>
        <v>1.3663666125585489E-5</v>
      </c>
      <c r="X23" s="87">
        <v>3</v>
      </c>
      <c r="Y23" s="88">
        <f>X23/X$35</f>
        <v>4.3958169405993253E-6</v>
      </c>
      <c r="Z23" s="87">
        <v>10</v>
      </c>
      <c r="AA23" s="88">
        <f>Z23/Z$35</f>
        <v>1.1869717975500902E-5</v>
      </c>
      <c r="AB23" s="87">
        <v>1</v>
      </c>
      <c r="AC23" s="88">
        <f>AB23/AB$35</f>
        <v>1.2432151533008606E-6</v>
      </c>
      <c r="AD23" s="87">
        <v>30</v>
      </c>
      <c r="AE23" s="88">
        <f>AD23/AD$35</f>
        <v>4.2960924175400862E-5</v>
      </c>
      <c r="AF23" s="87">
        <v>13</v>
      </c>
      <c r="AG23" s="88">
        <f>AF23/AF$35</f>
        <v>2.2895587315844626E-5</v>
      </c>
      <c r="AH23" s="87">
        <v>20</v>
      </c>
      <c r="AI23" s="88">
        <f>AH23/AH$35</f>
        <v>3.4792592657023319E-5</v>
      </c>
    </row>
    <row r="24" spans="1:35" s="84" customFormat="1" x14ac:dyDescent="0.3">
      <c r="A24" s="84" t="s">
        <v>80</v>
      </c>
      <c r="B24" s="84" t="s">
        <v>72</v>
      </c>
      <c r="D24" s="89" t="s">
        <v>37</v>
      </c>
      <c r="E24" s="90" t="s">
        <v>39</v>
      </c>
      <c r="F24" s="87">
        <v>0</v>
      </c>
      <c r="G24" s="88">
        <f>F24/F$35</f>
        <v>0</v>
      </c>
      <c r="H24" s="87">
        <v>11</v>
      </c>
      <c r="I24" s="88">
        <f>H24/H$35</f>
        <v>7.2891561874002299E-6</v>
      </c>
      <c r="J24" s="87">
        <v>1</v>
      </c>
      <c r="K24" s="88">
        <f>J24/J$35</f>
        <v>1.0231843338200281E-6</v>
      </c>
      <c r="L24" s="87">
        <v>0</v>
      </c>
      <c r="M24" s="88">
        <f>L24/L$35</f>
        <v>0</v>
      </c>
      <c r="N24" s="87">
        <v>1</v>
      </c>
      <c r="O24" s="88">
        <f>N24/N$35</f>
        <v>1.1967720663825529E-6</v>
      </c>
      <c r="P24" s="87">
        <v>0</v>
      </c>
      <c r="Q24" s="88">
        <f>P24/P$35</f>
        <v>0</v>
      </c>
      <c r="R24" s="87">
        <v>0</v>
      </c>
      <c r="S24" s="88">
        <f>R24/R$35</f>
        <v>0</v>
      </c>
      <c r="T24" s="87">
        <v>2</v>
      </c>
      <c r="U24" s="88">
        <f>T24/T$35</f>
        <v>2.4057082645701722E-6</v>
      </c>
      <c r="V24" s="87">
        <v>3</v>
      </c>
      <c r="W24" s="88">
        <f>V24/V$35</f>
        <v>4.0990998376756464E-6</v>
      </c>
      <c r="X24" s="87">
        <v>3</v>
      </c>
      <c r="Y24" s="88">
        <f>X24/X$35</f>
        <v>4.3958169405993253E-6</v>
      </c>
      <c r="Z24" s="87">
        <v>4</v>
      </c>
      <c r="AA24" s="88">
        <f>Z24/Z$35</f>
        <v>4.7478871902003608E-6</v>
      </c>
      <c r="AB24" s="87">
        <v>0</v>
      </c>
      <c r="AC24" s="88">
        <f>AB24/AB$35</f>
        <v>0</v>
      </c>
      <c r="AD24" s="87">
        <v>0</v>
      </c>
      <c r="AE24" s="88">
        <f>AD24/AD$35</f>
        <v>0</v>
      </c>
      <c r="AF24" s="87">
        <v>0</v>
      </c>
      <c r="AG24" s="88">
        <f>AF24/AF$35</f>
        <v>0</v>
      </c>
      <c r="AH24" s="87">
        <v>0</v>
      </c>
      <c r="AI24" s="88">
        <f>AH24/AH$35</f>
        <v>0</v>
      </c>
    </row>
    <row r="25" spans="1:35" s="84" customFormat="1" x14ac:dyDescent="0.3">
      <c r="A25" s="84" t="s">
        <v>81</v>
      </c>
      <c r="B25" s="84" t="s">
        <v>72</v>
      </c>
      <c r="D25" s="89" t="s">
        <v>37</v>
      </c>
      <c r="E25" s="90" t="s">
        <v>40</v>
      </c>
      <c r="F25" s="87">
        <v>138</v>
      </c>
      <c r="G25" s="88">
        <f>F25/F$35</f>
        <v>1.1306609860510846E-4</v>
      </c>
      <c r="H25" s="87">
        <v>1420</v>
      </c>
      <c r="I25" s="88">
        <f>H25/H$35</f>
        <v>9.4096379873712056E-4</v>
      </c>
      <c r="J25" s="87">
        <v>2712</v>
      </c>
      <c r="K25" s="88">
        <f>J25/J$35</f>
        <v>2.7748759133199158E-3</v>
      </c>
      <c r="L25" s="87">
        <v>956</v>
      </c>
      <c r="M25" s="88">
        <f>L25/L$35</f>
        <v>1.1163125254702584E-3</v>
      </c>
      <c r="N25" s="87">
        <v>767</v>
      </c>
      <c r="O25" s="88">
        <f>N25/N$35</f>
        <v>9.1792417491541817E-4</v>
      </c>
      <c r="P25" s="87">
        <v>1066</v>
      </c>
      <c r="Q25" s="88">
        <f>P25/P$35</f>
        <v>1.3323684286176739E-3</v>
      </c>
      <c r="R25" s="87">
        <v>445</v>
      </c>
      <c r="S25" s="88">
        <f>R25/R$35</f>
        <v>5.5812040099383054E-4</v>
      </c>
      <c r="T25" s="87">
        <v>1298</v>
      </c>
      <c r="U25" s="88">
        <f>T25/T$35</f>
        <v>1.5613046637060416E-3</v>
      </c>
      <c r="V25" s="87">
        <v>1177</v>
      </c>
      <c r="W25" s="88">
        <f>V25/V$35</f>
        <v>1.608213502981412E-3</v>
      </c>
      <c r="X25" s="87">
        <v>821</v>
      </c>
      <c r="Y25" s="88">
        <f>X25/X$35</f>
        <v>1.2029885694106821E-3</v>
      </c>
      <c r="Z25" s="87">
        <v>3165</v>
      </c>
      <c r="AA25" s="88">
        <f>Z25/Z$35</f>
        <v>3.7567657392460355E-3</v>
      </c>
      <c r="AB25" s="87">
        <v>3431</v>
      </c>
      <c r="AC25" s="88">
        <f>AB25/AB$35</f>
        <v>4.2654711909752528E-3</v>
      </c>
      <c r="AD25" s="87">
        <v>269</v>
      </c>
      <c r="AE25" s="88">
        <f>AD25/AD$35</f>
        <v>3.8521628677276105E-4</v>
      </c>
      <c r="AF25" s="87">
        <v>170</v>
      </c>
      <c r="AG25" s="88">
        <f>AF25/AF$35</f>
        <v>2.9940383413027587E-4</v>
      </c>
      <c r="AH25" s="87">
        <v>246</v>
      </c>
      <c r="AI25" s="88">
        <f>AH25/AH$35</f>
        <v>4.2794888968138682E-4</v>
      </c>
    </row>
    <row r="26" spans="1:35" s="84" customFormat="1" ht="15" thickBot="1" x14ac:dyDescent="0.35">
      <c r="A26" s="84" t="s">
        <v>82</v>
      </c>
      <c r="B26" s="84" t="s">
        <v>72</v>
      </c>
      <c r="C26" s="84" t="s">
        <v>124</v>
      </c>
      <c r="D26" s="91" t="s">
        <v>37</v>
      </c>
      <c r="E26" s="92" t="s">
        <v>41</v>
      </c>
      <c r="F26" s="87">
        <v>29036</v>
      </c>
      <c r="G26" s="88">
        <f>F26/F$35</f>
        <v>2.3789762602158909E-2</v>
      </c>
      <c r="H26" s="87">
        <v>8844</v>
      </c>
      <c r="I26" s="88">
        <f>H26/H$35</f>
        <v>5.8604815746697847E-3</v>
      </c>
      <c r="J26" s="87">
        <v>127704</v>
      </c>
      <c r="K26" s="88">
        <f>J26/J$35</f>
        <v>0.13066473216615285</v>
      </c>
      <c r="L26" s="87">
        <v>3411</v>
      </c>
      <c r="M26" s="88">
        <f>L26/L$35</f>
        <v>3.9829937493504721E-3</v>
      </c>
      <c r="N26" s="87">
        <v>2891</v>
      </c>
      <c r="O26" s="88">
        <f>N26/N$35</f>
        <v>3.4598680439119605E-3</v>
      </c>
      <c r="P26" s="87">
        <v>6208</v>
      </c>
      <c r="Q26" s="88">
        <f>P26/P$35</f>
        <v>7.7592337756646531E-3</v>
      </c>
      <c r="R26" s="87">
        <v>2539</v>
      </c>
      <c r="S26" s="88">
        <f>R26/R$35</f>
        <v>3.184421793535586E-3</v>
      </c>
      <c r="T26" s="87">
        <v>8208</v>
      </c>
      <c r="U26" s="88">
        <f>T26/T$35</f>
        <v>9.8730267177959859E-3</v>
      </c>
      <c r="V26" s="87">
        <v>97357</v>
      </c>
      <c r="W26" s="88">
        <f>V26/V$35</f>
        <v>0.13302535429886264</v>
      </c>
      <c r="X26" s="87">
        <v>57691</v>
      </c>
      <c r="Y26" s="88">
        <f>X26/X$35</f>
        <v>8.4533025040038567E-2</v>
      </c>
      <c r="Z26" s="87">
        <v>22278</v>
      </c>
      <c r="AA26" s="88">
        <f>Z26/Z$35</f>
        <v>2.6443357705820909E-2</v>
      </c>
      <c r="AB26" s="87">
        <v>13239</v>
      </c>
      <c r="AC26" s="88">
        <f>AB26/AB$35</f>
        <v>1.6458925414550091E-2</v>
      </c>
      <c r="AD26" s="87">
        <v>2363</v>
      </c>
      <c r="AE26" s="88">
        <f>AD26/AD$35</f>
        <v>3.3838887942157412E-3</v>
      </c>
      <c r="AF26" s="87">
        <v>4059</v>
      </c>
      <c r="AG26" s="88">
        <f>AF26/AF$35</f>
        <v>7.1487068396164106E-3</v>
      </c>
      <c r="AH26" s="87">
        <v>2401</v>
      </c>
      <c r="AI26" s="88">
        <f>AH26/AH$35</f>
        <v>4.1768507484756497E-3</v>
      </c>
    </row>
    <row r="27" spans="1:35" x14ac:dyDescent="0.3">
      <c r="A27" t="s">
        <v>83</v>
      </c>
      <c r="B27" t="s">
        <v>72</v>
      </c>
      <c r="C27" t="s">
        <v>125</v>
      </c>
      <c r="D27" s="1" t="s">
        <v>42</v>
      </c>
      <c r="E27" s="14" t="s">
        <v>43</v>
      </c>
      <c r="F27" s="47">
        <v>3089</v>
      </c>
      <c r="G27" s="46">
        <f>F27/F$35</f>
        <v>2.5308781057331886E-3</v>
      </c>
      <c r="H27" s="47">
        <v>34766</v>
      </c>
      <c r="I27" s="46">
        <f>H27/H$35</f>
        <v>2.303770945555967E-2</v>
      </c>
      <c r="J27" s="47">
        <v>747</v>
      </c>
      <c r="K27" s="46">
        <f>J27/J$35</f>
        <v>7.6431869736356094E-4</v>
      </c>
      <c r="L27" s="47">
        <v>0</v>
      </c>
      <c r="M27" s="46">
        <f>L27/L$35</f>
        <v>0</v>
      </c>
      <c r="N27" s="47">
        <v>1709</v>
      </c>
      <c r="O27" s="46">
        <f>N27/N$35</f>
        <v>2.0452834614477829E-3</v>
      </c>
      <c r="P27" s="47">
        <v>8158</v>
      </c>
      <c r="Q27" s="46">
        <f>P27/P$35</f>
        <v>1.019649309630674E-2</v>
      </c>
      <c r="R27" s="47">
        <v>5992</v>
      </c>
      <c r="S27" s="46">
        <f>R27/R$35</f>
        <v>7.5151852646180512E-3</v>
      </c>
      <c r="T27" s="47">
        <v>14480</v>
      </c>
      <c r="U27" s="46">
        <f>T27/T$35</f>
        <v>1.7417327835488047E-2</v>
      </c>
      <c r="V27" s="47">
        <v>1812</v>
      </c>
      <c r="W27" s="46">
        <f>V27/V$35</f>
        <v>2.4758563019560906E-3</v>
      </c>
      <c r="X27" s="47">
        <v>6473</v>
      </c>
      <c r="Y27" s="46">
        <f>X27/X$35</f>
        <v>9.4847076854998116E-3</v>
      </c>
      <c r="Z27" s="47">
        <v>2723</v>
      </c>
      <c r="AA27" s="46">
        <f>Z27/Z$35</f>
        <v>3.2321242047288956E-3</v>
      </c>
      <c r="AB27" s="47">
        <v>14325</v>
      </c>
      <c r="AC27" s="46">
        <f>AB27/AB$35</f>
        <v>1.7809057071034827E-2</v>
      </c>
      <c r="AD27" s="47">
        <v>10538</v>
      </c>
      <c r="AE27" s="46">
        <f>AD27/AD$35</f>
        <v>1.5090740632012475E-2</v>
      </c>
      <c r="AF27" s="47">
        <v>10711</v>
      </c>
      <c r="AG27" s="46">
        <f>AF27/AF$35</f>
        <v>1.8864202749231677E-2</v>
      </c>
      <c r="AH27" s="47">
        <v>17206</v>
      </c>
      <c r="AI27" s="46">
        <f>AH27/AH$35</f>
        <v>2.9932067462837161E-2</v>
      </c>
    </row>
    <row r="28" spans="1:35" x14ac:dyDescent="0.3">
      <c r="A28" t="s">
        <v>44</v>
      </c>
      <c r="B28" t="s">
        <v>72</v>
      </c>
      <c r="C28" t="s">
        <v>127</v>
      </c>
      <c r="D28" s="1" t="s">
        <v>44</v>
      </c>
      <c r="E28" s="14" t="s">
        <v>45</v>
      </c>
      <c r="F28" s="47">
        <v>35654</v>
      </c>
      <c r="G28" s="46">
        <f>F28/F$35</f>
        <v>2.9212019417873457E-2</v>
      </c>
      <c r="H28" s="47">
        <v>9273</v>
      </c>
      <c r="I28" s="46">
        <f>H28/H$35</f>
        <v>6.1447586659783933E-3</v>
      </c>
      <c r="J28" s="47">
        <v>60371</v>
      </c>
      <c r="K28" s="46">
        <f>J28/J$35</f>
        <v>6.1770661417048914E-2</v>
      </c>
      <c r="L28" s="47">
        <v>9402</v>
      </c>
      <c r="M28" s="46">
        <f>L28/L$35</f>
        <v>1.0978630088359172E-2</v>
      </c>
      <c r="N28" s="47">
        <v>10970</v>
      </c>
      <c r="O28" s="46">
        <f>N28/N$35</f>
        <v>1.3128589568216607E-2</v>
      </c>
      <c r="P28" s="47">
        <v>16401</v>
      </c>
      <c r="Q28" s="46">
        <f>P28/P$35</f>
        <v>2.0499225701461982E-2</v>
      </c>
      <c r="R28" s="47">
        <v>46860</v>
      </c>
      <c r="S28" s="46">
        <f>R28/R$35</f>
        <v>5.8771959529372808E-2</v>
      </c>
      <c r="T28" s="47">
        <v>28893</v>
      </c>
      <c r="U28" s="46">
        <f>T28/T$35</f>
        <v>3.4754064444112991E-2</v>
      </c>
      <c r="V28" s="47">
        <v>11992</v>
      </c>
      <c r="W28" s="46">
        <f>V28/V$35</f>
        <v>1.6385468417802116E-2</v>
      </c>
      <c r="X28" s="47">
        <v>36646</v>
      </c>
      <c r="Y28" s="46">
        <f>X28/X$35</f>
        <v>5.3696369201734297E-2</v>
      </c>
      <c r="Z28" s="47">
        <v>15521</v>
      </c>
      <c r="AA28" s="46">
        <f>Z28/Z$35</f>
        <v>1.842298926977495E-2</v>
      </c>
      <c r="AB28" s="47">
        <v>13327</v>
      </c>
      <c r="AC28" s="46">
        <f>AB28/AB$35</f>
        <v>1.6568328348040569E-2</v>
      </c>
      <c r="AD28" s="47">
        <v>101878</v>
      </c>
      <c r="AE28" s="46">
        <f>AD28/AD$35</f>
        <v>0.14589243443804964</v>
      </c>
      <c r="AF28" s="47">
        <v>70114</v>
      </c>
      <c r="AG28" s="46">
        <f>AF28/AF$35</f>
        <v>0.12348470838947155</v>
      </c>
      <c r="AH28" s="47">
        <v>42129</v>
      </c>
      <c r="AI28" s="46">
        <f>AH28/AH$35</f>
        <v>7.3288856802386768E-2</v>
      </c>
    </row>
    <row r="29" spans="1:35" s="13" customFormat="1" x14ac:dyDescent="0.3">
      <c r="A29" s="13" t="s">
        <v>84</v>
      </c>
      <c r="B29" t="s">
        <v>72</v>
      </c>
      <c r="C29" s="44" t="s">
        <v>128</v>
      </c>
      <c r="D29" s="12" t="s">
        <v>46</v>
      </c>
      <c r="E29" s="23" t="s">
        <v>47</v>
      </c>
      <c r="F29" s="50">
        <v>210992</v>
      </c>
      <c r="G29" s="46">
        <f>F29/F$35</f>
        <v>0.17286987157165973</v>
      </c>
      <c r="H29" s="50">
        <v>190353</v>
      </c>
      <c r="I29" s="46">
        <f>H29/H$35</f>
        <v>0.12613752252183599</v>
      </c>
      <c r="J29" s="50">
        <v>119738</v>
      </c>
      <c r="K29" s="46">
        <f>J29/J$35</f>
        <v>0.12251404576294252</v>
      </c>
      <c r="L29" s="50">
        <v>53493</v>
      </c>
      <c r="M29" s="46">
        <f>L29/L$35</f>
        <v>6.2463290716506831E-2</v>
      </c>
      <c r="N29" s="50">
        <v>50894</v>
      </c>
      <c r="O29" s="46">
        <f>N29/N$35</f>
        <v>6.0908517546473653E-2</v>
      </c>
      <c r="P29" s="50">
        <v>53785</v>
      </c>
      <c r="Q29" s="46">
        <f>P29/P$35</f>
        <v>6.7224611569607504E-2</v>
      </c>
      <c r="R29" s="50">
        <v>60885</v>
      </c>
      <c r="S29" s="46">
        <f>R29/R$35</f>
        <v>7.6362158684290735E-2</v>
      </c>
      <c r="T29" s="50">
        <v>114829</v>
      </c>
      <c r="U29" s="46">
        <f>T29/T$35</f>
        <v>0.13812253715616415</v>
      </c>
      <c r="V29" s="50">
        <v>88859</v>
      </c>
      <c r="W29" s="46">
        <f>V29/V$35</f>
        <v>0.12141397082534008</v>
      </c>
      <c r="X29" s="50">
        <v>72261</v>
      </c>
      <c r="Y29" s="46">
        <f>X29/X$35</f>
        <v>0.10588204264821596</v>
      </c>
      <c r="Z29" s="50">
        <v>60564</v>
      </c>
      <c r="AA29" s="46">
        <f>Z29/Z$35</f>
        <v>7.1887759946823657E-2</v>
      </c>
      <c r="AB29" s="50">
        <v>67180</v>
      </c>
      <c r="AC29" s="46">
        <f>AB29/AB$35</f>
        <v>8.3519193998751809E-2</v>
      </c>
      <c r="AD29" s="50">
        <v>97474</v>
      </c>
      <c r="AE29" s="46">
        <f>AD29/AD$35</f>
        <v>0.13958577076910078</v>
      </c>
      <c r="AF29" s="50">
        <v>103126</v>
      </c>
      <c r="AG29" s="46">
        <f>AF29/AF$35</f>
        <v>0.18162541057952253</v>
      </c>
      <c r="AH29" s="50">
        <v>112434</v>
      </c>
      <c r="AI29" s="46">
        <f>AH29/AH$35</f>
        <v>0.19559351813998799</v>
      </c>
    </row>
    <row r="30" spans="1:35" s="41" customFormat="1" x14ac:dyDescent="0.3">
      <c r="A30" s="41" t="s">
        <v>48</v>
      </c>
      <c r="B30" s="41" t="s">
        <v>28</v>
      </c>
      <c r="D30" s="42" t="s">
        <v>28</v>
      </c>
      <c r="E30" s="43" t="s">
        <v>28</v>
      </c>
      <c r="F30" s="49">
        <v>15867</v>
      </c>
      <c r="G30" s="48">
        <f>F30/F$35</f>
        <v>1.3000143380922145E-2</v>
      </c>
      <c r="H30" s="49">
        <v>13918</v>
      </c>
      <c r="I30" s="48">
        <f>H30/H$35</f>
        <v>9.2227705287487634E-3</v>
      </c>
      <c r="J30" s="49">
        <v>11894</v>
      </c>
      <c r="K30" s="48">
        <f>J30/J$35</f>
        <v>1.2169754466455414E-2</v>
      </c>
      <c r="L30" s="49">
        <v>22934</v>
      </c>
      <c r="M30" s="48">
        <f>L30/L$35</f>
        <v>2.6779823702023958E-2</v>
      </c>
      <c r="N30" s="49">
        <v>10322</v>
      </c>
      <c r="O30" s="48">
        <f>N30/N$35</f>
        <v>1.2353081269200712E-2</v>
      </c>
      <c r="P30" s="49">
        <v>13163</v>
      </c>
      <c r="Q30" s="48">
        <f>P30/P$35</f>
        <v>1.645212535262143E-2</v>
      </c>
      <c r="R30" s="49">
        <v>41804</v>
      </c>
      <c r="S30" s="48">
        <f>R30/R$35</f>
        <v>5.2430708411564254E-2</v>
      </c>
      <c r="T30" s="49">
        <v>14082</v>
      </c>
      <c r="U30" s="48">
        <f>T30/T$35</f>
        <v>1.6938591890838583E-2</v>
      </c>
      <c r="V30" s="49">
        <v>5454</v>
      </c>
      <c r="W30" s="48">
        <f>V30/V$35</f>
        <v>7.4521635048943255E-3</v>
      </c>
      <c r="X30" s="49">
        <v>14617</v>
      </c>
      <c r="Y30" s="48">
        <f>X30/X$35</f>
        <v>2.1417885406913448E-2</v>
      </c>
      <c r="Z30" s="49">
        <v>4410</v>
      </c>
      <c r="AA30" s="48">
        <f>Z30/Z$35</f>
        <v>5.2345456271958978E-3</v>
      </c>
      <c r="AB30" s="49">
        <v>2086</v>
      </c>
      <c r="AC30" s="48">
        <f>AB30/AB$35</f>
        <v>2.5933468097855952E-3</v>
      </c>
      <c r="AD30" s="49">
        <v>8448</v>
      </c>
      <c r="AE30" s="48">
        <f>AD30/AD$35</f>
        <v>1.2097796247792883E-2</v>
      </c>
      <c r="AF30" s="49">
        <v>5541</v>
      </c>
      <c r="AG30" s="48">
        <f>AF30/AF$35</f>
        <v>9.7588037936226987E-3</v>
      </c>
      <c r="AH30" s="49">
        <v>9902</v>
      </c>
      <c r="AI30" s="48">
        <f>AH30/AH$35</f>
        <v>1.7225812624492246E-2</v>
      </c>
    </row>
    <row r="31" spans="1:35" s="41" customFormat="1" x14ac:dyDescent="0.3">
      <c r="A31" s="41" t="s">
        <v>48</v>
      </c>
      <c r="B31" s="41" t="s">
        <v>14</v>
      </c>
      <c r="D31" s="42" t="s">
        <v>14</v>
      </c>
      <c r="E31" s="43" t="s">
        <v>15</v>
      </c>
      <c r="F31" s="49">
        <v>32571</v>
      </c>
      <c r="G31" s="48">
        <f>F31/F$35</f>
        <v>2.6686057229470924E-2</v>
      </c>
      <c r="H31" s="49">
        <v>797</v>
      </c>
      <c r="I31" s="48">
        <f>H31/H$35</f>
        <v>5.2813249830527124E-4</v>
      </c>
      <c r="J31" s="49">
        <v>2796</v>
      </c>
      <c r="K31" s="48">
        <f>J31/J$35</f>
        <v>2.8608233973607985E-3</v>
      </c>
      <c r="L31" s="49">
        <v>1626</v>
      </c>
      <c r="M31" s="48">
        <f>L31/L$35</f>
        <v>1.8986654460404185E-3</v>
      </c>
      <c r="N31" s="49">
        <v>89</v>
      </c>
      <c r="O31" s="48">
        <f>N31/N$35</f>
        <v>1.0651271390804722E-4</v>
      </c>
      <c r="P31" s="49">
        <v>765</v>
      </c>
      <c r="Q31" s="48">
        <f>P31/P$35</f>
        <v>9.5615557963651086E-4</v>
      </c>
      <c r="R31" s="49">
        <v>1041</v>
      </c>
      <c r="S31" s="48">
        <f>R31/R$35</f>
        <v>1.3056254773810734E-3</v>
      </c>
      <c r="T31" s="49">
        <v>9126</v>
      </c>
      <c r="U31" s="48">
        <f>T31/T$35</f>
        <v>1.0977246811233696E-2</v>
      </c>
      <c r="V31" s="49">
        <v>1780</v>
      </c>
      <c r="W31" s="48">
        <f>V31/V$35</f>
        <v>2.432132570354217E-3</v>
      </c>
      <c r="X31" s="49">
        <v>4150</v>
      </c>
      <c r="Y31" s="48">
        <f>X31/X$35</f>
        <v>6.0808801011624008E-3</v>
      </c>
      <c r="Z31" s="49">
        <v>126</v>
      </c>
      <c r="AA31" s="48">
        <f>Z31/Z$35</f>
        <v>1.4955844649131136E-4</v>
      </c>
      <c r="AB31" s="49">
        <v>248</v>
      </c>
      <c r="AC31" s="48">
        <f>AB31/AB$35</f>
        <v>3.0831735801861341E-4</v>
      </c>
      <c r="AD31" s="49">
        <v>2279</v>
      </c>
      <c r="AE31" s="48">
        <f>AD31/AD$35</f>
        <v>3.263598206524619E-3</v>
      </c>
      <c r="AF31" s="49">
        <v>319</v>
      </c>
      <c r="AG31" s="48">
        <f>AF31/AF$35</f>
        <v>5.6182248875034121E-4</v>
      </c>
      <c r="AH31" s="49">
        <v>362</v>
      </c>
      <c r="AI31" s="48">
        <f>AH31/AH$35</f>
        <v>6.2974592709212206E-4</v>
      </c>
    </row>
    <row r="32" spans="1:35" s="41" customFormat="1" x14ac:dyDescent="0.3">
      <c r="A32" s="41" t="s">
        <v>48</v>
      </c>
      <c r="B32" s="41" t="s">
        <v>16</v>
      </c>
      <c r="D32" s="42" t="s">
        <v>16</v>
      </c>
      <c r="E32" s="43" t="s">
        <v>17</v>
      </c>
      <c r="F32" s="49">
        <v>1274</v>
      </c>
      <c r="G32" s="48">
        <f>F32/F$35</f>
        <v>1.0438131132094795E-3</v>
      </c>
      <c r="H32" s="49">
        <v>392</v>
      </c>
      <c r="I32" s="48">
        <f>H32/H$35</f>
        <v>2.5975902049644453E-4</v>
      </c>
      <c r="J32" s="49">
        <v>1036</v>
      </c>
      <c r="K32" s="48">
        <f>J32/J$35</f>
        <v>1.0600189698375491E-3</v>
      </c>
      <c r="L32" s="49">
        <v>397</v>
      </c>
      <c r="M32" s="48">
        <f>L32/L$35</f>
        <v>4.635732977109755E-4</v>
      </c>
      <c r="N32" s="49">
        <v>2402</v>
      </c>
      <c r="O32" s="48">
        <f>N32/N$35</f>
        <v>2.8746465034508923E-3</v>
      </c>
      <c r="P32" s="49">
        <v>4625</v>
      </c>
      <c r="Q32" s="48">
        <f>P32/P$35</f>
        <v>5.7806791579331539E-3</v>
      </c>
      <c r="R32" s="49">
        <v>3316</v>
      </c>
      <c r="S32" s="48">
        <f>R32/R$35</f>
        <v>4.158937639765263E-3</v>
      </c>
      <c r="T32" s="49">
        <v>1410</v>
      </c>
      <c r="U32" s="48">
        <f>T32/T$35</f>
        <v>1.6960243265219713E-3</v>
      </c>
      <c r="V32" s="49">
        <v>318</v>
      </c>
      <c r="W32" s="48">
        <f>V32/V$35</f>
        <v>4.3450458279361854E-4</v>
      </c>
      <c r="X32" s="49">
        <v>378</v>
      </c>
      <c r="Y32" s="48">
        <f>X32/X$35</f>
        <v>5.5387293451551506E-4</v>
      </c>
      <c r="Z32" s="49">
        <v>240</v>
      </c>
      <c r="AA32" s="48">
        <f>Z32/Z$35</f>
        <v>2.8487323141202165E-4</v>
      </c>
      <c r="AB32" s="49">
        <v>5672</v>
      </c>
      <c r="AC32" s="48">
        <f>AB32/AB$35</f>
        <v>7.0515163495224811E-3</v>
      </c>
      <c r="AD32" s="49">
        <v>3552</v>
      </c>
      <c r="AE32" s="48">
        <f>AD32/AD$35</f>
        <v>5.0865734223674618E-3</v>
      </c>
      <c r="AF32" s="49">
        <v>437</v>
      </c>
      <c r="AG32" s="48">
        <f>AF32/AF$35</f>
        <v>7.6964397361723857E-4</v>
      </c>
      <c r="AH32" s="49">
        <v>879</v>
      </c>
      <c r="AI32" s="48">
        <f>AH32/AH$35</f>
        <v>1.529134447276175E-3</v>
      </c>
    </row>
    <row r="33" spans="1:35" s="41" customFormat="1" ht="15" thickBot="1" x14ac:dyDescent="0.35">
      <c r="A33" s="41" t="s">
        <v>48</v>
      </c>
      <c r="B33" s="41" t="s">
        <v>48</v>
      </c>
      <c r="D33" s="52" t="s">
        <v>48</v>
      </c>
      <c r="E33" s="53" t="s">
        <v>49</v>
      </c>
      <c r="F33" s="49">
        <v>195067</v>
      </c>
      <c r="G33" s="48">
        <f>F33/F$35</f>
        <v>0.15982220765654123</v>
      </c>
      <c r="H33" s="49">
        <v>690889</v>
      </c>
      <c r="I33" s="48">
        <f>H33/H$35</f>
        <v>0.45781798446879612</v>
      </c>
      <c r="J33" s="49">
        <v>153558</v>
      </c>
      <c r="K33" s="48">
        <f t="shared" ref="K33" si="0">J33/J$35</f>
        <v>0.15711813993273585</v>
      </c>
      <c r="L33" s="49">
        <v>169747</v>
      </c>
      <c r="M33" s="48">
        <f t="shared" ref="M33" si="1">L33/L$35</f>
        <v>0.19821203165376564</v>
      </c>
      <c r="N33" s="49">
        <v>207285</v>
      </c>
      <c r="O33" s="48">
        <f t="shared" ref="O33" si="2">N33/N$35</f>
        <v>0.24807289778010749</v>
      </c>
      <c r="P33" s="49">
        <v>203938</v>
      </c>
      <c r="Q33" s="48">
        <f t="shared" ref="Q33" si="3">P33/P$35</f>
        <v>0.25489732888877226</v>
      </c>
      <c r="R33" s="49">
        <v>169407</v>
      </c>
      <c r="S33" s="48">
        <f t="shared" ref="S33" si="4">R33/R$35</f>
        <v>0.21247079274418396</v>
      </c>
      <c r="T33" s="49">
        <v>203954</v>
      </c>
      <c r="U33" s="48">
        <f t="shared" ref="U33" si="5">T33/T$35</f>
        <v>0.24532691169607243</v>
      </c>
      <c r="V33" s="49">
        <v>118512</v>
      </c>
      <c r="W33" s="48">
        <f t="shared" ref="W33" si="6">V33/V$35</f>
        <v>0.16193083998753874</v>
      </c>
      <c r="X33" s="49">
        <v>115043</v>
      </c>
      <c r="Y33" s="48">
        <f t="shared" ref="Y33" si="7">X33/X$35</f>
        <v>0.1685693227657894</v>
      </c>
      <c r="Z33" s="49">
        <v>307888</v>
      </c>
      <c r="AA33" s="48">
        <f t="shared" ref="AA33" si="8">Z33/Z$35</f>
        <v>0.3654543728041022</v>
      </c>
      <c r="AB33" s="49">
        <v>180812</v>
      </c>
      <c r="AC33" s="48">
        <f t="shared" ref="AC33" si="9">AB33/AB$35</f>
        <v>0.22478821829863521</v>
      </c>
      <c r="AD33" s="49">
        <v>128570</v>
      </c>
      <c r="AE33" s="48">
        <f t="shared" ref="AE33" si="10">AD33/AD$35</f>
        <v>0.18411620070770962</v>
      </c>
      <c r="AF33" s="49">
        <v>104949</v>
      </c>
      <c r="AG33" s="48">
        <f t="shared" ref="AG33" si="11">AF33/AF$35</f>
        <v>0.18483607640081368</v>
      </c>
      <c r="AH33" s="49">
        <v>102710</v>
      </c>
      <c r="AI33" s="48">
        <f t="shared" ref="AI33" si="12">AH33/AH$35</f>
        <v>0.17867735959014325</v>
      </c>
    </row>
    <row r="35" spans="1:35" s="81" customFormat="1" x14ac:dyDescent="0.3">
      <c r="E35" s="81" t="s">
        <v>71</v>
      </c>
      <c r="F35" s="82">
        <f>SUM(F6:F33)</f>
        <v>1220525</v>
      </c>
      <c r="G35" s="82"/>
      <c r="H35" s="82">
        <f>SUM(H6:H33)</f>
        <v>1509091</v>
      </c>
      <c r="I35" s="82"/>
      <c r="J35" s="82">
        <f>SUM(J6:J33)</f>
        <v>977341</v>
      </c>
      <c r="K35" s="82"/>
      <c r="L35" s="82">
        <f>SUM(L6:L33)</f>
        <v>856391</v>
      </c>
      <c r="M35" s="82"/>
      <c r="N35" s="82">
        <f>SUM(N6:N33)</f>
        <v>835581</v>
      </c>
      <c r="O35" s="82"/>
      <c r="P35" s="82">
        <f>SUM(P6:P33)</f>
        <v>800079</v>
      </c>
      <c r="Q35" s="82"/>
      <c r="R35" s="82">
        <f>SUM(R6:R33)</f>
        <v>797319</v>
      </c>
      <c r="S35" s="82"/>
      <c r="T35" s="82">
        <f>SUM(T6:T33)</f>
        <v>831356</v>
      </c>
      <c r="U35" s="82"/>
      <c r="V35" s="82">
        <f>SUM(V6:V33)</f>
        <v>731868</v>
      </c>
      <c r="W35" s="82"/>
      <c r="X35" s="82">
        <f>SUM(X6:X33)</f>
        <v>682467</v>
      </c>
      <c r="Y35" s="82"/>
      <c r="Z35" s="82">
        <f>SUM(Z6:Z33)</f>
        <v>842480</v>
      </c>
      <c r="AA35" s="82"/>
      <c r="AB35" s="82">
        <f>SUM(AB6:AB33)</f>
        <v>804366</v>
      </c>
      <c r="AC35" s="82"/>
      <c r="AD35" s="82">
        <f>SUM(AD6:AD33)</f>
        <v>698309</v>
      </c>
      <c r="AE35" s="82"/>
      <c r="AF35" s="82">
        <f>SUM(AF6:AF33)</f>
        <v>567795</v>
      </c>
      <c r="AG35" s="82"/>
      <c r="AH35" s="82">
        <f>SUM(AH6:AH33)</f>
        <v>574835</v>
      </c>
      <c r="AI35" s="82"/>
    </row>
    <row r="37" spans="1:35" x14ac:dyDescent="0.3">
      <c r="F37" s="5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775B1-E1EE-44A6-9C7C-27F300C83A5A}">
  <dimension ref="A1:AI34"/>
  <sheetViews>
    <sheetView topLeftCell="A4" workbookViewId="0">
      <selection activeCell="C14" sqref="C14"/>
    </sheetView>
  </sheetViews>
  <sheetFormatPr defaultRowHeight="14.4" x14ac:dyDescent="0.3"/>
  <cols>
    <col min="1" max="1" width="32.109375" customWidth="1"/>
    <col min="2" max="2" width="29.44140625" customWidth="1"/>
    <col min="3" max="3" width="34.5546875" customWidth="1"/>
    <col min="4" max="4" width="27.77734375" customWidth="1"/>
    <col min="5" max="5" width="52.109375" customWidth="1"/>
    <col min="6" max="6" width="13.33203125" style="47" customWidth="1"/>
    <col min="7" max="7" width="10.109375" style="47" customWidth="1"/>
    <col min="8" max="8" width="12.5546875" style="47" bestFit="1" customWidth="1"/>
    <col min="9" max="9" width="10.109375" style="47" customWidth="1"/>
    <col min="10" max="10" width="11.88671875" style="47" customWidth="1"/>
    <col min="11" max="11" width="10.109375" style="47" customWidth="1"/>
    <col min="12" max="12" width="11.109375" style="47" bestFit="1" customWidth="1"/>
    <col min="13" max="13" width="10.109375" style="47" customWidth="1"/>
    <col min="14" max="14" width="11.109375" style="47" bestFit="1" customWidth="1"/>
    <col min="15" max="15" width="10.109375" style="47" customWidth="1"/>
    <col min="16" max="16" width="11.109375" style="47" bestFit="1" customWidth="1"/>
    <col min="17" max="17" width="10.109375" style="47" customWidth="1"/>
    <col min="18" max="18" width="11.109375" style="47" bestFit="1" customWidth="1"/>
    <col min="19" max="19" width="10.109375" style="47" customWidth="1"/>
    <col min="20" max="20" width="11.109375" style="47" bestFit="1" customWidth="1"/>
    <col min="21" max="21" width="10.109375" style="47" customWidth="1"/>
    <col min="22" max="22" width="11.109375" style="47" bestFit="1" customWidth="1"/>
    <col min="23" max="23" width="10.109375" style="47" customWidth="1"/>
    <col min="24" max="24" width="10.21875" style="47" customWidth="1"/>
    <col min="25" max="25" width="10.109375" style="47" customWidth="1"/>
    <col min="26" max="26" width="11.109375" style="47" bestFit="1" customWidth="1"/>
    <col min="27" max="27" width="10.109375" style="47" customWidth="1"/>
    <col min="28" max="28" width="11.109375" style="47" bestFit="1" customWidth="1"/>
    <col min="29" max="29" width="10.109375" style="47" customWidth="1"/>
    <col min="30" max="30" width="11.109375" style="47" bestFit="1" customWidth="1"/>
    <col min="31" max="31" width="10.109375" style="47" customWidth="1"/>
    <col min="32" max="32" width="11.109375" style="47" bestFit="1" customWidth="1"/>
    <col min="33" max="33" width="10.109375" style="47" customWidth="1"/>
    <col min="34" max="34" width="11.109375" style="47" bestFit="1" customWidth="1"/>
    <col min="35" max="35" width="10.109375" style="47" customWidth="1"/>
  </cols>
  <sheetData>
    <row r="1" spans="1:35" x14ac:dyDescent="0.3">
      <c r="E1" s="25" t="s">
        <v>87</v>
      </c>
      <c r="F1" s="26" t="s">
        <v>89</v>
      </c>
      <c r="G1" s="26" t="s">
        <v>89</v>
      </c>
      <c r="H1" s="26" t="s">
        <v>94</v>
      </c>
      <c r="I1" s="26" t="s">
        <v>89</v>
      </c>
      <c r="J1" s="26" t="s">
        <v>96</v>
      </c>
      <c r="K1" s="26" t="s">
        <v>89</v>
      </c>
      <c r="L1" s="26" t="s">
        <v>97</v>
      </c>
      <c r="M1" s="26" t="s">
        <v>89</v>
      </c>
      <c r="N1" s="26" t="s">
        <v>98</v>
      </c>
      <c r="O1" s="26" t="s">
        <v>89</v>
      </c>
      <c r="P1" s="26" t="s">
        <v>99</v>
      </c>
      <c r="Q1" s="26" t="s">
        <v>89</v>
      </c>
      <c r="R1" s="26" t="s">
        <v>100</v>
      </c>
      <c r="S1" s="26" t="s">
        <v>89</v>
      </c>
      <c r="T1" s="26" t="s">
        <v>101</v>
      </c>
      <c r="U1" s="26" t="s">
        <v>89</v>
      </c>
      <c r="V1" s="26" t="s">
        <v>102</v>
      </c>
      <c r="W1" s="26" t="s">
        <v>89</v>
      </c>
      <c r="X1" s="26" t="s">
        <v>103</v>
      </c>
      <c r="Y1" s="26" t="s">
        <v>89</v>
      </c>
      <c r="Z1" s="26" t="s">
        <v>104</v>
      </c>
      <c r="AA1" s="26" t="s">
        <v>89</v>
      </c>
      <c r="AB1" s="26" t="s">
        <v>105</v>
      </c>
      <c r="AC1" s="26" t="s">
        <v>89</v>
      </c>
      <c r="AD1" s="26" t="s">
        <v>106</v>
      </c>
      <c r="AE1" s="26" t="s">
        <v>89</v>
      </c>
      <c r="AF1" s="26" t="s">
        <v>107</v>
      </c>
      <c r="AG1" s="26" t="s">
        <v>89</v>
      </c>
      <c r="AH1" s="26" t="s">
        <v>108</v>
      </c>
      <c r="AI1" s="26" t="s">
        <v>89</v>
      </c>
    </row>
    <row r="2" spans="1:35" x14ac:dyDescent="0.3">
      <c r="E2" s="25" t="s">
        <v>109</v>
      </c>
      <c r="F2" s="27">
        <v>41240</v>
      </c>
      <c r="G2" s="27"/>
      <c r="H2" s="27">
        <v>41313</v>
      </c>
      <c r="I2" s="27"/>
      <c r="J2" s="28">
        <v>41635</v>
      </c>
      <c r="K2" s="27"/>
      <c r="L2" s="28">
        <v>41662</v>
      </c>
      <c r="M2" s="27"/>
      <c r="N2" s="28">
        <v>41673</v>
      </c>
      <c r="O2" s="27"/>
      <c r="P2" s="28">
        <v>41680</v>
      </c>
      <c r="Q2" s="27"/>
      <c r="R2" s="28">
        <v>41698</v>
      </c>
      <c r="S2" s="27"/>
      <c r="T2" s="28">
        <v>41702</v>
      </c>
      <c r="U2" s="27"/>
      <c r="V2" s="28">
        <v>41974</v>
      </c>
      <c r="W2" s="27"/>
      <c r="X2" s="28">
        <v>41984</v>
      </c>
      <c r="Y2" s="27"/>
      <c r="Z2" s="28">
        <v>42016</v>
      </c>
      <c r="AA2" s="27"/>
      <c r="AB2" s="28">
        <v>42023</v>
      </c>
      <c r="AC2" s="27"/>
      <c r="AD2" s="28">
        <v>42044</v>
      </c>
      <c r="AE2" s="27"/>
      <c r="AF2" s="28">
        <v>42058</v>
      </c>
      <c r="AG2" s="27"/>
      <c r="AH2" s="28">
        <v>42072</v>
      </c>
      <c r="AI2" s="27"/>
    </row>
    <row r="3" spans="1:35" x14ac:dyDescent="0.3">
      <c r="E3" s="25" t="s">
        <v>110</v>
      </c>
      <c r="F3" s="29" t="s">
        <v>112</v>
      </c>
      <c r="G3" s="29"/>
      <c r="H3" s="29" t="s">
        <v>112</v>
      </c>
      <c r="I3" s="29"/>
      <c r="J3" s="30" t="s">
        <v>112</v>
      </c>
      <c r="K3" s="29"/>
      <c r="L3" s="30" t="s">
        <v>112</v>
      </c>
      <c r="M3" s="29"/>
      <c r="N3" s="30" t="s">
        <v>112</v>
      </c>
      <c r="O3" s="29"/>
      <c r="P3" s="30" t="s">
        <v>112</v>
      </c>
      <c r="Q3" s="29"/>
      <c r="R3" s="30" t="s">
        <v>112</v>
      </c>
      <c r="S3" s="29"/>
      <c r="T3" s="30" t="s">
        <v>112</v>
      </c>
      <c r="U3" s="29"/>
      <c r="V3" s="30" t="s">
        <v>112</v>
      </c>
      <c r="W3" s="29"/>
      <c r="X3" s="30" t="s">
        <v>112</v>
      </c>
      <c r="Y3" s="29"/>
      <c r="Z3" s="30" t="s">
        <v>112</v>
      </c>
      <c r="AA3" s="29"/>
      <c r="AB3" s="30" t="s">
        <v>112</v>
      </c>
      <c r="AC3" s="29"/>
      <c r="AD3" s="30" t="s">
        <v>112</v>
      </c>
      <c r="AE3" s="29"/>
      <c r="AF3" s="30" t="s">
        <v>112</v>
      </c>
      <c r="AG3" s="29"/>
      <c r="AH3" s="30" t="s">
        <v>112</v>
      </c>
      <c r="AI3" s="29"/>
    </row>
    <row r="5" spans="1:35" ht="28.8" x14ac:dyDescent="0.3">
      <c r="A5" s="11" t="s">
        <v>85</v>
      </c>
      <c r="B5" s="11" t="s">
        <v>86</v>
      </c>
      <c r="C5" s="11" t="s">
        <v>113</v>
      </c>
      <c r="D5" s="11" t="s">
        <v>0</v>
      </c>
      <c r="E5" s="11" t="s">
        <v>1</v>
      </c>
      <c r="F5" s="45" t="s">
        <v>51</v>
      </c>
      <c r="G5" s="45"/>
      <c r="H5" s="45" t="s">
        <v>56</v>
      </c>
      <c r="I5" s="45"/>
      <c r="J5" s="45" t="s">
        <v>58</v>
      </c>
      <c r="K5" s="45"/>
      <c r="L5" s="45" t="s">
        <v>59</v>
      </c>
      <c r="M5" s="45"/>
      <c r="N5" s="45" t="s">
        <v>60</v>
      </c>
      <c r="O5" s="45"/>
      <c r="P5" s="45" t="s">
        <v>61</v>
      </c>
      <c r="Q5" s="45"/>
      <c r="R5" s="45" t="s">
        <v>62</v>
      </c>
      <c r="S5" s="45"/>
      <c r="T5" s="45" t="s">
        <v>63</v>
      </c>
      <c r="U5" s="45"/>
      <c r="V5" s="45" t="s">
        <v>64</v>
      </c>
      <c r="W5" s="45"/>
      <c r="X5" s="45" t="s">
        <v>65</v>
      </c>
      <c r="Y5" s="45"/>
      <c r="Z5" s="45" t="s">
        <v>66</v>
      </c>
      <c r="AA5" s="45"/>
      <c r="AB5" s="45" t="s">
        <v>67</v>
      </c>
      <c r="AC5" s="45"/>
      <c r="AD5" s="45" t="s">
        <v>68</v>
      </c>
      <c r="AE5" s="45"/>
      <c r="AF5" s="45" t="s">
        <v>69</v>
      </c>
      <c r="AG5" s="45"/>
      <c r="AH5" s="45" t="s">
        <v>70</v>
      </c>
      <c r="AI5" s="45"/>
    </row>
    <row r="6" spans="1:35" s="61" customFormat="1" ht="15" thickBot="1" x14ac:dyDescent="0.35">
      <c r="C6" s="61" t="s">
        <v>132</v>
      </c>
      <c r="D6" s="62" t="s">
        <v>129</v>
      </c>
      <c r="E6" s="63" t="s">
        <v>133</v>
      </c>
      <c r="F6" s="64">
        <v>1337</v>
      </c>
      <c r="G6" s="65">
        <f>F6/F$29</f>
        <v>1.0954302451813768E-3</v>
      </c>
      <c r="H6" s="64">
        <v>3373</v>
      </c>
      <c r="I6" s="65">
        <f>H6/H$29</f>
        <v>2.235120347281907E-3</v>
      </c>
      <c r="J6" s="64">
        <v>36382</v>
      </c>
      <c r="K6" s="65">
        <f>J6/J$29</f>
        <v>3.7225492433040262E-2</v>
      </c>
      <c r="L6" s="64">
        <v>1657</v>
      </c>
      <c r="M6" s="65">
        <f>L6/L$29</f>
        <v>1.9348638647533661E-3</v>
      </c>
      <c r="N6" s="64">
        <v>305</v>
      </c>
      <c r="O6" s="65">
        <f>N6/N$29</f>
        <v>3.6501548024667863E-4</v>
      </c>
      <c r="P6" s="64">
        <v>1469</v>
      </c>
      <c r="Q6" s="65">
        <f>P6/P$29</f>
        <v>1.8360686882170386E-3</v>
      </c>
      <c r="R6" s="64">
        <v>1379</v>
      </c>
      <c r="S6" s="65">
        <f>R6/R$29</f>
        <v>1.7295461415067245E-3</v>
      </c>
      <c r="T6" s="64">
        <v>1940</v>
      </c>
      <c r="U6" s="65">
        <f>T6/T$29</f>
        <v>2.333537016633067E-3</v>
      </c>
      <c r="V6" s="64">
        <v>10098</v>
      </c>
      <c r="W6" s="65">
        <f>V6/V$29</f>
        <v>1.3797570053616226E-2</v>
      </c>
      <c r="X6" s="64">
        <v>5483</v>
      </c>
      <c r="Y6" s="65">
        <f>X6/X$29</f>
        <v>8.0340880951020339E-3</v>
      </c>
      <c r="Z6" s="64">
        <v>3121</v>
      </c>
      <c r="AA6" s="65">
        <f>Z6/Z$29</f>
        <v>3.7045389801538316E-3</v>
      </c>
      <c r="AB6" s="64">
        <v>4079</v>
      </c>
      <c r="AC6" s="65">
        <f>AB6/AB$29</f>
        <v>5.0710746103142098E-3</v>
      </c>
      <c r="AD6" s="64">
        <v>6730</v>
      </c>
      <c r="AE6" s="65">
        <f>AD6/AD$29</f>
        <v>9.6375673233482593E-3</v>
      </c>
      <c r="AF6" s="64">
        <v>3990</v>
      </c>
      <c r="AG6" s="65">
        <f>AF6/AF$29</f>
        <v>7.0271841069400051E-3</v>
      </c>
      <c r="AH6" s="64">
        <v>1841</v>
      </c>
      <c r="AI6" s="65">
        <f>AH6/AH$29</f>
        <v>3.2026581540789967E-3</v>
      </c>
    </row>
    <row r="7" spans="1:35" s="54" customFormat="1" x14ac:dyDescent="0.3">
      <c r="A7" s="54" t="s">
        <v>48</v>
      </c>
      <c r="B7" s="54" t="s">
        <v>6</v>
      </c>
      <c r="C7" s="54" t="s">
        <v>116</v>
      </c>
      <c r="D7" s="55" t="s">
        <v>6</v>
      </c>
      <c r="E7" s="56" t="s">
        <v>7</v>
      </c>
      <c r="F7" s="57">
        <v>14417</v>
      </c>
      <c r="G7" s="58">
        <f>F7/F$29</f>
        <v>1.1812130026013395E-2</v>
      </c>
      <c r="H7" s="57">
        <v>126285</v>
      </c>
      <c r="I7" s="58">
        <f>H7/H$29</f>
        <v>8.3682826284167094E-2</v>
      </c>
      <c r="J7" s="57">
        <v>17985</v>
      </c>
      <c r="K7" s="58">
        <f>J7/J$29</f>
        <v>1.8401970243753205E-2</v>
      </c>
      <c r="L7" s="57">
        <v>246143</v>
      </c>
      <c r="M7" s="58">
        <f>L7/L$29</f>
        <v>0.28741894765358345</v>
      </c>
      <c r="N7" s="57">
        <v>183723</v>
      </c>
      <c r="O7" s="58">
        <f>N7/N$29</f>
        <v>0.21987455435200179</v>
      </c>
      <c r="P7" s="57">
        <v>95548</v>
      </c>
      <c r="Q7" s="58">
        <f>P7/P$29</f>
        <v>0.11942320695831286</v>
      </c>
      <c r="R7" s="57">
        <v>20128</v>
      </c>
      <c r="S7" s="58">
        <f>R7/R$29</f>
        <v>2.5244600968997354E-2</v>
      </c>
      <c r="T7" s="57">
        <v>81766</v>
      </c>
      <c r="U7" s="58">
        <f>T7/T$29</f>
        <v>9.8352570980422341E-2</v>
      </c>
      <c r="V7" s="57">
        <v>7289</v>
      </c>
      <c r="W7" s="58">
        <f>V7/V$29</f>
        <v>9.9594462389392627E-3</v>
      </c>
      <c r="X7" s="57">
        <v>5540</v>
      </c>
      <c r="Y7" s="58">
        <f>X7/X$29</f>
        <v>8.1176086169734221E-3</v>
      </c>
      <c r="Z7" s="57">
        <v>139165</v>
      </c>
      <c r="AA7" s="58">
        <f>Z7/Z$29</f>
        <v>0.16518493020605832</v>
      </c>
      <c r="AB7" s="57">
        <v>45369</v>
      </c>
      <c r="AC7" s="58">
        <f>AB7/AB$29</f>
        <v>5.6403428290106743E-2</v>
      </c>
      <c r="AD7" s="57">
        <v>55168</v>
      </c>
      <c r="AE7" s="58">
        <f>AD7/AD$29</f>
        <v>7.9002275496950491E-2</v>
      </c>
      <c r="AF7" s="57">
        <v>14948</v>
      </c>
      <c r="AG7" s="58">
        <f>AF7/AF$29</f>
        <v>2.6326403015172729E-2</v>
      </c>
      <c r="AH7" s="57">
        <v>1027</v>
      </c>
      <c r="AI7" s="58">
        <f>AH7/AH$29</f>
        <v>1.7865996329381475E-3</v>
      </c>
    </row>
    <row r="8" spans="1:35" s="54" customFormat="1" ht="15" thickBot="1" x14ac:dyDescent="0.35">
      <c r="A8" s="54" t="s">
        <v>48</v>
      </c>
      <c r="B8" s="54" t="s">
        <v>6</v>
      </c>
      <c r="D8" s="59" t="s">
        <v>6</v>
      </c>
      <c r="E8" s="60" t="s">
        <v>8</v>
      </c>
      <c r="F8" s="57">
        <v>4678</v>
      </c>
      <c r="G8" s="58">
        <f t="shared" ref="G8:I27" si="0">F8/F$29</f>
        <v>3.8327768788021547E-3</v>
      </c>
      <c r="H8" s="57">
        <v>33843</v>
      </c>
      <c r="I8" s="58">
        <f t="shared" si="0"/>
        <v>2.2426082986380543E-2</v>
      </c>
      <c r="J8" s="57">
        <v>5465</v>
      </c>
      <c r="K8" s="58">
        <f t="shared" ref="K8" si="1">J8/J$29</f>
        <v>5.5917023843264531E-3</v>
      </c>
      <c r="L8" s="57">
        <v>47519</v>
      </c>
      <c r="M8" s="58">
        <f t="shared" ref="M8" si="2">L8/L$29</f>
        <v>5.5487505123243935E-2</v>
      </c>
      <c r="N8" s="57">
        <v>40633</v>
      </c>
      <c r="O8" s="58">
        <f t="shared" ref="O8" si="3">N8/N$29</f>
        <v>4.8628439373322278E-2</v>
      </c>
      <c r="P8" s="57">
        <v>20233</v>
      </c>
      <c r="Q8" s="58">
        <f t="shared" ref="Q8" si="4">P8/P$29</f>
        <v>2.5288752735667355E-2</v>
      </c>
      <c r="R8" s="57">
        <v>22225</v>
      </c>
      <c r="S8" s="58">
        <f t="shared" ref="S8" si="5">R8/R$29</f>
        <v>2.7874664970984009E-2</v>
      </c>
      <c r="T8" s="57">
        <v>21180</v>
      </c>
      <c r="U8" s="58">
        <f t="shared" ref="U8" si="6">T8/T$29</f>
        <v>2.5476450521798123E-2</v>
      </c>
      <c r="V8" s="57">
        <v>2384</v>
      </c>
      <c r="W8" s="58">
        <f t="shared" ref="W8" si="7">V8/V$29</f>
        <v>3.2574180043395806E-3</v>
      </c>
      <c r="X8" s="57">
        <v>1537</v>
      </c>
      <c r="Y8" s="58">
        <f t="shared" ref="Y8" si="8">X8/X$29</f>
        <v>2.2521235459003878E-3</v>
      </c>
      <c r="Z8" s="57">
        <v>35587</v>
      </c>
      <c r="AA8" s="58">
        <f t="shared" ref="AA8" si="9">Z8/Z$29</f>
        <v>4.224076535941506E-2</v>
      </c>
      <c r="AB8" s="57">
        <v>204386</v>
      </c>
      <c r="AC8" s="58">
        <f t="shared" ref="AC8" si="10">AB8/AB$29</f>
        <v>0.25409577232254971</v>
      </c>
      <c r="AD8" s="57">
        <v>13750</v>
      </c>
      <c r="AE8" s="58">
        <f t="shared" ref="AE8" si="11">AD8/AD$29</f>
        <v>1.9690423580392063E-2</v>
      </c>
      <c r="AF8" s="57">
        <v>4687</v>
      </c>
      <c r="AG8" s="58">
        <f t="shared" ref="AG8" si="12">AF8/AF$29</f>
        <v>8.2547398268741357E-3</v>
      </c>
      <c r="AH8" s="57">
        <v>480</v>
      </c>
      <c r="AI8" s="58">
        <f t="shared" ref="AI8" si="13">AH8/AH$29</f>
        <v>8.3502222376855971E-4</v>
      </c>
    </row>
    <row r="9" spans="1:35" ht="15" thickBot="1" x14ac:dyDescent="0.35">
      <c r="A9" t="s">
        <v>48</v>
      </c>
      <c r="B9" t="s">
        <v>9</v>
      </c>
      <c r="C9" t="s">
        <v>130</v>
      </c>
      <c r="D9" s="1" t="s">
        <v>9</v>
      </c>
      <c r="E9" s="14" t="s">
        <v>10</v>
      </c>
      <c r="F9" s="47">
        <v>12885</v>
      </c>
      <c r="G9" s="46">
        <f t="shared" si="0"/>
        <v>1.055693246758567E-2</v>
      </c>
      <c r="H9" s="47">
        <v>35788</v>
      </c>
      <c r="I9" s="46">
        <f t="shared" si="0"/>
        <v>2.37149383304254E-2</v>
      </c>
      <c r="J9" s="47">
        <v>2026</v>
      </c>
      <c r="K9" s="46">
        <f t="shared" ref="K9" si="14">J9/J$29</f>
        <v>2.0729714603193766E-3</v>
      </c>
      <c r="L9" s="47">
        <v>5316</v>
      </c>
      <c r="M9" s="46">
        <f t="shared" ref="M9" si="15">L9/L$29</f>
        <v>6.2074449638074196E-3</v>
      </c>
      <c r="N9" s="47">
        <v>7343</v>
      </c>
      <c r="O9" s="46">
        <f t="shared" ref="O9" si="16">N9/N$29</f>
        <v>8.7878972834470864E-3</v>
      </c>
      <c r="P9" s="47">
        <v>9692</v>
      </c>
      <c r="Q9" s="46">
        <f t="shared" ref="Q9" si="17">P9/P$29</f>
        <v>1.2113803761878515E-2</v>
      </c>
      <c r="R9" s="47">
        <v>10245</v>
      </c>
      <c r="S9" s="46">
        <f t="shared" ref="S9" si="18">R9/R$29</f>
        <v>1.2849311254341111E-2</v>
      </c>
      <c r="T9" s="47">
        <v>19158</v>
      </c>
      <c r="U9" s="46">
        <f t="shared" ref="U9" si="19">T9/T$29</f>
        <v>2.304427946631768E-2</v>
      </c>
      <c r="V9" s="47">
        <v>2174</v>
      </c>
      <c r="W9" s="46">
        <f t="shared" ref="W9" si="20">V9/V$29</f>
        <v>2.970481015702285E-3</v>
      </c>
      <c r="X9" s="47">
        <v>4288</v>
      </c>
      <c r="Y9" s="46">
        <f t="shared" ref="Y9" si="21">X9/X$29</f>
        <v>6.2830876804299699E-3</v>
      </c>
      <c r="Z9" s="47">
        <v>16691</v>
      </c>
      <c r="AA9" s="46">
        <f t="shared" ref="AA9" si="22">Z9/Z$29</f>
        <v>1.9811746272908555E-2</v>
      </c>
      <c r="AB9" s="47">
        <v>4920</v>
      </c>
      <c r="AC9" s="46">
        <f t="shared" ref="AC9" si="23">AB9/AB$29</f>
        <v>6.1166185542402343E-3</v>
      </c>
      <c r="AD9" s="47">
        <v>10792</v>
      </c>
      <c r="AE9" s="46">
        <f t="shared" ref="AE9" si="24">AD9/AD$29</f>
        <v>1.5454476456697536E-2</v>
      </c>
      <c r="AF9" s="47">
        <v>2900</v>
      </c>
      <c r="AG9" s="46">
        <f t="shared" ref="AG9" si="25">AF9/AF$29</f>
        <v>5.1074771704576472E-3</v>
      </c>
      <c r="AH9" s="47">
        <v>1831</v>
      </c>
      <c r="AI9" s="46">
        <f t="shared" ref="AI9" si="26">AH9/AH$29</f>
        <v>3.1852618577504848E-3</v>
      </c>
    </row>
    <row r="10" spans="1:35" s="66" customFormat="1" x14ac:dyDescent="0.3">
      <c r="A10" s="66" t="s">
        <v>48</v>
      </c>
      <c r="B10" s="66" t="s">
        <v>11</v>
      </c>
      <c r="C10" s="66" t="s">
        <v>117</v>
      </c>
      <c r="D10" s="67" t="s">
        <v>11</v>
      </c>
      <c r="E10" s="68" t="s">
        <v>12</v>
      </c>
      <c r="F10" s="69">
        <v>19871</v>
      </c>
      <c r="G10" s="70">
        <f t="shared" si="0"/>
        <v>1.6280698879580509E-2</v>
      </c>
      <c r="H10" s="69">
        <v>29885</v>
      </c>
      <c r="I10" s="70">
        <f t="shared" si="0"/>
        <v>1.9803312060041441E-2</v>
      </c>
      <c r="J10" s="69">
        <v>41835</v>
      </c>
      <c r="K10" s="70">
        <f t="shared" ref="K10" si="27">J10/J$29</f>
        <v>4.2804916605360871E-2</v>
      </c>
      <c r="L10" s="69">
        <v>59145</v>
      </c>
      <c r="M10" s="70">
        <f t="shared" ref="M10" si="28">L10/L$29</f>
        <v>6.9063079831525556E-2</v>
      </c>
      <c r="N10" s="69">
        <v>41028</v>
      </c>
      <c r="O10" s="70">
        <f t="shared" ref="O10" si="29">N10/N$29</f>
        <v>4.9101164339543382E-2</v>
      </c>
      <c r="P10" s="69">
        <v>33470</v>
      </c>
      <c r="Q10" s="70">
        <f t="shared" ref="Q10" si="30">P10/P$29</f>
        <v>4.1833368954815715E-2</v>
      </c>
      <c r="R10" s="69">
        <v>13921</v>
      </c>
      <c r="S10" s="70">
        <f t="shared" ref="S10" si="31">R10/R$29</f>
        <v>1.7459762027494642E-2</v>
      </c>
      <c r="T10" s="69">
        <v>38527</v>
      </c>
      <c r="U10" s="70">
        <f t="shared" ref="U10" si="32">T10/T$29</f>
        <v>4.6342361154547512E-2</v>
      </c>
      <c r="V10" s="69">
        <v>16007</v>
      </c>
      <c r="W10" s="70">
        <f t="shared" ref="W10" si="33">V10/V$29</f>
        <v>2.1871430367224692E-2</v>
      </c>
      <c r="X10" s="69">
        <v>21663</v>
      </c>
      <c r="Y10" s="70">
        <f t="shared" ref="Y10" si="34">X10/X$29</f>
        <v>3.1742194128067731E-2</v>
      </c>
      <c r="Z10" s="69">
        <v>4774</v>
      </c>
      <c r="AA10" s="70">
        <f t="shared" ref="AA10" si="35">Z10/Z$29</f>
        <v>5.6666033615041305E-3</v>
      </c>
      <c r="AB10" s="69">
        <v>2319</v>
      </c>
      <c r="AC10" s="70">
        <f t="shared" ref="AC10" si="36">AB10/AB$29</f>
        <v>2.8830159405046954E-3</v>
      </c>
      <c r="AD10" s="69">
        <v>17473</v>
      </c>
      <c r="AE10" s="70">
        <f t="shared" ref="AE10" si="37">AD10/AD$29</f>
        <v>2.5021874270559307E-2</v>
      </c>
      <c r="AF10" s="69">
        <v>21528</v>
      </c>
      <c r="AG10" s="70">
        <f t="shared" ref="AG10" si="38">AF10/AF$29</f>
        <v>3.7915092595038703E-2</v>
      </c>
      <c r="AH10" s="69">
        <v>15675</v>
      </c>
      <c r="AI10" s="70">
        <f t="shared" ref="AI10" si="39">AH10/AH$29</f>
        <v>2.7268694494942028E-2</v>
      </c>
    </row>
    <row r="11" spans="1:35" s="66" customFormat="1" ht="15" thickBot="1" x14ac:dyDescent="0.35">
      <c r="A11" s="66" t="s">
        <v>48</v>
      </c>
      <c r="B11" s="66" t="s">
        <v>11</v>
      </c>
      <c r="C11" s="66" t="s">
        <v>118</v>
      </c>
      <c r="D11" s="71" t="s">
        <v>11</v>
      </c>
      <c r="E11" s="72" t="s">
        <v>13</v>
      </c>
      <c r="F11" s="69">
        <v>2511</v>
      </c>
      <c r="G11" s="70">
        <f t="shared" si="0"/>
        <v>2.0573114028799083E-3</v>
      </c>
      <c r="H11" s="69">
        <v>83712</v>
      </c>
      <c r="I11" s="70">
        <f t="shared" si="0"/>
        <v>5.5471803887240732E-2</v>
      </c>
      <c r="J11" s="69">
        <v>2222</v>
      </c>
      <c r="K11" s="70">
        <f t="shared" ref="K11" si="40">J11/J$29</f>
        <v>2.2735155897481022E-3</v>
      </c>
      <c r="L11" s="69">
        <v>3150</v>
      </c>
      <c r="M11" s="70">
        <f t="shared" ref="M11" si="41">L11/L$29</f>
        <v>3.6782264176059769E-3</v>
      </c>
      <c r="N11" s="69">
        <v>4062</v>
      </c>
      <c r="O11" s="70">
        <f t="shared" ref="O11" si="42">N11/N$29</f>
        <v>4.8612881336459303E-3</v>
      </c>
      <c r="P11" s="69">
        <v>9296</v>
      </c>
      <c r="Q11" s="70">
        <f t="shared" ref="Q11" si="43">P11/P$29</f>
        <v>1.1618852638301968E-2</v>
      </c>
      <c r="R11" s="69">
        <v>5208</v>
      </c>
      <c r="S11" s="70">
        <f t="shared" ref="S11" si="44">R11/R$29</f>
        <v>6.5318899963502687E-3</v>
      </c>
      <c r="T11" s="69">
        <v>18347</v>
      </c>
      <c r="U11" s="70">
        <f t="shared" ref="U11" si="45">T11/T$29</f>
        <v>2.2068764765034474E-2</v>
      </c>
      <c r="V11" s="69">
        <v>7644</v>
      </c>
      <c r="W11" s="70">
        <f t="shared" ref="W11" si="46">V11/V$29</f>
        <v>1.0444506386397547E-2</v>
      </c>
      <c r="X11" s="69">
        <v>3504</v>
      </c>
      <c r="Y11" s="70">
        <f t="shared" ref="Y11" si="47">X11/X$29</f>
        <v>5.134314186620012E-3</v>
      </c>
      <c r="Z11" s="69">
        <v>20411</v>
      </c>
      <c r="AA11" s="70">
        <f t="shared" ref="AA11" si="48">Z11/Z$29</f>
        <v>2.4227281359794892E-2</v>
      </c>
      <c r="AB11" s="69">
        <v>12889</v>
      </c>
      <c r="AC11" s="70">
        <f t="shared" ref="AC11" si="49">AB11/AB$29</f>
        <v>1.6023800110894791E-2</v>
      </c>
      <c r="AD11" s="69">
        <v>16591</v>
      </c>
      <c r="AE11" s="70">
        <f t="shared" ref="AE11" si="50">AD11/AD$29</f>
        <v>2.3758823099802522E-2</v>
      </c>
      <c r="AF11" s="69">
        <v>8646</v>
      </c>
      <c r="AG11" s="70">
        <f t="shared" ref="AG11" si="51">AF11/AF$29</f>
        <v>1.5227326764060974E-2</v>
      </c>
      <c r="AH11" s="69">
        <v>10861</v>
      </c>
      <c r="AI11" s="70">
        <f t="shared" ref="AI11" si="52">AH11/AH$29</f>
        <v>1.8894117442396514E-2</v>
      </c>
    </row>
    <row r="12" spans="1:35" ht="15" thickBot="1" x14ac:dyDescent="0.35">
      <c r="A12" t="s">
        <v>48</v>
      </c>
      <c r="B12" t="s">
        <v>18</v>
      </c>
      <c r="C12" t="s">
        <v>119</v>
      </c>
      <c r="D12" s="3" t="s">
        <v>18</v>
      </c>
      <c r="E12" s="16" t="s">
        <v>20</v>
      </c>
      <c r="F12" s="47">
        <v>2316</v>
      </c>
      <c r="G12" s="46">
        <f t="shared" si="0"/>
        <v>1.8975440896335594E-3</v>
      </c>
      <c r="H12" s="47">
        <v>26799</v>
      </c>
      <c r="I12" s="46">
        <f t="shared" si="0"/>
        <v>1.7758372424194431E-2</v>
      </c>
      <c r="J12" s="47">
        <v>884</v>
      </c>
      <c r="K12" s="46">
        <f t="shared" ref="K12" si="53">J12/J$29</f>
        <v>9.0449495109690473E-4</v>
      </c>
      <c r="L12" s="47">
        <v>10224</v>
      </c>
      <c r="M12" s="46">
        <f t="shared" ref="M12" si="54">L12/L$29</f>
        <v>1.1938472029715399E-2</v>
      </c>
      <c r="N12" s="47">
        <v>18616</v>
      </c>
      <c r="O12" s="46">
        <f t="shared" ref="O12" si="55">N12/N$29</f>
        <v>2.2279108787777606E-2</v>
      </c>
      <c r="P12" s="47">
        <v>4735</v>
      </c>
      <c r="Q12" s="46">
        <f t="shared" ref="Q12" si="56">P12/P$29</f>
        <v>5.9181655811488612E-3</v>
      </c>
      <c r="R12" s="47">
        <v>503</v>
      </c>
      <c r="S12" s="46">
        <f t="shared" ref="S12" si="57">R12/R$29</f>
        <v>6.3086418359527361E-4</v>
      </c>
      <c r="T12" s="47">
        <v>2970</v>
      </c>
      <c r="U12" s="46">
        <f t="shared" ref="U12" si="58">T12/T$29</f>
        <v>3.5724767728867054E-3</v>
      </c>
      <c r="V12" s="47">
        <v>908</v>
      </c>
      <c r="W12" s="46">
        <f t="shared" ref="W12" si="59">V12/V$29</f>
        <v>1.2406608842031623E-3</v>
      </c>
      <c r="X12" s="47">
        <v>1316</v>
      </c>
      <c r="Y12" s="46">
        <f t="shared" ref="Y12" si="60">X12/X$29</f>
        <v>1.9282983646095708E-3</v>
      </c>
      <c r="Z12" s="47">
        <v>4376</v>
      </c>
      <c r="AA12" s="46">
        <f t="shared" ref="AA12" si="61">Z12/Z$29</f>
        <v>5.1941885860791945E-3</v>
      </c>
      <c r="AB12" s="47">
        <v>2307</v>
      </c>
      <c r="AC12" s="46">
        <f t="shared" ref="AC12" si="62">AB12/AB$29</f>
        <v>2.8680973586650855E-3</v>
      </c>
      <c r="AD12" s="47">
        <v>1173</v>
      </c>
      <c r="AE12" s="46">
        <f t="shared" ref="AE12" si="63">AD12/AD$29</f>
        <v>1.6797721352581738E-3</v>
      </c>
      <c r="AF12" s="47">
        <v>1354</v>
      </c>
      <c r="AG12" s="46">
        <f t="shared" ref="AG12" si="64">AF12/AF$29</f>
        <v>2.3846634788964329E-3</v>
      </c>
      <c r="AH12" s="47">
        <v>3254</v>
      </c>
      <c r="AI12" s="46">
        <f t="shared" ref="AI12" si="65">AH12/AH$29</f>
        <v>5.6607548252976944E-3</v>
      </c>
    </row>
    <row r="13" spans="1:35" x14ac:dyDescent="0.3">
      <c r="A13" t="s">
        <v>48</v>
      </c>
      <c r="B13" t="s">
        <v>21</v>
      </c>
      <c r="D13" s="1" t="s">
        <v>21</v>
      </c>
      <c r="E13" s="14" t="s">
        <v>22</v>
      </c>
      <c r="F13" s="47">
        <v>25511</v>
      </c>
      <c r="G13" s="46">
        <f t="shared" si="0"/>
        <v>2.0901661170397986E-2</v>
      </c>
      <c r="H13" s="47">
        <v>26050</v>
      </c>
      <c r="I13" s="46">
        <f t="shared" si="0"/>
        <v>1.7262047152888725E-2</v>
      </c>
      <c r="J13" s="47">
        <v>27860</v>
      </c>
      <c r="K13" s="46">
        <f t="shared" ref="K13" si="66">J13/J$29</f>
        <v>2.8505915540225982E-2</v>
      </c>
      <c r="L13" s="47">
        <v>44182</v>
      </c>
      <c r="M13" s="46">
        <f t="shared" ref="M13" si="67">L13/L$29</f>
        <v>5.1590920502434051E-2</v>
      </c>
      <c r="N13" s="47">
        <v>8535</v>
      </c>
      <c r="O13" s="46">
        <f t="shared" ref="O13" si="68">N13/N$29</f>
        <v>1.0214449586575089E-2</v>
      </c>
      <c r="P13" s="47">
        <v>14451</v>
      </c>
      <c r="Q13" s="46">
        <f t="shared" ref="Q13" si="69">P13/P$29</f>
        <v>1.8061966380819895E-2</v>
      </c>
      <c r="R13" s="47">
        <v>7969</v>
      </c>
      <c r="S13" s="46">
        <f t="shared" ref="S13" si="70">R13/R$29</f>
        <v>9.9947448888086203E-3</v>
      </c>
      <c r="T13" s="47">
        <v>20368</v>
      </c>
      <c r="U13" s="46">
        <f t="shared" ref="U13" si="71">T13/T$29</f>
        <v>2.4499732966382633E-2</v>
      </c>
      <c r="V13" s="47">
        <v>0</v>
      </c>
      <c r="W13" s="46">
        <f t="shared" ref="W13" si="72">V13/V$29</f>
        <v>0</v>
      </c>
      <c r="X13" s="47">
        <v>27828</v>
      </c>
      <c r="Y13" s="46">
        <f t="shared" ref="Y13" si="73">X13/X$29</f>
        <v>4.0775597940999345E-2</v>
      </c>
      <c r="Z13" s="47">
        <v>12761</v>
      </c>
      <c r="AA13" s="46">
        <f t="shared" ref="AA13" si="74">Z13/Z$29</f>
        <v>1.5146947108536701E-2</v>
      </c>
      <c r="AB13" s="47">
        <v>6140</v>
      </c>
      <c r="AC13" s="46">
        <f t="shared" ref="AC13" si="75">AB13/AB$29</f>
        <v>7.6333410412672839E-3</v>
      </c>
      <c r="AD13" s="47">
        <v>19841</v>
      </c>
      <c r="AE13" s="46">
        <f t="shared" ref="AE13" si="76">AD13/AD$29</f>
        <v>2.8412923218804283E-2</v>
      </c>
      <c r="AF13" s="47">
        <v>11461</v>
      </c>
      <c r="AG13" s="46">
        <f t="shared" ref="AG13" si="77">AF13/AF$29</f>
        <v>2.0185102017453483E-2</v>
      </c>
      <c r="AH13" s="47">
        <v>37888</v>
      </c>
      <c r="AI13" s="46">
        <f t="shared" ref="AI13" si="78">AH13/AH$29</f>
        <v>6.5911087529464979E-2</v>
      </c>
    </row>
    <row r="14" spans="1:35" s="93" customFormat="1" ht="15" thickBot="1" x14ac:dyDescent="0.35">
      <c r="A14" s="93" t="s">
        <v>48</v>
      </c>
      <c r="B14" s="93" t="s">
        <v>23</v>
      </c>
      <c r="C14" s="93" t="s">
        <v>120</v>
      </c>
      <c r="D14" s="95" t="s">
        <v>23</v>
      </c>
      <c r="E14" s="96" t="s">
        <v>24</v>
      </c>
      <c r="F14" s="97">
        <v>46476</v>
      </c>
      <c r="G14" s="98">
        <f t="shared" si="0"/>
        <v>3.8078695643268268E-2</v>
      </c>
      <c r="H14" s="97">
        <v>98840</v>
      </c>
      <c r="I14" s="98">
        <f t="shared" si="0"/>
        <v>6.5496381596603523E-2</v>
      </c>
      <c r="J14" s="97">
        <v>17296</v>
      </c>
      <c r="K14" s="98">
        <f t="shared" ref="K14" si="79">J14/J$29</f>
        <v>1.7696996237751204E-2</v>
      </c>
      <c r="L14" s="97">
        <v>58470</v>
      </c>
      <c r="M14" s="98">
        <f t="shared" ref="M14" si="80">L14/L$29</f>
        <v>6.8274888456324276E-2</v>
      </c>
      <c r="N14" s="97">
        <v>53758</v>
      </c>
      <c r="O14" s="98">
        <f t="shared" ref="O14" si="81">N14/N$29</f>
        <v>6.4336072744593284E-2</v>
      </c>
      <c r="P14" s="97">
        <v>49684</v>
      </c>
      <c r="Q14" s="98">
        <f t="shared" ref="Q14" si="82">P14/P$29</f>
        <v>6.2098867736810989E-2</v>
      </c>
      <c r="R14" s="97">
        <v>18123</v>
      </c>
      <c r="S14" s="98">
        <f t="shared" ref="S14" si="83">R14/R$29</f>
        <v>2.2729923656654362E-2</v>
      </c>
      <c r="T14" s="97">
        <v>39582</v>
      </c>
      <c r="U14" s="98">
        <f t="shared" ref="U14" si="84">T14/T$29</f>
        <v>4.7611372264108276E-2</v>
      </c>
      <c r="V14" s="97">
        <v>83822</v>
      </c>
      <c r="W14" s="98">
        <f t="shared" ref="W14" si="85">V14/V$29</f>
        <v>0.11453158219788268</v>
      </c>
      <c r="X14" s="97">
        <v>23782</v>
      </c>
      <c r="Y14" s="98">
        <f t="shared" ref="Y14" si="86">X14/X$29</f>
        <v>3.484710616044439E-2</v>
      </c>
      <c r="Z14" s="97">
        <v>57335</v>
      </c>
      <c r="AA14" s="98">
        <f t="shared" ref="AA14" si="87">Z14/Z$29</f>
        <v>6.8055028012534421E-2</v>
      </c>
      <c r="AB14" s="97">
        <v>36546</v>
      </c>
      <c r="AC14" s="98">
        <f t="shared" ref="AC14" si="88">AB14/AB$29</f>
        <v>4.5434540992533252E-2</v>
      </c>
      <c r="AD14" s="97">
        <v>32148</v>
      </c>
      <c r="AE14" s="98">
        <f t="shared" ref="AE14" si="89">AD14/AD$29</f>
        <v>4.6036926346359565E-2</v>
      </c>
      <c r="AF14" s="97">
        <v>35173</v>
      </c>
      <c r="AG14" s="98">
        <f t="shared" ref="AG14" si="90">AF14/AF$29</f>
        <v>6.1946653281554083E-2</v>
      </c>
      <c r="AH14" s="97">
        <v>27868</v>
      </c>
      <c r="AI14" s="98">
        <f t="shared" ref="AI14" si="91">AH14/AH$29</f>
        <v>4.8479998608296292E-2</v>
      </c>
    </row>
    <row r="15" spans="1:35" ht="15" thickBot="1" x14ac:dyDescent="0.35">
      <c r="A15" t="s">
        <v>48</v>
      </c>
      <c r="B15" t="s">
        <v>25</v>
      </c>
      <c r="C15" t="s">
        <v>121</v>
      </c>
      <c r="D15" s="2" t="s">
        <v>25</v>
      </c>
      <c r="E15" s="15" t="s">
        <v>26</v>
      </c>
      <c r="F15" s="47">
        <v>17581</v>
      </c>
      <c r="G15" s="46">
        <f t="shared" si="0"/>
        <v>1.4404457098379796E-2</v>
      </c>
      <c r="H15" s="47">
        <v>86</v>
      </c>
      <c r="I15" s="46">
        <f t="shared" si="0"/>
        <v>5.6987948374219978E-5</v>
      </c>
      <c r="J15" s="47">
        <v>5075</v>
      </c>
      <c r="K15" s="46">
        <f t="shared" ref="K15" si="92">J15/J$29</f>
        <v>5.1926604941366422E-3</v>
      </c>
      <c r="L15" s="47">
        <v>11302</v>
      </c>
      <c r="M15" s="46">
        <f t="shared" ref="M15" si="93">L15/L$29</f>
        <v>1.3197242848184999E-2</v>
      </c>
      <c r="N15" s="47">
        <v>9280</v>
      </c>
      <c r="O15" s="46">
        <f t="shared" ref="O15" si="94">N15/N$29</f>
        <v>1.1106044776030092E-2</v>
      </c>
      <c r="P15" s="47">
        <v>7495</v>
      </c>
      <c r="Q15" s="46">
        <f t="shared" ref="Q15" si="95">P15/P$29</f>
        <v>9.3678249272884304E-3</v>
      </c>
      <c r="R15" s="47">
        <v>2601</v>
      </c>
      <c r="S15" s="46">
        <f t="shared" ref="S15" si="96">R15/R$29</f>
        <v>3.2621823887302322E-3</v>
      </c>
      <c r="T15" s="47">
        <v>2148</v>
      </c>
      <c r="U15" s="46">
        <f t="shared" ref="U15" si="97">T15/T$29</f>
        <v>2.583730676148365E-3</v>
      </c>
      <c r="V15" s="47">
        <v>640</v>
      </c>
      <c r="W15" s="46">
        <f t="shared" ref="W15" si="98">V15/V$29</f>
        <v>8.7447463203747127E-4</v>
      </c>
      <c r="X15" s="47">
        <v>1903</v>
      </c>
      <c r="Y15" s="46">
        <f t="shared" ref="Y15" si="99">X15/X$29</f>
        <v>2.7884132126535055E-3</v>
      </c>
      <c r="Z15" s="47">
        <v>3979</v>
      </c>
      <c r="AA15" s="46">
        <f t="shared" ref="AA15" si="100">Z15/Z$29</f>
        <v>4.7229607824518091E-3</v>
      </c>
      <c r="AB15" s="47">
        <v>1240</v>
      </c>
      <c r="AC15" s="46">
        <f t="shared" ref="AC15" si="101">AB15/AB$29</f>
        <v>1.5415867900930671E-3</v>
      </c>
      <c r="AD15" s="47">
        <v>315</v>
      </c>
      <c r="AE15" s="46">
        <f t="shared" ref="AE15" si="102">AD15/AD$29</f>
        <v>4.5108970384170904E-4</v>
      </c>
      <c r="AF15" s="47">
        <v>105</v>
      </c>
      <c r="AG15" s="46">
        <f t="shared" ref="AG15" si="103">AF15/AF$29</f>
        <v>1.8492589755105275E-4</v>
      </c>
      <c r="AH15" s="47">
        <v>63</v>
      </c>
      <c r="AI15" s="46">
        <f t="shared" ref="AI15" si="104">AH15/AH$29</f>
        <v>1.0959666686962346E-4</v>
      </c>
    </row>
    <row r="16" spans="1:35" s="73" customFormat="1" ht="15" thickBot="1" x14ac:dyDescent="0.35">
      <c r="C16" s="73" t="s">
        <v>122</v>
      </c>
      <c r="D16" s="78" t="s">
        <v>29</v>
      </c>
      <c r="E16" s="75" t="s">
        <v>131</v>
      </c>
      <c r="F16" s="76">
        <v>4732</v>
      </c>
      <c r="G16" s="77">
        <f t="shared" si="0"/>
        <v>3.8770201347780669E-3</v>
      </c>
      <c r="H16" s="76">
        <v>58535</v>
      </c>
      <c r="I16" s="77">
        <f t="shared" si="0"/>
        <v>3.8788250675406588E-2</v>
      </c>
      <c r="J16" s="76">
        <v>4670</v>
      </c>
      <c r="K16" s="77">
        <f t="shared" ref="K16" si="105">J16/J$29</f>
        <v>4.778270838939531E-3</v>
      </c>
      <c r="L16" s="76">
        <v>13449</v>
      </c>
      <c r="M16" s="77">
        <f t="shared" ref="M16" si="106">L16/L$29</f>
        <v>1.5704275266788185E-2</v>
      </c>
      <c r="N16" s="76">
        <v>13426</v>
      </c>
      <c r="O16" s="77">
        <f t="shared" ref="O16" si="107">N16/N$29</f>
        <v>1.6067861763252155E-2</v>
      </c>
      <c r="P16" s="76">
        <v>25352</v>
      </c>
      <c r="Q16" s="77">
        <f t="shared" ref="Q16" si="108">P16/P$29</f>
        <v>3.1686870921496503E-2</v>
      </c>
      <c r="R16" s="76">
        <v>24953</v>
      </c>
      <c r="S16" s="77">
        <f t="shared" ref="S16" si="109">R16/R$29</f>
        <v>3.1296131159548435E-2</v>
      </c>
      <c r="T16" s="76">
        <v>26316</v>
      </c>
      <c r="U16" s="77">
        <f t="shared" ref="U16" si="110">T16/T$29</f>
        <v>3.1654309345214328E-2</v>
      </c>
      <c r="V16" s="76">
        <v>17187</v>
      </c>
      <c r="W16" s="77">
        <f t="shared" ref="W16" si="111">V16/V$29</f>
        <v>2.348374297004378E-2</v>
      </c>
      <c r="X16" s="76">
        <v>11313</v>
      </c>
      <c r="Y16" s="77">
        <f t="shared" ref="Y16" si="112">X16/X$29</f>
        <v>1.6576625683000057E-2</v>
      </c>
      <c r="Z16" s="76">
        <v>64008</v>
      </c>
      <c r="AA16" s="77">
        <f t="shared" ref="AA16" si="113">Z16/Z$29</f>
        <v>7.5975690817586178E-2</v>
      </c>
      <c r="AB16" s="76">
        <v>88759</v>
      </c>
      <c r="AC16" s="77">
        <f t="shared" ref="AC16" si="114">AB16/AB$29</f>
        <v>0.11034653379183108</v>
      </c>
      <c r="AD16" s="76">
        <v>9072</v>
      </c>
      <c r="AE16" s="77">
        <f t="shared" ref="AE16" si="115">AD16/AD$29</f>
        <v>1.2991383470641221E-2</v>
      </c>
      <c r="AF16" s="76">
        <v>4628</v>
      </c>
      <c r="AG16" s="77">
        <f t="shared" ref="AG16" si="116">AF16/AF$29</f>
        <v>8.1508290844406871E-3</v>
      </c>
      <c r="AH16" s="76">
        <v>19802</v>
      </c>
      <c r="AI16" s="77">
        <f t="shared" ref="AI16" si="117">AH16/AH$29</f>
        <v>3.4448145989718786E-2</v>
      </c>
    </row>
    <row r="17" spans="1:35" x14ac:dyDescent="0.3">
      <c r="A17" t="s">
        <v>75</v>
      </c>
      <c r="B17" t="s">
        <v>72</v>
      </c>
      <c r="C17" t="s">
        <v>126</v>
      </c>
      <c r="D17" s="4" t="s">
        <v>32</v>
      </c>
      <c r="E17" s="17" t="s">
        <v>33</v>
      </c>
      <c r="F17" s="47">
        <v>5665</v>
      </c>
      <c r="G17" s="46">
        <f t="shared" si="0"/>
        <v>4.6414452796952133E-3</v>
      </c>
      <c r="H17" s="47">
        <v>835</v>
      </c>
      <c r="I17" s="46">
        <f t="shared" si="0"/>
        <v>5.5331321967992653E-4</v>
      </c>
      <c r="J17" s="47">
        <v>5892</v>
      </c>
      <c r="K17" s="46">
        <f t="shared" ref="K17" si="118">J17/J$29</f>
        <v>6.0286020948676052E-3</v>
      </c>
      <c r="L17" s="47">
        <v>880</v>
      </c>
      <c r="M17" s="46">
        <f t="shared" ref="M17" si="119">L17/L$29</f>
        <v>1.0275680150772252E-3</v>
      </c>
      <c r="N17" s="47">
        <v>611</v>
      </c>
      <c r="O17" s="46">
        <f t="shared" ref="O17" si="120">N17/N$29</f>
        <v>7.3122773255973985E-4</v>
      </c>
      <c r="P17" s="47">
        <v>1920</v>
      </c>
      <c r="Q17" s="46">
        <f t="shared" ref="Q17" si="121">P17/P$29</f>
        <v>2.3997630234014393E-3</v>
      </c>
      <c r="R17" s="47">
        <v>5996</v>
      </c>
      <c r="S17" s="46">
        <f t="shared" ref="S17" si="122">R17/R$29</f>
        <v>7.520202077211254E-3</v>
      </c>
      <c r="T17" s="47">
        <v>3037</v>
      </c>
      <c r="U17" s="46">
        <f t="shared" ref="U17" si="123">T17/T$29</f>
        <v>3.6530679997498062E-3</v>
      </c>
      <c r="V17" s="47">
        <v>382</v>
      </c>
      <c r="W17" s="46">
        <f t="shared" ref="W17" si="124">V17/V$29</f>
        <v>5.2195204599736564E-4</v>
      </c>
      <c r="X17" s="47">
        <v>860</v>
      </c>
      <c r="Y17" s="46">
        <f t="shared" ref="Y17" si="125">X17/X$29</f>
        <v>1.2601341896384733E-3</v>
      </c>
      <c r="Z17" s="47">
        <v>218</v>
      </c>
      <c r="AA17" s="46">
        <f t="shared" ref="AA17" si="126">Z17/Z$29</f>
        <v>2.5875985186591966E-4</v>
      </c>
      <c r="AB17" s="47">
        <v>537</v>
      </c>
      <c r="AC17" s="46">
        <f t="shared" ref="AC17" si="127">AB17/AB$29</f>
        <v>6.6760653732256215E-4</v>
      </c>
      <c r="AD17" s="47">
        <v>4576</v>
      </c>
      <c r="AE17" s="46">
        <f t="shared" ref="AE17" si="128">AD17/AD$29</f>
        <v>6.5529729675544782E-3</v>
      </c>
      <c r="AF17" s="47">
        <v>12436</v>
      </c>
      <c r="AG17" s="46">
        <f t="shared" ref="AG17" si="129">AF17/AF$29</f>
        <v>2.1902271066141829E-2</v>
      </c>
      <c r="AH17" s="47">
        <v>1620</v>
      </c>
      <c r="AI17" s="46">
        <f t="shared" ref="AI17" si="130">AH17/AH$29</f>
        <v>2.818200005218889E-3</v>
      </c>
    </row>
    <row r="18" spans="1:35" x14ac:dyDescent="0.3">
      <c r="A18" t="s">
        <v>76</v>
      </c>
      <c r="B18" t="s">
        <v>72</v>
      </c>
      <c r="D18" s="5" t="s">
        <v>32</v>
      </c>
      <c r="E18" s="18" t="s">
        <v>34</v>
      </c>
      <c r="F18" s="47">
        <v>38</v>
      </c>
      <c r="G18" s="46">
        <f t="shared" si="0"/>
        <v>3.1134143094160297E-5</v>
      </c>
      <c r="H18" s="47">
        <v>1143</v>
      </c>
      <c r="I18" s="46">
        <f t="shared" si="0"/>
        <v>7.5740959292713297E-4</v>
      </c>
      <c r="J18" s="47">
        <v>137</v>
      </c>
      <c r="K18" s="46">
        <f t="shared" ref="K18" si="131">J18/J$29</f>
        <v>1.4017625373334385E-4</v>
      </c>
      <c r="L18" s="47">
        <v>42</v>
      </c>
      <c r="M18" s="46">
        <f t="shared" ref="M18" si="132">L18/L$29</f>
        <v>4.9043018901413025E-5</v>
      </c>
      <c r="N18" s="47">
        <v>10</v>
      </c>
      <c r="O18" s="46">
        <f t="shared" ref="O18" si="133">N18/N$29</f>
        <v>1.196772066382553E-5</v>
      </c>
      <c r="P18" s="47">
        <v>118</v>
      </c>
      <c r="Q18" s="46">
        <f t="shared" ref="Q18" si="134">P18/P$29</f>
        <v>1.4748543581321344E-4</v>
      </c>
      <c r="R18" s="47">
        <v>266</v>
      </c>
      <c r="S18" s="46">
        <f t="shared" ref="S18" si="135">R18/R$29</f>
        <v>3.336180374479976E-4</v>
      </c>
      <c r="T18" s="47">
        <v>37</v>
      </c>
      <c r="U18" s="46">
        <f t="shared" ref="U18" si="136">T18/T$29</f>
        <v>4.4505602894548184E-5</v>
      </c>
      <c r="V18" s="47">
        <v>37</v>
      </c>
      <c r="W18" s="46">
        <f t="shared" ref="W18" si="137">V18/V$29</f>
        <v>5.0555564664666309E-5</v>
      </c>
      <c r="X18" s="47">
        <v>340</v>
      </c>
      <c r="Y18" s="46">
        <f t="shared" ref="Y18" si="138">X18/X$29</f>
        <v>4.9819258660125688E-4</v>
      </c>
      <c r="Z18" s="47">
        <v>22</v>
      </c>
      <c r="AA18" s="46">
        <f t="shared" ref="AA18" si="139">Z18/Z$29</f>
        <v>2.6113379546101984E-5</v>
      </c>
      <c r="AB18" s="47">
        <v>480</v>
      </c>
      <c r="AC18" s="46">
        <f t="shared" ref="AC18" si="140">AB18/AB$29</f>
        <v>5.967432735844131E-4</v>
      </c>
      <c r="AD18" s="47">
        <v>86</v>
      </c>
      <c r="AE18" s="46">
        <f t="shared" ref="AE18" si="141">AD18/AD$29</f>
        <v>1.231546493028158E-4</v>
      </c>
      <c r="AF18" s="47">
        <v>46</v>
      </c>
      <c r="AG18" s="46">
        <f t="shared" ref="AG18" si="142">AF18/AF$29</f>
        <v>8.101515511760406E-5</v>
      </c>
      <c r="AH18" s="47">
        <v>34</v>
      </c>
      <c r="AI18" s="46">
        <f t="shared" ref="AI18" si="143">AH18/AH$29</f>
        <v>5.9147407516939642E-5</v>
      </c>
    </row>
    <row r="19" spans="1:35" x14ac:dyDescent="0.3">
      <c r="A19" t="s">
        <v>77</v>
      </c>
      <c r="B19" t="s">
        <v>72</v>
      </c>
      <c r="D19" s="5" t="s">
        <v>32</v>
      </c>
      <c r="E19" s="18" t="s">
        <v>35</v>
      </c>
      <c r="F19" s="47">
        <v>245733</v>
      </c>
      <c r="G19" s="46">
        <f t="shared" si="0"/>
        <v>0.20133385223571823</v>
      </c>
      <c r="H19" s="47">
        <v>33117</v>
      </c>
      <c r="I19" s="46">
        <f t="shared" si="0"/>
        <v>2.1944998678012129E-2</v>
      </c>
      <c r="J19" s="47">
        <v>213157</v>
      </c>
      <c r="K19" s="46">
        <f t="shared" ref="K19" si="144">J19/J$29</f>
        <v>0.2180989030440757</v>
      </c>
      <c r="L19" s="47">
        <v>78614</v>
      </c>
      <c r="M19" s="46">
        <f t="shared" ref="M19" si="145">L19/L$29</f>
        <v>9.179685447418294E-2</v>
      </c>
      <c r="N19" s="47">
        <v>166603</v>
      </c>
      <c r="O19" s="46">
        <f t="shared" ref="O19" si="146">N19/N$29</f>
        <v>0.19938581657553248</v>
      </c>
      <c r="P19" s="47">
        <v>218185</v>
      </c>
      <c r="Q19" s="46">
        <f t="shared" ref="Q19" si="147">P19/P$29</f>
        <v>0.27270432044835574</v>
      </c>
      <c r="R19" s="47">
        <v>329366</v>
      </c>
      <c r="S19" s="46">
        <f t="shared" ref="S19" si="148">R19/R$29</f>
        <v>0.41309187414322246</v>
      </c>
      <c r="T19" s="47">
        <v>158865</v>
      </c>
      <c r="U19" s="46">
        <f t="shared" ref="U19" si="149">T19/T$29</f>
        <v>0.1910914217254702</v>
      </c>
      <c r="V19" s="47">
        <v>114900</v>
      </c>
      <c r="W19" s="46">
        <f t="shared" ref="W19" si="150">V19/V$29</f>
        <v>0.15699552378297726</v>
      </c>
      <c r="X19" s="47">
        <v>111177</v>
      </c>
      <c r="Y19" s="46">
        <f t="shared" ref="Y19" si="151">X19/X$29</f>
        <v>0.16290458000167041</v>
      </c>
      <c r="Z19" s="47">
        <v>62657</v>
      </c>
      <c r="AA19" s="46">
        <f t="shared" ref="AA19" si="152">Z19/Z$29</f>
        <v>7.4372091919096009E-2</v>
      </c>
      <c r="AB19" s="47">
        <v>93661</v>
      </c>
      <c r="AC19" s="46">
        <f t="shared" ref="AC19" si="153">AB19/AB$29</f>
        <v>0.1164407744733119</v>
      </c>
      <c r="AD19" s="47">
        <v>155117</v>
      </c>
      <c r="AE19" s="46">
        <f t="shared" ref="AE19" si="154">AD19/AD$29</f>
        <v>0.22213232251052184</v>
      </c>
      <c r="AF19" s="47">
        <v>146397</v>
      </c>
      <c r="AG19" s="46">
        <f t="shared" ref="AG19" si="155">AF19/AF$29</f>
        <v>0.25783425355982353</v>
      </c>
      <c r="AH19" s="47">
        <v>164216</v>
      </c>
      <c r="AI19" s="46">
        <f t="shared" ref="AI19" si="156">AH19/AH$29</f>
        <v>0.28567501978828708</v>
      </c>
    </row>
    <row r="20" spans="1:35" ht="15" thickBot="1" x14ac:dyDescent="0.35">
      <c r="A20" t="s">
        <v>78</v>
      </c>
      <c r="B20" t="s">
        <v>72</v>
      </c>
      <c r="D20" s="6" t="s">
        <v>32</v>
      </c>
      <c r="E20" s="19" t="s">
        <v>36</v>
      </c>
      <c r="F20" s="47">
        <v>293082</v>
      </c>
      <c r="G20" s="46">
        <f t="shared" si="0"/>
        <v>0.24012781385059709</v>
      </c>
      <c r="H20" s="47">
        <v>137</v>
      </c>
      <c r="I20" s="46">
        <f t="shared" si="0"/>
        <v>9.0783127061257405E-5</v>
      </c>
      <c r="J20" s="47">
        <v>115885</v>
      </c>
      <c r="K20" s="46">
        <f t="shared" ref="K20" si="157">J20/J$29</f>
        <v>0.11857171652473394</v>
      </c>
      <c r="L20" s="47">
        <v>14315</v>
      </c>
      <c r="M20" s="46">
        <f t="shared" ref="M20" si="158">L20/L$29</f>
        <v>1.6715495608898272E-2</v>
      </c>
      <c r="N20" s="47">
        <v>310</v>
      </c>
      <c r="O20" s="46">
        <f t="shared" ref="O20" si="159">N20/N$29</f>
        <v>3.7099934057859143E-4</v>
      </c>
      <c r="P20" s="47">
        <v>297</v>
      </c>
      <c r="Q20" s="46">
        <f t="shared" ref="Q20" si="160">P20/P$29</f>
        <v>3.7121334268241013E-4</v>
      </c>
      <c r="R20" s="47">
        <v>1541</v>
      </c>
      <c r="S20" s="46">
        <f t="shared" ref="S20" si="161">R20/R$29</f>
        <v>1.9327270515314447E-3</v>
      </c>
      <c r="T20" s="47">
        <v>516</v>
      </c>
      <c r="U20" s="46">
        <f t="shared" ref="U20" si="162">T20/T$29</f>
        <v>6.2067273225910444E-4</v>
      </c>
      <c r="V20" s="47">
        <v>141122</v>
      </c>
      <c r="W20" s="46">
        <f t="shared" ref="W20" si="163">V20/V$29</f>
        <v>0.19282438909748753</v>
      </c>
      <c r="X20" s="47">
        <v>153847</v>
      </c>
      <c r="Y20" s="46">
        <f t="shared" ref="Y20" si="164">X20/X$29</f>
        <v>0.22542774962012815</v>
      </c>
      <c r="Z20" s="47">
        <v>446</v>
      </c>
      <c r="AA20" s="46">
        <f t="shared" ref="AA20" si="165">Z20/Z$29</f>
        <v>5.2938942170734028E-4</v>
      </c>
      <c r="AB20" s="47">
        <v>413</v>
      </c>
      <c r="AC20" s="46">
        <f t="shared" ref="AC20" si="166">AB20/AB$29</f>
        <v>5.1344785831325542E-4</v>
      </c>
      <c r="AD20" s="47">
        <v>76</v>
      </c>
      <c r="AE20" s="46">
        <f t="shared" ref="AE20" si="167">AD20/AD$29</f>
        <v>1.0883434124434885E-4</v>
      </c>
      <c r="AF20" s="47">
        <v>57</v>
      </c>
      <c r="AG20" s="46">
        <f t="shared" ref="AG20" si="168">AF20/AF$29</f>
        <v>1.0038834438485721E-4</v>
      </c>
      <c r="AH20" s="47">
        <v>86</v>
      </c>
      <c r="AI20" s="46">
        <f t="shared" ref="AI20" si="169">AH20/AH$29</f>
        <v>1.4960814842520027E-4</v>
      </c>
    </row>
    <row r="21" spans="1:35" s="84" customFormat="1" x14ac:dyDescent="0.3">
      <c r="C21" s="84" t="s">
        <v>123</v>
      </c>
      <c r="D21" s="89" t="s">
        <v>37</v>
      </c>
      <c r="E21" s="90" t="s">
        <v>141</v>
      </c>
      <c r="F21" s="87">
        <v>142</v>
      </c>
      <c r="G21" s="88">
        <f t="shared" si="0"/>
        <v>1.1634337682554639E-4</v>
      </c>
      <c r="H21" s="87">
        <v>1431</v>
      </c>
      <c r="I21" s="88">
        <f t="shared" si="0"/>
        <v>9.4825295492452076E-4</v>
      </c>
      <c r="J21" s="87">
        <v>2726</v>
      </c>
      <c r="K21" s="88">
        <f t="shared" ref="K21" si="170">J21/J$29</f>
        <v>2.7892004939933965E-3</v>
      </c>
      <c r="L21" s="87">
        <v>973</v>
      </c>
      <c r="M21" s="88">
        <f t="shared" ref="M21" si="171">L21/L$29</f>
        <v>1.1361632712160684E-3</v>
      </c>
      <c r="N21" s="87">
        <v>776</v>
      </c>
      <c r="O21" s="88">
        <f t="shared" ref="O21" si="172">N21/N$29</f>
        <v>9.2869512351286107E-4</v>
      </c>
      <c r="P21" s="87">
        <v>1091</v>
      </c>
      <c r="Q21" s="88">
        <f t="shared" ref="Q21" si="173">P21/P$29</f>
        <v>1.3636153429848802E-3</v>
      </c>
      <c r="R21" s="87">
        <v>1051</v>
      </c>
      <c r="S21" s="88">
        <f t="shared" ref="S21" si="174">R21/R$29</f>
        <v>1.3181675088640807E-3</v>
      </c>
      <c r="T21" s="87">
        <v>1617</v>
      </c>
      <c r="U21" s="88">
        <f t="shared" ref="U21" si="175">T21/T$29</f>
        <v>1.9450151319049841E-3</v>
      </c>
      <c r="V21" s="87">
        <v>1190</v>
      </c>
      <c r="W21" s="88">
        <f t="shared" ref="W21" si="176">V21/V$29</f>
        <v>1.6259762689446731E-3</v>
      </c>
      <c r="X21" s="87">
        <v>827</v>
      </c>
      <c r="Y21" s="88">
        <f t="shared" ref="Y21" si="177">X21/X$29</f>
        <v>1.2117802032918807E-3</v>
      </c>
      <c r="Z21" s="87">
        <v>3179</v>
      </c>
      <c r="AA21" s="88">
        <f t="shared" ref="AA21" si="178">Z21/Z$29</f>
        <v>3.7733833444117369E-3</v>
      </c>
      <c r="AB21" s="87">
        <v>3432</v>
      </c>
      <c r="AC21" s="88">
        <f t="shared" ref="AC21" si="179">AB21/AB$29</f>
        <v>4.2667144061285531E-3</v>
      </c>
      <c r="AD21" s="87">
        <v>299</v>
      </c>
      <c r="AE21" s="88">
        <f t="shared" ref="AE21" si="180">AD21/AD$29</f>
        <v>4.281772109481619E-4</v>
      </c>
      <c r="AF21" s="87">
        <v>183</v>
      </c>
      <c r="AG21" s="88">
        <f t="shared" ref="AG21" si="181">AF21/AF$29</f>
        <v>3.2229942144612053E-4</v>
      </c>
      <c r="AH21" s="87">
        <v>266</v>
      </c>
      <c r="AI21" s="88">
        <f t="shared" ref="AI21" si="182">AH21/AH$29</f>
        <v>4.6274148233841017E-4</v>
      </c>
    </row>
    <row r="22" spans="1:35" s="84" customFormat="1" ht="15" thickBot="1" x14ac:dyDescent="0.35">
      <c r="A22" s="84" t="s">
        <v>82</v>
      </c>
      <c r="B22" s="84" t="s">
        <v>72</v>
      </c>
      <c r="C22" s="84" t="s">
        <v>124</v>
      </c>
      <c r="D22" s="91" t="s">
        <v>37</v>
      </c>
      <c r="E22" s="92" t="s">
        <v>41</v>
      </c>
      <c r="F22" s="87">
        <v>29036</v>
      </c>
      <c r="G22" s="88">
        <f t="shared" si="0"/>
        <v>2.3789762602158909E-2</v>
      </c>
      <c r="H22" s="87">
        <v>8844</v>
      </c>
      <c r="I22" s="88">
        <f t="shared" si="0"/>
        <v>5.8604815746697847E-3</v>
      </c>
      <c r="J22" s="87">
        <v>127704</v>
      </c>
      <c r="K22" s="88">
        <f t="shared" ref="K22" si="183">J22/J$29</f>
        <v>0.13066473216615285</v>
      </c>
      <c r="L22" s="87">
        <v>3411</v>
      </c>
      <c r="M22" s="88">
        <f t="shared" ref="M22" si="184">L22/L$29</f>
        <v>3.9829937493504721E-3</v>
      </c>
      <c r="N22" s="87">
        <v>2891</v>
      </c>
      <c r="O22" s="88">
        <f t="shared" ref="O22" si="185">N22/N$29</f>
        <v>3.4598680439119605E-3</v>
      </c>
      <c r="P22" s="87">
        <v>6208</v>
      </c>
      <c r="Q22" s="88">
        <f t="shared" ref="Q22" si="186">P22/P$29</f>
        <v>7.7592337756646531E-3</v>
      </c>
      <c r="R22" s="87">
        <v>2539</v>
      </c>
      <c r="S22" s="88">
        <f t="shared" ref="S22" si="187">R22/R$29</f>
        <v>3.184421793535586E-3</v>
      </c>
      <c r="T22" s="87">
        <v>8208</v>
      </c>
      <c r="U22" s="88">
        <f t="shared" ref="U22" si="188">T22/T$29</f>
        <v>9.8730267177959859E-3</v>
      </c>
      <c r="V22" s="87">
        <v>97357</v>
      </c>
      <c r="W22" s="88">
        <f t="shared" ref="W22" si="189">V22/V$29</f>
        <v>0.13302535429886264</v>
      </c>
      <c r="X22" s="87">
        <v>57691</v>
      </c>
      <c r="Y22" s="88">
        <f t="shared" ref="Y22" si="190">X22/X$29</f>
        <v>8.4533025040038567E-2</v>
      </c>
      <c r="Z22" s="87">
        <v>22278</v>
      </c>
      <c r="AA22" s="88">
        <f t="shared" ref="AA22" si="191">Z22/Z$29</f>
        <v>2.6443357705820909E-2</v>
      </c>
      <c r="AB22" s="87">
        <v>13239</v>
      </c>
      <c r="AC22" s="88">
        <f t="shared" ref="AC22" si="192">AB22/AB$29</f>
        <v>1.6458925414550091E-2</v>
      </c>
      <c r="AD22" s="87">
        <v>2363</v>
      </c>
      <c r="AE22" s="88">
        <f t="shared" ref="AE22" si="193">AD22/AD$29</f>
        <v>3.3838887942157412E-3</v>
      </c>
      <c r="AF22" s="87">
        <v>4059</v>
      </c>
      <c r="AG22" s="88">
        <f t="shared" ref="AG22" si="194">AF22/AF$29</f>
        <v>7.1487068396164106E-3</v>
      </c>
      <c r="AH22" s="87">
        <v>2401</v>
      </c>
      <c r="AI22" s="88">
        <f t="shared" ref="AI22" si="195">AH22/AH$29</f>
        <v>4.1768507484756497E-3</v>
      </c>
    </row>
    <row r="23" spans="1:35" s="93" customFormat="1" x14ac:dyDescent="0.3">
      <c r="A23" s="93" t="s">
        <v>83</v>
      </c>
      <c r="B23" s="93" t="s">
        <v>72</v>
      </c>
      <c r="C23" s="93" t="s">
        <v>125</v>
      </c>
      <c r="D23" s="95" t="s">
        <v>42</v>
      </c>
      <c r="E23" s="96" t="s">
        <v>43</v>
      </c>
      <c r="F23" s="97">
        <v>3089</v>
      </c>
      <c r="G23" s="98">
        <f t="shared" si="0"/>
        <v>2.5308781057331886E-3</v>
      </c>
      <c r="H23" s="97">
        <v>34766</v>
      </c>
      <c r="I23" s="98">
        <f t="shared" si="0"/>
        <v>2.303770945555967E-2</v>
      </c>
      <c r="J23" s="97">
        <v>747</v>
      </c>
      <c r="K23" s="98">
        <f t="shared" ref="K23" si="196">J23/J$29</f>
        <v>7.6431869736356094E-4</v>
      </c>
      <c r="L23" s="97">
        <v>0</v>
      </c>
      <c r="M23" s="98">
        <f t="shared" ref="M23" si="197">L23/L$29</f>
        <v>0</v>
      </c>
      <c r="N23" s="97">
        <v>1709</v>
      </c>
      <c r="O23" s="98">
        <f t="shared" ref="O23" si="198">N23/N$29</f>
        <v>2.0452834614477829E-3</v>
      </c>
      <c r="P23" s="97">
        <v>8158</v>
      </c>
      <c r="Q23" s="98">
        <f t="shared" ref="Q23" si="199">P23/P$29</f>
        <v>1.019649309630674E-2</v>
      </c>
      <c r="R23" s="97">
        <v>5992</v>
      </c>
      <c r="S23" s="98">
        <f t="shared" ref="S23" si="200">R23/R$29</f>
        <v>7.5151852646180512E-3</v>
      </c>
      <c r="T23" s="97">
        <v>14480</v>
      </c>
      <c r="U23" s="98">
        <f t="shared" ref="U23" si="201">T23/T$29</f>
        <v>1.7417327835488047E-2</v>
      </c>
      <c r="V23" s="97">
        <v>1812</v>
      </c>
      <c r="W23" s="98">
        <f t="shared" ref="W23" si="202">V23/V$29</f>
        <v>2.4758563019560906E-3</v>
      </c>
      <c r="X23" s="97">
        <v>6473</v>
      </c>
      <c r="Y23" s="98">
        <f t="shared" ref="Y23" si="203">X23/X$29</f>
        <v>9.4847076854998116E-3</v>
      </c>
      <c r="Z23" s="97">
        <v>2723</v>
      </c>
      <c r="AA23" s="98">
        <f t="shared" ref="AA23" si="204">Z23/Z$29</f>
        <v>3.2321242047288956E-3</v>
      </c>
      <c r="AB23" s="97">
        <v>14325</v>
      </c>
      <c r="AC23" s="98">
        <f t="shared" ref="AC23" si="205">AB23/AB$29</f>
        <v>1.7809057071034827E-2</v>
      </c>
      <c r="AD23" s="97">
        <v>10538</v>
      </c>
      <c r="AE23" s="98">
        <f t="shared" ref="AE23" si="206">AD23/AD$29</f>
        <v>1.5090740632012475E-2</v>
      </c>
      <c r="AF23" s="97">
        <v>10711</v>
      </c>
      <c r="AG23" s="98">
        <f t="shared" ref="AG23" si="207">AF23/AF$29</f>
        <v>1.8864202749231677E-2</v>
      </c>
      <c r="AH23" s="97">
        <v>17206</v>
      </c>
      <c r="AI23" s="98">
        <f t="shared" ref="AI23" si="208">AH23/AH$29</f>
        <v>2.9932067462837161E-2</v>
      </c>
    </row>
    <row r="24" spans="1:35" x14ac:dyDescent="0.3">
      <c r="A24" t="s">
        <v>44</v>
      </c>
      <c r="B24" t="s">
        <v>72</v>
      </c>
      <c r="C24" t="s">
        <v>127</v>
      </c>
      <c r="D24" s="1" t="s">
        <v>44</v>
      </c>
      <c r="E24" s="14" t="s">
        <v>45</v>
      </c>
      <c r="F24" s="47">
        <v>35654</v>
      </c>
      <c r="G24" s="46">
        <f t="shared" si="0"/>
        <v>2.9212019417873457E-2</v>
      </c>
      <c r="H24" s="47">
        <v>9273</v>
      </c>
      <c r="I24" s="46">
        <f t="shared" si="0"/>
        <v>6.1447586659783933E-3</v>
      </c>
      <c r="J24" s="47">
        <v>60371</v>
      </c>
      <c r="K24" s="46">
        <f t="shared" ref="K24" si="209">J24/J$29</f>
        <v>6.1770661417048914E-2</v>
      </c>
      <c r="L24" s="47">
        <v>9402</v>
      </c>
      <c r="M24" s="46">
        <f t="shared" ref="M24" si="210">L24/L$29</f>
        <v>1.0978630088359172E-2</v>
      </c>
      <c r="N24" s="47">
        <v>10970</v>
      </c>
      <c r="O24" s="46">
        <f t="shared" ref="O24" si="211">N24/N$29</f>
        <v>1.3128589568216607E-2</v>
      </c>
      <c r="P24" s="47">
        <v>16401</v>
      </c>
      <c r="Q24" s="46">
        <f t="shared" ref="Q24" si="212">P24/P$29</f>
        <v>2.0499225701461982E-2</v>
      </c>
      <c r="R24" s="47">
        <v>46860</v>
      </c>
      <c r="S24" s="46">
        <f t="shared" ref="S24" si="213">R24/R$29</f>
        <v>5.8771959529372808E-2</v>
      </c>
      <c r="T24" s="47">
        <v>28893</v>
      </c>
      <c r="U24" s="46">
        <f t="shared" ref="U24" si="214">T24/T$29</f>
        <v>3.4754064444112991E-2</v>
      </c>
      <c r="V24" s="47">
        <v>11992</v>
      </c>
      <c r="W24" s="46">
        <f t="shared" ref="W24" si="215">V24/V$29</f>
        <v>1.6385468417802116E-2</v>
      </c>
      <c r="X24" s="47">
        <v>36646</v>
      </c>
      <c r="Y24" s="46">
        <f t="shared" ref="Y24" si="216">X24/X$29</f>
        <v>5.3696369201734297E-2</v>
      </c>
      <c r="Z24" s="47">
        <v>15521</v>
      </c>
      <c r="AA24" s="46">
        <f t="shared" ref="AA24" si="217">Z24/Z$29</f>
        <v>1.842298926977495E-2</v>
      </c>
      <c r="AB24" s="47">
        <v>13327</v>
      </c>
      <c r="AC24" s="46">
        <f t="shared" ref="AC24" si="218">AB24/AB$29</f>
        <v>1.6568328348040569E-2</v>
      </c>
      <c r="AD24" s="47">
        <v>101878</v>
      </c>
      <c r="AE24" s="46">
        <f t="shared" ref="AE24" si="219">AD24/AD$29</f>
        <v>0.14589243443804964</v>
      </c>
      <c r="AF24" s="47">
        <v>70114</v>
      </c>
      <c r="AG24" s="46">
        <f t="shared" ref="AG24" si="220">AF24/AF$29</f>
        <v>0.12348470838947155</v>
      </c>
      <c r="AH24" s="47">
        <v>42129</v>
      </c>
      <c r="AI24" s="46">
        <f t="shared" ref="AI24" si="221">AH24/AH$29</f>
        <v>7.3288856802386768E-2</v>
      </c>
    </row>
    <row r="25" spans="1:35" s="93" customFormat="1" x14ac:dyDescent="0.3">
      <c r="A25" s="93" t="s">
        <v>84</v>
      </c>
      <c r="B25" s="93" t="s">
        <v>72</v>
      </c>
      <c r="C25" s="94" t="s">
        <v>128</v>
      </c>
      <c r="D25" s="95" t="s">
        <v>46</v>
      </c>
      <c r="E25" s="96" t="s">
        <v>47</v>
      </c>
      <c r="F25" s="97">
        <v>210992</v>
      </c>
      <c r="G25" s="98">
        <f t="shared" si="0"/>
        <v>0.17286987157165973</v>
      </c>
      <c r="H25" s="97">
        <v>190353</v>
      </c>
      <c r="I25" s="98">
        <f t="shared" si="0"/>
        <v>0.12613752252183599</v>
      </c>
      <c r="J25" s="97">
        <v>119738</v>
      </c>
      <c r="K25" s="98">
        <f t="shared" ref="K25" si="222">J25/J$29</f>
        <v>0.12251404576294252</v>
      </c>
      <c r="L25" s="97">
        <v>53493</v>
      </c>
      <c r="M25" s="98">
        <f t="shared" ref="M25" si="223">L25/L$29</f>
        <v>6.2463290716506831E-2</v>
      </c>
      <c r="N25" s="97">
        <v>50894</v>
      </c>
      <c r="O25" s="98">
        <f t="shared" ref="O25" si="224">N25/N$29</f>
        <v>6.0908517546473653E-2</v>
      </c>
      <c r="P25" s="97">
        <v>53785</v>
      </c>
      <c r="Q25" s="98">
        <f t="shared" ref="Q25" si="225">P25/P$29</f>
        <v>6.7224611569607504E-2</v>
      </c>
      <c r="R25" s="97">
        <v>60885</v>
      </c>
      <c r="S25" s="98">
        <f t="shared" ref="S25" si="226">R25/R$29</f>
        <v>7.6362158684290735E-2</v>
      </c>
      <c r="T25" s="97">
        <v>114829</v>
      </c>
      <c r="U25" s="98">
        <f t="shared" ref="U25" si="227">T25/T$29</f>
        <v>0.13812253715616415</v>
      </c>
      <c r="V25" s="97">
        <v>88859</v>
      </c>
      <c r="W25" s="98">
        <f t="shared" ref="W25" si="228">V25/V$29</f>
        <v>0.12141397082534008</v>
      </c>
      <c r="X25" s="97">
        <v>72261</v>
      </c>
      <c r="Y25" s="98">
        <f t="shared" ref="Y25" si="229">X25/X$29</f>
        <v>0.10588204264821596</v>
      </c>
      <c r="Z25" s="97">
        <v>60564</v>
      </c>
      <c r="AA25" s="98">
        <f t="shared" ref="AA25" si="230">Z25/Z$29</f>
        <v>7.1887759946823657E-2</v>
      </c>
      <c r="AB25" s="97">
        <v>67180</v>
      </c>
      <c r="AC25" s="98">
        <f t="shared" ref="AC25" si="231">AB25/AB$29</f>
        <v>8.3519193998751809E-2</v>
      </c>
      <c r="AD25" s="97">
        <v>97474</v>
      </c>
      <c r="AE25" s="98">
        <f t="shared" ref="AE25" si="232">AD25/AD$29</f>
        <v>0.13958577076910078</v>
      </c>
      <c r="AF25" s="97">
        <v>103126</v>
      </c>
      <c r="AG25" s="98">
        <f t="shared" ref="AG25" si="233">AF25/AF$29</f>
        <v>0.18162541057952253</v>
      </c>
      <c r="AH25" s="97">
        <v>112434</v>
      </c>
      <c r="AI25" s="98">
        <f t="shared" ref="AI25" si="234">AH25/AH$29</f>
        <v>0.19559351813998799</v>
      </c>
    </row>
    <row r="26" spans="1:35" s="93" customFormat="1" x14ac:dyDescent="0.3">
      <c r="A26" s="93" t="s">
        <v>48</v>
      </c>
      <c r="B26" s="93" t="s">
        <v>28</v>
      </c>
      <c r="D26" s="95" t="s">
        <v>28</v>
      </c>
      <c r="E26" s="96" t="s">
        <v>28</v>
      </c>
      <c r="F26" s="97">
        <v>15867</v>
      </c>
      <c r="G26" s="98">
        <f t="shared" si="0"/>
        <v>1.3000143380922145E-2</v>
      </c>
      <c r="H26" s="97">
        <v>13918</v>
      </c>
      <c r="I26" s="98">
        <f t="shared" si="0"/>
        <v>9.2227705287487634E-3</v>
      </c>
      <c r="J26" s="97">
        <v>11894</v>
      </c>
      <c r="K26" s="98">
        <f t="shared" ref="K26" si="235">J26/J$29</f>
        <v>1.2169754466455414E-2</v>
      </c>
      <c r="L26" s="97">
        <v>22934</v>
      </c>
      <c r="M26" s="98">
        <f t="shared" ref="M26" si="236">L26/L$29</f>
        <v>2.6779823702023958E-2</v>
      </c>
      <c r="N26" s="97">
        <v>10322</v>
      </c>
      <c r="O26" s="98">
        <f t="shared" ref="O26" si="237">N26/N$29</f>
        <v>1.2353081269200712E-2</v>
      </c>
      <c r="P26" s="97">
        <v>13163</v>
      </c>
      <c r="Q26" s="98">
        <f t="shared" ref="Q26" si="238">P26/P$29</f>
        <v>1.645212535262143E-2</v>
      </c>
      <c r="R26" s="97">
        <v>41804</v>
      </c>
      <c r="S26" s="98">
        <f t="shared" ref="S26" si="239">R26/R$29</f>
        <v>5.2430708411564254E-2</v>
      </c>
      <c r="T26" s="97">
        <v>14082</v>
      </c>
      <c r="U26" s="98">
        <f t="shared" ref="U26" si="240">T26/T$29</f>
        <v>1.6938591890838583E-2</v>
      </c>
      <c r="V26" s="97">
        <v>5454</v>
      </c>
      <c r="W26" s="98">
        <f t="shared" ref="W26" si="241">V26/V$29</f>
        <v>7.4521635048943255E-3</v>
      </c>
      <c r="X26" s="97">
        <v>14617</v>
      </c>
      <c r="Y26" s="98">
        <f t="shared" ref="Y26" si="242">X26/X$29</f>
        <v>2.1417885406913448E-2</v>
      </c>
      <c r="Z26" s="97">
        <v>4410</v>
      </c>
      <c r="AA26" s="98">
        <f t="shared" ref="AA26" si="243">Z26/Z$29</f>
        <v>5.2345456271958978E-3</v>
      </c>
      <c r="AB26" s="97">
        <v>2086</v>
      </c>
      <c r="AC26" s="98">
        <f t="shared" ref="AC26" si="244">AB26/AB$29</f>
        <v>2.5933468097855952E-3</v>
      </c>
      <c r="AD26" s="97">
        <v>8448</v>
      </c>
      <c r="AE26" s="98">
        <f t="shared" ref="AE26" si="245">AD26/AD$29</f>
        <v>1.2097796247792883E-2</v>
      </c>
      <c r="AF26" s="97">
        <v>5541</v>
      </c>
      <c r="AG26" s="98">
        <f t="shared" ref="AG26" si="246">AF26/AF$29</f>
        <v>9.7588037936226987E-3</v>
      </c>
      <c r="AH26" s="97">
        <v>9902</v>
      </c>
      <c r="AI26" s="98">
        <f t="shared" ref="AI26" si="247">AH26/AH$29</f>
        <v>1.7225812624492246E-2</v>
      </c>
    </row>
    <row r="27" spans="1:35" s="41" customFormat="1" ht="15" thickBot="1" x14ac:dyDescent="0.35">
      <c r="C27" s="41" t="s">
        <v>134</v>
      </c>
      <c r="D27" s="52" t="s">
        <v>48</v>
      </c>
      <c r="E27" s="53" t="s">
        <v>49</v>
      </c>
      <c r="F27" s="49">
        <v>228912</v>
      </c>
      <c r="G27" s="48">
        <f t="shared" si="0"/>
        <v>0.18755207799922163</v>
      </c>
      <c r="H27" s="49">
        <v>692078</v>
      </c>
      <c r="I27" s="48">
        <f t="shared" si="0"/>
        <v>0.45860587598759783</v>
      </c>
      <c r="J27" s="49">
        <v>157390</v>
      </c>
      <c r="K27" s="48">
        <f t="shared" ref="K27" si="248">J27/J$29</f>
        <v>0.16103898229993421</v>
      </c>
      <c r="L27" s="49">
        <v>171770</v>
      </c>
      <c r="M27" s="48">
        <f t="shared" ref="M27" si="249">L27/L$29</f>
        <v>0.20057427039751702</v>
      </c>
      <c r="N27" s="49">
        <v>209776</v>
      </c>
      <c r="O27" s="48">
        <f t="shared" ref="O27" si="250">N27/N$29</f>
        <v>0.25105405699746641</v>
      </c>
      <c r="P27" s="49">
        <v>209328</v>
      </c>
      <c r="Q27" s="48">
        <f t="shared" ref="Q27" si="251">P27/P$29</f>
        <v>0.2616341636263419</v>
      </c>
      <c r="R27" s="49">
        <v>173764</v>
      </c>
      <c r="S27" s="48">
        <f t="shared" ref="S27" si="252">R27/R$29</f>
        <v>0.21793535586133028</v>
      </c>
      <c r="T27" s="49">
        <v>214490</v>
      </c>
      <c r="U27" s="48">
        <f t="shared" ref="U27" si="253">T27/T$29</f>
        <v>0.25800018283382808</v>
      </c>
      <c r="V27" s="49">
        <v>120610</v>
      </c>
      <c r="W27" s="48">
        <f t="shared" ref="W27" si="254">V27/V$29</f>
        <v>0.16479747714068657</v>
      </c>
      <c r="X27" s="49">
        <v>119571</v>
      </c>
      <c r="Y27" s="48">
        <f t="shared" ref="Y27" si="255">X27/X$29</f>
        <v>0.17520407580146732</v>
      </c>
      <c r="Z27" s="49">
        <v>308254</v>
      </c>
      <c r="AA27" s="48">
        <f t="shared" ref="AA27" si="256">Z27/Z$29</f>
        <v>0.3658888044820055</v>
      </c>
      <c r="AB27" s="49">
        <v>186732</v>
      </c>
      <c r="AC27" s="48">
        <f t="shared" ref="AC27" si="257">AB27/AB$29</f>
        <v>0.2321480520061763</v>
      </c>
      <c r="AD27" s="49">
        <v>134401</v>
      </c>
      <c r="AE27" s="48">
        <f t="shared" ref="AE27" si="258">AD27/AD$29</f>
        <v>0.19246637233660172</v>
      </c>
      <c r="AF27" s="49">
        <v>105705</v>
      </c>
      <c r="AG27" s="48">
        <f t="shared" ref="AG27" si="259">AF27/AF$29</f>
        <v>0.18616754286318124</v>
      </c>
      <c r="AH27" s="49">
        <v>103951</v>
      </c>
      <c r="AI27" s="48">
        <f t="shared" ref="AI27" si="260">AH27/AH$29</f>
        <v>0.18083623996451156</v>
      </c>
    </row>
    <row r="29" spans="1:35" s="81" customFormat="1" x14ac:dyDescent="0.3">
      <c r="E29" s="81" t="s">
        <v>71</v>
      </c>
      <c r="F29" s="82">
        <f>SUM(F6:F27)</f>
        <v>1220525</v>
      </c>
      <c r="G29" s="82"/>
      <c r="H29" s="82">
        <f>SUM(H6:H27)</f>
        <v>1509091</v>
      </c>
      <c r="I29" s="82"/>
      <c r="J29" s="82">
        <f>SUM(J6:J27)</f>
        <v>977341</v>
      </c>
      <c r="K29" s="82"/>
      <c r="L29" s="82">
        <f>SUM(L6:L27)</f>
        <v>856391</v>
      </c>
      <c r="M29" s="82"/>
      <c r="N29" s="82">
        <f>SUM(N6:N27)</f>
        <v>835581</v>
      </c>
      <c r="O29" s="82"/>
      <c r="P29" s="82">
        <f>SUM(P6:P27)</f>
        <v>800079</v>
      </c>
      <c r="Q29" s="82"/>
      <c r="R29" s="82">
        <f>SUM(R6:R27)</f>
        <v>797319</v>
      </c>
      <c r="S29" s="82"/>
      <c r="T29" s="82">
        <f>SUM(T6:T27)</f>
        <v>831356</v>
      </c>
      <c r="U29" s="82"/>
      <c r="V29" s="82">
        <f>SUM(V6:V27)</f>
        <v>731868</v>
      </c>
      <c r="W29" s="82"/>
      <c r="X29" s="82">
        <f>SUM(X6:X27)</f>
        <v>682467</v>
      </c>
      <c r="Y29" s="82"/>
      <c r="Z29" s="82">
        <f>SUM(Z6:Z27)</f>
        <v>842480</v>
      </c>
      <c r="AA29" s="82"/>
      <c r="AB29" s="82">
        <f>SUM(AB6:AB27)</f>
        <v>804366</v>
      </c>
      <c r="AC29" s="82"/>
      <c r="AD29" s="82">
        <f>SUM(AD6:AD27)</f>
        <v>698309</v>
      </c>
      <c r="AE29" s="82"/>
      <c r="AF29" s="82">
        <f>SUM(AF6:AF27)</f>
        <v>567795</v>
      </c>
      <c r="AG29" s="82"/>
      <c r="AH29" s="82">
        <f>SUM(AH6:AH27)</f>
        <v>574835</v>
      </c>
      <c r="AI29" s="82"/>
    </row>
    <row r="31" spans="1:35" ht="15" thickBot="1" x14ac:dyDescent="0.35">
      <c r="F31" s="51"/>
    </row>
    <row r="32" spans="1:35" x14ac:dyDescent="0.3">
      <c r="B32" s="99"/>
    </row>
    <row r="33" spans="2:2" x14ac:dyDescent="0.3">
      <c r="B33" s="23"/>
    </row>
    <row r="34" spans="2:2" x14ac:dyDescent="0.3">
      <c r="B34"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254B6-7C0D-4096-9D6C-25BA05A266AF}">
  <dimension ref="A1:AI26"/>
  <sheetViews>
    <sheetView topLeftCell="V12" workbookViewId="0">
      <selection activeCell="D18" sqref="D18"/>
    </sheetView>
  </sheetViews>
  <sheetFormatPr defaultRowHeight="14.4" x14ac:dyDescent="0.3"/>
  <cols>
    <col min="1" max="1" width="32.109375" customWidth="1"/>
    <col min="2" max="2" width="29.44140625" customWidth="1"/>
    <col min="3" max="3" width="34.5546875" customWidth="1"/>
    <col min="4" max="4" width="27.77734375" customWidth="1"/>
    <col min="5" max="5" width="52.109375" customWidth="1"/>
    <col min="6" max="6" width="13.33203125" style="47" customWidth="1"/>
    <col min="7" max="7" width="10.109375" style="47" customWidth="1"/>
    <col min="8" max="8" width="12.5546875" style="47" bestFit="1" customWidth="1"/>
    <col min="9" max="9" width="10.109375" style="47" customWidth="1"/>
    <col min="10" max="10" width="11.88671875" style="47" customWidth="1"/>
    <col min="11" max="11" width="10.109375" style="47" customWidth="1"/>
    <col min="12" max="12" width="11.109375" style="47" bestFit="1" customWidth="1"/>
    <col min="13" max="13" width="10.109375" style="47" customWidth="1"/>
    <col min="14" max="14" width="11.109375" style="47" bestFit="1" customWidth="1"/>
    <col min="15" max="15" width="10.109375" style="47" customWidth="1"/>
    <col min="16" max="16" width="11.109375" style="47" bestFit="1" customWidth="1"/>
    <col min="17" max="17" width="10.109375" style="47" customWidth="1"/>
    <col min="18" max="18" width="11.109375" style="47" bestFit="1" customWidth="1"/>
    <col min="19" max="19" width="10.109375" style="47" customWidth="1"/>
    <col min="20" max="20" width="11.109375" style="47" bestFit="1" customWidth="1"/>
    <col min="21" max="21" width="10.109375" style="47" customWidth="1"/>
    <col min="22" max="22" width="11.109375" style="47" bestFit="1" customWidth="1"/>
    <col min="23" max="23" width="10.109375" style="47" customWidth="1"/>
    <col min="24" max="24" width="10.21875" style="47" customWidth="1"/>
    <col min="25" max="25" width="10.109375" style="47" customWidth="1"/>
    <col min="26" max="26" width="11.109375" style="47" bestFit="1" customWidth="1"/>
    <col min="27" max="27" width="10.109375" style="47" customWidth="1"/>
    <col min="28" max="28" width="11.109375" style="47" bestFit="1" customWidth="1"/>
    <col min="29" max="29" width="10.109375" style="47" customWidth="1"/>
    <col min="30" max="30" width="11.109375" style="47" bestFit="1" customWidth="1"/>
    <col min="31" max="31" width="10.109375" style="47" customWidth="1"/>
    <col min="32" max="32" width="11.109375" style="47" bestFit="1" customWidth="1"/>
    <col min="33" max="33" width="10.109375" style="47" customWidth="1"/>
    <col min="34" max="34" width="11.109375" style="47" bestFit="1" customWidth="1"/>
    <col min="35" max="35" width="10.109375" style="47" customWidth="1"/>
  </cols>
  <sheetData>
    <row r="1" spans="1:35" x14ac:dyDescent="0.3">
      <c r="E1" s="25" t="s">
        <v>87</v>
      </c>
      <c r="F1" s="26" t="s">
        <v>89</v>
      </c>
      <c r="G1" s="26" t="s">
        <v>89</v>
      </c>
      <c r="H1" s="26" t="s">
        <v>94</v>
      </c>
      <c r="I1" s="26" t="s">
        <v>89</v>
      </c>
      <c r="J1" s="26" t="s">
        <v>96</v>
      </c>
      <c r="K1" s="26" t="s">
        <v>89</v>
      </c>
      <c r="L1" s="26" t="s">
        <v>97</v>
      </c>
      <c r="M1" s="26" t="s">
        <v>89</v>
      </c>
      <c r="N1" s="26" t="s">
        <v>98</v>
      </c>
      <c r="O1" s="26" t="s">
        <v>89</v>
      </c>
      <c r="P1" s="26" t="s">
        <v>99</v>
      </c>
      <c r="Q1" s="26" t="s">
        <v>89</v>
      </c>
      <c r="R1" s="26" t="s">
        <v>100</v>
      </c>
      <c r="S1" s="26" t="s">
        <v>89</v>
      </c>
      <c r="T1" s="26" t="s">
        <v>101</v>
      </c>
      <c r="U1" s="26" t="s">
        <v>89</v>
      </c>
      <c r="V1" s="26" t="s">
        <v>102</v>
      </c>
      <c r="W1" s="26" t="s">
        <v>89</v>
      </c>
      <c r="X1" s="26" t="s">
        <v>103</v>
      </c>
      <c r="Y1" s="26" t="s">
        <v>89</v>
      </c>
      <c r="Z1" s="26" t="s">
        <v>104</v>
      </c>
      <c r="AA1" s="26" t="s">
        <v>89</v>
      </c>
      <c r="AB1" s="26" t="s">
        <v>105</v>
      </c>
      <c r="AC1" s="26" t="s">
        <v>89</v>
      </c>
      <c r="AD1" s="26" t="s">
        <v>106</v>
      </c>
      <c r="AE1" s="26" t="s">
        <v>89</v>
      </c>
      <c r="AF1" s="26" t="s">
        <v>107</v>
      </c>
      <c r="AG1" s="26" t="s">
        <v>89</v>
      </c>
      <c r="AH1" s="26" t="s">
        <v>108</v>
      </c>
      <c r="AI1" s="26" t="s">
        <v>89</v>
      </c>
    </row>
    <row r="2" spans="1:35" x14ac:dyDescent="0.3">
      <c r="E2" s="25" t="s">
        <v>109</v>
      </c>
      <c r="F2" s="27">
        <v>41240</v>
      </c>
      <c r="G2" s="27"/>
      <c r="H2" s="27">
        <v>41313</v>
      </c>
      <c r="I2" s="27"/>
      <c r="J2" s="28">
        <v>41635</v>
      </c>
      <c r="K2" s="27"/>
      <c r="L2" s="28">
        <v>41662</v>
      </c>
      <c r="M2" s="27"/>
      <c r="N2" s="28">
        <v>41673</v>
      </c>
      <c r="O2" s="27"/>
      <c r="P2" s="28">
        <v>41680</v>
      </c>
      <c r="Q2" s="27"/>
      <c r="R2" s="28">
        <v>41698</v>
      </c>
      <c r="S2" s="27"/>
      <c r="T2" s="28">
        <v>41702</v>
      </c>
      <c r="U2" s="27"/>
      <c r="V2" s="28">
        <v>41974</v>
      </c>
      <c r="W2" s="27"/>
      <c r="X2" s="28">
        <v>41984</v>
      </c>
      <c r="Y2" s="27"/>
      <c r="Z2" s="28">
        <v>42016</v>
      </c>
      <c r="AA2" s="27"/>
      <c r="AB2" s="28">
        <v>42023</v>
      </c>
      <c r="AC2" s="27"/>
      <c r="AD2" s="28">
        <v>42044</v>
      </c>
      <c r="AE2" s="27"/>
      <c r="AF2" s="28">
        <v>42058</v>
      </c>
      <c r="AG2" s="27"/>
      <c r="AH2" s="28">
        <v>42072</v>
      </c>
      <c r="AI2" s="27"/>
    </row>
    <row r="3" spans="1:35" x14ac:dyDescent="0.3">
      <c r="E3" s="25" t="s">
        <v>110</v>
      </c>
      <c r="F3" s="29" t="s">
        <v>112</v>
      </c>
      <c r="G3" s="29"/>
      <c r="H3" s="29" t="s">
        <v>112</v>
      </c>
      <c r="I3" s="29"/>
      <c r="J3" s="30" t="s">
        <v>112</v>
      </c>
      <c r="K3" s="29"/>
      <c r="L3" s="30" t="s">
        <v>112</v>
      </c>
      <c r="M3" s="29"/>
      <c r="N3" s="30" t="s">
        <v>112</v>
      </c>
      <c r="O3" s="29"/>
      <c r="P3" s="30" t="s">
        <v>112</v>
      </c>
      <c r="Q3" s="29"/>
      <c r="R3" s="30" t="s">
        <v>112</v>
      </c>
      <c r="S3" s="29"/>
      <c r="T3" s="30" t="s">
        <v>112</v>
      </c>
      <c r="U3" s="29"/>
      <c r="V3" s="30" t="s">
        <v>112</v>
      </c>
      <c r="W3" s="29"/>
      <c r="X3" s="30" t="s">
        <v>112</v>
      </c>
      <c r="Y3" s="29"/>
      <c r="Z3" s="30" t="s">
        <v>112</v>
      </c>
      <c r="AA3" s="29"/>
      <c r="AB3" s="30" t="s">
        <v>112</v>
      </c>
      <c r="AC3" s="29"/>
      <c r="AD3" s="30" t="s">
        <v>112</v>
      </c>
      <c r="AE3" s="29"/>
      <c r="AF3" s="30" t="s">
        <v>112</v>
      </c>
      <c r="AG3" s="29"/>
      <c r="AH3" s="30" t="s">
        <v>112</v>
      </c>
      <c r="AI3" s="29"/>
    </row>
    <row r="5" spans="1:35" ht="28.8" x14ac:dyDescent="0.3">
      <c r="A5" s="11" t="s">
        <v>85</v>
      </c>
      <c r="B5" s="11" t="s">
        <v>86</v>
      </c>
      <c r="C5" s="11" t="s">
        <v>113</v>
      </c>
      <c r="D5" s="11" t="s">
        <v>0</v>
      </c>
      <c r="E5" s="11" t="s">
        <v>1</v>
      </c>
      <c r="F5" s="45" t="s">
        <v>51</v>
      </c>
      <c r="G5" s="45"/>
      <c r="H5" s="45" t="s">
        <v>56</v>
      </c>
      <c r="I5" s="45"/>
      <c r="J5" s="45" t="s">
        <v>58</v>
      </c>
      <c r="K5" s="45"/>
      <c r="L5" s="45" t="s">
        <v>59</v>
      </c>
      <c r="M5" s="45"/>
      <c r="N5" s="45" t="s">
        <v>60</v>
      </c>
      <c r="O5" s="45"/>
      <c r="P5" s="45" t="s">
        <v>61</v>
      </c>
      <c r="Q5" s="45"/>
      <c r="R5" s="45" t="s">
        <v>62</v>
      </c>
      <c r="S5" s="45"/>
      <c r="T5" s="45" t="s">
        <v>63</v>
      </c>
      <c r="U5" s="45"/>
      <c r="V5" s="45" t="s">
        <v>64</v>
      </c>
      <c r="W5" s="45"/>
      <c r="X5" s="45" t="s">
        <v>65</v>
      </c>
      <c r="Y5" s="45"/>
      <c r="Z5" s="45" t="s">
        <v>66</v>
      </c>
      <c r="AA5" s="45"/>
      <c r="AB5" s="45" t="s">
        <v>67</v>
      </c>
      <c r="AC5" s="45"/>
      <c r="AD5" s="45" t="s">
        <v>68</v>
      </c>
      <c r="AE5" s="45"/>
      <c r="AF5" s="45" t="s">
        <v>69</v>
      </c>
      <c r="AG5" s="45"/>
      <c r="AH5" s="45" t="s">
        <v>70</v>
      </c>
      <c r="AI5" s="45"/>
    </row>
    <row r="6" spans="1:35" s="61" customFormat="1" x14ac:dyDescent="0.3">
      <c r="C6" s="61" t="s">
        <v>132</v>
      </c>
      <c r="D6" s="62" t="s">
        <v>129</v>
      </c>
      <c r="E6" s="63" t="s">
        <v>133</v>
      </c>
      <c r="F6" s="64">
        <v>1337</v>
      </c>
      <c r="G6" s="65">
        <v>1.0942315908015799E-3</v>
      </c>
      <c r="H6" s="64">
        <v>3373</v>
      </c>
      <c r="I6" s="65">
        <v>2.2301357255445418E-3</v>
      </c>
      <c r="J6" s="64">
        <v>36382</v>
      </c>
      <c r="K6" s="65">
        <v>3.5889488548646917E-2</v>
      </c>
      <c r="L6" s="64">
        <v>1657</v>
      </c>
      <c r="M6" s="65">
        <v>1.9311273961363467E-3</v>
      </c>
      <c r="N6" s="64">
        <v>305</v>
      </c>
      <c r="O6" s="65">
        <v>3.6488229256142584E-4</v>
      </c>
      <c r="P6" s="64">
        <v>1469</v>
      </c>
      <c r="Q6" s="65">
        <v>1.8327037183050797E-3</v>
      </c>
      <c r="R6" s="64">
        <v>1379</v>
      </c>
      <c r="S6" s="65">
        <v>1.7265599763615284E-3</v>
      </c>
      <c r="T6" s="64">
        <v>1940</v>
      </c>
      <c r="U6" s="65">
        <v>2.3281042990725984E-3</v>
      </c>
      <c r="V6" s="64">
        <v>10098</v>
      </c>
      <c r="W6" s="65">
        <v>1.3609788049587178E-2</v>
      </c>
      <c r="X6" s="64">
        <v>5483</v>
      </c>
      <c r="Y6" s="65">
        <v>7.9700559633694313E-3</v>
      </c>
      <c r="Z6" s="64">
        <v>3121</v>
      </c>
      <c r="AA6" s="65">
        <v>3.6908660231007293E-3</v>
      </c>
      <c r="AB6" s="64">
        <v>4079</v>
      </c>
      <c r="AC6" s="65">
        <v>5.0454885613739958E-3</v>
      </c>
      <c r="AD6" s="64">
        <v>6730</v>
      </c>
      <c r="AE6" s="65">
        <v>9.5455712379031513E-3</v>
      </c>
      <c r="AF6" s="64">
        <v>3990</v>
      </c>
      <c r="AG6" s="65">
        <v>6.9781473805713683E-3</v>
      </c>
      <c r="AH6" s="64">
        <v>1841</v>
      </c>
      <c r="AI6" s="65">
        <v>3.1924338796828723E-3</v>
      </c>
    </row>
    <row r="7" spans="1:35" s="54" customFormat="1" ht="15" thickBot="1" x14ac:dyDescent="0.35">
      <c r="C7" s="54" t="s">
        <v>116</v>
      </c>
      <c r="D7" s="59" t="s">
        <v>6</v>
      </c>
      <c r="E7" s="60" t="s">
        <v>135</v>
      </c>
      <c r="F7" s="57">
        <v>19095</v>
      </c>
      <c r="G7" s="58">
        <v>1.5403914102708895E-2</v>
      </c>
      <c r="H7" s="57">
        <v>160128</v>
      </c>
      <c r="I7" s="58">
        <v>9.5929892961918117E-2</v>
      </c>
      <c r="J7" s="57">
        <v>23450</v>
      </c>
      <c r="K7" s="58">
        <v>2.3431465710622896E-2</v>
      </c>
      <c r="L7" s="57">
        <v>293662</v>
      </c>
      <c r="M7" s="58">
        <v>0.25534649272685694</v>
      </c>
      <c r="N7" s="57">
        <v>224356</v>
      </c>
      <c r="O7" s="58">
        <v>0.2116691841118859</v>
      </c>
      <c r="P7" s="57">
        <v>115781</v>
      </c>
      <c r="Q7" s="58">
        <v>0.12641779311248444</v>
      </c>
      <c r="R7" s="57">
        <v>42353</v>
      </c>
      <c r="S7" s="58">
        <v>5.0439933688392613E-2</v>
      </c>
      <c r="T7" s="57">
        <v>102946</v>
      </c>
      <c r="U7" s="58">
        <v>0.11018492949817082</v>
      </c>
      <c r="V7" s="57">
        <v>9673</v>
      </c>
      <c r="W7" s="58">
        <v>1.3044457420425842E-2</v>
      </c>
      <c r="X7" s="57">
        <v>7077</v>
      </c>
      <c r="Y7" s="58">
        <v>1.0263304444676482E-2</v>
      </c>
      <c r="Z7" s="57">
        <v>174752</v>
      </c>
      <c r="AA7" s="58">
        <v>0.17179168567249162</v>
      </c>
      <c r="AB7" s="57">
        <v>249755</v>
      </c>
      <c r="AC7" s="58">
        <v>0.23693200306226705</v>
      </c>
      <c r="AD7" s="57">
        <v>68918</v>
      </c>
      <c r="AE7" s="58">
        <v>8.982739137178436E-2</v>
      </c>
      <c r="AF7" s="57">
        <v>19635</v>
      </c>
      <c r="AG7" s="58">
        <v>3.3425259179817167E-2</v>
      </c>
      <c r="AH7" s="57">
        <v>1507</v>
      </c>
      <c r="AI7" s="58">
        <v>2.6147669265817867E-3</v>
      </c>
    </row>
    <row r="8" spans="1:35" ht="15" thickBot="1" x14ac:dyDescent="0.35">
      <c r="A8" t="s">
        <v>48</v>
      </c>
      <c r="B8" t="s">
        <v>9</v>
      </c>
      <c r="C8" t="s">
        <v>130</v>
      </c>
      <c r="D8" s="1" t="s">
        <v>9</v>
      </c>
      <c r="E8" s="14" t="s">
        <v>10</v>
      </c>
      <c r="F8" s="47">
        <v>12885</v>
      </c>
      <c r="G8" s="46">
        <f>F8/F$24</f>
        <v>1.055693246758567E-2</v>
      </c>
      <c r="H8" s="47">
        <v>35788</v>
      </c>
      <c r="I8" s="46">
        <f>H8/H$24</f>
        <v>2.37149383304254E-2</v>
      </c>
      <c r="J8" s="47">
        <v>2026</v>
      </c>
      <c r="K8" s="46">
        <f>J8/J$24</f>
        <v>2.0729714603193766E-3</v>
      </c>
      <c r="L8" s="47">
        <v>5316</v>
      </c>
      <c r="M8" s="46">
        <f>L8/L$24</f>
        <v>6.2074449638074196E-3</v>
      </c>
      <c r="N8" s="47">
        <v>7343</v>
      </c>
      <c r="O8" s="46">
        <f>N8/N$24</f>
        <v>8.7878972834470864E-3</v>
      </c>
      <c r="P8" s="47">
        <v>9692</v>
      </c>
      <c r="Q8" s="46">
        <f>P8/P$24</f>
        <v>1.2113803761878515E-2</v>
      </c>
      <c r="R8" s="47">
        <v>10245</v>
      </c>
      <c r="S8" s="46">
        <f>R8/R$24</f>
        <v>1.2849311254341111E-2</v>
      </c>
      <c r="T8" s="47">
        <v>19158</v>
      </c>
      <c r="U8" s="46">
        <f>T8/T$24</f>
        <v>2.304427946631768E-2</v>
      </c>
      <c r="V8" s="47">
        <v>2174</v>
      </c>
      <c r="W8" s="46">
        <f>V8/V$24</f>
        <v>2.970481015702285E-3</v>
      </c>
      <c r="X8" s="47">
        <v>4288</v>
      </c>
      <c r="Y8" s="46">
        <f>X8/X$24</f>
        <v>6.2830876804299699E-3</v>
      </c>
      <c r="Z8" s="47">
        <v>16691</v>
      </c>
      <c r="AA8" s="46">
        <f>Z8/Z$24</f>
        <v>1.9811746272908555E-2</v>
      </c>
      <c r="AB8" s="47">
        <v>4920</v>
      </c>
      <c r="AC8" s="46">
        <f>AB8/AB$24</f>
        <v>6.1166185542402343E-3</v>
      </c>
      <c r="AD8" s="47">
        <v>10792</v>
      </c>
      <c r="AE8" s="46">
        <f>AD8/AD$24</f>
        <v>1.5454476456697536E-2</v>
      </c>
      <c r="AF8" s="47">
        <v>2900</v>
      </c>
      <c r="AG8" s="46">
        <f>AF8/AF$24</f>
        <v>5.1074771704576472E-3</v>
      </c>
      <c r="AH8" s="47">
        <v>1831</v>
      </c>
      <c r="AI8" s="46">
        <f>AH8/AH$24</f>
        <v>3.1852618577504848E-3</v>
      </c>
    </row>
    <row r="9" spans="1:35" s="66" customFormat="1" x14ac:dyDescent="0.3">
      <c r="A9" s="66" t="s">
        <v>48</v>
      </c>
      <c r="B9" s="66" t="s">
        <v>11</v>
      </c>
      <c r="C9" s="66" t="s">
        <v>117</v>
      </c>
      <c r="D9" s="67" t="s">
        <v>11</v>
      </c>
      <c r="E9" s="68" t="s">
        <v>12</v>
      </c>
      <c r="F9" s="69">
        <v>19871</v>
      </c>
      <c r="G9" s="70">
        <f>F9/F$24</f>
        <v>1.6280698879580509E-2</v>
      </c>
      <c r="H9" s="69">
        <v>29885</v>
      </c>
      <c r="I9" s="70">
        <f>H9/H$24</f>
        <v>1.9803312060041441E-2</v>
      </c>
      <c r="J9" s="69">
        <v>41835</v>
      </c>
      <c r="K9" s="70">
        <f>J9/J$24</f>
        <v>4.2804916605360871E-2</v>
      </c>
      <c r="L9" s="69">
        <v>59145</v>
      </c>
      <c r="M9" s="70">
        <f>L9/L$24</f>
        <v>6.9063079831525556E-2</v>
      </c>
      <c r="N9" s="69">
        <v>41028</v>
      </c>
      <c r="O9" s="70">
        <f>N9/N$24</f>
        <v>4.9101164339543382E-2</v>
      </c>
      <c r="P9" s="69">
        <v>33470</v>
      </c>
      <c r="Q9" s="70">
        <f>P9/P$24</f>
        <v>4.1833368954815715E-2</v>
      </c>
      <c r="R9" s="69">
        <v>13921</v>
      </c>
      <c r="S9" s="70">
        <f>R9/R$24</f>
        <v>1.7459762027494642E-2</v>
      </c>
      <c r="T9" s="69">
        <v>38527</v>
      </c>
      <c r="U9" s="70">
        <f>T9/T$24</f>
        <v>4.6342361154547512E-2</v>
      </c>
      <c r="V9" s="69">
        <v>16007</v>
      </c>
      <c r="W9" s="70">
        <f>V9/V$24</f>
        <v>2.1871430367224692E-2</v>
      </c>
      <c r="X9" s="69">
        <v>21663</v>
      </c>
      <c r="Y9" s="70">
        <f>X9/X$24</f>
        <v>3.1742194128067731E-2</v>
      </c>
      <c r="Z9" s="69">
        <v>4774</v>
      </c>
      <c r="AA9" s="70">
        <f>Z9/Z$24</f>
        <v>5.6666033615041305E-3</v>
      </c>
      <c r="AB9" s="69">
        <v>2319</v>
      </c>
      <c r="AC9" s="70">
        <f>AB9/AB$24</f>
        <v>2.8830159405046954E-3</v>
      </c>
      <c r="AD9" s="69">
        <v>17473</v>
      </c>
      <c r="AE9" s="70">
        <f>AD9/AD$24</f>
        <v>2.5021874270559307E-2</v>
      </c>
      <c r="AF9" s="69">
        <v>21528</v>
      </c>
      <c r="AG9" s="70">
        <f>AF9/AF$24</f>
        <v>3.7915092595038703E-2</v>
      </c>
      <c r="AH9" s="69">
        <v>15675</v>
      </c>
      <c r="AI9" s="70">
        <f>AH9/AH$24</f>
        <v>2.7268694494942028E-2</v>
      </c>
    </row>
    <row r="10" spans="1:35" s="66" customFormat="1" ht="15" thickBot="1" x14ac:dyDescent="0.35">
      <c r="A10" s="66" t="s">
        <v>48</v>
      </c>
      <c r="B10" s="66" t="s">
        <v>11</v>
      </c>
      <c r="C10" s="66" t="s">
        <v>118</v>
      </c>
      <c r="D10" s="71" t="s">
        <v>11</v>
      </c>
      <c r="E10" s="72" t="s">
        <v>13</v>
      </c>
      <c r="F10" s="69">
        <v>2511</v>
      </c>
      <c r="G10" s="70">
        <f>F10/F$24</f>
        <v>2.0573114028799083E-3</v>
      </c>
      <c r="H10" s="69">
        <v>83712</v>
      </c>
      <c r="I10" s="70">
        <f>H10/H$24</f>
        <v>5.5471803887240732E-2</v>
      </c>
      <c r="J10" s="69">
        <v>2222</v>
      </c>
      <c r="K10" s="70">
        <f>J10/J$24</f>
        <v>2.2735155897481022E-3</v>
      </c>
      <c r="L10" s="69">
        <v>3150</v>
      </c>
      <c r="M10" s="70">
        <f>L10/L$24</f>
        <v>3.6782264176059769E-3</v>
      </c>
      <c r="N10" s="69">
        <v>4062</v>
      </c>
      <c r="O10" s="70">
        <f>N10/N$24</f>
        <v>4.8612881336459303E-3</v>
      </c>
      <c r="P10" s="69">
        <v>9296</v>
      </c>
      <c r="Q10" s="70">
        <f>P10/P$24</f>
        <v>1.1618852638301968E-2</v>
      </c>
      <c r="R10" s="69">
        <v>5208</v>
      </c>
      <c r="S10" s="70">
        <f>R10/R$24</f>
        <v>6.5318899963502687E-3</v>
      </c>
      <c r="T10" s="69">
        <v>18347</v>
      </c>
      <c r="U10" s="70">
        <f>T10/T$24</f>
        <v>2.2068764765034474E-2</v>
      </c>
      <c r="V10" s="69">
        <v>7644</v>
      </c>
      <c r="W10" s="70">
        <f>V10/V$24</f>
        <v>1.0444506386397547E-2</v>
      </c>
      <c r="X10" s="69">
        <v>3504</v>
      </c>
      <c r="Y10" s="70">
        <f>X10/X$24</f>
        <v>5.134314186620012E-3</v>
      </c>
      <c r="Z10" s="69">
        <v>20411</v>
      </c>
      <c r="AA10" s="70">
        <f>Z10/Z$24</f>
        <v>2.4227281359794892E-2</v>
      </c>
      <c r="AB10" s="69">
        <v>12889</v>
      </c>
      <c r="AC10" s="70">
        <f>AB10/AB$24</f>
        <v>1.6023800110894791E-2</v>
      </c>
      <c r="AD10" s="69">
        <v>16591</v>
      </c>
      <c r="AE10" s="70">
        <f>AD10/AD$24</f>
        <v>2.3758823099802522E-2</v>
      </c>
      <c r="AF10" s="69">
        <v>8646</v>
      </c>
      <c r="AG10" s="70">
        <f>AF10/AF$24</f>
        <v>1.5227326764060974E-2</v>
      </c>
      <c r="AH10" s="69">
        <v>10861</v>
      </c>
      <c r="AI10" s="70">
        <f>AH10/AH$24</f>
        <v>1.8894117442396514E-2</v>
      </c>
    </row>
    <row r="11" spans="1:35" ht="15" thickBot="1" x14ac:dyDescent="0.35">
      <c r="A11" t="s">
        <v>48</v>
      </c>
      <c r="B11" t="s">
        <v>18</v>
      </c>
      <c r="C11" t="s">
        <v>119</v>
      </c>
      <c r="D11" s="3" t="s">
        <v>18</v>
      </c>
      <c r="E11" s="16" t="s">
        <v>20</v>
      </c>
      <c r="F11" s="47">
        <v>2316</v>
      </c>
      <c r="G11" s="46">
        <f>F11/F$24</f>
        <v>1.8975440896335594E-3</v>
      </c>
      <c r="H11" s="47">
        <v>26799</v>
      </c>
      <c r="I11" s="46">
        <f>H11/H$24</f>
        <v>1.7758372424194431E-2</v>
      </c>
      <c r="J11" s="47">
        <v>884</v>
      </c>
      <c r="K11" s="46">
        <f>J11/J$24</f>
        <v>9.0449495109690473E-4</v>
      </c>
      <c r="L11" s="47">
        <v>10224</v>
      </c>
      <c r="M11" s="46">
        <f>L11/L$24</f>
        <v>1.1938472029715399E-2</v>
      </c>
      <c r="N11" s="47">
        <v>18616</v>
      </c>
      <c r="O11" s="46">
        <f>N11/N$24</f>
        <v>2.2279108787777606E-2</v>
      </c>
      <c r="P11" s="47">
        <v>4735</v>
      </c>
      <c r="Q11" s="46">
        <f>P11/P$24</f>
        <v>5.9181655811488612E-3</v>
      </c>
      <c r="R11" s="47">
        <v>503</v>
      </c>
      <c r="S11" s="46">
        <f>R11/R$24</f>
        <v>6.3086418359527361E-4</v>
      </c>
      <c r="T11" s="47">
        <v>2970</v>
      </c>
      <c r="U11" s="46">
        <f>T11/T$24</f>
        <v>3.5724767728867054E-3</v>
      </c>
      <c r="V11" s="47">
        <v>908</v>
      </c>
      <c r="W11" s="46">
        <f>V11/V$24</f>
        <v>1.2406608842031623E-3</v>
      </c>
      <c r="X11" s="47">
        <v>1316</v>
      </c>
      <c r="Y11" s="46">
        <f>X11/X$24</f>
        <v>1.9282983646095708E-3</v>
      </c>
      <c r="Z11" s="47">
        <v>4376</v>
      </c>
      <c r="AA11" s="46">
        <f>Z11/Z$24</f>
        <v>5.1941885860791945E-3</v>
      </c>
      <c r="AB11" s="47">
        <v>2307</v>
      </c>
      <c r="AC11" s="46">
        <f>AB11/AB$24</f>
        <v>2.8680973586650855E-3</v>
      </c>
      <c r="AD11" s="47">
        <v>1173</v>
      </c>
      <c r="AE11" s="46">
        <f>AD11/AD$24</f>
        <v>1.6797721352581738E-3</v>
      </c>
      <c r="AF11" s="47">
        <v>1354</v>
      </c>
      <c r="AG11" s="46">
        <f>AF11/AF$24</f>
        <v>2.3846634788964329E-3</v>
      </c>
      <c r="AH11" s="47">
        <v>3254</v>
      </c>
      <c r="AI11" s="46">
        <f>AH11/AH$24</f>
        <v>5.6607548252976944E-3</v>
      </c>
    </row>
    <row r="12" spans="1:35" ht="15" thickBot="1" x14ac:dyDescent="0.35">
      <c r="A12" t="s">
        <v>48</v>
      </c>
      <c r="B12" t="s">
        <v>21</v>
      </c>
      <c r="D12" s="1" t="s">
        <v>21</v>
      </c>
      <c r="E12" s="14" t="s">
        <v>22</v>
      </c>
      <c r="F12" s="47">
        <v>25511</v>
      </c>
      <c r="G12" s="46">
        <f>F12/F$24</f>
        <v>2.0901661170397986E-2</v>
      </c>
      <c r="H12" s="47">
        <v>26050</v>
      </c>
      <c r="I12" s="46">
        <f>H12/H$24</f>
        <v>1.7262047152888725E-2</v>
      </c>
      <c r="J12" s="47">
        <v>27860</v>
      </c>
      <c r="K12" s="46">
        <f>J12/J$24</f>
        <v>2.8505915540225982E-2</v>
      </c>
      <c r="L12" s="47">
        <v>44182</v>
      </c>
      <c r="M12" s="46">
        <f>L12/L$24</f>
        <v>5.1590920502434051E-2</v>
      </c>
      <c r="N12" s="47">
        <v>8535</v>
      </c>
      <c r="O12" s="46">
        <f>N12/N$24</f>
        <v>1.0214449586575089E-2</v>
      </c>
      <c r="P12" s="47">
        <v>14451</v>
      </c>
      <c r="Q12" s="46">
        <f>P12/P$24</f>
        <v>1.8061966380819895E-2</v>
      </c>
      <c r="R12" s="47">
        <v>7969</v>
      </c>
      <c r="S12" s="46">
        <f>R12/R$24</f>
        <v>9.9947448888086203E-3</v>
      </c>
      <c r="T12" s="47">
        <v>20368</v>
      </c>
      <c r="U12" s="46">
        <f>T12/T$24</f>
        <v>2.4499732966382633E-2</v>
      </c>
      <c r="V12" s="47">
        <v>0</v>
      </c>
      <c r="W12" s="46">
        <f>V12/V$24</f>
        <v>0</v>
      </c>
      <c r="X12" s="47">
        <v>27828</v>
      </c>
      <c r="Y12" s="46">
        <f>X12/X$24</f>
        <v>4.0775597940999345E-2</v>
      </c>
      <c r="Z12" s="47">
        <v>12761</v>
      </c>
      <c r="AA12" s="46">
        <f>Z12/Z$24</f>
        <v>1.5146947108536701E-2</v>
      </c>
      <c r="AB12" s="47">
        <v>6140</v>
      </c>
      <c r="AC12" s="46">
        <f>AB12/AB$24</f>
        <v>7.6333410412672839E-3</v>
      </c>
      <c r="AD12" s="47">
        <v>19841</v>
      </c>
      <c r="AE12" s="46">
        <f>AD12/AD$24</f>
        <v>2.8412923218804283E-2</v>
      </c>
      <c r="AF12" s="47">
        <v>11461</v>
      </c>
      <c r="AG12" s="46">
        <f>AF12/AF$24</f>
        <v>2.0185102017453483E-2</v>
      </c>
      <c r="AH12" s="47">
        <v>37888</v>
      </c>
      <c r="AI12" s="46">
        <f>AH12/AH$24</f>
        <v>6.5911087529464979E-2</v>
      </c>
    </row>
    <row r="13" spans="1:35" ht="15" thickBot="1" x14ac:dyDescent="0.35">
      <c r="A13" t="s">
        <v>48</v>
      </c>
      <c r="B13" t="s">
        <v>25</v>
      </c>
      <c r="C13" t="s">
        <v>121</v>
      </c>
      <c r="D13" s="2" t="s">
        <v>25</v>
      </c>
      <c r="E13" s="15" t="s">
        <v>26</v>
      </c>
      <c r="F13" s="47">
        <v>17581</v>
      </c>
      <c r="G13" s="46">
        <f>F13/F$24</f>
        <v>1.4404457098379796E-2</v>
      </c>
      <c r="H13" s="47">
        <v>86</v>
      </c>
      <c r="I13" s="46">
        <f>H13/H$24</f>
        <v>5.6987948374219978E-5</v>
      </c>
      <c r="J13" s="47">
        <v>5075</v>
      </c>
      <c r="K13" s="46">
        <f>J13/J$24</f>
        <v>5.1926604941366422E-3</v>
      </c>
      <c r="L13" s="47">
        <v>11302</v>
      </c>
      <c r="M13" s="46">
        <f>L13/L$24</f>
        <v>1.3197242848184999E-2</v>
      </c>
      <c r="N13" s="47">
        <v>9280</v>
      </c>
      <c r="O13" s="46">
        <f>N13/N$24</f>
        <v>1.1106044776030092E-2</v>
      </c>
      <c r="P13" s="47">
        <v>7495</v>
      </c>
      <c r="Q13" s="46">
        <f>P13/P$24</f>
        <v>9.3678249272884304E-3</v>
      </c>
      <c r="R13" s="47">
        <v>2601</v>
      </c>
      <c r="S13" s="46">
        <f>R13/R$24</f>
        <v>3.2621823887302322E-3</v>
      </c>
      <c r="T13" s="47">
        <v>2148</v>
      </c>
      <c r="U13" s="46">
        <f>T13/T$24</f>
        <v>2.583730676148365E-3</v>
      </c>
      <c r="V13" s="47">
        <v>640</v>
      </c>
      <c r="W13" s="46">
        <f>V13/V$24</f>
        <v>8.7447463203747127E-4</v>
      </c>
      <c r="X13" s="47">
        <v>1903</v>
      </c>
      <c r="Y13" s="46">
        <f>X13/X$24</f>
        <v>2.7884132126535055E-3</v>
      </c>
      <c r="Z13" s="47">
        <v>3979</v>
      </c>
      <c r="AA13" s="46">
        <f>Z13/Z$24</f>
        <v>4.7229607824518091E-3</v>
      </c>
      <c r="AB13" s="47">
        <v>1240</v>
      </c>
      <c r="AC13" s="46">
        <f>AB13/AB$24</f>
        <v>1.5415867900930671E-3</v>
      </c>
      <c r="AD13" s="47">
        <v>315</v>
      </c>
      <c r="AE13" s="46">
        <f>AD13/AD$24</f>
        <v>4.5108970384170904E-4</v>
      </c>
      <c r="AF13" s="47">
        <v>105</v>
      </c>
      <c r="AG13" s="46">
        <f>AF13/AF$24</f>
        <v>1.8492589755105275E-4</v>
      </c>
      <c r="AH13" s="47">
        <v>63</v>
      </c>
      <c r="AI13" s="46">
        <f>AH13/AH$24</f>
        <v>1.0959666686962346E-4</v>
      </c>
    </row>
    <row r="14" spans="1:35" s="73" customFormat="1" ht="15" thickBot="1" x14ac:dyDescent="0.35">
      <c r="C14" s="73" t="s">
        <v>122</v>
      </c>
      <c r="D14" s="78" t="s">
        <v>29</v>
      </c>
      <c r="E14" s="75" t="s">
        <v>131</v>
      </c>
      <c r="F14" s="76">
        <v>4732</v>
      </c>
      <c r="G14" s="77">
        <v>3.8620469011807321E-3</v>
      </c>
      <c r="H14" s="76">
        <v>58535</v>
      </c>
      <c r="I14" s="77">
        <v>3.7339901226440493E-2</v>
      </c>
      <c r="J14" s="76">
        <v>4670</v>
      </c>
      <c r="K14" s="77">
        <v>4.7555475447831029E-3</v>
      </c>
      <c r="L14" s="76">
        <v>13449</v>
      </c>
      <c r="M14" s="77">
        <v>1.5461464177319967E-2</v>
      </c>
      <c r="N14" s="76">
        <v>13426</v>
      </c>
      <c r="O14" s="77">
        <v>1.5813768319931403E-2</v>
      </c>
      <c r="P14" s="76">
        <v>25352</v>
      </c>
      <c r="Q14" s="77">
        <v>3.0713651413625125E-2</v>
      </c>
      <c r="R14" s="76">
        <v>24953</v>
      </c>
      <c r="S14" s="77">
        <v>3.0346406055417184E-2</v>
      </c>
      <c r="T14" s="76">
        <v>26316</v>
      </c>
      <c r="U14" s="77">
        <v>3.0683058325327164E-2</v>
      </c>
      <c r="V14" s="76">
        <v>17187</v>
      </c>
      <c r="W14" s="77">
        <v>2.2944910587340047E-2</v>
      </c>
      <c r="X14" s="76">
        <v>11313</v>
      </c>
      <c r="Y14" s="77">
        <v>1.6306321888783188E-2</v>
      </c>
      <c r="Z14" s="76">
        <v>64008</v>
      </c>
      <c r="AA14" s="77">
        <v>7.0610973338863833E-2</v>
      </c>
      <c r="AB14" s="76">
        <v>88759</v>
      </c>
      <c r="AC14" s="77">
        <v>9.9380265920223934E-2</v>
      </c>
      <c r="AD14" s="76">
        <v>9072</v>
      </c>
      <c r="AE14" s="77">
        <v>1.2824771940439452E-2</v>
      </c>
      <c r="AF14" s="76">
        <v>4628</v>
      </c>
      <c r="AG14" s="77">
        <v>8.0849302002190693E-3</v>
      </c>
      <c r="AH14" s="76">
        <v>19802</v>
      </c>
      <c r="AI14" s="77">
        <v>3.3300988670398914E-2</v>
      </c>
    </row>
    <row r="15" spans="1:35" x14ac:dyDescent="0.3">
      <c r="C15" t="s">
        <v>126</v>
      </c>
      <c r="D15" s="5" t="s">
        <v>32</v>
      </c>
      <c r="E15" s="18" t="s">
        <v>139</v>
      </c>
      <c r="F15" s="47">
        <v>251436</v>
      </c>
      <c r="G15" s="46">
        <v>0.17081702572282825</v>
      </c>
      <c r="H15" s="47">
        <v>35095</v>
      </c>
      <c r="I15" s="46">
        <v>2.2727184419493507E-2</v>
      </c>
      <c r="J15" s="47">
        <v>219186</v>
      </c>
      <c r="K15" s="46">
        <v>0.18318516840823484</v>
      </c>
      <c r="L15" s="47">
        <v>79536</v>
      </c>
      <c r="M15" s="46">
        <v>8.4980986764993424E-2</v>
      </c>
      <c r="N15" s="47">
        <v>167224</v>
      </c>
      <c r="O15" s="46">
        <v>0.16675624872233386</v>
      </c>
      <c r="P15" s="47">
        <v>220223</v>
      </c>
      <c r="Q15" s="46">
        <v>0.21584099609723395</v>
      </c>
      <c r="R15" s="47">
        <v>335628</v>
      </c>
      <c r="S15" s="46">
        <v>0.29624333706695899</v>
      </c>
      <c r="T15" s="47">
        <v>161939</v>
      </c>
      <c r="U15" s="46">
        <v>0.16303213043456374</v>
      </c>
      <c r="V15" s="47">
        <v>115319</v>
      </c>
      <c r="W15" s="46">
        <v>0.13611988852520163</v>
      </c>
      <c r="X15" s="47">
        <v>112377</v>
      </c>
      <c r="Y15" s="46">
        <v>0.14138245995440615</v>
      </c>
      <c r="Z15" s="47">
        <v>62897</v>
      </c>
      <c r="AA15" s="46">
        <v>6.9470507865784084E-2</v>
      </c>
      <c r="AB15" s="47">
        <v>94678</v>
      </c>
      <c r="AC15" s="46">
        <v>0.10530964001761871</v>
      </c>
      <c r="AD15" s="47">
        <v>159779</v>
      </c>
      <c r="AE15" s="46">
        <v>0.18620351292641313</v>
      </c>
      <c r="AF15" s="47">
        <v>158879</v>
      </c>
      <c r="AG15" s="46">
        <v>0.21863861924329203</v>
      </c>
      <c r="AH15" s="47">
        <v>165870</v>
      </c>
      <c r="AI15" s="46">
        <v>0.22393530487846039</v>
      </c>
    </row>
    <row r="16" spans="1:35" ht="15" thickBot="1" x14ac:dyDescent="0.35">
      <c r="A16" t="s">
        <v>78</v>
      </c>
      <c r="B16" t="s">
        <v>72</v>
      </c>
      <c r="D16" s="6" t="s">
        <v>32</v>
      </c>
      <c r="E16" s="19" t="s">
        <v>36</v>
      </c>
      <c r="F16" s="47">
        <v>293082</v>
      </c>
      <c r="G16" s="46">
        <f>F16/F$24</f>
        <v>0.24012781385059709</v>
      </c>
      <c r="H16" s="47">
        <v>137</v>
      </c>
      <c r="I16" s="46">
        <f>H16/H$24</f>
        <v>9.0783127061257405E-5</v>
      </c>
      <c r="J16" s="47">
        <v>115885</v>
      </c>
      <c r="K16" s="46">
        <f>J16/J$24</f>
        <v>0.11857171652473394</v>
      </c>
      <c r="L16" s="47">
        <v>14315</v>
      </c>
      <c r="M16" s="46">
        <f>L16/L$24</f>
        <v>1.6715495608898272E-2</v>
      </c>
      <c r="N16" s="47">
        <v>310</v>
      </c>
      <c r="O16" s="46">
        <f>N16/N$24</f>
        <v>3.7099934057859143E-4</v>
      </c>
      <c r="P16" s="47">
        <v>297</v>
      </c>
      <c r="Q16" s="46">
        <f>P16/P$24</f>
        <v>3.7121334268241013E-4</v>
      </c>
      <c r="R16" s="47">
        <v>1541</v>
      </c>
      <c r="S16" s="46">
        <f>R16/R$24</f>
        <v>1.9327270515314447E-3</v>
      </c>
      <c r="T16" s="47">
        <v>516</v>
      </c>
      <c r="U16" s="46">
        <f>T16/T$24</f>
        <v>6.2067273225910444E-4</v>
      </c>
      <c r="V16" s="47">
        <v>141122</v>
      </c>
      <c r="W16" s="46">
        <f>V16/V$24</f>
        <v>0.19282438909748753</v>
      </c>
      <c r="X16" s="47">
        <v>153847</v>
      </c>
      <c r="Y16" s="46">
        <f>X16/X$24</f>
        <v>0.22542774962012815</v>
      </c>
      <c r="Z16" s="47">
        <v>446</v>
      </c>
      <c r="AA16" s="46">
        <f>Z16/Z$24</f>
        <v>5.2938942170734028E-4</v>
      </c>
      <c r="AB16" s="47">
        <v>413</v>
      </c>
      <c r="AC16" s="46">
        <f>AB16/AB$24</f>
        <v>5.1344785831325542E-4</v>
      </c>
      <c r="AD16" s="47">
        <v>76</v>
      </c>
      <c r="AE16" s="46">
        <f>AD16/AD$24</f>
        <v>1.0883434124434885E-4</v>
      </c>
      <c r="AF16" s="47">
        <v>57</v>
      </c>
      <c r="AG16" s="46">
        <f>AF16/AF$24</f>
        <v>1.0038834438485721E-4</v>
      </c>
      <c r="AH16" s="47">
        <v>86</v>
      </c>
      <c r="AI16" s="46">
        <f>AH16/AH$24</f>
        <v>1.4960814842520027E-4</v>
      </c>
    </row>
    <row r="17" spans="1:35" s="84" customFormat="1" x14ac:dyDescent="0.3">
      <c r="C17" s="84" t="s">
        <v>123</v>
      </c>
      <c r="D17" s="89" t="s">
        <v>37</v>
      </c>
      <c r="E17" s="90" t="s">
        <v>141</v>
      </c>
      <c r="F17" s="87">
        <v>142</v>
      </c>
      <c r="G17" s="88">
        <v>1.1632984261883052E-4</v>
      </c>
      <c r="H17" s="87">
        <v>1431</v>
      </c>
      <c r="I17" s="88">
        <v>9.4735462310380116E-4</v>
      </c>
      <c r="J17" s="87">
        <v>2726</v>
      </c>
      <c r="K17" s="88">
        <v>2.7814424932173006E-3</v>
      </c>
      <c r="L17" s="87">
        <v>973</v>
      </c>
      <c r="M17" s="88">
        <v>1.134873869208411E-3</v>
      </c>
      <c r="N17" s="87">
        <v>776</v>
      </c>
      <c r="O17" s="88">
        <v>9.2783344911323757E-4</v>
      </c>
      <c r="P17" s="87">
        <v>1091</v>
      </c>
      <c r="Q17" s="88">
        <v>1.3617584282986132E-3</v>
      </c>
      <c r="R17" s="87">
        <v>1051</v>
      </c>
      <c r="S17" s="88">
        <v>1.31643223066999E-3</v>
      </c>
      <c r="T17" s="87">
        <v>1617</v>
      </c>
      <c r="U17" s="88">
        <v>1.9412393919130632E-3</v>
      </c>
      <c r="V17" s="87">
        <v>1190</v>
      </c>
      <c r="W17" s="88">
        <v>1.623336761893329E-3</v>
      </c>
      <c r="X17" s="87">
        <v>827</v>
      </c>
      <c r="Y17" s="88">
        <v>1.2103135692688653E-3</v>
      </c>
      <c r="Z17" s="87">
        <v>3179</v>
      </c>
      <c r="AA17" s="88">
        <v>3.75919844760122E-3</v>
      </c>
      <c r="AB17" s="87">
        <v>3432</v>
      </c>
      <c r="AC17" s="88">
        <v>4.2485868992000473E-3</v>
      </c>
      <c r="AD17" s="87">
        <v>299</v>
      </c>
      <c r="AE17" s="88">
        <v>4.2799395369076795E-4</v>
      </c>
      <c r="AF17" s="87">
        <v>183</v>
      </c>
      <c r="AG17" s="88">
        <v>3.2219557799773935E-4</v>
      </c>
      <c r="AH17" s="87">
        <v>266</v>
      </c>
      <c r="AI17" s="88">
        <v>4.6252745169978837E-4</v>
      </c>
    </row>
    <row r="18" spans="1:35" s="84" customFormat="1" ht="15" thickBot="1" x14ac:dyDescent="0.35">
      <c r="A18" s="84" t="s">
        <v>82</v>
      </c>
      <c r="B18" s="84" t="s">
        <v>72</v>
      </c>
      <c r="C18" s="84" t="s">
        <v>124</v>
      </c>
      <c r="D18" s="91" t="s">
        <v>37</v>
      </c>
      <c r="E18" s="92" t="s">
        <v>41</v>
      </c>
      <c r="F18" s="87">
        <v>29036</v>
      </c>
      <c r="G18" s="88">
        <f>F18/F$24</f>
        <v>2.3789762602158909E-2</v>
      </c>
      <c r="H18" s="87">
        <v>8844</v>
      </c>
      <c r="I18" s="88">
        <f>H18/H$24</f>
        <v>5.8604815746697847E-3</v>
      </c>
      <c r="J18" s="87">
        <v>127704</v>
      </c>
      <c r="K18" s="88">
        <f>J18/J$24</f>
        <v>0.13066473216615285</v>
      </c>
      <c r="L18" s="87">
        <v>3411</v>
      </c>
      <c r="M18" s="88">
        <f>L18/L$24</f>
        <v>3.9829937493504721E-3</v>
      </c>
      <c r="N18" s="87">
        <v>2891</v>
      </c>
      <c r="O18" s="88">
        <f>N18/N$24</f>
        <v>3.4598680439119605E-3</v>
      </c>
      <c r="P18" s="87">
        <v>6208</v>
      </c>
      <c r="Q18" s="88">
        <f>P18/P$24</f>
        <v>7.7592337756646531E-3</v>
      </c>
      <c r="R18" s="87">
        <v>2539</v>
      </c>
      <c r="S18" s="88">
        <f>R18/R$24</f>
        <v>3.184421793535586E-3</v>
      </c>
      <c r="T18" s="87">
        <v>8208</v>
      </c>
      <c r="U18" s="88">
        <f>T18/T$24</f>
        <v>9.8730267177959859E-3</v>
      </c>
      <c r="V18" s="87">
        <v>97357</v>
      </c>
      <c r="W18" s="88">
        <f>V18/V$24</f>
        <v>0.13302535429886264</v>
      </c>
      <c r="X18" s="87">
        <v>57691</v>
      </c>
      <c r="Y18" s="88">
        <f>X18/X$24</f>
        <v>8.4533025040038567E-2</v>
      </c>
      <c r="Z18" s="87">
        <v>22278</v>
      </c>
      <c r="AA18" s="88">
        <f>Z18/Z$24</f>
        <v>2.6443357705820909E-2</v>
      </c>
      <c r="AB18" s="87">
        <v>13239</v>
      </c>
      <c r="AC18" s="88">
        <f>AB18/AB$24</f>
        <v>1.6458925414550091E-2</v>
      </c>
      <c r="AD18" s="87">
        <v>2363</v>
      </c>
      <c r="AE18" s="88">
        <f>AD18/AD$24</f>
        <v>3.3838887942157412E-3</v>
      </c>
      <c r="AF18" s="87">
        <v>4059</v>
      </c>
      <c r="AG18" s="88">
        <f>AF18/AF$24</f>
        <v>7.1487068396164106E-3</v>
      </c>
      <c r="AH18" s="87">
        <v>2401</v>
      </c>
      <c r="AI18" s="88">
        <f>AH18/AH$24</f>
        <v>4.1768507484756497E-3</v>
      </c>
    </row>
    <row r="19" spans="1:35" s="93" customFormat="1" x14ac:dyDescent="0.3">
      <c r="A19" s="93" t="s">
        <v>83</v>
      </c>
      <c r="B19" s="93" t="s">
        <v>72</v>
      </c>
      <c r="C19" s="93" t="s">
        <v>125</v>
      </c>
      <c r="D19" s="95" t="s">
        <v>42</v>
      </c>
      <c r="E19" s="96" t="s">
        <v>43</v>
      </c>
      <c r="F19" s="97">
        <v>3089</v>
      </c>
      <c r="G19" s="98">
        <f>F19/F$24</f>
        <v>2.5308781057331886E-3</v>
      </c>
      <c r="H19" s="97">
        <v>34766</v>
      </c>
      <c r="I19" s="98">
        <f>H19/H$24</f>
        <v>2.303770945555967E-2</v>
      </c>
      <c r="J19" s="97">
        <v>747</v>
      </c>
      <c r="K19" s="98">
        <f>J19/J$24</f>
        <v>7.6431869736356094E-4</v>
      </c>
      <c r="L19" s="97">
        <v>0</v>
      </c>
      <c r="M19" s="98">
        <f>L19/L$24</f>
        <v>0</v>
      </c>
      <c r="N19" s="97">
        <v>1709</v>
      </c>
      <c r="O19" s="98">
        <f>N19/N$24</f>
        <v>2.0452834614477829E-3</v>
      </c>
      <c r="P19" s="97">
        <v>8158</v>
      </c>
      <c r="Q19" s="98">
        <f>P19/P$24</f>
        <v>1.019649309630674E-2</v>
      </c>
      <c r="R19" s="97">
        <v>5992</v>
      </c>
      <c r="S19" s="98">
        <f>R19/R$24</f>
        <v>7.5151852646180512E-3</v>
      </c>
      <c r="T19" s="97">
        <v>14480</v>
      </c>
      <c r="U19" s="98">
        <f>T19/T$24</f>
        <v>1.7417327835488047E-2</v>
      </c>
      <c r="V19" s="97">
        <v>1812</v>
      </c>
      <c r="W19" s="98">
        <f>V19/V$24</f>
        <v>2.4758563019560906E-3</v>
      </c>
      <c r="X19" s="97">
        <v>6473</v>
      </c>
      <c r="Y19" s="98">
        <f>X19/X$24</f>
        <v>9.4847076854998116E-3</v>
      </c>
      <c r="Z19" s="97">
        <v>2723</v>
      </c>
      <c r="AA19" s="98">
        <f>Z19/Z$24</f>
        <v>3.2321242047288956E-3</v>
      </c>
      <c r="AB19" s="97">
        <v>14325</v>
      </c>
      <c r="AC19" s="98">
        <f>AB19/AB$24</f>
        <v>1.7809057071034827E-2</v>
      </c>
      <c r="AD19" s="97">
        <v>10538</v>
      </c>
      <c r="AE19" s="98">
        <f>AD19/AD$24</f>
        <v>1.5090740632012475E-2</v>
      </c>
      <c r="AF19" s="97">
        <v>10711</v>
      </c>
      <c r="AG19" s="98">
        <f>AF19/AF$24</f>
        <v>1.8864202749231677E-2</v>
      </c>
      <c r="AH19" s="97">
        <v>17206</v>
      </c>
      <c r="AI19" s="98">
        <f>AH19/AH$24</f>
        <v>2.9932067462837161E-2</v>
      </c>
    </row>
    <row r="20" spans="1:35" x14ac:dyDescent="0.3">
      <c r="A20" t="s">
        <v>44</v>
      </c>
      <c r="B20" t="s">
        <v>72</v>
      </c>
      <c r="C20" t="s">
        <v>127</v>
      </c>
      <c r="D20" s="1" t="s">
        <v>44</v>
      </c>
      <c r="E20" s="14" t="s">
        <v>45</v>
      </c>
      <c r="F20" s="47">
        <v>35654</v>
      </c>
      <c r="G20" s="46">
        <f>F20/F$24</f>
        <v>2.9212019417873457E-2</v>
      </c>
      <c r="H20" s="47">
        <v>9273</v>
      </c>
      <c r="I20" s="46">
        <f>H20/H$24</f>
        <v>6.1447586659783933E-3</v>
      </c>
      <c r="J20" s="47">
        <v>60371</v>
      </c>
      <c r="K20" s="46">
        <f>J20/J$24</f>
        <v>6.1770661417048914E-2</v>
      </c>
      <c r="L20" s="47">
        <v>9402</v>
      </c>
      <c r="M20" s="46">
        <f>L20/L$24</f>
        <v>1.0978630088359172E-2</v>
      </c>
      <c r="N20" s="47">
        <v>10970</v>
      </c>
      <c r="O20" s="46">
        <f>N20/N$24</f>
        <v>1.3128589568216607E-2</v>
      </c>
      <c r="P20" s="47">
        <v>16401</v>
      </c>
      <c r="Q20" s="46">
        <f>P20/P$24</f>
        <v>2.0499225701461982E-2</v>
      </c>
      <c r="R20" s="47">
        <v>46860</v>
      </c>
      <c r="S20" s="46">
        <f>R20/R$24</f>
        <v>5.8771959529372808E-2</v>
      </c>
      <c r="T20" s="47">
        <v>28893</v>
      </c>
      <c r="U20" s="46">
        <f>T20/T$24</f>
        <v>3.4754064444112991E-2</v>
      </c>
      <c r="V20" s="47">
        <v>11992</v>
      </c>
      <c r="W20" s="46">
        <f>V20/V$24</f>
        <v>1.6385468417802116E-2</v>
      </c>
      <c r="X20" s="47">
        <v>36646</v>
      </c>
      <c r="Y20" s="46">
        <f>X20/X$24</f>
        <v>5.3696369201734297E-2</v>
      </c>
      <c r="Z20" s="47">
        <v>15521</v>
      </c>
      <c r="AA20" s="46">
        <f>Z20/Z$24</f>
        <v>1.842298926977495E-2</v>
      </c>
      <c r="AB20" s="47">
        <v>13327</v>
      </c>
      <c r="AC20" s="46">
        <f>AB20/AB$24</f>
        <v>1.6568328348040569E-2</v>
      </c>
      <c r="AD20" s="47">
        <v>101878</v>
      </c>
      <c r="AE20" s="46">
        <f>AD20/AD$24</f>
        <v>0.14589243443804964</v>
      </c>
      <c r="AF20" s="47">
        <v>70114</v>
      </c>
      <c r="AG20" s="46">
        <f>AF20/AF$24</f>
        <v>0.12348470838947155</v>
      </c>
      <c r="AH20" s="47">
        <v>42129</v>
      </c>
      <c r="AI20" s="46">
        <f>AH20/AH$24</f>
        <v>7.3288856802386768E-2</v>
      </c>
    </row>
    <row r="21" spans="1:35" s="93" customFormat="1" ht="28.8" customHeight="1" x14ac:dyDescent="0.3">
      <c r="C21" s="94" t="s">
        <v>145</v>
      </c>
      <c r="D21" s="95" t="s">
        <v>28</v>
      </c>
      <c r="E21" s="96" t="s">
        <v>136</v>
      </c>
      <c r="F21" s="97">
        <v>273335</v>
      </c>
      <c r="G21" s="98">
        <v>0.18297229994778627</v>
      </c>
      <c r="H21" s="97">
        <v>303111</v>
      </c>
      <c r="I21" s="98">
        <v>0.16726115521338128</v>
      </c>
      <c r="J21" s="97">
        <v>148928</v>
      </c>
      <c r="K21" s="98">
        <v>0.13223128755208569</v>
      </c>
      <c r="L21" s="97">
        <v>134897</v>
      </c>
      <c r="M21" s="98">
        <v>0.13608255118593185</v>
      </c>
      <c r="N21" s="97">
        <v>114974</v>
      </c>
      <c r="O21" s="98">
        <v>0.12095460020724734</v>
      </c>
      <c r="P21" s="97">
        <v>116632</v>
      </c>
      <c r="Q21" s="98">
        <v>0.12722875584562637</v>
      </c>
      <c r="R21" s="97">
        <v>120812</v>
      </c>
      <c r="S21" s="98">
        <v>0.13158470850020312</v>
      </c>
      <c r="T21" s="97">
        <v>168493</v>
      </c>
      <c r="U21" s="98">
        <v>0.16851844628538909</v>
      </c>
      <c r="V21" s="97">
        <v>178135</v>
      </c>
      <c r="W21" s="98">
        <v>0.19575210191614753</v>
      </c>
      <c r="X21" s="97">
        <v>110660</v>
      </c>
      <c r="Y21" s="98">
        <v>0.13952368284020086</v>
      </c>
      <c r="Z21" s="97">
        <v>122309</v>
      </c>
      <c r="AA21" s="98">
        <v>0.12677279695353078</v>
      </c>
      <c r="AB21" s="97">
        <v>105812</v>
      </c>
      <c r="AC21" s="98">
        <v>0.11625418324767244</v>
      </c>
      <c r="AD21" s="97">
        <v>138070</v>
      </c>
      <c r="AE21" s="98">
        <v>0.16508066319216527</v>
      </c>
      <c r="AF21" s="97">
        <v>143840</v>
      </c>
      <c r="AG21" s="98">
        <v>0.20212608991969197</v>
      </c>
      <c r="AH21" s="97">
        <v>150204</v>
      </c>
      <c r="AI21" s="98">
        <v>0.20716678689008453</v>
      </c>
    </row>
    <row r="22" spans="1:35" s="41" customFormat="1" ht="15" thickBot="1" x14ac:dyDescent="0.35">
      <c r="C22" s="41" t="s">
        <v>134</v>
      </c>
      <c r="D22" s="52" t="s">
        <v>48</v>
      </c>
      <c r="E22" s="53" t="s">
        <v>49</v>
      </c>
      <c r="F22" s="49">
        <v>228912</v>
      </c>
      <c r="G22" s="48">
        <v>0.18755207799922163</v>
      </c>
      <c r="H22" s="49">
        <v>692078</v>
      </c>
      <c r="I22" s="48">
        <v>0.45860587598759783</v>
      </c>
      <c r="J22" s="49">
        <v>157390</v>
      </c>
      <c r="K22" s="48">
        <v>0.16103898229993421</v>
      </c>
      <c r="L22" s="49">
        <v>171770</v>
      </c>
      <c r="M22" s="48">
        <v>0.20057427039751702</v>
      </c>
      <c r="N22" s="49">
        <v>209776</v>
      </c>
      <c r="O22" s="48">
        <v>0.25105405699746641</v>
      </c>
      <c r="P22" s="49">
        <v>209328</v>
      </c>
      <c r="Q22" s="48">
        <v>0.2616341636263419</v>
      </c>
      <c r="R22" s="49">
        <v>173764</v>
      </c>
      <c r="S22" s="48">
        <v>0.21793535586133028</v>
      </c>
      <c r="T22" s="49">
        <v>214490</v>
      </c>
      <c r="U22" s="48">
        <v>0.25800018283382808</v>
      </c>
      <c r="V22" s="49">
        <v>120610</v>
      </c>
      <c r="W22" s="48">
        <v>0.16479747714068657</v>
      </c>
      <c r="X22" s="49">
        <v>119571</v>
      </c>
      <c r="Y22" s="48">
        <v>0.17520407580146732</v>
      </c>
      <c r="Z22" s="49">
        <v>308254</v>
      </c>
      <c r="AA22" s="48">
        <v>0.3658888044820055</v>
      </c>
      <c r="AB22" s="49">
        <v>186732</v>
      </c>
      <c r="AC22" s="48">
        <v>0.2321480520061763</v>
      </c>
      <c r="AD22" s="49">
        <v>134401</v>
      </c>
      <c r="AE22" s="48">
        <v>0.19246637233660172</v>
      </c>
      <c r="AF22" s="49">
        <v>105705</v>
      </c>
      <c r="AG22" s="48">
        <v>0.18616754286318124</v>
      </c>
      <c r="AH22" s="49">
        <v>103951</v>
      </c>
      <c r="AI22" s="48">
        <v>0.18083623996451156</v>
      </c>
    </row>
    <row r="24" spans="1:35" s="81" customFormat="1" x14ac:dyDescent="0.3">
      <c r="E24" s="81" t="s">
        <v>71</v>
      </c>
      <c r="F24" s="82">
        <f>SUM(F6:F22)</f>
        <v>1220525</v>
      </c>
      <c r="G24" s="82"/>
      <c r="H24" s="82">
        <f>SUM(H6:H22)</f>
        <v>1509091</v>
      </c>
      <c r="I24" s="82"/>
      <c r="J24" s="82">
        <f>SUM(J6:J22)</f>
        <v>977341</v>
      </c>
      <c r="K24" s="82"/>
      <c r="L24" s="82">
        <f>SUM(L6:L22)</f>
        <v>856391</v>
      </c>
      <c r="M24" s="82"/>
      <c r="N24" s="82">
        <f>SUM(N6:N22)</f>
        <v>835581</v>
      </c>
      <c r="O24" s="82"/>
      <c r="P24" s="82">
        <f>SUM(P6:P22)</f>
        <v>800079</v>
      </c>
      <c r="Q24" s="82"/>
      <c r="R24" s="82">
        <f>SUM(R6:R22)</f>
        <v>797319</v>
      </c>
      <c r="S24" s="82"/>
      <c r="T24" s="82">
        <f>SUM(T6:T22)</f>
        <v>831356</v>
      </c>
      <c r="U24" s="82"/>
      <c r="V24" s="82">
        <f>SUM(V6:V22)</f>
        <v>731868</v>
      </c>
      <c r="W24" s="82"/>
      <c r="X24" s="82">
        <f>SUM(X6:X22)</f>
        <v>682467</v>
      </c>
      <c r="Y24" s="82"/>
      <c r="Z24" s="82">
        <f>SUM(Z6:Z22)</f>
        <v>842480</v>
      </c>
      <c r="AA24" s="82"/>
      <c r="AB24" s="82">
        <f>SUM(AB6:AB22)</f>
        <v>804366</v>
      </c>
      <c r="AC24" s="82"/>
      <c r="AD24" s="82">
        <f>SUM(AD6:AD22)</f>
        <v>698309</v>
      </c>
      <c r="AE24" s="82"/>
      <c r="AF24" s="82">
        <f>SUM(AF6:AF22)</f>
        <v>567795</v>
      </c>
      <c r="AG24" s="82"/>
      <c r="AH24" s="82">
        <f>SUM(AH6:AH22)</f>
        <v>574835</v>
      </c>
      <c r="AI24" s="82"/>
    </row>
    <row r="26" spans="1:35" x14ac:dyDescent="0.3">
      <c r="F26" s="5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D1AA-7B8D-460B-888E-6510DC622256}">
  <dimension ref="A1:AI21"/>
  <sheetViews>
    <sheetView tabSelected="1" workbookViewId="0">
      <selection activeCell="D21" sqref="D21"/>
    </sheetView>
  </sheetViews>
  <sheetFormatPr defaultRowHeight="14.4" x14ac:dyDescent="0.3"/>
  <cols>
    <col min="1" max="1" width="32.109375" customWidth="1"/>
    <col min="2" max="2" width="29.44140625" customWidth="1"/>
    <col min="3" max="3" width="34.5546875" customWidth="1"/>
    <col min="4" max="4" width="27.77734375" customWidth="1"/>
    <col min="5" max="5" width="52.109375" customWidth="1"/>
    <col min="6" max="6" width="13.33203125" style="47" customWidth="1"/>
    <col min="7" max="7" width="10.109375" style="47" customWidth="1"/>
    <col min="8" max="8" width="12.5546875" style="47" bestFit="1" customWidth="1"/>
    <col min="9" max="9" width="10.109375" style="47" customWidth="1"/>
    <col min="10" max="10" width="11.88671875" style="47" customWidth="1"/>
    <col min="11" max="11" width="10.109375" style="47" customWidth="1"/>
    <col min="12" max="12" width="11.109375" style="47" bestFit="1" customWidth="1"/>
    <col min="13" max="13" width="10.109375" style="47" customWidth="1"/>
    <col min="14" max="14" width="11.109375" style="47" bestFit="1" customWidth="1"/>
    <col min="15" max="15" width="10.109375" style="47" customWidth="1"/>
    <col min="16" max="16" width="11.109375" style="47" bestFit="1" customWidth="1"/>
    <col min="17" max="17" width="10.109375" style="47" customWidth="1"/>
    <col min="18" max="18" width="11.109375" style="47" bestFit="1" customWidth="1"/>
    <col min="19" max="19" width="10.109375" style="47" customWidth="1"/>
    <col min="20" max="20" width="11.109375" style="47" bestFit="1" customWidth="1"/>
    <col min="21" max="21" width="10.109375" style="47" customWidth="1"/>
    <col min="22" max="22" width="11.109375" style="47" bestFit="1" customWidth="1"/>
    <col min="23" max="23" width="10.109375" style="47" customWidth="1"/>
    <col min="24" max="24" width="10.21875" style="47" customWidth="1"/>
    <col min="25" max="25" width="10.109375" style="47" customWidth="1"/>
    <col min="26" max="26" width="11.109375" style="47" bestFit="1" customWidth="1"/>
    <col min="27" max="27" width="10.109375" style="47" customWidth="1"/>
    <col min="28" max="28" width="11.109375" style="47" bestFit="1" customWidth="1"/>
    <col min="29" max="29" width="10.109375" style="47" customWidth="1"/>
    <col min="30" max="30" width="11.109375" style="47" bestFit="1" customWidth="1"/>
    <col min="31" max="31" width="10.109375" style="47" customWidth="1"/>
    <col min="32" max="32" width="11.109375" style="47" bestFit="1" customWidth="1"/>
    <col min="33" max="33" width="10.109375" style="47" customWidth="1"/>
    <col min="34" max="34" width="11.109375" style="47" bestFit="1" customWidth="1"/>
    <col min="35" max="35" width="10.109375" style="47" customWidth="1"/>
  </cols>
  <sheetData>
    <row r="1" spans="1:35" x14ac:dyDescent="0.3">
      <c r="E1" s="25" t="s">
        <v>87</v>
      </c>
      <c r="F1" s="26" t="s">
        <v>89</v>
      </c>
      <c r="G1" s="26" t="s">
        <v>89</v>
      </c>
      <c r="H1" s="26" t="s">
        <v>94</v>
      </c>
      <c r="I1" s="26" t="s">
        <v>89</v>
      </c>
      <c r="J1" s="26" t="s">
        <v>96</v>
      </c>
      <c r="K1" s="26" t="s">
        <v>89</v>
      </c>
      <c r="L1" s="26" t="s">
        <v>97</v>
      </c>
      <c r="M1" s="26" t="s">
        <v>89</v>
      </c>
      <c r="N1" s="26" t="s">
        <v>98</v>
      </c>
      <c r="O1" s="26" t="s">
        <v>89</v>
      </c>
      <c r="P1" s="26" t="s">
        <v>99</v>
      </c>
      <c r="Q1" s="26" t="s">
        <v>89</v>
      </c>
      <c r="R1" s="26" t="s">
        <v>100</v>
      </c>
      <c r="S1" s="26" t="s">
        <v>89</v>
      </c>
      <c r="T1" s="26" t="s">
        <v>101</v>
      </c>
      <c r="U1" s="26" t="s">
        <v>89</v>
      </c>
      <c r="V1" s="26" t="s">
        <v>102</v>
      </c>
      <c r="W1" s="26" t="s">
        <v>89</v>
      </c>
      <c r="X1" s="26" t="s">
        <v>103</v>
      </c>
      <c r="Y1" s="26" t="s">
        <v>89</v>
      </c>
      <c r="Z1" s="26" t="s">
        <v>104</v>
      </c>
      <c r="AA1" s="26" t="s">
        <v>89</v>
      </c>
      <c r="AB1" s="26" t="s">
        <v>105</v>
      </c>
      <c r="AC1" s="26" t="s">
        <v>89</v>
      </c>
      <c r="AD1" s="26" t="s">
        <v>106</v>
      </c>
      <c r="AE1" s="26" t="s">
        <v>89</v>
      </c>
      <c r="AF1" s="26" t="s">
        <v>107</v>
      </c>
      <c r="AG1" s="26" t="s">
        <v>89</v>
      </c>
      <c r="AH1" s="26" t="s">
        <v>108</v>
      </c>
      <c r="AI1" s="26" t="s">
        <v>89</v>
      </c>
    </row>
    <row r="2" spans="1:35" x14ac:dyDescent="0.3">
      <c r="E2" s="25" t="s">
        <v>109</v>
      </c>
      <c r="F2" s="27">
        <v>41240</v>
      </c>
      <c r="G2" s="27"/>
      <c r="H2" s="27">
        <v>41313</v>
      </c>
      <c r="I2" s="27"/>
      <c r="J2" s="28">
        <v>41635</v>
      </c>
      <c r="K2" s="27"/>
      <c r="L2" s="28">
        <v>41662</v>
      </c>
      <c r="M2" s="27"/>
      <c r="N2" s="28">
        <v>41673</v>
      </c>
      <c r="O2" s="27"/>
      <c r="P2" s="28">
        <v>41680</v>
      </c>
      <c r="Q2" s="27"/>
      <c r="R2" s="28">
        <v>41698</v>
      </c>
      <c r="S2" s="27"/>
      <c r="T2" s="28">
        <v>41702</v>
      </c>
      <c r="U2" s="27"/>
      <c r="V2" s="28">
        <v>41974</v>
      </c>
      <c r="W2" s="27"/>
      <c r="X2" s="28">
        <v>41984</v>
      </c>
      <c r="Y2" s="27"/>
      <c r="Z2" s="28">
        <v>42016</v>
      </c>
      <c r="AA2" s="27"/>
      <c r="AB2" s="28">
        <v>42023</v>
      </c>
      <c r="AC2" s="27"/>
      <c r="AD2" s="28">
        <v>42044</v>
      </c>
      <c r="AE2" s="27"/>
      <c r="AF2" s="28">
        <v>42058</v>
      </c>
      <c r="AG2" s="27"/>
      <c r="AH2" s="28">
        <v>42072</v>
      </c>
      <c r="AI2" s="27"/>
    </row>
    <row r="3" spans="1:35" x14ac:dyDescent="0.3">
      <c r="E3" s="25" t="s">
        <v>110</v>
      </c>
      <c r="F3" s="29" t="s">
        <v>112</v>
      </c>
      <c r="G3" s="29"/>
      <c r="H3" s="29" t="s">
        <v>112</v>
      </c>
      <c r="I3" s="29"/>
      <c r="J3" s="30" t="s">
        <v>112</v>
      </c>
      <c r="K3" s="29"/>
      <c r="L3" s="30" t="s">
        <v>112</v>
      </c>
      <c r="M3" s="29"/>
      <c r="N3" s="30" t="s">
        <v>112</v>
      </c>
      <c r="O3" s="29"/>
      <c r="P3" s="30" t="s">
        <v>112</v>
      </c>
      <c r="Q3" s="29"/>
      <c r="R3" s="30" t="s">
        <v>112</v>
      </c>
      <c r="S3" s="29"/>
      <c r="T3" s="30" t="s">
        <v>112</v>
      </c>
      <c r="U3" s="29"/>
      <c r="V3" s="30" t="s">
        <v>112</v>
      </c>
      <c r="W3" s="29"/>
      <c r="X3" s="30" t="s">
        <v>112</v>
      </c>
      <c r="Y3" s="29"/>
      <c r="Z3" s="30" t="s">
        <v>112</v>
      </c>
      <c r="AA3" s="29"/>
      <c r="AB3" s="30" t="s">
        <v>112</v>
      </c>
      <c r="AC3" s="29"/>
      <c r="AD3" s="30" t="s">
        <v>112</v>
      </c>
      <c r="AE3" s="29"/>
      <c r="AF3" s="30" t="s">
        <v>112</v>
      </c>
      <c r="AG3" s="29"/>
      <c r="AH3" s="30" t="s">
        <v>112</v>
      </c>
      <c r="AI3" s="29"/>
    </row>
    <row r="5" spans="1:35" ht="28.8" x14ac:dyDescent="0.3">
      <c r="A5" s="11" t="s">
        <v>85</v>
      </c>
      <c r="B5" s="11" t="s">
        <v>86</v>
      </c>
      <c r="C5" s="11" t="s">
        <v>113</v>
      </c>
      <c r="D5" s="11" t="s">
        <v>0</v>
      </c>
      <c r="E5" s="11" t="s">
        <v>1</v>
      </c>
      <c r="F5" s="45" t="s">
        <v>51</v>
      </c>
      <c r="G5" s="45"/>
      <c r="H5" s="45" t="s">
        <v>56</v>
      </c>
      <c r="I5" s="45"/>
      <c r="J5" s="45" t="s">
        <v>58</v>
      </c>
      <c r="K5" s="45"/>
      <c r="L5" s="45" t="s">
        <v>59</v>
      </c>
      <c r="M5" s="45"/>
      <c r="N5" s="45" t="s">
        <v>60</v>
      </c>
      <c r="O5" s="45"/>
      <c r="P5" s="45" t="s">
        <v>61</v>
      </c>
      <c r="Q5" s="45"/>
      <c r="R5" s="45" t="s">
        <v>62</v>
      </c>
      <c r="S5" s="45"/>
      <c r="T5" s="45" t="s">
        <v>63</v>
      </c>
      <c r="U5" s="45"/>
      <c r="V5" s="45" t="s">
        <v>64</v>
      </c>
      <c r="W5" s="45"/>
      <c r="X5" s="45" t="s">
        <v>65</v>
      </c>
      <c r="Y5" s="45"/>
      <c r="Z5" s="45" t="s">
        <v>66</v>
      </c>
      <c r="AA5" s="45"/>
      <c r="AB5" s="45" t="s">
        <v>67</v>
      </c>
      <c r="AC5" s="45"/>
      <c r="AD5" s="45" t="s">
        <v>68</v>
      </c>
      <c r="AE5" s="45"/>
      <c r="AF5" s="45" t="s">
        <v>69</v>
      </c>
      <c r="AG5" s="45"/>
      <c r="AH5" s="45" t="s">
        <v>70</v>
      </c>
      <c r="AI5" s="45"/>
    </row>
    <row r="6" spans="1:35" s="61" customFormat="1" x14ac:dyDescent="0.3">
      <c r="C6" s="61" t="s">
        <v>132</v>
      </c>
      <c r="D6" s="62" t="s">
        <v>129</v>
      </c>
      <c r="E6" s="63" t="s">
        <v>133</v>
      </c>
      <c r="F6" s="64">
        <v>1337</v>
      </c>
      <c r="G6" s="65">
        <f>F6/F$19</f>
        <v>1.0954302451813768E-3</v>
      </c>
      <c r="H6" s="64">
        <v>3373</v>
      </c>
      <c r="I6" s="65">
        <f>H6/H$19</f>
        <v>2.235120347281907E-3</v>
      </c>
      <c r="J6" s="64">
        <v>36382</v>
      </c>
      <c r="K6" s="65">
        <f>J6/J$19</f>
        <v>3.7225492433040262E-2</v>
      </c>
      <c r="L6" s="64">
        <v>1657</v>
      </c>
      <c r="M6" s="65">
        <f>L6/L$19</f>
        <v>1.9348638647533661E-3</v>
      </c>
      <c r="N6" s="64">
        <v>305</v>
      </c>
      <c r="O6" s="65">
        <f>N6/N$19</f>
        <v>3.6501548024667863E-4</v>
      </c>
      <c r="P6" s="64">
        <v>1469</v>
      </c>
      <c r="Q6" s="65">
        <f>P6/P$19</f>
        <v>1.8360686882170386E-3</v>
      </c>
      <c r="R6" s="64">
        <v>1379</v>
      </c>
      <c r="S6" s="65">
        <f>R6/R$19</f>
        <v>1.7295461415067245E-3</v>
      </c>
      <c r="T6" s="64">
        <v>1940</v>
      </c>
      <c r="U6" s="65">
        <f>T6/T$19</f>
        <v>2.333537016633067E-3</v>
      </c>
      <c r="V6" s="64">
        <v>10098</v>
      </c>
      <c r="W6" s="65">
        <f>V6/V$19</f>
        <v>1.3797570053616226E-2</v>
      </c>
      <c r="X6" s="64">
        <v>5483</v>
      </c>
      <c r="Y6" s="65">
        <f>X6/X$19</f>
        <v>8.0340880951020339E-3</v>
      </c>
      <c r="Z6" s="64">
        <v>3121</v>
      </c>
      <c r="AA6" s="65">
        <f>Z6/Z$19</f>
        <v>3.7045389801538316E-3</v>
      </c>
      <c r="AB6" s="64">
        <v>4079</v>
      </c>
      <c r="AC6" s="65">
        <f>AB6/AB$19</f>
        <v>5.0710746103142098E-3</v>
      </c>
      <c r="AD6" s="64">
        <v>6730</v>
      </c>
      <c r="AE6" s="65">
        <f>AD6/AD$19</f>
        <v>9.6375673233482593E-3</v>
      </c>
      <c r="AF6" s="64">
        <v>3990</v>
      </c>
      <c r="AG6" s="65">
        <f>AF6/AF$19</f>
        <v>7.0271841069400051E-3</v>
      </c>
      <c r="AH6" s="64">
        <v>1841</v>
      </c>
      <c r="AI6" s="65">
        <f>AH6/AH$19</f>
        <v>3.2026581540789967E-3</v>
      </c>
    </row>
    <row r="7" spans="1:35" s="54" customFormat="1" ht="15" thickBot="1" x14ac:dyDescent="0.35">
      <c r="C7" s="54" t="s">
        <v>116</v>
      </c>
      <c r="D7" s="59" t="s">
        <v>6</v>
      </c>
      <c r="E7" s="60" t="s">
        <v>135</v>
      </c>
      <c r="F7" s="57">
        <v>19095</v>
      </c>
      <c r="G7" s="58">
        <f t="shared" ref="G7:I17" si="0">F7/F$19</f>
        <v>1.5644906904815549E-2</v>
      </c>
      <c r="H7" s="57">
        <v>160128</v>
      </c>
      <c r="I7" s="58">
        <f t="shared" si="0"/>
        <v>0.10610890927054764</v>
      </c>
      <c r="J7" s="57">
        <v>23450</v>
      </c>
      <c r="K7" s="58">
        <f t="shared" ref="K7" si="1">J7/J$19</f>
        <v>2.3993672628079658E-2</v>
      </c>
      <c r="L7" s="57">
        <v>293662</v>
      </c>
      <c r="M7" s="58">
        <f t="shared" ref="M7" si="2">L7/L$19</f>
        <v>0.34290645277682741</v>
      </c>
      <c r="N7" s="57">
        <v>224356</v>
      </c>
      <c r="O7" s="58">
        <f t="shared" ref="O7" si="3">N7/N$19</f>
        <v>0.26850299372532405</v>
      </c>
      <c r="P7" s="57">
        <v>115781</v>
      </c>
      <c r="Q7" s="58">
        <f t="shared" ref="Q7" si="4">P7/P$19</f>
        <v>0.14471195969398021</v>
      </c>
      <c r="R7" s="57">
        <v>42353</v>
      </c>
      <c r="S7" s="58">
        <f t="shared" ref="S7" si="5">R7/R$19</f>
        <v>5.3119265939981362E-2</v>
      </c>
      <c r="T7" s="57">
        <v>102946</v>
      </c>
      <c r="U7" s="58">
        <f t="shared" ref="U7" si="6">T7/T$19</f>
        <v>0.12382902150222047</v>
      </c>
      <c r="V7" s="57">
        <v>9673</v>
      </c>
      <c r="W7" s="58">
        <f t="shared" ref="W7" si="7">V7/V$19</f>
        <v>1.3216864243278843E-2</v>
      </c>
      <c r="X7" s="57">
        <v>7077</v>
      </c>
      <c r="Y7" s="58">
        <f t="shared" ref="Y7" si="8">X7/X$19</f>
        <v>1.0369732162873809E-2</v>
      </c>
      <c r="Z7" s="57">
        <v>174752</v>
      </c>
      <c r="AA7" s="58">
        <f t="shared" ref="AA7" si="9">Z7/Z$19</f>
        <v>0.20742569556547336</v>
      </c>
      <c r="AB7" s="57">
        <v>249755</v>
      </c>
      <c r="AC7" s="58">
        <f t="shared" ref="AC7" si="10">AB7/AB$19</f>
        <v>0.3104992006126564</v>
      </c>
      <c r="AD7" s="57">
        <v>68918</v>
      </c>
      <c r="AE7" s="58">
        <f t="shared" ref="AE7" si="11">AD7/AD$19</f>
        <v>9.8692699077342558E-2</v>
      </c>
      <c r="AF7" s="57">
        <v>19635</v>
      </c>
      <c r="AG7" s="58">
        <f t="shared" ref="AG7" si="12">AF7/AF$19</f>
        <v>3.4581142842046865E-2</v>
      </c>
      <c r="AH7" s="57">
        <v>1507</v>
      </c>
      <c r="AI7" s="58">
        <f t="shared" ref="AI7" si="13">AH7/AH$19</f>
        <v>2.6216218567067071E-3</v>
      </c>
    </row>
    <row r="8" spans="1:35" ht="15" thickBot="1" x14ac:dyDescent="0.35">
      <c r="A8" t="s">
        <v>48</v>
      </c>
      <c r="B8" t="s">
        <v>9</v>
      </c>
      <c r="C8" t="s">
        <v>130</v>
      </c>
      <c r="D8" s="1" t="s">
        <v>9</v>
      </c>
      <c r="E8" s="14" t="s">
        <v>10</v>
      </c>
      <c r="F8" s="47">
        <v>12885</v>
      </c>
      <c r="G8" s="46">
        <f t="shared" si="0"/>
        <v>1.055693246758567E-2</v>
      </c>
      <c r="H8" s="47">
        <v>35788</v>
      </c>
      <c r="I8" s="46">
        <f t="shared" si="0"/>
        <v>2.37149383304254E-2</v>
      </c>
      <c r="J8" s="47">
        <v>2026</v>
      </c>
      <c r="K8" s="46">
        <f t="shared" ref="K8" si="14">J8/J$19</f>
        <v>2.0729714603193766E-3</v>
      </c>
      <c r="L8" s="47">
        <v>5316</v>
      </c>
      <c r="M8" s="46">
        <f t="shared" ref="M8" si="15">L8/L$19</f>
        <v>6.2074449638074196E-3</v>
      </c>
      <c r="N8" s="47">
        <v>7343</v>
      </c>
      <c r="O8" s="46">
        <f t="shared" ref="O8" si="16">N8/N$19</f>
        <v>8.7878972834470864E-3</v>
      </c>
      <c r="P8" s="47">
        <v>9692</v>
      </c>
      <c r="Q8" s="46">
        <f t="shared" ref="Q8" si="17">P8/P$19</f>
        <v>1.2113803761878515E-2</v>
      </c>
      <c r="R8" s="47">
        <v>10245</v>
      </c>
      <c r="S8" s="46">
        <f t="shared" ref="S8" si="18">R8/R$19</f>
        <v>1.2849311254341111E-2</v>
      </c>
      <c r="T8" s="47">
        <v>19158</v>
      </c>
      <c r="U8" s="46">
        <f t="shared" ref="U8" si="19">T8/T$19</f>
        <v>2.304427946631768E-2</v>
      </c>
      <c r="V8" s="47">
        <v>2174</v>
      </c>
      <c r="W8" s="46">
        <f t="shared" ref="W8" si="20">V8/V$19</f>
        <v>2.970481015702285E-3</v>
      </c>
      <c r="X8" s="47">
        <v>4288</v>
      </c>
      <c r="Y8" s="46">
        <f t="shared" ref="Y8" si="21">X8/X$19</f>
        <v>6.2830876804299699E-3</v>
      </c>
      <c r="Z8" s="47">
        <v>16691</v>
      </c>
      <c r="AA8" s="46">
        <f t="shared" ref="AA8" si="22">Z8/Z$19</f>
        <v>1.9811746272908555E-2</v>
      </c>
      <c r="AB8" s="47">
        <v>4920</v>
      </c>
      <c r="AC8" s="46">
        <f t="shared" ref="AC8" si="23">AB8/AB$19</f>
        <v>6.1166185542402343E-3</v>
      </c>
      <c r="AD8" s="47">
        <v>10792</v>
      </c>
      <c r="AE8" s="46">
        <f t="shared" ref="AE8" si="24">AD8/AD$19</f>
        <v>1.5454476456697536E-2</v>
      </c>
      <c r="AF8" s="47">
        <v>2900</v>
      </c>
      <c r="AG8" s="46">
        <f t="shared" ref="AG8" si="25">AF8/AF$19</f>
        <v>5.1074771704576472E-3</v>
      </c>
      <c r="AH8" s="47">
        <v>1831</v>
      </c>
      <c r="AI8" s="46">
        <f t="shared" ref="AI8" si="26">AH8/AH$19</f>
        <v>3.1852618577504848E-3</v>
      </c>
    </row>
    <row r="9" spans="1:35" s="66" customFormat="1" ht="15" thickBot="1" x14ac:dyDescent="0.35">
      <c r="C9" s="66" t="s">
        <v>138</v>
      </c>
      <c r="D9" s="71" t="s">
        <v>11</v>
      </c>
      <c r="E9" s="68" t="s">
        <v>137</v>
      </c>
      <c r="F9" s="69">
        <v>22382</v>
      </c>
      <c r="G9" s="70">
        <f t="shared" si="0"/>
        <v>1.8338010282460418E-2</v>
      </c>
      <c r="H9" s="69">
        <v>113597</v>
      </c>
      <c r="I9" s="70">
        <f t="shared" si="0"/>
        <v>7.5275115947282173E-2</v>
      </c>
      <c r="J9" s="69">
        <v>44057</v>
      </c>
      <c r="K9" s="70">
        <f t="shared" ref="K9" si="27">J9/J$19</f>
        <v>4.5078432195108972E-2</v>
      </c>
      <c r="L9" s="69">
        <v>62295</v>
      </c>
      <c r="M9" s="70">
        <f t="shared" ref="M9" si="28">L9/L$19</f>
        <v>7.2741306249131527E-2</v>
      </c>
      <c r="N9" s="69">
        <v>45090</v>
      </c>
      <c r="O9" s="70">
        <f t="shared" ref="O9" si="29">N9/N$19</f>
        <v>5.3962452473189315E-2</v>
      </c>
      <c r="P9" s="69">
        <v>42766</v>
      </c>
      <c r="Q9" s="70">
        <f t="shared" ref="Q9" si="30">P9/P$19</f>
        <v>5.3452221593117681E-2</v>
      </c>
      <c r="R9" s="69">
        <v>19129</v>
      </c>
      <c r="S9" s="70">
        <f t="shared" ref="S9" si="31">R9/R$19</f>
        <v>2.3991652023844911E-2</v>
      </c>
      <c r="T9" s="69">
        <v>56874</v>
      </c>
      <c r="U9" s="70">
        <f t="shared" ref="U9" si="32">T9/T$19</f>
        <v>6.8411125919581983E-2</v>
      </c>
      <c r="V9" s="69">
        <v>23651</v>
      </c>
      <c r="W9" s="70">
        <f t="shared" ref="W9" si="33">V9/V$19</f>
        <v>3.2315936753622237E-2</v>
      </c>
      <c r="X9" s="69">
        <v>25167</v>
      </c>
      <c r="Y9" s="70">
        <f t="shared" ref="Y9" si="34">X9/X$19</f>
        <v>3.6876508314687743E-2</v>
      </c>
      <c r="Z9" s="69">
        <v>25185</v>
      </c>
      <c r="AA9" s="70">
        <f t="shared" ref="AA9" si="35">Z9/Z$19</f>
        <v>2.9893884721299023E-2</v>
      </c>
      <c r="AB9" s="69">
        <v>15208</v>
      </c>
      <c r="AC9" s="70">
        <f t="shared" ref="AC9" si="36">AB9/AB$19</f>
        <v>1.8906816051399489E-2</v>
      </c>
      <c r="AD9" s="69">
        <v>34064</v>
      </c>
      <c r="AE9" s="70">
        <f t="shared" ref="AE9" si="37">AD9/AD$19</f>
        <v>4.8780697370361829E-2</v>
      </c>
      <c r="AF9" s="69">
        <v>30174</v>
      </c>
      <c r="AG9" s="70">
        <f t="shared" ref="AG9" si="38">AF9/AF$19</f>
        <v>5.3142419359099677E-2</v>
      </c>
      <c r="AH9" s="69">
        <v>26536</v>
      </c>
      <c r="AI9" s="70">
        <f t="shared" ref="AI9" si="39">AH9/AH$19</f>
        <v>4.6162811937338538E-2</v>
      </c>
    </row>
    <row r="10" spans="1:35" ht="15" thickBot="1" x14ac:dyDescent="0.35">
      <c r="A10" t="s">
        <v>48</v>
      </c>
      <c r="B10" t="s">
        <v>18</v>
      </c>
      <c r="C10" t="s">
        <v>119</v>
      </c>
      <c r="D10" s="3" t="s">
        <v>18</v>
      </c>
      <c r="E10" s="16" t="s">
        <v>20</v>
      </c>
      <c r="F10" s="47">
        <v>2316</v>
      </c>
      <c r="G10" s="46">
        <f t="shared" si="0"/>
        <v>1.8975440896335594E-3</v>
      </c>
      <c r="H10" s="47">
        <v>26799</v>
      </c>
      <c r="I10" s="46">
        <f t="shared" si="0"/>
        <v>1.7758372424194431E-2</v>
      </c>
      <c r="J10" s="47">
        <v>884</v>
      </c>
      <c r="K10" s="46">
        <f t="shared" ref="K10" si="40">J10/J$19</f>
        <v>9.0449495109690473E-4</v>
      </c>
      <c r="L10" s="47">
        <v>10224</v>
      </c>
      <c r="M10" s="46">
        <f t="shared" ref="M10" si="41">L10/L$19</f>
        <v>1.1938472029715399E-2</v>
      </c>
      <c r="N10" s="47">
        <v>18616</v>
      </c>
      <c r="O10" s="46">
        <f t="shared" ref="O10" si="42">N10/N$19</f>
        <v>2.2279108787777606E-2</v>
      </c>
      <c r="P10" s="47">
        <v>4735</v>
      </c>
      <c r="Q10" s="46">
        <f t="shared" ref="Q10" si="43">P10/P$19</f>
        <v>5.9181655811488612E-3</v>
      </c>
      <c r="R10" s="47">
        <v>503</v>
      </c>
      <c r="S10" s="46">
        <f t="shared" ref="S10" si="44">R10/R$19</f>
        <v>6.3086418359527361E-4</v>
      </c>
      <c r="T10" s="47">
        <v>2970</v>
      </c>
      <c r="U10" s="46">
        <f t="shared" ref="U10" si="45">T10/T$19</f>
        <v>3.5724767728867054E-3</v>
      </c>
      <c r="V10" s="47">
        <v>908</v>
      </c>
      <c r="W10" s="46">
        <f t="shared" ref="W10" si="46">V10/V$19</f>
        <v>1.2406608842031623E-3</v>
      </c>
      <c r="X10" s="47">
        <v>1316</v>
      </c>
      <c r="Y10" s="46">
        <f t="shared" ref="Y10" si="47">X10/X$19</f>
        <v>1.9282983646095708E-3</v>
      </c>
      <c r="Z10" s="47">
        <v>4376</v>
      </c>
      <c r="AA10" s="46">
        <f t="shared" ref="AA10" si="48">Z10/Z$19</f>
        <v>5.1941885860791945E-3</v>
      </c>
      <c r="AB10" s="47">
        <v>2307</v>
      </c>
      <c r="AC10" s="46">
        <f t="shared" ref="AC10" si="49">AB10/AB$19</f>
        <v>2.8680973586650855E-3</v>
      </c>
      <c r="AD10" s="47">
        <v>1173</v>
      </c>
      <c r="AE10" s="46">
        <f t="shared" ref="AE10" si="50">AD10/AD$19</f>
        <v>1.6797721352581738E-3</v>
      </c>
      <c r="AF10" s="47">
        <v>1354</v>
      </c>
      <c r="AG10" s="46">
        <f t="shared" ref="AG10" si="51">AF10/AF$19</f>
        <v>2.3846634788964329E-3</v>
      </c>
      <c r="AH10" s="47">
        <v>3254</v>
      </c>
      <c r="AI10" s="46">
        <f t="shared" ref="AI10" si="52">AH10/AH$19</f>
        <v>5.6607548252976944E-3</v>
      </c>
    </row>
    <row r="11" spans="1:35" ht="15" thickBot="1" x14ac:dyDescent="0.35">
      <c r="A11" t="s">
        <v>48</v>
      </c>
      <c r="B11" t="s">
        <v>21</v>
      </c>
      <c r="D11" s="1" t="s">
        <v>21</v>
      </c>
      <c r="E11" s="14" t="s">
        <v>22</v>
      </c>
      <c r="F11" s="47">
        <v>25511</v>
      </c>
      <c r="G11" s="46">
        <f t="shared" si="0"/>
        <v>2.0901661170397986E-2</v>
      </c>
      <c r="H11" s="47">
        <v>26050</v>
      </c>
      <c r="I11" s="46">
        <f t="shared" si="0"/>
        <v>1.7262047152888725E-2</v>
      </c>
      <c r="J11" s="47">
        <v>27860</v>
      </c>
      <c r="K11" s="46">
        <f t="shared" ref="K11" si="53">J11/J$19</f>
        <v>2.8505915540225982E-2</v>
      </c>
      <c r="L11" s="47">
        <v>44182</v>
      </c>
      <c r="M11" s="46">
        <f t="shared" ref="M11" si="54">L11/L$19</f>
        <v>5.1590920502434051E-2</v>
      </c>
      <c r="N11" s="47">
        <v>8535</v>
      </c>
      <c r="O11" s="46">
        <f t="shared" ref="O11" si="55">N11/N$19</f>
        <v>1.0214449586575089E-2</v>
      </c>
      <c r="P11" s="47">
        <v>14451</v>
      </c>
      <c r="Q11" s="46">
        <f t="shared" ref="Q11" si="56">P11/P$19</f>
        <v>1.8061966380819895E-2</v>
      </c>
      <c r="R11" s="47">
        <v>7969</v>
      </c>
      <c r="S11" s="46">
        <f t="shared" ref="S11" si="57">R11/R$19</f>
        <v>9.9947448888086203E-3</v>
      </c>
      <c r="T11" s="47">
        <v>20368</v>
      </c>
      <c r="U11" s="46">
        <f t="shared" ref="U11" si="58">T11/T$19</f>
        <v>2.4499732966382633E-2</v>
      </c>
      <c r="V11" s="47">
        <v>0</v>
      </c>
      <c r="W11" s="46">
        <f t="shared" ref="W11" si="59">V11/V$19</f>
        <v>0</v>
      </c>
      <c r="X11" s="47">
        <v>27828</v>
      </c>
      <c r="Y11" s="46">
        <f t="shared" ref="Y11" si="60">X11/X$19</f>
        <v>4.0775597940999345E-2</v>
      </c>
      <c r="Z11" s="47">
        <v>12761</v>
      </c>
      <c r="AA11" s="46">
        <f t="shared" ref="AA11" si="61">Z11/Z$19</f>
        <v>1.5146947108536701E-2</v>
      </c>
      <c r="AB11" s="47">
        <v>6140</v>
      </c>
      <c r="AC11" s="46">
        <f t="shared" ref="AC11" si="62">AB11/AB$19</f>
        <v>7.6333410412672839E-3</v>
      </c>
      <c r="AD11" s="47">
        <v>19841</v>
      </c>
      <c r="AE11" s="46">
        <f t="shared" ref="AE11" si="63">AD11/AD$19</f>
        <v>2.8412923218804283E-2</v>
      </c>
      <c r="AF11" s="47">
        <v>11461</v>
      </c>
      <c r="AG11" s="46">
        <f t="shared" ref="AG11" si="64">AF11/AF$19</f>
        <v>2.0185102017453483E-2</v>
      </c>
      <c r="AH11" s="47">
        <v>37888</v>
      </c>
      <c r="AI11" s="46">
        <f t="shared" ref="AI11" si="65">AH11/AH$19</f>
        <v>6.5911087529464979E-2</v>
      </c>
    </row>
    <row r="12" spans="1:35" ht="15" thickBot="1" x14ac:dyDescent="0.35">
      <c r="A12" t="s">
        <v>48</v>
      </c>
      <c r="B12" t="s">
        <v>25</v>
      </c>
      <c r="C12" t="s">
        <v>121</v>
      </c>
      <c r="D12" s="2" t="s">
        <v>25</v>
      </c>
      <c r="E12" s="15" t="s">
        <v>26</v>
      </c>
      <c r="F12" s="47">
        <v>17581</v>
      </c>
      <c r="G12" s="46">
        <f t="shared" si="0"/>
        <v>1.4404457098379796E-2</v>
      </c>
      <c r="H12" s="47">
        <v>86</v>
      </c>
      <c r="I12" s="46">
        <f t="shared" si="0"/>
        <v>5.6987948374219978E-5</v>
      </c>
      <c r="J12" s="47">
        <v>5075</v>
      </c>
      <c r="K12" s="46">
        <f t="shared" ref="K12" si="66">J12/J$19</f>
        <v>5.1926604941366422E-3</v>
      </c>
      <c r="L12" s="47">
        <v>11302</v>
      </c>
      <c r="M12" s="46">
        <f t="shared" ref="M12" si="67">L12/L$19</f>
        <v>1.3197242848184999E-2</v>
      </c>
      <c r="N12" s="47">
        <v>9280</v>
      </c>
      <c r="O12" s="46">
        <f t="shared" ref="O12" si="68">N12/N$19</f>
        <v>1.1106044776030092E-2</v>
      </c>
      <c r="P12" s="47">
        <v>7495</v>
      </c>
      <c r="Q12" s="46">
        <f t="shared" ref="Q12" si="69">P12/P$19</f>
        <v>9.3678249272884304E-3</v>
      </c>
      <c r="R12" s="47">
        <v>2601</v>
      </c>
      <c r="S12" s="46">
        <f t="shared" ref="S12" si="70">R12/R$19</f>
        <v>3.2621823887302322E-3</v>
      </c>
      <c r="T12" s="47">
        <v>2148</v>
      </c>
      <c r="U12" s="46">
        <f t="shared" ref="U12" si="71">T12/T$19</f>
        <v>2.583730676148365E-3</v>
      </c>
      <c r="V12" s="47">
        <v>640</v>
      </c>
      <c r="W12" s="46">
        <f t="shared" ref="W12" si="72">V12/V$19</f>
        <v>8.7447463203747127E-4</v>
      </c>
      <c r="X12" s="47">
        <v>1903</v>
      </c>
      <c r="Y12" s="46">
        <f t="shared" ref="Y12" si="73">X12/X$19</f>
        <v>2.7884132126535055E-3</v>
      </c>
      <c r="Z12" s="47">
        <v>3979</v>
      </c>
      <c r="AA12" s="46">
        <f t="shared" ref="AA12" si="74">Z12/Z$19</f>
        <v>4.7229607824518091E-3</v>
      </c>
      <c r="AB12" s="47">
        <v>1240</v>
      </c>
      <c r="AC12" s="46">
        <f t="shared" ref="AC12" si="75">AB12/AB$19</f>
        <v>1.5415867900930671E-3</v>
      </c>
      <c r="AD12" s="47">
        <v>315</v>
      </c>
      <c r="AE12" s="46">
        <f t="shared" ref="AE12" si="76">AD12/AD$19</f>
        <v>4.5108970384170904E-4</v>
      </c>
      <c r="AF12" s="47">
        <v>105</v>
      </c>
      <c r="AG12" s="46">
        <f t="shared" ref="AG12" si="77">AF12/AF$19</f>
        <v>1.8492589755105275E-4</v>
      </c>
      <c r="AH12" s="47">
        <v>63</v>
      </c>
      <c r="AI12" s="46">
        <f t="shared" ref="AI12" si="78">AH12/AH$19</f>
        <v>1.0959666686962346E-4</v>
      </c>
    </row>
    <row r="13" spans="1:35" s="73" customFormat="1" ht="15" thickBot="1" x14ac:dyDescent="0.35">
      <c r="C13" s="73" t="s">
        <v>122</v>
      </c>
      <c r="D13" s="78" t="s">
        <v>29</v>
      </c>
      <c r="E13" s="75" t="s">
        <v>131</v>
      </c>
      <c r="F13" s="76">
        <v>4732</v>
      </c>
      <c r="G13" s="77">
        <f t="shared" si="0"/>
        <v>3.8770201347780669E-3</v>
      </c>
      <c r="H13" s="76">
        <v>58535</v>
      </c>
      <c r="I13" s="77">
        <f t="shared" si="0"/>
        <v>3.8788250675406588E-2</v>
      </c>
      <c r="J13" s="76">
        <v>4670</v>
      </c>
      <c r="K13" s="77">
        <f t="shared" ref="K13" si="79">J13/J$19</f>
        <v>4.778270838939531E-3</v>
      </c>
      <c r="L13" s="76">
        <v>13449</v>
      </c>
      <c r="M13" s="77">
        <f t="shared" ref="M13" si="80">L13/L$19</f>
        <v>1.5704275266788185E-2</v>
      </c>
      <c r="N13" s="76">
        <v>13426</v>
      </c>
      <c r="O13" s="77">
        <f t="shared" ref="O13" si="81">N13/N$19</f>
        <v>1.6067861763252155E-2</v>
      </c>
      <c r="P13" s="76">
        <v>25352</v>
      </c>
      <c r="Q13" s="77">
        <f t="shared" ref="Q13" si="82">P13/P$19</f>
        <v>3.1686870921496503E-2</v>
      </c>
      <c r="R13" s="76">
        <v>24953</v>
      </c>
      <c r="S13" s="77">
        <f t="shared" ref="S13" si="83">R13/R$19</f>
        <v>3.1296131159548435E-2</v>
      </c>
      <c r="T13" s="76">
        <v>26316</v>
      </c>
      <c r="U13" s="77">
        <f t="shared" ref="U13" si="84">T13/T$19</f>
        <v>3.1654309345214328E-2</v>
      </c>
      <c r="V13" s="76">
        <v>17187</v>
      </c>
      <c r="W13" s="77">
        <f t="shared" ref="W13" si="85">V13/V$19</f>
        <v>2.348374297004378E-2</v>
      </c>
      <c r="X13" s="76">
        <v>11313</v>
      </c>
      <c r="Y13" s="77">
        <f t="shared" ref="Y13" si="86">X13/X$19</f>
        <v>1.6576625683000057E-2</v>
      </c>
      <c r="Z13" s="76">
        <v>64008</v>
      </c>
      <c r="AA13" s="77">
        <f t="shared" ref="AA13" si="87">Z13/Z$19</f>
        <v>7.5975690817586178E-2</v>
      </c>
      <c r="AB13" s="76">
        <v>88759</v>
      </c>
      <c r="AC13" s="77">
        <f t="shared" ref="AC13" si="88">AB13/AB$19</f>
        <v>0.11034653379183108</v>
      </c>
      <c r="AD13" s="76">
        <v>9072</v>
      </c>
      <c r="AE13" s="77">
        <f t="shared" ref="AE13" si="89">AD13/AD$19</f>
        <v>1.2991383470641221E-2</v>
      </c>
      <c r="AF13" s="76">
        <v>4628</v>
      </c>
      <c r="AG13" s="77">
        <f t="shared" ref="AG13" si="90">AF13/AF$19</f>
        <v>8.1508290844406871E-3</v>
      </c>
      <c r="AH13" s="76">
        <v>19802</v>
      </c>
      <c r="AI13" s="77">
        <f t="shared" ref="AI13" si="91">AH13/AH$19</f>
        <v>3.4448145989718786E-2</v>
      </c>
    </row>
    <row r="14" spans="1:35" ht="15" thickBot="1" x14ac:dyDescent="0.35">
      <c r="C14" t="s">
        <v>126</v>
      </c>
      <c r="D14" s="6" t="s">
        <v>32</v>
      </c>
      <c r="E14" s="18" t="s">
        <v>140</v>
      </c>
      <c r="F14" s="47">
        <v>544518</v>
      </c>
      <c r="G14" s="46">
        <f t="shared" si="0"/>
        <v>0.44613424550910469</v>
      </c>
      <c r="H14" s="47">
        <v>35232</v>
      </c>
      <c r="I14" s="46">
        <f t="shared" si="0"/>
        <v>2.3346504617680446E-2</v>
      </c>
      <c r="J14" s="47">
        <v>335071</v>
      </c>
      <c r="K14" s="46">
        <f t="shared" ref="K14" si="92">J14/J$19</f>
        <v>0.34283939791741058</v>
      </c>
      <c r="L14" s="47">
        <v>93851</v>
      </c>
      <c r="M14" s="46">
        <f t="shared" ref="M14" si="93">L14/L$19</f>
        <v>0.10958896111705985</v>
      </c>
      <c r="N14" s="47">
        <v>167534</v>
      </c>
      <c r="O14" s="46">
        <f t="shared" ref="O14" si="94">N14/N$19</f>
        <v>0.20050001136933462</v>
      </c>
      <c r="P14" s="47">
        <v>220520</v>
      </c>
      <c r="Q14" s="46">
        <f t="shared" ref="Q14" si="95">P14/P$19</f>
        <v>0.27562278225025277</v>
      </c>
      <c r="R14" s="47">
        <v>337169</v>
      </c>
      <c r="S14" s="46">
        <f t="shared" ref="S14" si="96">R14/R$19</f>
        <v>0.42287842130941317</v>
      </c>
      <c r="T14" s="47">
        <v>162455</v>
      </c>
      <c r="U14" s="46">
        <f t="shared" ref="U14" si="97">T14/T$19</f>
        <v>0.19540966806037366</v>
      </c>
      <c r="V14" s="47">
        <v>256441</v>
      </c>
      <c r="W14" s="46">
        <f t="shared" ref="W14" si="98">V14/V$19</f>
        <v>0.35039242049112679</v>
      </c>
      <c r="X14" s="47">
        <v>266224</v>
      </c>
      <c r="Y14" s="46">
        <f t="shared" ref="Y14" si="99">X14/X$19</f>
        <v>0.3900906563980383</v>
      </c>
      <c r="Z14" s="47">
        <v>63343</v>
      </c>
      <c r="AA14" s="46">
        <f t="shared" ref="AA14" si="100">Z14/Z$19</f>
        <v>7.5186354572215369E-2</v>
      </c>
      <c r="AB14" s="47">
        <v>95091</v>
      </c>
      <c r="AC14" s="46">
        <f t="shared" ref="AC14" si="101">AB14/AB$19</f>
        <v>0.11821857214253213</v>
      </c>
      <c r="AD14" s="47">
        <v>159855</v>
      </c>
      <c r="AE14" s="46">
        <f t="shared" ref="AE14" si="102">AD14/AD$19</f>
        <v>0.2289172844686235</v>
      </c>
      <c r="AF14" s="47">
        <v>158936</v>
      </c>
      <c r="AG14" s="46">
        <f t="shared" ref="AG14" si="103">AF14/AF$19</f>
        <v>0.27991792812546784</v>
      </c>
      <c r="AH14" s="47">
        <v>165956</v>
      </c>
      <c r="AI14" s="46">
        <f t="shared" ref="AI14" si="104">AH14/AH$19</f>
        <v>0.28870197534944808</v>
      </c>
    </row>
    <row r="15" spans="1:35" s="84" customFormat="1" ht="15" thickBot="1" x14ac:dyDescent="0.35">
      <c r="C15" s="100" t="s">
        <v>142</v>
      </c>
      <c r="D15" s="91" t="s">
        <v>37</v>
      </c>
      <c r="E15" s="92" t="s">
        <v>143</v>
      </c>
      <c r="F15" s="87">
        <v>29178</v>
      </c>
      <c r="G15" s="88">
        <f t="shared" si="0"/>
        <v>2.3906105978984453E-2</v>
      </c>
      <c r="H15" s="87">
        <v>10275</v>
      </c>
      <c r="I15" s="88">
        <f t="shared" si="0"/>
        <v>6.8087345295943054E-3</v>
      </c>
      <c r="J15" s="87">
        <v>130430</v>
      </c>
      <c r="K15" s="88">
        <f t="shared" ref="K15" si="105">J15/J$19</f>
        <v>0.13345393266014624</v>
      </c>
      <c r="L15" s="87">
        <v>4384</v>
      </c>
      <c r="M15" s="88">
        <f t="shared" ref="M15" si="106">L15/L$19</f>
        <v>5.1191570205665407E-3</v>
      </c>
      <c r="N15" s="87">
        <v>3667</v>
      </c>
      <c r="O15" s="88">
        <f t="shared" ref="O15" si="107">N15/N$19</f>
        <v>4.3885631674248221E-3</v>
      </c>
      <c r="P15" s="87">
        <v>7299</v>
      </c>
      <c r="Q15" s="88">
        <f t="shared" ref="Q15" si="108">P15/P$19</f>
        <v>9.1228491186495335E-3</v>
      </c>
      <c r="R15" s="87">
        <v>3590</v>
      </c>
      <c r="S15" s="88">
        <f t="shared" ref="S15" si="109">R15/R$19</f>
        <v>4.5025893023996665E-3</v>
      </c>
      <c r="T15" s="87">
        <v>9825</v>
      </c>
      <c r="U15" s="88">
        <f t="shared" ref="U15" si="110">T15/T$19</f>
        <v>1.1818041849700971E-2</v>
      </c>
      <c r="V15" s="87">
        <v>98547</v>
      </c>
      <c r="W15" s="88">
        <f t="shared" ref="W15" si="111">V15/V$19</f>
        <v>0.13465133056780731</v>
      </c>
      <c r="X15" s="87">
        <v>58518</v>
      </c>
      <c r="Y15" s="88">
        <f t="shared" ref="Y15" si="112">X15/X$19</f>
        <v>8.5744805243330446E-2</v>
      </c>
      <c r="Z15" s="87">
        <v>25457</v>
      </c>
      <c r="AA15" s="88">
        <f t="shared" ref="AA15" si="113">Z15/Z$19</f>
        <v>3.0216741050232646E-2</v>
      </c>
      <c r="AB15" s="87">
        <v>16671</v>
      </c>
      <c r="AC15" s="88">
        <f t="shared" ref="AC15" si="114">AB15/AB$19</f>
        <v>2.0725639820678647E-2</v>
      </c>
      <c r="AD15" s="87">
        <v>2662</v>
      </c>
      <c r="AE15" s="88">
        <f t="shared" ref="AE15" si="115">AD15/AD$19</f>
        <v>3.812066005163903E-3</v>
      </c>
      <c r="AF15" s="87">
        <v>4242</v>
      </c>
      <c r="AG15" s="88">
        <f t="shared" ref="AG15" si="116">AF15/AF$19</f>
        <v>7.4710062610625315E-3</v>
      </c>
      <c r="AH15" s="87">
        <v>2667</v>
      </c>
      <c r="AI15" s="88">
        <f t="shared" ref="AI15" si="117">AH15/AH$19</f>
        <v>4.6395922308140594E-3</v>
      </c>
    </row>
    <row r="16" spans="1:35" s="93" customFormat="1" x14ac:dyDescent="0.3">
      <c r="C16" s="94" t="s">
        <v>146</v>
      </c>
      <c r="D16" s="95" t="s">
        <v>147</v>
      </c>
      <c r="E16" s="96" t="s">
        <v>144</v>
      </c>
      <c r="F16" s="97">
        <v>312078</v>
      </c>
      <c r="G16" s="98">
        <f t="shared" si="0"/>
        <v>0.25569160811945679</v>
      </c>
      <c r="H16" s="97">
        <v>347150</v>
      </c>
      <c r="I16" s="98">
        <f t="shared" si="0"/>
        <v>0.23003914276872633</v>
      </c>
      <c r="J16" s="97">
        <v>210046</v>
      </c>
      <c r="K16" s="98">
        <f t="shared" ref="K16" si="118">J16/J$19</f>
        <v>0.21491577658156161</v>
      </c>
      <c r="L16" s="97">
        <v>144299</v>
      </c>
      <c r="M16" s="98">
        <f t="shared" ref="M16" si="119">L16/L$19</f>
        <v>0.16849663296321424</v>
      </c>
      <c r="N16" s="97">
        <v>127653</v>
      </c>
      <c r="O16" s="98">
        <f t="shared" ref="O16" si="120">N16/N$19</f>
        <v>0.15277154458993203</v>
      </c>
      <c r="P16" s="97">
        <v>141191</v>
      </c>
      <c r="Q16" s="98">
        <f t="shared" ref="Q16" si="121">P16/P$19</f>
        <v>0.17647132345680863</v>
      </c>
      <c r="R16" s="97">
        <v>173664</v>
      </c>
      <c r="S16" s="98">
        <f t="shared" ref="S16" si="122">R16/R$19</f>
        <v>0.21780993554650022</v>
      </c>
      <c r="T16" s="97">
        <v>211866</v>
      </c>
      <c r="U16" s="98">
        <f t="shared" ref="U16" si="123">T16/T$19</f>
        <v>0.25484389359071202</v>
      </c>
      <c r="V16" s="97">
        <v>191939</v>
      </c>
      <c r="W16" s="98">
        <f t="shared" ref="W16" si="124">V16/V$19</f>
        <v>0.2622590412478753</v>
      </c>
      <c r="X16" s="97">
        <v>153779</v>
      </c>
      <c r="Y16" s="98">
        <f t="shared" ref="Y16" si="125">X16/X$19</f>
        <v>0.2253281111028079</v>
      </c>
      <c r="Z16" s="97">
        <v>140553</v>
      </c>
      <c r="AA16" s="98">
        <f t="shared" ref="AA16" si="126">Z16/Z$19</f>
        <v>0.16683244706105782</v>
      </c>
      <c r="AB16" s="97">
        <v>133464</v>
      </c>
      <c r="AC16" s="98">
        <f t="shared" ref="AC16" si="127">AB16/AB$19</f>
        <v>0.16592446722014606</v>
      </c>
      <c r="AD16" s="97">
        <v>250486</v>
      </c>
      <c r="AE16" s="98">
        <f t="shared" ref="AE16" si="128">AD16/AD$19</f>
        <v>0.35870366843331536</v>
      </c>
      <c r="AF16" s="97">
        <v>224665</v>
      </c>
      <c r="AG16" s="98">
        <f t="shared" ref="AG16" si="129">AF16/AF$19</f>
        <v>0.39567977879340255</v>
      </c>
      <c r="AH16" s="97">
        <v>209539</v>
      </c>
      <c r="AI16" s="98">
        <f t="shared" ref="AI16" si="130">AH16/AH$19</f>
        <v>0.36452025363800045</v>
      </c>
    </row>
    <row r="17" spans="3:35" s="41" customFormat="1" ht="15" thickBot="1" x14ac:dyDescent="0.35">
      <c r="C17" s="41" t="s">
        <v>134</v>
      </c>
      <c r="D17" s="52" t="s">
        <v>48</v>
      </c>
      <c r="E17" s="53" t="s">
        <v>49</v>
      </c>
      <c r="F17" s="49">
        <v>228912</v>
      </c>
      <c r="G17" s="48">
        <f t="shared" si="0"/>
        <v>0.18755207799922163</v>
      </c>
      <c r="H17" s="49">
        <v>692078</v>
      </c>
      <c r="I17" s="48">
        <f t="shared" si="0"/>
        <v>0.45860587598759783</v>
      </c>
      <c r="J17" s="49">
        <v>157390</v>
      </c>
      <c r="K17" s="48">
        <f t="shared" ref="K17" si="131">J17/J$19</f>
        <v>0.16103898229993421</v>
      </c>
      <c r="L17" s="49">
        <v>171770</v>
      </c>
      <c r="M17" s="48">
        <f t="shared" ref="M17" si="132">L17/L$19</f>
        <v>0.20057427039751702</v>
      </c>
      <c r="N17" s="49">
        <v>209776</v>
      </c>
      <c r="O17" s="48">
        <f t="shared" ref="O17" si="133">N17/N$19</f>
        <v>0.25105405699746641</v>
      </c>
      <c r="P17" s="49">
        <v>209328</v>
      </c>
      <c r="Q17" s="48">
        <f t="shared" ref="Q17" si="134">P17/P$19</f>
        <v>0.2616341636263419</v>
      </c>
      <c r="R17" s="49">
        <v>173764</v>
      </c>
      <c r="S17" s="48">
        <f t="shared" ref="S17" si="135">R17/R$19</f>
        <v>0.21793535586133028</v>
      </c>
      <c r="T17" s="49">
        <v>214490</v>
      </c>
      <c r="U17" s="48">
        <f t="shared" ref="U17" si="136">T17/T$19</f>
        <v>0.25800018283382808</v>
      </c>
      <c r="V17" s="49">
        <v>120610</v>
      </c>
      <c r="W17" s="48">
        <f t="shared" ref="W17" si="137">V17/V$19</f>
        <v>0.16479747714068657</v>
      </c>
      <c r="X17" s="49">
        <v>119571</v>
      </c>
      <c r="Y17" s="48">
        <f t="shared" ref="Y17" si="138">X17/X$19</f>
        <v>0.17520407580146732</v>
      </c>
      <c r="Z17" s="49">
        <v>308254</v>
      </c>
      <c r="AA17" s="48">
        <f t="shared" ref="AA17" si="139">Z17/Z$19</f>
        <v>0.3658888044820055</v>
      </c>
      <c r="AB17" s="49">
        <v>186732</v>
      </c>
      <c r="AC17" s="48">
        <f t="shared" ref="AC17" si="140">AB17/AB$19</f>
        <v>0.2321480520061763</v>
      </c>
      <c r="AD17" s="49">
        <v>134401</v>
      </c>
      <c r="AE17" s="48">
        <f t="shared" ref="AE17" si="141">AD17/AD$19</f>
        <v>0.19246637233660172</v>
      </c>
      <c r="AF17" s="49">
        <v>105705</v>
      </c>
      <c r="AG17" s="48">
        <f t="shared" ref="AG17" si="142">AF17/AF$19</f>
        <v>0.18616754286318124</v>
      </c>
      <c r="AH17" s="49">
        <v>103951</v>
      </c>
      <c r="AI17" s="48">
        <f t="shared" ref="AI17" si="143">AH17/AH$19</f>
        <v>0.18083623996451156</v>
      </c>
    </row>
    <row r="19" spans="3:35" s="81" customFormat="1" x14ac:dyDescent="0.3">
      <c r="E19" s="81" t="s">
        <v>71</v>
      </c>
      <c r="F19" s="82">
        <f>SUM(F6:F17)</f>
        <v>1220525</v>
      </c>
      <c r="G19" s="82"/>
      <c r="H19" s="82">
        <f>SUM(H6:H17)</f>
        <v>1509091</v>
      </c>
      <c r="I19" s="82"/>
      <c r="J19" s="82">
        <f>SUM(J6:J17)</f>
        <v>977341</v>
      </c>
      <c r="K19" s="82"/>
      <c r="L19" s="82">
        <f>SUM(L6:L17)</f>
        <v>856391</v>
      </c>
      <c r="M19" s="82"/>
      <c r="N19" s="82">
        <f>SUM(N6:N17)</f>
        <v>835581</v>
      </c>
      <c r="O19" s="82"/>
      <c r="P19" s="82">
        <f>SUM(P6:P17)</f>
        <v>800079</v>
      </c>
      <c r="Q19" s="82"/>
      <c r="R19" s="82">
        <f>SUM(R6:R17)</f>
        <v>797319</v>
      </c>
      <c r="S19" s="82"/>
      <c r="T19" s="82">
        <f>SUM(T6:T17)</f>
        <v>831356</v>
      </c>
      <c r="U19" s="82"/>
      <c r="V19" s="82">
        <f>SUM(V6:V17)</f>
        <v>731868</v>
      </c>
      <c r="W19" s="82"/>
      <c r="X19" s="82">
        <f>SUM(X6:X17)</f>
        <v>682467</v>
      </c>
      <c r="Y19" s="82"/>
      <c r="Z19" s="82">
        <f>SUM(Z6:Z17)</f>
        <v>842480</v>
      </c>
      <c r="AA19" s="82"/>
      <c r="AB19" s="82">
        <f>SUM(AB6:AB17)</f>
        <v>804366</v>
      </c>
      <c r="AC19" s="82"/>
      <c r="AD19" s="82">
        <f>SUM(AD6:AD17)</f>
        <v>698309</v>
      </c>
      <c r="AE19" s="82"/>
      <c r="AF19" s="82">
        <f>SUM(AF6:AF17)</f>
        <v>567795</v>
      </c>
      <c r="AG19" s="82"/>
      <c r="AH19" s="82">
        <f>SUM(AH6:AH17)</f>
        <v>574835</v>
      </c>
      <c r="AI19" s="82"/>
    </row>
    <row r="21" spans="3:35" x14ac:dyDescent="0.3">
      <c r="F21" s="5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all_data</vt:lpstr>
      <vt:lpstr>18S_only</vt:lpstr>
      <vt:lpstr>minimum_consolidation</vt:lpstr>
      <vt:lpstr>medium_consolidation</vt:lpstr>
      <vt:lpstr>maximum_consolidation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Bench, Shellie</dc:creator>
  <cp:lastModifiedBy>Shellie Bench</cp:lastModifiedBy>
  <dcterms:created xsi:type="dcterms:W3CDTF">2021-06-27T23:35:58Z</dcterms:created>
  <dcterms:modified xsi:type="dcterms:W3CDTF">2022-09-19T02:00:33Z</dcterms:modified>
</cp:coreProperties>
</file>