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nsim\Dropbox\Heller Lab\Arctic Metagenomics\Project\Taxa_Data\"/>
    </mc:Choice>
  </mc:AlternateContent>
  <xr:revisionPtr revIDLastSave="0" documentId="13_ncr:1_{93EC2E05-0B34-4228-9015-E443180C60B8}" xr6:coauthVersionLast="47" xr6:coauthVersionMax="47" xr10:uidLastSave="{00000000-0000-0000-0000-000000000000}"/>
  <bookViews>
    <workbookView xWindow="-108" yWindow="-108" windowWidth="30936" windowHeight="16896" xr2:uid="{2D50EDFC-D297-4096-9D8F-0414BCAE9927}"/>
  </bookViews>
  <sheets>
    <sheet name="Early Summer 2012" sheetId="1" r:id="rId1"/>
    <sheet name="Mid Summer 2012" sheetId="2" r:id="rId2"/>
    <sheet name="Late Summer 2013" sheetId="3" r:id="rId3"/>
    <sheet name="Mid Summer 2013-14" sheetId="4" r:id="rId4"/>
    <sheet name="LateSummer 2014" sheetId="5" r:id="rId5"/>
    <sheet name="Mid Summer 2014-15" sheetId="6" r:id="rId6"/>
    <sheet name="Late Summer 2015" sheetId="7" r:id="rId7"/>
    <sheet name="Trip 1" sheetId="8" r:id="rId8"/>
    <sheet name="Trip 2" sheetId="9" r:id="rId9"/>
    <sheet name="Trip 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" i="8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" i="7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" i="5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" i="9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<sst xmlns="http://schemas.openxmlformats.org/spreadsheetml/2006/main" count="318" uniqueCount="35">
  <si>
    <t>Taxa</t>
  </si>
  <si>
    <t>2012-11-30.metagenome</t>
  </si>
  <si>
    <t>Archaeplastida.Chlorophyta</t>
  </si>
  <si>
    <t>Archaeplastida.otherArchaeplastida</t>
  </si>
  <si>
    <t>Cryptophyceae.Cryptomonadales.Geminigera</t>
  </si>
  <si>
    <t>Cryptophyceae.otherCryptophyceae</t>
  </si>
  <si>
    <t>Excavata.Discoba.Jakobida</t>
  </si>
  <si>
    <t>Haptophyta.Phaeocystis</t>
  </si>
  <si>
    <t>Haptophyta.non-Phaeocystis</t>
  </si>
  <si>
    <t>Picozoa.otherPicozoa</t>
  </si>
  <si>
    <t>Picozoa.Picomonadida</t>
  </si>
  <si>
    <t>Alveolata.Dinoflagellata</t>
  </si>
  <si>
    <t>Alveolata.otherAlveolata</t>
  </si>
  <si>
    <t>Rhizaria.Cercozoa</t>
  </si>
  <si>
    <t>Rhizaria.otherRhizaria</t>
  </si>
  <si>
    <t>SAR_unclassified</t>
  </si>
  <si>
    <t>Stramenopiles.MAST-2</t>
  </si>
  <si>
    <t>Stramenopiles.MAST-3</t>
  </si>
  <si>
    <t>Stramenopiles.Diatomea.Bacillariophytina</t>
  </si>
  <si>
    <t>Stramenopiles.Diatomea.Coscinodiscophytina</t>
  </si>
  <si>
    <t>Stramenopiles.Diatomea.otherDiatomea</t>
  </si>
  <si>
    <t>Stramenopiles.Diatomea.ME-Euk-FW10</t>
  </si>
  <si>
    <t>Stramenopiles.Dictyochophyceae.Dictyochales</t>
  </si>
  <si>
    <t>Stramenopiles.Dictyochophyceae.otherDictyochophyceae</t>
  </si>
  <si>
    <t>Stramenopiles.Dictyochophyceae.Florenciellales</t>
  </si>
  <si>
    <t>Stramenopiles.Dictyochophyceae.Pedinellales</t>
  </si>
  <si>
    <t>Stramenopiles.Ochrophyta.other</t>
  </si>
  <si>
    <t>Stramenopiles.Phaeophyceae</t>
  </si>
  <si>
    <t>Stramenopiles.otherStramenopiles</t>
  </si>
  <si>
    <t>2012-12-10.metagenome</t>
  </si>
  <si>
    <t>2012-12-17.metagenome</t>
  </si>
  <si>
    <t>2013-02-15.metagenome</t>
  </si>
  <si>
    <t>Summed Counts</t>
  </si>
  <si>
    <t>Summed Counts Percentage</t>
  </si>
  <si>
    <t>Sum of Daily Percentages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</si>
</sst>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0782-414F-4A4B-9846-DECE681934C0}">
  <dimension ref="A1:L28"/>
  <sheetViews>
    <sheetView tabSelected="1" workbookViewId="0">
      <selection activeCell="G35" sqref="G35"/>
    </sheetView>
  </sheetViews>
  <sheetFormatPr defaultRowHeight="14.4" x14ac:dyDescent="0.3"/>
  <cols>
    <col min="1" max="1" width="8.88671875" customWidth="1"/>
    <col min="3" max="3" width="8.88671875" customWidth="1"/>
  </cols>
  <sheetData>
    <row r="1" spans="1:12" x14ac:dyDescent="0.3">
      <c r="A1" t="s">
        <v>0</v>
      </c>
      <c r="B1" s="1">
        <v>41240</v>
      </c>
      <c r="C1" t="s">
        <v>1</v>
      </c>
      <c r="F1" t="s">
        <v>32</v>
      </c>
      <c r="H1" t="s">
        <v>33</v>
      </c>
      <c r="L1" t="s">
        <v>34</v>
      </c>
    </row>
    <row r="2" spans="1:12" x14ac:dyDescent="0.3">
      <c r="A2" t="s">
        <v>2</v>
      </c>
      <c r="B2">
        <v>891</v>
      </c>
      <c r="C2">
        <v>88</v>
      </c>
      <c r="F2">
        <f>SUM(B2:C2)</f>
        <v>979</v>
      </c>
      <c r="H2">
        <f>F2/SUM(F$2:F$28)</f>
        <v>9.7333518919886261E-4</v>
      </c>
      <c r="L2">
        <f>(B2/SUM($B$2:$B$28))+(C2/SUM($C$2:$C$28))</f>
        <v>7.0926656760089907E-3</v>
      </c>
    </row>
    <row r="3" spans="1:12" x14ac:dyDescent="0.3">
      <c r="A3" t="s">
        <v>3</v>
      </c>
      <c r="B3">
        <v>446</v>
      </c>
      <c r="C3">
        <v>626</v>
      </c>
      <c r="F3">
        <f t="shared" ref="F3:F28" si="0">SUM(B3:C3)</f>
        <v>1072</v>
      </c>
      <c r="H3">
        <f t="shared" ref="H3:H28" si="1">F3/SUM(F$2:F$28)</f>
        <v>1.0657970611043725E-3</v>
      </c>
      <c r="L3">
        <f t="shared" ref="L3:L28" si="2">(B3/SUM($B$2:$B$28))+(C3/SUM($C$2:$C$28))</f>
        <v>4.4512558190362733E-2</v>
      </c>
    </row>
    <row r="4" spans="1:12" x14ac:dyDescent="0.3">
      <c r="A4" t="s">
        <v>4</v>
      </c>
      <c r="B4">
        <v>14417</v>
      </c>
      <c r="C4">
        <v>0</v>
      </c>
      <c r="F4">
        <f t="shared" si="0"/>
        <v>14417</v>
      </c>
      <c r="H4">
        <f t="shared" si="1"/>
        <v>1.4333578572706847E-2</v>
      </c>
      <c r="L4">
        <f t="shared" si="2"/>
        <v>1.453893807362348E-2</v>
      </c>
    </row>
    <row r="5" spans="1:12" x14ac:dyDescent="0.3">
      <c r="A5" t="s">
        <v>5</v>
      </c>
      <c r="B5">
        <v>4678</v>
      </c>
      <c r="C5">
        <v>30</v>
      </c>
      <c r="F5">
        <f t="shared" si="0"/>
        <v>4708</v>
      </c>
      <c r="H5">
        <f t="shared" si="1"/>
        <v>4.6807579885068899E-3</v>
      </c>
      <c r="L5">
        <f t="shared" si="2"/>
        <v>6.8292013374069357E-3</v>
      </c>
    </row>
    <row r="6" spans="1:12" x14ac:dyDescent="0.3">
      <c r="A6" t="s">
        <v>6</v>
      </c>
      <c r="B6">
        <v>12885</v>
      </c>
      <c r="C6">
        <v>0</v>
      </c>
      <c r="F6">
        <f t="shared" si="0"/>
        <v>12885</v>
      </c>
      <c r="H6">
        <f t="shared" si="1"/>
        <v>1.281044322045694E-2</v>
      </c>
      <c r="L6">
        <f t="shared" si="2"/>
        <v>1.2993980514575747E-2</v>
      </c>
    </row>
    <row r="7" spans="1:12" x14ac:dyDescent="0.3">
      <c r="A7" t="s">
        <v>7</v>
      </c>
      <c r="B7">
        <v>19871</v>
      </c>
      <c r="C7">
        <v>48</v>
      </c>
      <c r="F7">
        <f t="shared" si="0"/>
        <v>19919</v>
      </c>
      <c r="H7">
        <f t="shared" si="1"/>
        <v>1.9803742220277983E-2</v>
      </c>
      <c r="L7">
        <f t="shared" si="2"/>
        <v>2.3417683835593287E-2</v>
      </c>
    </row>
    <row r="8" spans="1:12" x14ac:dyDescent="0.3">
      <c r="A8" t="s">
        <v>8</v>
      </c>
      <c r="B8">
        <v>2511</v>
      </c>
      <c r="C8">
        <v>57</v>
      </c>
      <c r="F8">
        <f t="shared" si="0"/>
        <v>2568</v>
      </c>
      <c r="H8">
        <f t="shared" si="1"/>
        <v>2.5531407210037582E-3</v>
      </c>
      <c r="L8">
        <f t="shared" si="2"/>
        <v>6.544344587052808E-3</v>
      </c>
    </row>
    <row r="9" spans="1:12" x14ac:dyDescent="0.3">
      <c r="A9" t="s">
        <v>9</v>
      </c>
      <c r="B9">
        <v>0</v>
      </c>
      <c r="C9">
        <v>0</v>
      </c>
      <c r="F9">
        <f t="shared" si="0"/>
        <v>0</v>
      </c>
      <c r="H9">
        <f t="shared" si="1"/>
        <v>0</v>
      </c>
      <c r="L9">
        <f t="shared" si="2"/>
        <v>0</v>
      </c>
    </row>
    <row r="10" spans="1:12" x14ac:dyDescent="0.3">
      <c r="A10" t="s">
        <v>10</v>
      </c>
      <c r="B10">
        <v>2316</v>
      </c>
      <c r="C10">
        <v>0</v>
      </c>
      <c r="F10">
        <f t="shared" si="0"/>
        <v>2316</v>
      </c>
      <c r="H10">
        <f t="shared" si="1"/>
        <v>2.3025988745501184E-3</v>
      </c>
      <c r="L10">
        <f t="shared" si="2"/>
        <v>2.3355885814324742E-3</v>
      </c>
    </row>
    <row r="11" spans="1:12" x14ac:dyDescent="0.3">
      <c r="A11" t="s">
        <v>11</v>
      </c>
      <c r="B11">
        <v>25511</v>
      </c>
      <c r="C11">
        <v>197</v>
      </c>
      <c r="F11">
        <f t="shared" si="0"/>
        <v>25708</v>
      </c>
      <c r="H11">
        <f t="shared" si="1"/>
        <v>2.5559245192976875E-2</v>
      </c>
      <c r="L11">
        <f t="shared" si="2"/>
        <v>3.9593174308950853E-2</v>
      </c>
    </row>
    <row r="12" spans="1:12" x14ac:dyDescent="0.3">
      <c r="A12" t="s">
        <v>12</v>
      </c>
      <c r="B12">
        <v>46476</v>
      </c>
      <c r="C12">
        <v>121</v>
      </c>
      <c r="F12">
        <f t="shared" si="0"/>
        <v>46597</v>
      </c>
      <c r="H12">
        <f t="shared" si="1"/>
        <v>4.6327374679366089E-2</v>
      </c>
      <c r="L12">
        <f t="shared" si="2"/>
        <v>5.5386019341571176E-2</v>
      </c>
    </row>
    <row r="13" spans="1:12" x14ac:dyDescent="0.3">
      <c r="A13" t="s">
        <v>13</v>
      </c>
      <c r="B13">
        <v>17581</v>
      </c>
      <c r="C13">
        <v>6</v>
      </c>
      <c r="F13">
        <f t="shared" si="0"/>
        <v>17587</v>
      </c>
      <c r="H13">
        <f t="shared" si="1"/>
        <v>1.7485235926905412E-2</v>
      </c>
      <c r="L13">
        <f t="shared" si="2"/>
        <v>1.8152026007281087E-2</v>
      </c>
    </row>
    <row r="14" spans="1:12" x14ac:dyDescent="0.3">
      <c r="A14" t="s">
        <v>14</v>
      </c>
      <c r="B14">
        <v>0</v>
      </c>
      <c r="C14">
        <v>2</v>
      </c>
      <c r="F14">
        <f t="shared" si="0"/>
        <v>2</v>
      </c>
      <c r="H14">
        <f t="shared" si="1"/>
        <v>1.9884273528066651E-6</v>
      </c>
      <c r="L14">
        <f t="shared" si="2"/>
        <v>1.407756739635391E-4</v>
      </c>
    </row>
    <row r="15" spans="1:12" x14ac:dyDescent="0.3">
      <c r="A15" t="s">
        <v>15</v>
      </c>
      <c r="B15">
        <v>15867</v>
      </c>
      <c r="C15">
        <v>0</v>
      </c>
      <c r="F15">
        <f t="shared" si="0"/>
        <v>15867</v>
      </c>
      <c r="H15">
        <f t="shared" si="1"/>
        <v>1.577518840349168E-2</v>
      </c>
      <c r="L15">
        <f t="shared" si="2"/>
        <v>1.6001202081860566E-2</v>
      </c>
    </row>
    <row r="16" spans="1:12" x14ac:dyDescent="0.3">
      <c r="A16" t="s">
        <v>16</v>
      </c>
      <c r="B16">
        <v>1102</v>
      </c>
      <c r="C16">
        <v>0</v>
      </c>
      <c r="F16">
        <f t="shared" si="0"/>
        <v>1102</v>
      </c>
      <c r="H16">
        <f t="shared" si="1"/>
        <v>1.0956234713964726E-3</v>
      </c>
      <c r="L16">
        <f t="shared" si="2"/>
        <v>1.1113206462601841E-3</v>
      </c>
    </row>
    <row r="17" spans="1:12" x14ac:dyDescent="0.3">
      <c r="A17" t="s">
        <v>17</v>
      </c>
      <c r="B17">
        <v>3630</v>
      </c>
      <c r="C17">
        <v>0</v>
      </c>
      <c r="F17">
        <f t="shared" si="0"/>
        <v>3630</v>
      </c>
      <c r="H17">
        <f t="shared" si="1"/>
        <v>3.6089956453440974E-3</v>
      </c>
      <c r="L17">
        <f t="shared" si="2"/>
        <v>3.6607023102762874E-3</v>
      </c>
    </row>
    <row r="18" spans="1:12" x14ac:dyDescent="0.3">
      <c r="A18" t="s">
        <v>18</v>
      </c>
      <c r="B18">
        <v>5665</v>
      </c>
      <c r="C18">
        <v>3636</v>
      </c>
      <c r="F18">
        <f t="shared" si="0"/>
        <v>9301</v>
      </c>
      <c r="H18">
        <f t="shared" si="1"/>
        <v>9.2471814042273965E-3</v>
      </c>
      <c r="L18">
        <f t="shared" si="2"/>
        <v>0.26164308947720588</v>
      </c>
    </row>
    <row r="19" spans="1:12" x14ac:dyDescent="0.3">
      <c r="A19" t="s">
        <v>19</v>
      </c>
      <c r="B19">
        <v>38</v>
      </c>
      <c r="C19">
        <v>8985</v>
      </c>
      <c r="F19">
        <f t="shared" si="0"/>
        <v>9023</v>
      </c>
      <c r="H19">
        <f t="shared" si="1"/>
        <v>8.9707900021872705E-3</v>
      </c>
      <c r="L19">
        <f t="shared" si="2"/>
        <v>0.63247303668279464</v>
      </c>
    </row>
    <row r="20" spans="1:12" x14ac:dyDescent="0.3">
      <c r="A20" t="s">
        <v>20</v>
      </c>
      <c r="B20">
        <v>245733</v>
      </c>
      <c r="C20">
        <v>15</v>
      </c>
      <c r="F20">
        <f t="shared" si="0"/>
        <v>245748</v>
      </c>
      <c r="H20">
        <f t="shared" si="1"/>
        <v>0.24432602254876618</v>
      </c>
      <c r="L20">
        <f t="shared" si="2"/>
        <v>0.24886721171757034</v>
      </c>
    </row>
    <row r="21" spans="1:12" x14ac:dyDescent="0.3">
      <c r="A21" t="s">
        <v>21</v>
      </c>
      <c r="B21">
        <v>293082</v>
      </c>
      <c r="C21">
        <v>0</v>
      </c>
      <c r="F21">
        <f t="shared" si="0"/>
        <v>293082</v>
      </c>
      <c r="H21">
        <f t="shared" si="1"/>
        <v>0.29138613270764152</v>
      </c>
      <c r="L21">
        <f t="shared" si="2"/>
        <v>0.29556086900837325</v>
      </c>
    </row>
    <row r="22" spans="1:12" x14ac:dyDescent="0.3">
      <c r="A22" t="s">
        <v>22</v>
      </c>
      <c r="B22">
        <v>4</v>
      </c>
      <c r="C22">
        <v>1</v>
      </c>
      <c r="F22">
        <f t="shared" si="0"/>
        <v>5</v>
      </c>
      <c r="H22">
        <f t="shared" si="1"/>
        <v>4.9710683820166633E-6</v>
      </c>
      <c r="L22">
        <f t="shared" si="2"/>
        <v>7.4421668728630479E-5</v>
      </c>
    </row>
    <row r="23" spans="1:12" x14ac:dyDescent="0.3">
      <c r="A23" t="s">
        <v>23</v>
      </c>
      <c r="B23">
        <v>0</v>
      </c>
      <c r="C23">
        <v>0</v>
      </c>
      <c r="F23">
        <f t="shared" si="0"/>
        <v>0</v>
      </c>
      <c r="H23">
        <f t="shared" si="1"/>
        <v>0</v>
      </c>
      <c r="L23">
        <f t="shared" si="2"/>
        <v>0</v>
      </c>
    </row>
    <row r="24" spans="1:12" x14ac:dyDescent="0.3">
      <c r="A24" t="s">
        <v>24</v>
      </c>
      <c r="B24">
        <v>138</v>
      </c>
      <c r="C24">
        <v>12</v>
      </c>
      <c r="F24">
        <f t="shared" si="0"/>
        <v>150</v>
      </c>
      <c r="H24">
        <f t="shared" si="1"/>
        <v>1.4913205146049988E-4</v>
      </c>
      <c r="L24">
        <f t="shared" si="2"/>
        <v>9.8382123904793657E-4</v>
      </c>
    </row>
    <row r="25" spans="1:12" x14ac:dyDescent="0.3">
      <c r="A25" t="s">
        <v>25</v>
      </c>
      <c r="B25">
        <v>29036</v>
      </c>
      <c r="C25">
        <v>0</v>
      </c>
      <c r="F25">
        <f t="shared" si="0"/>
        <v>29036</v>
      </c>
      <c r="H25">
        <f t="shared" si="1"/>
        <v>2.8867988308047165E-2</v>
      </c>
      <c r="L25">
        <f t="shared" si="2"/>
        <v>2.9281584650463436E-2</v>
      </c>
    </row>
    <row r="26" spans="1:12" x14ac:dyDescent="0.3">
      <c r="A26" t="s">
        <v>26</v>
      </c>
      <c r="B26">
        <v>3089</v>
      </c>
      <c r="C26">
        <v>42</v>
      </c>
      <c r="F26">
        <f t="shared" si="0"/>
        <v>3131</v>
      </c>
      <c r="H26">
        <f t="shared" si="1"/>
        <v>3.1128830208188344E-3</v>
      </c>
      <c r="L26">
        <f t="shared" si="2"/>
        <v>6.0714157197476679E-3</v>
      </c>
    </row>
    <row r="27" spans="1:12" x14ac:dyDescent="0.3">
      <c r="A27" t="s">
        <v>27</v>
      </c>
      <c r="B27">
        <v>35654</v>
      </c>
      <c r="C27">
        <v>212</v>
      </c>
      <c r="F27">
        <f t="shared" si="0"/>
        <v>35866</v>
      </c>
      <c r="H27">
        <f t="shared" si="1"/>
        <v>3.5658467717881927E-2</v>
      </c>
      <c r="L27">
        <f t="shared" si="2"/>
        <v>5.0877780715779974E-2</v>
      </c>
    </row>
    <row r="28" spans="1:12" x14ac:dyDescent="0.3">
      <c r="A28" t="s">
        <v>28</v>
      </c>
      <c r="B28">
        <v>210992</v>
      </c>
      <c r="C28">
        <v>129</v>
      </c>
      <c r="F28">
        <f t="shared" si="0"/>
        <v>211121</v>
      </c>
      <c r="H28">
        <f t="shared" si="1"/>
        <v>0.20989938557594798</v>
      </c>
      <c r="L28">
        <f t="shared" si="2"/>
        <v>0.22185658795406821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B59A-3284-4F8F-8BF7-3992E5948AB1}">
  <dimension ref="A1:N28"/>
  <sheetViews>
    <sheetView workbookViewId="0">
      <selection activeCell="N1" sqref="N1"/>
    </sheetView>
  </sheetViews>
  <sheetFormatPr defaultRowHeight="14.4" x14ac:dyDescent="0.3"/>
  <sheetData>
    <row r="1" spans="1:14" x14ac:dyDescent="0.3">
      <c r="A1" t="s">
        <v>0</v>
      </c>
      <c r="B1" s="1">
        <v>41974</v>
      </c>
      <c r="C1" s="1">
        <v>41984</v>
      </c>
      <c r="D1" s="1">
        <v>42016</v>
      </c>
      <c r="E1" s="1">
        <v>42023</v>
      </c>
      <c r="F1" s="1">
        <v>42044</v>
      </c>
      <c r="G1" s="1">
        <v>42058</v>
      </c>
      <c r="H1" s="1">
        <v>42072</v>
      </c>
      <c r="J1" t="s">
        <v>32</v>
      </c>
      <c r="L1" t="s">
        <v>33</v>
      </c>
      <c r="N1" t="s">
        <v>34</v>
      </c>
    </row>
    <row r="2" spans="1:14" x14ac:dyDescent="0.3">
      <c r="A2" t="s">
        <v>2</v>
      </c>
      <c r="B2">
        <v>8707</v>
      </c>
      <c r="C2">
        <v>4527</v>
      </c>
      <c r="D2">
        <v>2537</v>
      </c>
      <c r="E2">
        <v>1466</v>
      </c>
      <c r="F2">
        <v>5368</v>
      </c>
      <c r="G2">
        <v>2808</v>
      </c>
      <c r="H2">
        <v>935</v>
      </c>
      <c r="J2">
        <f>SUM(B2:H2)</f>
        <v>26348</v>
      </c>
      <c r="L2">
        <f>J2/SUM(J$2:J$28)</f>
        <v>6.8921571499721678E-3</v>
      </c>
      <c r="N2">
        <f>(B2/SUM($B$2:$B$28))+(C2/SUM($C$2:$C$28))+(D2/SUM($D$2:$D$28))+(E2/SUM($E$2:$E$28))+(F2/SUM($F$2:$F$28))+(G2/SUM($G$2:$G$28))+(H2/SUM($H$2:$H$28))</f>
        <v>4.6990881637751572E-2</v>
      </c>
    </row>
    <row r="3" spans="1:14" x14ac:dyDescent="0.3">
      <c r="A3" t="s">
        <v>3</v>
      </c>
      <c r="B3">
        <v>1391</v>
      </c>
      <c r="C3">
        <v>956</v>
      </c>
      <c r="D3">
        <v>584</v>
      </c>
      <c r="E3">
        <v>2613</v>
      </c>
      <c r="F3">
        <v>1362</v>
      </c>
      <c r="G3">
        <v>1182</v>
      </c>
      <c r="H3">
        <v>906</v>
      </c>
      <c r="J3">
        <f t="shared" ref="J3:J28" si="0">SUM(B3:H3)</f>
        <v>8994</v>
      </c>
      <c r="L3">
        <f t="shared" ref="L3:L28" si="1">J3/SUM(J$2:J$28)</f>
        <v>2.3526666694568725E-3</v>
      </c>
      <c r="N3">
        <f t="shared" ref="N3:N28" si="2">(B3/SUM($B$2:$B$28))+(C3/SUM($C$2:$C$28))+(D3/SUM($D$2:$D$28))+(E3/SUM($E$2:$E$28))+(F3/SUM($F$2:$F$28))+(G3/SUM($G$2:$G$28))+(H3/SUM($H$2:$H$28))</f>
        <v>1.6195097529832364E-2</v>
      </c>
    </row>
    <row r="4" spans="1:14" x14ac:dyDescent="0.3">
      <c r="A4" t="s">
        <v>4</v>
      </c>
      <c r="B4">
        <v>7289</v>
      </c>
      <c r="C4">
        <v>5540</v>
      </c>
      <c r="D4">
        <v>139165</v>
      </c>
      <c r="E4">
        <v>45369</v>
      </c>
      <c r="F4">
        <v>55168</v>
      </c>
      <c r="G4">
        <v>14948</v>
      </c>
      <c r="H4">
        <v>1027</v>
      </c>
      <c r="J4">
        <f t="shared" si="0"/>
        <v>268506</v>
      </c>
      <c r="L4">
        <f t="shared" si="1"/>
        <v>7.0236281604312542E-2</v>
      </c>
      <c r="N4">
        <f t="shared" si="2"/>
        <v>0.48808228089825095</v>
      </c>
    </row>
    <row r="5" spans="1:14" x14ac:dyDescent="0.3">
      <c r="A5" t="s">
        <v>5</v>
      </c>
      <c r="B5">
        <v>2384</v>
      </c>
      <c r="C5">
        <v>1537</v>
      </c>
      <c r="D5">
        <v>35587</v>
      </c>
      <c r="E5">
        <v>204386</v>
      </c>
      <c r="F5">
        <v>13750</v>
      </c>
      <c r="G5">
        <v>4687</v>
      </c>
      <c r="H5">
        <v>480</v>
      </c>
      <c r="J5">
        <f t="shared" si="0"/>
        <v>262811</v>
      </c>
      <c r="L5">
        <f t="shared" si="1"/>
        <v>6.8746573278477885E-2</v>
      </c>
      <c r="N5">
        <f t="shared" si="2"/>
        <v>0.4397082835424766</v>
      </c>
    </row>
    <row r="6" spans="1:14" x14ac:dyDescent="0.3">
      <c r="A6" t="s">
        <v>6</v>
      </c>
      <c r="B6">
        <v>2174</v>
      </c>
      <c r="C6">
        <v>4288</v>
      </c>
      <c r="D6">
        <v>16691</v>
      </c>
      <c r="E6">
        <v>4920</v>
      </c>
      <c r="F6">
        <v>10792</v>
      </c>
      <c r="G6">
        <v>2900</v>
      </c>
      <c r="H6">
        <v>1831</v>
      </c>
      <c r="J6">
        <f t="shared" si="0"/>
        <v>43596</v>
      </c>
      <c r="L6">
        <f t="shared" si="1"/>
        <v>1.1403919960155861E-2</v>
      </c>
      <c r="N6">
        <f t="shared" si="2"/>
        <v>7.9685700452701819E-2</v>
      </c>
    </row>
    <row r="7" spans="1:14" x14ac:dyDescent="0.3">
      <c r="A7" t="s">
        <v>7</v>
      </c>
      <c r="B7">
        <v>16007</v>
      </c>
      <c r="C7">
        <v>21663</v>
      </c>
      <c r="D7">
        <v>4774</v>
      </c>
      <c r="E7">
        <v>2319</v>
      </c>
      <c r="F7">
        <v>17473</v>
      </c>
      <c r="G7">
        <v>21528</v>
      </c>
      <c r="H7">
        <v>15675</v>
      </c>
      <c r="J7">
        <f t="shared" si="0"/>
        <v>99439</v>
      </c>
      <c r="L7">
        <f t="shared" si="1"/>
        <v>2.6011432170794078E-2</v>
      </c>
      <c r="N7">
        <f t="shared" si="2"/>
        <v>0.18822515963906927</v>
      </c>
    </row>
    <row r="8" spans="1:14" x14ac:dyDescent="0.3">
      <c r="A8" t="s">
        <v>8</v>
      </c>
      <c r="B8">
        <v>7644</v>
      </c>
      <c r="C8">
        <v>3504</v>
      </c>
      <c r="D8">
        <v>20411</v>
      </c>
      <c r="E8">
        <v>12889</v>
      </c>
      <c r="F8">
        <v>16591</v>
      </c>
      <c r="G8">
        <v>8646</v>
      </c>
      <c r="H8">
        <v>10861</v>
      </c>
      <c r="J8">
        <f t="shared" si="0"/>
        <v>80546</v>
      </c>
      <c r="L8">
        <f t="shared" si="1"/>
        <v>2.1069367306879392E-2</v>
      </c>
      <c r="N8">
        <f t="shared" si="2"/>
        <v>0.14900256658822308</v>
      </c>
    </row>
    <row r="9" spans="1:14" x14ac:dyDescent="0.3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L9">
        <f t="shared" si="1"/>
        <v>0</v>
      </c>
      <c r="N9">
        <f t="shared" si="2"/>
        <v>0</v>
      </c>
    </row>
    <row r="10" spans="1:14" x14ac:dyDescent="0.3">
      <c r="A10" t="s">
        <v>10</v>
      </c>
      <c r="B10">
        <v>908</v>
      </c>
      <c r="C10">
        <v>1316</v>
      </c>
      <c r="D10">
        <v>4376</v>
      </c>
      <c r="E10">
        <v>2307</v>
      </c>
      <c r="F10">
        <v>1173</v>
      </c>
      <c r="G10">
        <v>1354</v>
      </c>
      <c r="H10">
        <v>3254</v>
      </c>
      <c r="J10">
        <f t="shared" si="0"/>
        <v>14688</v>
      </c>
      <c r="L10">
        <f t="shared" si="1"/>
        <v>3.8421134134959465E-3</v>
      </c>
      <c r="N10">
        <f t="shared" si="2"/>
        <v>2.7670580931316906E-2</v>
      </c>
    </row>
    <row r="11" spans="1:14" x14ac:dyDescent="0.3">
      <c r="A11" t="s">
        <v>11</v>
      </c>
      <c r="B11">
        <v>0</v>
      </c>
      <c r="C11">
        <v>27828</v>
      </c>
      <c r="D11">
        <v>12761</v>
      </c>
      <c r="E11">
        <v>6140</v>
      </c>
      <c r="F11">
        <v>19841</v>
      </c>
      <c r="G11">
        <v>11461</v>
      </c>
      <c r="H11">
        <v>37888</v>
      </c>
      <c r="J11">
        <f t="shared" si="0"/>
        <v>115919</v>
      </c>
      <c r="L11">
        <f t="shared" si="1"/>
        <v>3.0322300161971447E-2</v>
      </c>
      <c r="N11">
        <f t="shared" si="2"/>
        <v>0.22371402810898405</v>
      </c>
    </row>
    <row r="12" spans="1:14" x14ac:dyDescent="0.3">
      <c r="A12" t="s">
        <v>12</v>
      </c>
      <c r="B12">
        <v>83822</v>
      </c>
      <c r="C12">
        <v>23782</v>
      </c>
      <c r="D12">
        <v>57335</v>
      </c>
      <c r="E12">
        <v>36546</v>
      </c>
      <c r="F12">
        <v>32148</v>
      </c>
      <c r="G12">
        <v>35173</v>
      </c>
      <c r="H12">
        <v>27868</v>
      </c>
      <c r="J12">
        <f t="shared" si="0"/>
        <v>296674</v>
      </c>
      <c r="L12">
        <f t="shared" si="1"/>
        <v>7.7604517622242408E-2</v>
      </c>
      <c r="N12">
        <f t="shared" si="2"/>
        <v>0.53818294669303268</v>
      </c>
    </row>
    <row r="13" spans="1:14" x14ac:dyDescent="0.3">
      <c r="A13" t="s">
        <v>13</v>
      </c>
      <c r="B13">
        <v>640</v>
      </c>
      <c r="C13">
        <v>1903</v>
      </c>
      <c r="D13">
        <v>3979</v>
      </c>
      <c r="E13">
        <v>1240</v>
      </c>
      <c r="F13">
        <v>315</v>
      </c>
      <c r="G13">
        <v>105</v>
      </c>
      <c r="H13">
        <v>63</v>
      </c>
      <c r="J13">
        <f t="shared" si="0"/>
        <v>8245</v>
      </c>
      <c r="L13">
        <f t="shared" si="1"/>
        <v>2.1567419045665902E-3</v>
      </c>
      <c r="N13">
        <f t="shared" si="2"/>
        <v>1.4803193409837401E-2</v>
      </c>
    </row>
    <row r="14" spans="1:14" x14ac:dyDescent="0.3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L14">
        <f t="shared" si="1"/>
        <v>0</v>
      </c>
      <c r="N14">
        <f t="shared" si="2"/>
        <v>0</v>
      </c>
    </row>
    <row r="15" spans="1:14" x14ac:dyDescent="0.3">
      <c r="A15" t="s">
        <v>15</v>
      </c>
      <c r="B15">
        <v>5454</v>
      </c>
      <c r="C15">
        <v>14617</v>
      </c>
      <c r="D15">
        <v>4410</v>
      </c>
      <c r="E15">
        <v>2086</v>
      </c>
      <c r="F15">
        <v>8448</v>
      </c>
      <c r="G15">
        <v>5541</v>
      </c>
      <c r="H15">
        <v>9902</v>
      </c>
      <c r="J15">
        <f t="shared" si="0"/>
        <v>50458</v>
      </c>
      <c r="L15">
        <f t="shared" si="1"/>
        <v>1.3198894241433719E-2</v>
      </c>
      <c r="N15">
        <f t="shared" si="2"/>
        <v>9.4523288573738207E-2</v>
      </c>
    </row>
    <row r="16" spans="1:14" x14ac:dyDescent="0.3">
      <c r="A16" t="s">
        <v>16</v>
      </c>
      <c r="B16">
        <v>4980</v>
      </c>
      <c r="C16">
        <v>2031</v>
      </c>
      <c r="D16">
        <v>6228</v>
      </c>
      <c r="E16">
        <v>6499</v>
      </c>
      <c r="F16">
        <v>760</v>
      </c>
      <c r="G16">
        <v>2236</v>
      </c>
      <c r="H16">
        <v>17689</v>
      </c>
      <c r="J16">
        <f t="shared" si="0"/>
        <v>40423</v>
      </c>
      <c r="L16">
        <f t="shared" si="1"/>
        <v>1.0573920922776869E-2</v>
      </c>
      <c r="N16">
        <f t="shared" si="2"/>
        <v>7.768779642186216E-2</v>
      </c>
    </row>
    <row r="17" spans="1:14" x14ac:dyDescent="0.3">
      <c r="A17" t="s">
        <v>17</v>
      </c>
      <c r="B17">
        <v>12207</v>
      </c>
      <c r="C17">
        <v>9282</v>
      </c>
      <c r="D17">
        <v>57780</v>
      </c>
      <c r="E17">
        <v>82260</v>
      </c>
      <c r="F17">
        <v>8312</v>
      </c>
      <c r="G17">
        <v>2392</v>
      </c>
      <c r="H17">
        <v>2113</v>
      </c>
      <c r="J17">
        <f t="shared" si="0"/>
        <v>174346</v>
      </c>
      <c r="L17">
        <f t="shared" si="1"/>
        <v>4.5605739732391362E-2</v>
      </c>
      <c r="N17">
        <f t="shared" si="2"/>
        <v>0.30220594006591162</v>
      </c>
    </row>
    <row r="18" spans="1:14" x14ac:dyDescent="0.3">
      <c r="A18" t="s">
        <v>18</v>
      </c>
      <c r="B18">
        <v>382</v>
      </c>
      <c r="C18">
        <v>860</v>
      </c>
      <c r="D18">
        <v>218</v>
      </c>
      <c r="E18">
        <v>537</v>
      </c>
      <c r="F18">
        <v>4576</v>
      </c>
      <c r="G18">
        <v>12436</v>
      </c>
      <c r="H18">
        <v>1620</v>
      </c>
      <c r="J18">
        <f t="shared" si="0"/>
        <v>20629</v>
      </c>
      <c r="L18">
        <f t="shared" si="1"/>
        <v>5.3961708610435651E-3</v>
      </c>
      <c r="N18">
        <f t="shared" si="2"/>
        <v>4.1897910793633857E-2</v>
      </c>
    </row>
    <row r="19" spans="1:14" x14ac:dyDescent="0.3">
      <c r="A19" t="s">
        <v>19</v>
      </c>
      <c r="B19">
        <v>37</v>
      </c>
      <c r="C19">
        <v>340</v>
      </c>
      <c r="D19">
        <v>22</v>
      </c>
      <c r="E19">
        <v>480</v>
      </c>
      <c r="F19">
        <v>86</v>
      </c>
      <c r="G19">
        <v>46</v>
      </c>
      <c r="H19">
        <v>34</v>
      </c>
      <c r="J19">
        <f t="shared" si="0"/>
        <v>1045</v>
      </c>
      <c r="L19">
        <f t="shared" si="1"/>
        <v>2.7335297638230284E-4</v>
      </c>
      <c r="N19">
        <f t="shared" si="2"/>
        <v>1.8071499548327143E-3</v>
      </c>
    </row>
    <row r="20" spans="1:14" x14ac:dyDescent="0.3">
      <c r="A20" t="s">
        <v>20</v>
      </c>
      <c r="B20">
        <v>114900</v>
      </c>
      <c r="C20">
        <v>111177</v>
      </c>
      <c r="D20">
        <v>62657</v>
      </c>
      <c r="E20">
        <v>93661</v>
      </c>
      <c r="F20">
        <v>155117</v>
      </c>
      <c r="G20">
        <v>146397</v>
      </c>
      <c r="H20">
        <v>164216</v>
      </c>
      <c r="J20">
        <f t="shared" si="0"/>
        <v>848125</v>
      </c>
      <c r="L20">
        <f t="shared" si="1"/>
        <v>0.22185406037726374</v>
      </c>
      <c r="N20">
        <f t="shared" si="2"/>
        <v>1.5950420826217062</v>
      </c>
    </row>
    <row r="21" spans="1:14" x14ac:dyDescent="0.3">
      <c r="A21" t="s">
        <v>21</v>
      </c>
      <c r="B21">
        <v>141122</v>
      </c>
      <c r="C21">
        <v>153847</v>
      </c>
      <c r="D21">
        <v>446</v>
      </c>
      <c r="E21">
        <v>413</v>
      </c>
      <c r="F21">
        <v>76</v>
      </c>
      <c r="G21">
        <v>57</v>
      </c>
      <c r="H21">
        <v>86</v>
      </c>
      <c r="J21">
        <f t="shared" si="0"/>
        <v>296047</v>
      </c>
      <c r="L21">
        <f t="shared" si="1"/>
        <v>7.7440505836413029E-2</v>
      </c>
      <c r="N21">
        <f t="shared" si="2"/>
        <v>0.50612907620120728</v>
      </c>
    </row>
    <row r="22" spans="1:14" x14ac:dyDescent="0.3">
      <c r="A22" t="s">
        <v>22</v>
      </c>
      <c r="B22">
        <v>10</v>
      </c>
      <c r="C22">
        <v>3</v>
      </c>
      <c r="D22">
        <v>10</v>
      </c>
      <c r="E22">
        <v>1</v>
      </c>
      <c r="F22">
        <v>30</v>
      </c>
      <c r="G22">
        <v>13</v>
      </c>
      <c r="H22">
        <v>20</v>
      </c>
      <c r="J22">
        <f t="shared" si="0"/>
        <v>87</v>
      </c>
      <c r="L22">
        <f t="shared" si="1"/>
        <v>2.2757616215560142E-5</v>
      </c>
      <c r="N22">
        <f t="shared" si="2"/>
        <v>1.6583355747690594E-4</v>
      </c>
    </row>
    <row r="23" spans="1:14" x14ac:dyDescent="0.3">
      <c r="A23" t="s">
        <v>23</v>
      </c>
      <c r="B23">
        <v>3</v>
      </c>
      <c r="C23">
        <v>3</v>
      </c>
      <c r="D23">
        <v>4</v>
      </c>
      <c r="E23">
        <v>0</v>
      </c>
      <c r="F23">
        <v>0</v>
      </c>
      <c r="G23">
        <v>0</v>
      </c>
      <c r="H23">
        <v>0</v>
      </c>
      <c r="J23">
        <f t="shared" si="0"/>
        <v>10</v>
      </c>
      <c r="L23">
        <f t="shared" si="1"/>
        <v>2.6158179558115105E-6</v>
      </c>
      <c r="N23">
        <f t="shared" si="2"/>
        <v>1.7724960384479101E-5</v>
      </c>
    </row>
    <row r="24" spans="1:14" x14ac:dyDescent="0.3">
      <c r="A24" t="s">
        <v>24</v>
      </c>
      <c r="B24">
        <v>1177</v>
      </c>
      <c r="C24">
        <v>821</v>
      </c>
      <c r="D24">
        <v>3165</v>
      </c>
      <c r="E24">
        <v>3431</v>
      </c>
      <c r="F24">
        <v>269</v>
      </c>
      <c r="G24">
        <v>170</v>
      </c>
      <c r="H24">
        <v>246</v>
      </c>
      <c r="J24">
        <f t="shared" si="0"/>
        <v>9279</v>
      </c>
      <c r="L24">
        <f t="shared" si="1"/>
        <v>2.4272174811975004E-3</v>
      </c>
      <c r="N24">
        <f t="shared" si="2"/>
        <v>1.6230938216117617E-2</v>
      </c>
    </row>
    <row r="25" spans="1:14" x14ac:dyDescent="0.3">
      <c r="A25" t="s">
        <v>25</v>
      </c>
      <c r="B25">
        <v>97357</v>
      </c>
      <c r="C25">
        <v>57691</v>
      </c>
      <c r="D25">
        <v>22278</v>
      </c>
      <c r="E25">
        <v>13239</v>
      </c>
      <c r="F25">
        <v>2363</v>
      </c>
      <c r="G25">
        <v>4059</v>
      </c>
      <c r="H25">
        <v>2401</v>
      </c>
      <c r="J25">
        <f t="shared" si="0"/>
        <v>199388</v>
      </c>
      <c r="L25">
        <f t="shared" si="1"/>
        <v>5.2156271057334544E-2</v>
      </c>
      <c r="N25">
        <f t="shared" si="2"/>
        <v>0.34297259626653437</v>
      </c>
    </row>
    <row r="26" spans="1:14" x14ac:dyDescent="0.3">
      <c r="A26" t="s">
        <v>26</v>
      </c>
      <c r="B26">
        <v>1812</v>
      </c>
      <c r="C26">
        <v>6473</v>
      </c>
      <c r="D26">
        <v>2723</v>
      </c>
      <c r="E26">
        <v>14325</v>
      </c>
      <c r="F26">
        <v>10538</v>
      </c>
      <c r="G26">
        <v>10711</v>
      </c>
      <c r="H26">
        <v>17206</v>
      </c>
      <c r="J26">
        <f t="shared" si="0"/>
        <v>63788</v>
      </c>
      <c r="L26">
        <f t="shared" si="1"/>
        <v>1.6685779576530464E-2</v>
      </c>
      <c r="N26">
        <f t="shared" si="2"/>
        <v>0.12116097699040339</v>
      </c>
    </row>
    <row r="27" spans="1:14" x14ac:dyDescent="0.3">
      <c r="A27" t="s">
        <v>27</v>
      </c>
      <c r="B27">
        <v>11992</v>
      </c>
      <c r="C27">
        <v>36646</v>
      </c>
      <c r="D27">
        <v>15521</v>
      </c>
      <c r="E27">
        <v>13327</v>
      </c>
      <c r="F27">
        <v>101878</v>
      </c>
      <c r="G27">
        <v>70114</v>
      </c>
      <c r="H27">
        <v>42129</v>
      </c>
      <c r="J27">
        <f t="shared" si="0"/>
        <v>291607</v>
      </c>
      <c r="L27">
        <f t="shared" si="1"/>
        <v>7.6279082664032716E-2</v>
      </c>
      <c r="N27">
        <f t="shared" si="2"/>
        <v>0.55721638306609289</v>
      </c>
    </row>
    <row r="28" spans="1:14" x14ac:dyDescent="0.3">
      <c r="A28" t="s">
        <v>28</v>
      </c>
      <c r="B28">
        <v>88859</v>
      </c>
      <c r="C28">
        <v>72261</v>
      </c>
      <c r="D28">
        <v>60564</v>
      </c>
      <c r="E28">
        <v>67180</v>
      </c>
      <c r="F28">
        <v>97474</v>
      </c>
      <c r="G28">
        <v>103126</v>
      </c>
      <c r="H28">
        <v>112434</v>
      </c>
      <c r="J28">
        <f t="shared" si="0"/>
        <v>601898</v>
      </c>
      <c r="L28">
        <f t="shared" si="1"/>
        <v>0.15744555959670364</v>
      </c>
      <c r="N28">
        <f t="shared" si="2"/>
        <v>1.1306815828786214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88699-1489-442F-A2AB-013E3258386B}">
  <dimension ref="A1:L28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0</v>
      </c>
      <c r="B1" t="s">
        <v>29</v>
      </c>
      <c r="C1" t="s">
        <v>30</v>
      </c>
      <c r="F1" t="s">
        <v>32</v>
      </c>
      <c r="H1" t="s">
        <v>33</v>
      </c>
      <c r="L1" t="s">
        <v>34</v>
      </c>
    </row>
    <row r="2" spans="1:12" x14ac:dyDescent="0.3">
      <c r="A2" t="s">
        <v>2</v>
      </c>
      <c r="B2">
        <v>80</v>
      </c>
      <c r="C2">
        <v>2859</v>
      </c>
      <c r="F2">
        <f>SUM(B2:C2)</f>
        <v>2939</v>
      </c>
      <c r="H2">
        <f>F2/SUM(F$2:F$28)</f>
        <v>5.2153390236544639E-2</v>
      </c>
      <c r="L2">
        <f>(B2/SUM($B$2:$B$28))+(C2/SUM($C$2:$C$28))</f>
        <v>7.0089658644346103E-2</v>
      </c>
    </row>
    <row r="3" spans="1:12" x14ac:dyDescent="0.3">
      <c r="A3" t="s">
        <v>3</v>
      </c>
      <c r="B3">
        <v>322</v>
      </c>
      <c r="C3">
        <v>3879</v>
      </c>
      <c r="F3">
        <f t="shared" ref="F3:F28" si="0">SUM(B3:C3)</f>
        <v>4201</v>
      </c>
      <c r="H3">
        <f t="shared" ref="H3:H28" si="1">F3/SUM(F$2:F$28)</f>
        <v>7.4547938885241249E-2</v>
      </c>
      <c r="L3">
        <f t="shared" ref="L3:L28" si="2">(B3/SUM($B$2:$B$28))+(C3/SUM($C$2:$C$28))</f>
        <v>0.13054775516611883</v>
      </c>
    </row>
    <row r="4" spans="1:12" x14ac:dyDescent="0.3">
      <c r="A4" t="s">
        <v>4</v>
      </c>
      <c r="B4">
        <v>1</v>
      </c>
      <c r="C4">
        <v>6</v>
      </c>
      <c r="F4">
        <f t="shared" si="0"/>
        <v>7</v>
      </c>
      <c r="H4">
        <f t="shared" si="1"/>
        <v>1.242169893350842E-4</v>
      </c>
      <c r="L4">
        <f t="shared" si="2"/>
        <v>2.8529382373222506E-4</v>
      </c>
    </row>
    <row r="5" spans="1:12" x14ac:dyDescent="0.3">
      <c r="A5" t="s">
        <v>5</v>
      </c>
      <c r="B5">
        <v>97</v>
      </c>
      <c r="C5">
        <v>10766</v>
      </c>
      <c r="F5">
        <f t="shared" si="0"/>
        <v>10863</v>
      </c>
      <c r="H5">
        <f t="shared" si="1"/>
        <v>0.19276702216385996</v>
      </c>
      <c r="L5">
        <f t="shared" si="2"/>
        <v>0.23000998663674729</v>
      </c>
    </row>
    <row r="6" spans="1:12" x14ac:dyDescent="0.3">
      <c r="A6" t="s">
        <v>6</v>
      </c>
      <c r="B6">
        <v>2</v>
      </c>
      <c r="C6">
        <v>58</v>
      </c>
      <c r="F6">
        <f t="shared" si="0"/>
        <v>60</v>
      </c>
      <c r="H6">
        <f t="shared" si="1"/>
        <v>1.064717051443579E-3</v>
      </c>
      <c r="L6">
        <f t="shared" si="2"/>
        <v>1.4845191423384866E-3</v>
      </c>
    </row>
    <row r="7" spans="1:12" x14ac:dyDescent="0.3">
      <c r="A7" t="s">
        <v>7</v>
      </c>
      <c r="B7">
        <v>53</v>
      </c>
      <c r="C7">
        <v>959</v>
      </c>
      <c r="F7">
        <f t="shared" si="0"/>
        <v>1012</v>
      </c>
      <c r="H7">
        <f t="shared" si="1"/>
        <v>1.795822760101503E-2</v>
      </c>
      <c r="L7">
        <f t="shared" si="2"/>
        <v>2.785600935811787E-2</v>
      </c>
    </row>
    <row r="8" spans="1:12" x14ac:dyDescent="0.3">
      <c r="A8" t="s">
        <v>8</v>
      </c>
      <c r="B8">
        <v>126</v>
      </c>
      <c r="C8">
        <v>6099</v>
      </c>
      <c r="F8">
        <f t="shared" si="0"/>
        <v>6225</v>
      </c>
      <c r="H8">
        <f t="shared" si="1"/>
        <v>0.11046439408727131</v>
      </c>
      <c r="L8">
        <f t="shared" si="2"/>
        <v>0.14210215172747725</v>
      </c>
    </row>
    <row r="9" spans="1:12" x14ac:dyDescent="0.3">
      <c r="A9" t="s">
        <v>9</v>
      </c>
      <c r="B9">
        <v>1</v>
      </c>
      <c r="C9">
        <v>14</v>
      </c>
      <c r="F9">
        <f t="shared" si="0"/>
        <v>15</v>
      </c>
      <c r="H9">
        <f t="shared" si="1"/>
        <v>2.6617926286089474E-4</v>
      </c>
      <c r="L9">
        <f t="shared" si="2"/>
        <v>4.4423843153640525E-4</v>
      </c>
    </row>
    <row r="10" spans="1:12" x14ac:dyDescent="0.3">
      <c r="A10" t="s">
        <v>10</v>
      </c>
      <c r="B10">
        <v>0</v>
      </c>
      <c r="C10">
        <v>0</v>
      </c>
      <c r="F10">
        <f t="shared" si="0"/>
        <v>0</v>
      </c>
      <c r="H10">
        <f t="shared" si="1"/>
        <v>0</v>
      </c>
      <c r="L10">
        <f t="shared" si="2"/>
        <v>0</v>
      </c>
    </row>
    <row r="11" spans="1:12" x14ac:dyDescent="0.3">
      <c r="A11" t="s">
        <v>11</v>
      </c>
      <c r="B11">
        <v>142</v>
      </c>
      <c r="C11">
        <v>2443</v>
      </c>
      <c r="F11">
        <f t="shared" si="0"/>
        <v>2585</v>
      </c>
      <c r="H11">
        <f t="shared" si="1"/>
        <v>4.5871559633027525E-2</v>
      </c>
      <c r="L11">
        <f t="shared" si="2"/>
        <v>7.2121831847032303E-2</v>
      </c>
    </row>
    <row r="12" spans="1:12" x14ac:dyDescent="0.3">
      <c r="A12" t="s">
        <v>12</v>
      </c>
      <c r="B12">
        <v>82</v>
      </c>
      <c r="C12">
        <v>4548</v>
      </c>
      <c r="F12">
        <f t="shared" si="0"/>
        <v>4630</v>
      </c>
      <c r="H12">
        <f t="shared" si="1"/>
        <v>8.2160665803062832E-2</v>
      </c>
      <c r="L12">
        <f t="shared" si="2"/>
        <v>0.10397900970276185</v>
      </c>
    </row>
    <row r="13" spans="1:12" x14ac:dyDescent="0.3">
      <c r="A13" t="s">
        <v>13</v>
      </c>
      <c r="B13">
        <v>3</v>
      </c>
      <c r="C13">
        <v>293</v>
      </c>
      <c r="F13">
        <f t="shared" si="0"/>
        <v>296</v>
      </c>
      <c r="H13">
        <f t="shared" si="1"/>
        <v>5.252604120454989E-3</v>
      </c>
      <c r="L13">
        <f t="shared" si="2"/>
        <v>6.3196023644653708E-3</v>
      </c>
    </row>
    <row r="14" spans="1:12" x14ac:dyDescent="0.3">
      <c r="A14" t="s">
        <v>14</v>
      </c>
      <c r="B14">
        <v>5</v>
      </c>
      <c r="C14">
        <v>191</v>
      </c>
      <c r="F14">
        <f t="shared" si="0"/>
        <v>196</v>
      </c>
      <c r="H14">
        <f t="shared" si="1"/>
        <v>3.4780757013823578E-3</v>
      </c>
      <c r="L14">
        <f t="shared" si="2"/>
        <v>4.6252293507202521E-3</v>
      </c>
    </row>
    <row r="15" spans="1:12" x14ac:dyDescent="0.3">
      <c r="A15" t="s">
        <v>15</v>
      </c>
      <c r="B15">
        <v>0</v>
      </c>
      <c r="C15">
        <v>0</v>
      </c>
      <c r="F15">
        <f t="shared" si="0"/>
        <v>0</v>
      </c>
      <c r="H15">
        <f t="shared" si="1"/>
        <v>0</v>
      </c>
      <c r="L15">
        <f t="shared" si="2"/>
        <v>0</v>
      </c>
    </row>
    <row r="16" spans="1:12" x14ac:dyDescent="0.3">
      <c r="A16" t="s">
        <v>16</v>
      </c>
      <c r="B16">
        <v>0</v>
      </c>
      <c r="C16">
        <v>0</v>
      </c>
      <c r="F16">
        <f t="shared" si="0"/>
        <v>0</v>
      </c>
      <c r="H16">
        <f t="shared" si="1"/>
        <v>0</v>
      </c>
      <c r="L16">
        <f t="shared" si="2"/>
        <v>0</v>
      </c>
    </row>
    <row r="17" spans="1:12" x14ac:dyDescent="0.3">
      <c r="A17" t="s">
        <v>17</v>
      </c>
      <c r="B17">
        <v>0</v>
      </c>
      <c r="C17">
        <v>0</v>
      </c>
      <c r="F17">
        <f t="shared" si="0"/>
        <v>0</v>
      </c>
      <c r="H17">
        <f t="shared" si="1"/>
        <v>0</v>
      </c>
      <c r="L17">
        <f t="shared" si="2"/>
        <v>0</v>
      </c>
    </row>
    <row r="18" spans="1:12" x14ac:dyDescent="0.3">
      <c r="A18" t="s">
        <v>18</v>
      </c>
      <c r="B18">
        <v>1643</v>
      </c>
      <c r="C18">
        <v>5077</v>
      </c>
      <c r="F18">
        <f t="shared" si="0"/>
        <v>6720</v>
      </c>
      <c r="H18">
        <f t="shared" si="1"/>
        <v>0.11924830976168084</v>
      </c>
      <c r="L18">
        <f t="shared" si="2"/>
        <v>0.37374848115307246</v>
      </c>
    </row>
    <row r="19" spans="1:12" x14ac:dyDescent="0.3">
      <c r="A19" t="s">
        <v>19</v>
      </c>
      <c r="B19">
        <v>3178</v>
      </c>
      <c r="C19">
        <v>1760</v>
      </c>
      <c r="F19">
        <f t="shared" si="0"/>
        <v>4938</v>
      </c>
      <c r="H19">
        <f t="shared" si="1"/>
        <v>8.7626213333806546E-2</v>
      </c>
      <c r="L19">
        <f t="shared" si="2"/>
        <v>0.56278711283666727</v>
      </c>
    </row>
    <row r="20" spans="1:12" x14ac:dyDescent="0.3">
      <c r="A20" t="s">
        <v>20</v>
      </c>
      <c r="B20">
        <v>4</v>
      </c>
      <c r="C20">
        <v>5</v>
      </c>
      <c r="F20">
        <f t="shared" si="0"/>
        <v>9</v>
      </c>
      <c r="H20">
        <f t="shared" si="1"/>
        <v>1.5970755771653683E-4</v>
      </c>
      <c r="L20">
        <f t="shared" si="2"/>
        <v>7.6368185139397203E-4</v>
      </c>
    </row>
    <row r="21" spans="1:12" x14ac:dyDescent="0.3">
      <c r="A21" t="s">
        <v>21</v>
      </c>
      <c r="B21">
        <v>0</v>
      </c>
      <c r="C21">
        <v>0</v>
      </c>
      <c r="F21">
        <f t="shared" si="0"/>
        <v>0</v>
      </c>
      <c r="H21">
        <f t="shared" si="1"/>
        <v>0</v>
      </c>
      <c r="L21">
        <f t="shared" si="2"/>
        <v>0</v>
      </c>
    </row>
    <row r="22" spans="1:12" x14ac:dyDescent="0.3">
      <c r="A22" t="s">
        <v>22</v>
      </c>
      <c r="B22">
        <v>0</v>
      </c>
      <c r="C22">
        <v>1</v>
      </c>
      <c r="F22">
        <f t="shared" si="0"/>
        <v>1</v>
      </c>
      <c r="H22">
        <f t="shared" si="1"/>
        <v>1.7745284190726314E-5</v>
      </c>
      <c r="L22">
        <f t="shared" si="2"/>
        <v>1.9868075975522531E-5</v>
      </c>
    </row>
    <row r="23" spans="1:12" x14ac:dyDescent="0.3">
      <c r="A23" t="s">
        <v>23</v>
      </c>
      <c r="B23">
        <v>1</v>
      </c>
      <c r="C23">
        <v>1</v>
      </c>
      <c r="F23">
        <f t="shared" si="0"/>
        <v>2</v>
      </c>
      <c r="H23">
        <f t="shared" si="1"/>
        <v>3.5490568381452629E-5</v>
      </c>
      <c r="L23">
        <f t="shared" si="2"/>
        <v>1.8595344385461239E-4</v>
      </c>
    </row>
    <row r="24" spans="1:12" x14ac:dyDescent="0.3">
      <c r="A24" t="s">
        <v>24</v>
      </c>
      <c r="B24">
        <v>2</v>
      </c>
      <c r="C24">
        <v>8</v>
      </c>
      <c r="F24">
        <f t="shared" si="0"/>
        <v>10</v>
      </c>
      <c r="H24">
        <f t="shared" si="1"/>
        <v>1.7745284190726315E-4</v>
      </c>
      <c r="L24">
        <f t="shared" si="2"/>
        <v>4.9111534356235996E-4</v>
      </c>
    </row>
    <row r="25" spans="1:12" x14ac:dyDescent="0.3">
      <c r="A25" t="s">
        <v>25</v>
      </c>
      <c r="B25">
        <v>0</v>
      </c>
      <c r="C25">
        <v>5</v>
      </c>
      <c r="F25">
        <f t="shared" si="0"/>
        <v>5</v>
      </c>
      <c r="H25">
        <f t="shared" si="1"/>
        <v>8.8726420953631576E-5</v>
      </c>
      <c r="L25">
        <f t="shared" si="2"/>
        <v>9.934037987761265E-5</v>
      </c>
    </row>
    <row r="26" spans="1:12" x14ac:dyDescent="0.3">
      <c r="A26" t="s">
        <v>26</v>
      </c>
      <c r="B26">
        <v>36</v>
      </c>
      <c r="C26">
        <v>1036</v>
      </c>
      <c r="F26">
        <f t="shared" si="0"/>
        <v>1072</v>
      </c>
      <c r="H26">
        <f t="shared" si="1"/>
        <v>1.9022944652458608E-2</v>
      </c>
      <c r="L26">
        <f t="shared" si="2"/>
        <v>2.6562399954288576E-2</v>
      </c>
    </row>
    <row r="27" spans="1:12" x14ac:dyDescent="0.3">
      <c r="A27" t="s">
        <v>27</v>
      </c>
      <c r="B27">
        <v>123</v>
      </c>
      <c r="C27">
        <v>2562</v>
      </c>
      <c r="F27">
        <f t="shared" si="0"/>
        <v>2685</v>
      </c>
      <c r="H27">
        <f t="shared" si="1"/>
        <v>4.7646088052100154E-2</v>
      </c>
      <c r="L27">
        <f t="shared" si="2"/>
        <v>7.1330510898416771E-2</v>
      </c>
    </row>
    <row r="28" spans="1:12" x14ac:dyDescent="0.3">
      <c r="A28" t="s">
        <v>28</v>
      </c>
      <c r="B28">
        <v>120</v>
      </c>
      <c r="C28">
        <v>7762</v>
      </c>
      <c r="F28">
        <f t="shared" si="0"/>
        <v>7882</v>
      </c>
      <c r="H28">
        <f t="shared" si="1"/>
        <v>0.1398683299913048</v>
      </c>
      <c r="L28">
        <f t="shared" si="2"/>
        <v>0.17414624986749666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4C81-BF76-4B33-A6E2-E48D60B77D27}">
  <dimension ref="A1:L28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0</v>
      </c>
      <c r="B1" s="1">
        <v>41313</v>
      </c>
      <c r="C1" t="s">
        <v>31</v>
      </c>
      <c r="F1" t="s">
        <v>32</v>
      </c>
      <c r="H1" t="s">
        <v>33</v>
      </c>
      <c r="L1" t="s">
        <v>34</v>
      </c>
    </row>
    <row r="2" spans="1:12" x14ac:dyDescent="0.3">
      <c r="A2" t="s">
        <v>2</v>
      </c>
      <c r="B2">
        <v>1114</v>
      </c>
      <c r="C2">
        <v>2341</v>
      </c>
      <c r="F2">
        <f>SUM(B2:C2)</f>
        <v>3455</v>
      </c>
      <c r="H2">
        <f>F2/SUM(F$2:F$28)</f>
        <v>3.9704246458220332E-3</v>
      </c>
      <c r="L2">
        <f>(B2/SUM($B$2:$B$28))+(C2/SUM($C$2:$C$28))</f>
        <v>4.5391262888863484E-2</v>
      </c>
    </row>
    <row r="3" spans="1:12" x14ac:dyDescent="0.3">
      <c r="A3" t="s">
        <v>3</v>
      </c>
      <c r="B3">
        <v>2259</v>
      </c>
      <c r="C3">
        <v>3678</v>
      </c>
      <c r="F3">
        <f t="shared" ref="F3:F28" si="0">SUM(B3:C3)</f>
        <v>5937</v>
      </c>
      <c r="H3">
        <f t="shared" ref="H3:H28" si="1">F3/SUM(F$2:F$28)</f>
        <v>6.8226949702591636E-3</v>
      </c>
      <c r="L3">
        <f t="shared" ref="L3:L28" si="2">(B3/SUM($B$2:$B$28))+(C3/SUM($C$2:$C$28))</f>
        <v>7.1937995341628438E-2</v>
      </c>
    </row>
    <row r="4" spans="1:12" x14ac:dyDescent="0.3">
      <c r="A4" t="s">
        <v>4</v>
      </c>
      <c r="B4">
        <v>126285</v>
      </c>
      <c r="C4">
        <v>2</v>
      </c>
      <c r="F4">
        <f t="shared" si="0"/>
        <v>126287</v>
      </c>
      <c r="H4">
        <f t="shared" si="1"/>
        <v>0.14512677778492825</v>
      </c>
      <c r="L4">
        <f t="shared" si="2"/>
        <v>0.15460675843173124</v>
      </c>
    </row>
    <row r="5" spans="1:12" x14ac:dyDescent="0.3">
      <c r="A5" t="s">
        <v>5</v>
      </c>
      <c r="B5">
        <v>33843</v>
      </c>
      <c r="C5">
        <v>8611</v>
      </c>
      <c r="F5">
        <f t="shared" si="0"/>
        <v>42454</v>
      </c>
      <c r="H5">
        <f t="shared" si="1"/>
        <v>4.8787382898329547E-2</v>
      </c>
      <c r="L5">
        <f t="shared" si="2"/>
        <v>0.20337202432223839</v>
      </c>
    </row>
    <row r="6" spans="1:12" x14ac:dyDescent="0.3">
      <c r="A6" t="s">
        <v>6</v>
      </c>
      <c r="B6">
        <v>35788</v>
      </c>
      <c r="C6">
        <v>38</v>
      </c>
      <c r="F6">
        <f t="shared" si="0"/>
        <v>35826</v>
      </c>
      <c r="H6">
        <f t="shared" si="1"/>
        <v>4.1170602998905979E-2</v>
      </c>
      <c r="L6">
        <f t="shared" si="2"/>
        <v>4.4518139864478001E-2</v>
      </c>
    </row>
    <row r="7" spans="1:12" x14ac:dyDescent="0.3">
      <c r="A7" t="s">
        <v>7</v>
      </c>
      <c r="B7">
        <v>29885</v>
      </c>
      <c r="C7">
        <v>529</v>
      </c>
      <c r="F7">
        <f t="shared" si="0"/>
        <v>30414</v>
      </c>
      <c r="H7">
        <f t="shared" si="1"/>
        <v>3.4951228705653058E-2</v>
      </c>
      <c r="L7">
        <f t="shared" si="2"/>
        <v>4.6527397705395906E-2</v>
      </c>
    </row>
    <row r="8" spans="1:12" x14ac:dyDescent="0.3">
      <c r="A8" t="s">
        <v>8</v>
      </c>
      <c r="B8">
        <v>83712</v>
      </c>
      <c r="C8">
        <v>18773</v>
      </c>
      <c r="F8">
        <f t="shared" si="0"/>
        <v>102485</v>
      </c>
      <c r="H8">
        <f t="shared" si="1"/>
        <v>0.1177739420628281</v>
      </c>
      <c r="L8">
        <f t="shared" si="2"/>
        <v>0.45552943990009104</v>
      </c>
    </row>
    <row r="9" spans="1:12" x14ac:dyDescent="0.3">
      <c r="A9" t="s">
        <v>9</v>
      </c>
      <c r="B9">
        <v>0</v>
      </c>
      <c r="C9">
        <v>17</v>
      </c>
      <c r="F9">
        <f t="shared" si="0"/>
        <v>17</v>
      </c>
      <c r="H9">
        <f t="shared" si="1"/>
        <v>1.9536098112583085E-5</v>
      </c>
      <c r="L9">
        <f t="shared" si="2"/>
        <v>3.1972315736021514E-4</v>
      </c>
    </row>
    <row r="10" spans="1:12" x14ac:dyDescent="0.3">
      <c r="A10" t="s">
        <v>10</v>
      </c>
      <c r="B10">
        <v>26799</v>
      </c>
      <c r="C10">
        <v>0</v>
      </c>
      <c r="F10">
        <f t="shared" si="0"/>
        <v>26799</v>
      </c>
      <c r="H10">
        <f t="shared" si="1"/>
        <v>3.0796934901124361E-2</v>
      </c>
      <c r="L10">
        <f t="shared" si="2"/>
        <v>3.2801191657905078E-2</v>
      </c>
    </row>
    <row r="11" spans="1:12" x14ac:dyDescent="0.3">
      <c r="A11" t="s">
        <v>11</v>
      </c>
      <c r="B11">
        <v>26050</v>
      </c>
      <c r="C11">
        <v>3379</v>
      </c>
      <c r="F11">
        <f t="shared" si="0"/>
        <v>29429</v>
      </c>
      <c r="H11">
        <f t="shared" si="1"/>
        <v>3.3819284197365157E-2</v>
      </c>
      <c r="L11">
        <f t="shared" si="2"/>
        <v>9.5434116915809011E-2</v>
      </c>
    </row>
    <row r="12" spans="1:12" x14ac:dyDescent="0.3">
      <c r="A12" t="s">
        <v>12</v>
      </c>
      <c r="B12">
        <v>98840</v>
      </c>
      <c r="C12">
        <v>3596</v>
      </c>
      <c r="F12">
        <f t="shared" si="0"/>
        <v>102436</v>
      </c>
      <c r="H12">
        <f t="shared" si="1"/>
        <v>0.11771763213297418</v>
      </c>
      <c r="L12">
        <f t="shared" si="2"/>
        <v>0.18860811859554771</v>
      </c>
    </row>
    <row r="13" spans="1:12" x14ac:dyDescent="0.3">
      <c r="A13" t="s">
        <v>13</v>
      </c>
      <c r="B13">
        <v>86</v>
      </c>
      <c r="C13">
        <v>153</v>
      </c>
      <c r="F13">
        <f t="shared" si="0"/>
        <v>239</v>
      </c>
      <c r="H13">
        <f t="shared" si="1"/>
        <v>2.7465455581807987E-4</v>
      </c>
      <c r="L13">
        <f t="shared" si="2"/>
        <v>2.9827698992293552E-3</v>
      </c>
    </row>
    <row r="14" spans="1:12" x14ac:dyDescent="0.3">
      <c r="A14" t="s">
        <v>14</v>
      </c>
      <c r="B14">
        <v>0</v>
      </c>
      <c r="C14">
        <v>134</v>
      </c>
      <c r="F14">
        <f t="shared" si="0"/>
        <v>134</v>
      </c>
      <c r="H14">
        <f t="shared" si="1"/>
        <v>1.5399042041683137E-4</v>
      </c>
      <c r="L14">
        <f t="shared" si="2"/>
        <v>2.5201707697805197E-3</v>
      </c>
    </row>
    <row r="15" spans="1:12" x14ac:dyDescent="0.3">
      <c r="A15" t="s">
        <v>15</v>
      </c>
      <c r="B15">
        <v>13918</v>
      </c>
      <c r="C15">
        <v>0</v>
      </c>
      <c r="F15">
        <f t="shared" si="0"/>
        <v>13918</v>
      </c>
      <c r="H15">
        <f t="shared" si="1"/>
        <v>1.5994318442995963E-2</v>
      </c>
      <c r="L15">
        <f t="shared" si="2"/>
        <v>1.7035224653708079E-2</v>
      </c>
    </row>
    <row r="16" spans="1:12" x14ac:dyDescent="0.3">
      <c r="A16" t="s">
        <v>16</v>
      </c>
      <c r="B16">
        <v>582</v>
      </c>
      <c r="C16">
        <v>0</v>
      </c>
      <c r="F16">
        <f t="shared" si="0"/>
        <v>582</v>
      </c>
      <c r="H16">
        <f t="shared" si="1"/>
        <v>6.688240647954915E-4</v>
      </c>
      <c r="L16">
        <f t="shared" si="2"/>
        <v>7.1235096626369465E-4</v>
      </c>
    </row>
    <row r="17" spans="1:12" x14ac:dyDescent="0.3">
      <c r="A17" t="s">
        <v>17</v>
      </c>
      <c r="B17">
        <v>57953</v>
      </c>
      <c r="C17">
        <v>0</v>
      </c>
      <c r="F17">
        <f t="shared" si="0"/>
        <v>57953</v>
      </c>
      <c r="H17">
        <f t="shared" si="1"/>
        <v>6.6598558465795737E-2</v>
      </c>
      <c r="L17">
        <f t="shared" si="2"/>
        <v>7.0932775855463745E-2</v>
      </c>
    </row>
    <row r="18" spans="1:12" x14ac:dyDescent="0.3">
      <c r="A18" t="s">
        <v>18</v>
      </c>
      <c r="B18">
        <v>835</v>
      </c>
      <c r="C18">
        <v>3745</v>
      </c>
      <c r="F18">
        <f t="shared" si="0"/>
        <v>4580</v>
      </c>
      <c r="H18">
        <f t="shared" si="1"/>
        <v>5.2632546679782666E-3</v>
      </c>
      <c r="L18">
        <f t="shared" si="2"/>
        <v>7.1455146403564235E-2</v>
      </c>
    </row>
    <row r="19" spans="1:12" x14ac:dyDescent="0.3">
      <c r="A19" t="s">
        <v>19</v>
      </c>
      <c r="B19">
        <v>1143</v>
      </c>
      <c r="C19">
        <v>1860</v>
      </c>
      <c r="F19">
        <f t="shared" si="0"/>
        <v>3003</v>
      </c>
      <c r="H19">
        <f t="shared" si="1"/>
        <v>3.4509942724757063E-3</v>
      </c>
      <c r="L19">
        <f t="shared" si="2"/>
        <v>3.6380473411264401E-2</v>
      </c>
    </row>
    <row r="20" spans="1:12" x14ac:dyDescent="0.3">
      <c r="A20" t="s">
        <v>20</v>
      </c>
      <c r="B20">
        <v>33117</v>
      </c>
      <c r="C20">
        <v>6</v>
      </c>
      <c r="F20">
        <f t="shared" si="0"/>
        <v>33123</v>
      </c>
      <c r="H20">
        <f t="shared" si="1"/>
        <v>3.806436339900527E-2</v>
      </c>
      <c r="L20">
        <f t="shared" si="2"/>
        <v>4.0647082212586727E-2</v>
      </c>
    </row>
    <row r="21" spans="1:12" x14ac:dyDescent="0.3">
      <c r="A21" t="s">
        <v>21</v>
      </c>
      <c r="B21">
        <v>137</v>
      </c>
      <c r="C21">
        <v>0</v>
      </c>
      <c r="F21">
        <f t="shared" si="0"/>
        <v>137</v>
      </c>
      <c r="H21">
        <f t="shared" si="1"/>
        <v>1.5743796714258134E-4</v>
      </c>
      <c r="L21">
        <f t="shared" si="2"/>
        <v>1.6768399034042299E-4</v>
      </c>
    </row>
    <row r="22" spans="1:12" x14ac:dyDescent="0.3">
      <c r="A22" t="s">
        <v>22</v>
      </c>
      <c r="B22">
        <v>0</v>
      </c>
      <c r="C22">
        <v>2</v>
      </c>
      <c r="F22">
        <f t="shared" si="0"/>
        <v>2</v>
      </c>
      <c r="H22">
        <f t="shared" si="1"/>
        <v>2.2983644838333041E-6</v>
      </c>
      <c r="L22">
        <f t="shared" si="2"/>
        <v>3.7614489101201782E-5</v>
      </c>
    </row>
    <row r="23" spans="1:12" x14ac:dyDescent="0.3">
      <c r="A23" t="s">
        <v>23</v>
      </c>
      <c r="B23">
        <v>11</v>
      </c>
      <c r="C23">
        <v>4</v>
      </c>
      <c r="F23">
        <f t="shared" si="0"/>
        <v>15</v>
      </c>
      <c r="H23">
        <f t="shared" si="1"/>
        <v>1.7237733628749781E-5</v>
      </c>
      <c r="L23">
        <f t="shared" si="2"/>
        <v>8.8692656258933884E-5</v>
      </c>
    </row>
    <row r="24" spans="1:12" x14ac:dyDescent="0.3">
      <c r="A24" t="s">
        <v>24</v>
      </c>
      <c r="B24">
        <v>1420</v>
      </c>
      <c r="C24">
        <v>10</v>
      </c>
      <c r="F24">
        <f t="shared" si="0"/>
        <v>1430</v>
      </c>
      <c r="H24">
        <f t="shared" si="1"/>
        <v>1.6433306059408124E-3</v>
      </c>
      <c r="L24">
        <f t="shared" si="2"/>
        <v>1.9261108855308309E-3</v>
      </c>
    </row>
    <row r="25" spans="1:12" x14ac:dyDescent="0.3">
      <c r="A25" t="s">
        <v>25</v>
      </c>
      <c r="B25">
        <v>8844</v>
      </c>
      <c r="C25">
        <v>2</v>
      </c>
      <c r="F25">
        <f t="shared" si="0"/>
        <v>8846</v>
      </c>
      <c r="H25">
        <f t="shared" si="1"/>
        <v>1.0165666111994704E-2</v>
      </c>
      <c r="L25">
        <f t="shared" si="2"/>
        <v>1.0862411646551573E-2</v>
      </c>
    </row>
    <row r="26" spans="1:12" x14ac:dyDescent="0.3">
      <c r="A26" t="s">
        <v>26</v>
      </c>
      <c r="B26">
        <v>34766</v>
      </c>
      <c r="C26">
        <v>742</v>
      </c>
      <c r="F26">
        <f t="shared" si="0"/>
        <v>35508</v>
      </c>
      <c r="H26">
        <f t="shared" si="1"/>
        <v>4.0805163045976485E-2</v>
      </c>
      <c r="L26">
        <f t="shared" si="2"/>
        <v>5.650754193957612E-2</v>
      </c>
    </row>
    <row r="27" spans="1:12" x14ac:dyDescent="0.3">
      <c r="A27" t="s">
        <v>27</v>
      </c>
      <c r="B27">
        <v>9273</v>
      </c>
      <c r="C27">
        <v>1743</v>
      </c>
      <c r="F27">
        <f t="shared" si="0"/>
        <v>11016</v>
      </c>
      <c r="H27">
        <f t="shared" si="1"/>
        <v>1.265939157695384E-2</v>
      </c>
      <c r="L27">
        <f t="shared" si="2"/>
        <v>4.4130907853352407E-2</v>
      </c>
    </row>
    <row r="28" spans="1:12" x14ac:dyDescent="0.3">
      <c r="A28" t="s">
        <v>28</v>
      </c>
      <c r="B28">
        <v>190353</v>
      </c>
      <c r="C28">
        <v>3806</v>
      </c>
      <c r="F28">
        <f t="shared" si="0"/>
        <v>194159</v>
      </c>
      <c r="H28">
        <f t="shared" si="1"/>
        <v>0.22312407490829525</v>
      </c>
      <c r="L28">
        <f t="shared" si="2"/>
        <v>0.30456687358637924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2A35-AACB-46D5-A1E9-87355A1E32F9}">
  <dimension ref="A1:L28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0</v>
      </c>
      <c r="B1" s="1">
        <v>41635</v>
      </c>
      <c r="C1" s="1">
        <v>41662</v>
      </c>
      <c r="F1" t="s">
        <v>32</v>
      </c>
      <c r="H1" t="s">
        <v>33</v>
      </c>
      <c r="L1" t="s">
        <v>34</v>
      </c>
    </row>
    <row r="2" spans="1:12" x14ac:dyDescent="0.3">
      <c r="A2" t="s">
        <v>2</v>
      </c>
      <c r="B2">
        <v>35940</v>
      </c>
      <c r="C2">
        <v>1453</v>
      </c>
      <c r="F2">
        <f>SUM(B2:C2)</f>
        <v>37393</v>
      </c>
      <c r="H2">
        <f>F2/SUM(F$2:F$28)</f>
        <v>2.4852914981802133E-2</v>
      </c>
      <c r="L2">
        <f>(B2/SUM($B$2:$B$28))+(C2/SUM($C$2:$C$28))</f>
        <v>4.5954229657816488E-2</v>
      </c>
    </row>
    <row r="3" spans="1:12" x14ac:dyDescent="0.3">
      <c r="A3" t="s">
        <v>3</v>
      </c>
      <c r="B3">
        <v>442</v>
      </c>
      <c r="C3">
        <v>204</v>
      </c>
      <c r="F3">
        <f t="shared" ref="F3:F28" si="0">SUM(B3:C3)</f>
        <v>646</v>
      </c>
      <c r="H3">
        <f t="shared" ref="H3:H28" si="1">F3/SUM(F$2:F$28)</f>
        <v>4.2935798353285851E-4</v>
      </c>
      <c r="L3">
        <f t="shared" ref="L3:L28" si="2">(B3/SUM($B$2:$B$28))+(C3/SUM($C$2:$C$28))</f>
        <v>8.3703168618740379E-4</v>
      </c>
    </row>
    <row r="4" spans="1:12" x14ac:dyDescent="0.3">
      <c r="A4" t="s">
        <v>4</v>
      </c>
      <c r="B4">
        <v>17985</v>
      </c>
      <c r="C4">
        <v>246143</v>
      </c>
      <c r="F4">
        <f t="shared" si="0"/>
        <v>264128</v>
      </c>
      <c r="H4">
        <f t="shared" si="1"/>
        <v>0.17555025615258027</v>
      </c>
      <c r="L4">
        <f t="shared" si="2"/>
        <v>0.38146600766637823</v>
      </c>
    </row>
    <row r="5" spans="1:12" x14ac:dyDescent="0.3">
      <c r="A5" t="s">
        <v>5</v>
      </c>
      <c r="B5">
        <v>5465</v>
      </c>
      <c r="C5">
        <v>47519</v>
      </c>
      <c r="F5">
        <f t="shared" si="0"/>
        <v>52984</v>
      </c>
      <c r="H5">
        <f t="shared" si="1"/>
        <v>3.5215330339790983E-2</v>
      </c>
      <c r="L5">
        <f t="shared" si="2"/>
        <v>7.6074238392103352E-2</v>
      </c>
    </row>
    <row r="6" spans="1:12" x14ac:dyDescent="0.3">
      <c r="A6" t="s">
        <v>6</v>
      </c>
      <c r="B6">
        <v>2026</v>
      </c>
      <c r="C6">
        <v>5316</v>
      </c>
      <c r="F6">
        <f t="shared" si="0"/>
        <v>7342</v>
      </c>
      <c r="H6">
        <f t="shared" si="1"/>
        <v>4.8797930574276272E-3</v>
      </c>
      <c r="L6">
        <f t="shared" si="2"/>
        <v>1.0235759488183494E-2</v>
      </c>
    </row>
    <row r="7" spans="1:12" x14ac:dyDescent="0.3">
      <c r="A7" t="s">
        <v>7</v>
      </c>
      <c r="B7">
        <v>41835</v>
      </c>
      <c r="C7">
        <v>59145</v>
      </c>
      <c r="F7">
        <f t="shared" si="0"/>
        <v>100980</v>
      </c>
      <c r="H7">
        <f t="shared" si="1"/>
        <v>6.7115432162767885E-2</v>
      </c>
      <c r="L7">
        <f t="shared" si="2"/>
        <v>0.13741220595367107</v>
      </c>
    </row>
    <row r="8" spans="1:12" x14ac:dyDescent="0.3">
      <c r="A8" t="s">
        <v>8</v>
      </c>
      <c r="B8">
        <v>2222</v>
      </c>
      <c r="C8">
        <v>3150</v>
      </c>
      <c r="F8">
        <f t="shared" si="0"/>
        <v>5372</v>
      </c>
      <c r="H8">
        <f t="shared" si="1"/>
        <v>3.5704505999048235E-3</v>
      </c>
      <c r="L8">
        <f t="shared" si="2"/>
        <v>7.3110038879493373E-3</v>
      </c>
    </row>
    <row r="9" spans="1:12" x14ac:dyDescent="0.3">
      <c r="A9" t="s">
        <v>9</v>
      </c>
      <c r="B9">
        <v>0</v>
      </c>
      <c r="C9">
        <v>0</v>
      </c>
      <c r="F9">
        <f t="shared" si="0"/>
        <v>0</v>
      </c>
      <c r="H9">
        <f t="shared" si="1"/>
        <v>0</v>
      </c>
      <c r="L9">
        <f t="shared" si="2"/>
        <v>0</v>
      </c>
    </row>
    <row r="10" spans="1:12" x14ac:dyDescent="0.3">
      <c r="A10" t="s">
        <v>10</v>
      </c>
      <c r="B10">
        <v>884</v>
      </c>
      <c r="C10">
        <v>10224</v>
      </c>
      <c r="F10">
        <f t="shared" si="0"/>
        <v>11108</v>
      </c>
      <c r="H10">
        <f t="shared" si="1"/>
        <v>7.3828304660727437E-3</v>
      </c>
      <c r="L10">
        <f t="shared" si="2"/>
        <v>1.6011923297793395E-2</v>
      </c>
    </row>
    <row r="11" spans="1:12" x14ac:dyDescent="0.3">
      <c r="A11" t="s">
        <v>11</v>
      </c>
      <c r="B11">
        <v>27860</v>
      </c>
      <c r="C11">
        <v>44182</v>
      </c>
      <c r="F11">
        <f t="shared" si="0"/>
        <v>72042</v>
      </c>
      <c r="H11">
        <f t="shared" si="1"/>
        <v>4.7882055494851694E-2</v>
      </c>
      <c r="L11">
        <f t="shared" si="2"/>
        <v>9.8512616413425458E-2</v>
      </c>
    </row>
    <row r="12" spans="1:12" x14ac:dyDescent="0.3">
      <c r="A12" t="s">
        <v>12</v>
      </c>
      <c r="B12">
        <v>17296</v>
      </c>
      <c r="C12">
        <v>58470</v>
      </c>
      <c r="F12">
        <f t="shared" si="0"/>
        <v>75766</v>
      </c>
      <c r="H12">
        <f t="shared" si="1"/>
        <v>5.0357177988158759E-2</v>
      </c>
      <c r="L12">
        <f t="shared" si="2"/>
        <v>0.10649886088385385</v>
      </c>
    </row>
    <row r="13" spans="1:12" x14ac:dyDescent="0.3">
      <c r="A13" t="s">
        <v>13</v>
      </c>
      <c r="B13">
        <v>5075</v>
      </c>
      <c r="C13">
        <v>11302</v>
      </c>
      <c r="F13">
        <f t="shared" si="0"/>
        <v>16377</v>
      </c>
      <c r="H13">
        <f t="shared" si="1"/>
        <v>1.0884823059315207E-2</v>
      </c>
      <c r="L13">
        <f t="shared" si="2"/>
        <v>2.2697798164123224E-2</v>
      </c>
    </row>
    <row r="14" spans="1:12" x14ac:dyDescent="0.3">
      <c r="A14" t="s">
        <v>14</v>
      </c>
      <c r="B14">
        <v>0</v>
      </c>
      <c r="C14">
        <v>0</v>
      </c>
      <c r="F14">
        <f t="shared" si="0"/>
        <v>0</v>
      </c>
      <c r="H14">
        <f t="shared" si="1"/>
        <v>0</v>
      </c>
      <c r="L14">
        <f t="shared" si="2"/>
        <v>0</v>
      </c>
    </row>
    <row r="15" spans="1:12" x14ac:dyDescent="0.3">
      <c r="A15" t="s">
        <v>15</v>
      </c>
      <c r="B15">
        <v>11894</v>
      </c>
      <c r="C15">
        <v>22934</v>
      </c>
      <c r="F15">
        <f t="shared" si="0"/>
        <v>34828</v>
      </c>
      <c r="H15">
        <f t="shared" si="1"/>
        <v>2.314811122365696E-2</v>
      </c>
      <c r="L15">
        <f t="shared" si="2"/>
        <v>4.8004571213426377E-2</v>
      </c>
    </row>
    <row r="16" spans="1:12" x14ac:dyDescent="0.3">
      <c r="A16" t="s">
        <v>16</v>
      </c>
      <c r="B16">
        <v>2307</v>
      </c>
      <c r="C16">
        <v>725</v>
      </c>
      <c r="F16">
        <f t="shared" si="0"/>
        <v>3032</v>
      </c>
      <c r="H16">
        <f t="shared" si="1"/>
        <v>2.01519103107063E-3</v>
      </c>
      <c r="L16">
        <f t="shared" si="2"/>
        <v>3.872562840900989E-3</v>
      </c>
    </row>
    <row r="17" spans="1:12" x14ac:dyDescent="0.3">
      <c r="A17" t="s">
        <v>17</v>
      </c>
      <c r="B17">
        <v>2363</v>
      </c>
      <c r="C17">
        <v>12724</v>
      </c>
      <c r="F17">
        <f t="shared" si="0"/>
        <v>15087</v>
      </c>
      <c r="H17">
        <f t="shared" si="1"/>
        <v>1.0027436373932254E-2</v>
      </c>
      <c r="L17">
        <f t="shared" si="2"/>
        <v>2.1467345061892955E-2</v>
      </c>
    </row>
    <row r="18" spans="1:12" x14ac:dyDescent="0.3">
      <c r="A18" t="s">
        <v>18</v>
      </c>
      <c r="B18">
        <v>5892</v>
      </c>
      <c r="C18">
        <v>880</v>
      </c>
      <c r="F18">
        <f t="shared" si="0"/>
        <v>6772</v>
      </c>
      <c r="H18">
        <f t="shared" si="1"/>
        <v>4.5009477778398107E-3</v>
      </c>
      <c r="L18">
        <f t="shared" si="2"/>
        <v>8.4711779641406734E-3</v>
      </c>
    </row>
    <row r="19" spans="1:12" x14ac:dyDescent="0.3">
      <c r="A19" t="s">
        <v>19</v>
      </c>
      <c r="B19">
        <v>137</v>
      </c>
      <c r="C19">
        <v>42</v>
      </c>
      <c r="F19">
        <f t="shared" si="0"/>
        <v>179</v>
      </c>
      <c r="H19">
        <f t="shared" si="1"/>
        <v>1.1897071060740198E-4</v>
      </c>
      <c r="L19">
        <f t="shared" si="2"/>
        <v>2.2843096638584413E-4</v>
      </c>
    </row>
    <row r="20" spans="1:12" x14ac:dyDescent="0.3">
      <c r="A20" t="s">
        <v>20</v>
      </c>
      <c r="B20">
        <v>213157</v>
      </c>
      <c r="C20">
        <v>78614</v>
      </c>
      <c r="F20">
        <f t="shared" si="0"/>
        <v>291771</v>
      </c>
      <c r="H20">
        <f t="shared" si="1"/>
        <v>0.1939229229309066</v>
      </c>
      <c r="L20">
        <f t="shared" si="2"/>
        <v>0.37479159170623361</v>
      </c>
    </row>
    <row r="21" spans="1:12" x14ac:dyDescent="0.3">
      <c r="A21" t="s">
        <v>21</v>
      </c>
      <c r="B21">
        <v>115885</v>
      </c>
      <c r="C21">
        <v>14315</v>
      </c>
      <c r="F21">
        <f t="shared" si="0"/>
        <v>130200</v>
      </c>
      <c r="H21">
        <f t="shared" si="1"/>
        <v>8.6536237547953837E-2</v>
      </c>
      <c r="L21">
        <f t="shared" si="2"/>
        <v>0.16224099521545299</v>
      </c>
    </row>
    <row r="22" spans="1:12" x14ac:dyDescent="0.3">
      <c r="A22" t="s">
        <v>22</v>
      </c>
      <c r="B22">
        <v>13</v>
      </c>
      <c r="C22">
        <v>17</v>
      </c>
      <c r="F22">
        <f t="shared" si="0"/>
        <v>30</v>
      </c>
      <c r="H22">
        <f t="shared" si="1"/>
        <v>1.9939225241464017E-5</v>
      </c>
      <c r="L22">
        <f t="shared" si="2"/>
        <v>4.0685862948014371E-5</v>
      </c>
    </row>
    <row r="23" spans="1:12" x14ac:dyDescent="0.3">
      <c r="A23" t="s">
        <v>23</v>
      </c>
      <c r="B23">
        <v>1</v>
      </c>
      <c r="C23">
        <v>0</v>
      </c>
      <c r="F23">
        <f t="shared" si="0"/>
        <v>1</v>
      </c>
      <c r="H23">
        <f t="shared" si="1"/>
        <v>6.6464084138213392E-7</v>
      </c>
      <c r="L23">
        <f t="shared" si="2"/>
        <v>1.2195850727665434E-6</v>
      </c>
    </row>
    <row r="24" spans="1:12" x14ac:dyDescent="0.3">
      <c r="A24" t="s">
        <v>24</v>
      </c>
      <c r="B24">
        <v>2712</v>
      </c>
      <c r="C24">
        <v>956</v>
      </c>
      <c r="F24">
        <f t="shared" si="0"/>
        <v>3668</v>
      </c>
      <c r="H24">
        <f t="shared" si="1"/>
        <v>2.4379026061896671E-3</v>
      </c>
      <c r="L24">
        <f t="shared" si="2"/>
        <v>4.7039077581639919E-3</v>
      </c>
    </row>
    <row r="25" spans="1:12" x14ac:dyDescent="0.3">
      <c r="A25" t="s">
        <v>25</v>
      </c>
      <c r="B25">
        <v>127704</v>
      </c>
      <c r="C25">
        <v>3411</v>
      </c>
      <c r="F25">
        <f t="shared" si="0"/>
        <v>131115</v>
      </c>
      <c r="H25">
        <f t="shared" si="1"/>
        <v>8.7144383917818494E-2</v>
      </c>
      <c r="L25">
        <f t="shared" si="2"/>
        <v>0.16072821081693103</v>
      </c>
    </row>
    <row r="26" spans="1:12" x14ac:dyDescent="0.3">
      <c r="A26" t="s">
        <v>26</v>
      </c>
      <c r="B26">
        <v>747</v>
      </c>
      <c r="C26">
        <v>0</v>
      </c>
      <c r="F26">
        <f t="shared" si="0"/>
        <v>747</v>
      </c>
      <c r="H26">
        <f t="shared" si="1"/>
        <v>4.9648670851245409E-4</v>
      </c>
      <c r="L26">
        <f t="shared" si="2"/>
        <v>9.1103004935660784E-4</v>
      </c>
    </row>
    <row r="27" spans="1:12" x14ac:dyDescent="0.3">
      <c r="A27" t="s">
        <v>27</v>
      </c>
      <c r="B27">
        <v>60371</v>
      </c>
      <c r="C27">
        <v>9402</v>
      </c>
      <c r="F27">
        <f t="shared" si="0"/>
        <v>69773</v>
      </c>
      <c r="H27">
        <f t="shared" si="1"/>
        <v>4.6373985425755632E-2</v>
      </c>
      <c r="L27">
        <f t="shared" si="2"/>
        <v>8.736071621229885E-2</v>
      </c>
    </row>
    <row r="28" spans="1:12" x14ac:dyDescent="0.3">
      <c r="A28" t="s">
        <v>28</v>
      </c>
      <c r="B28">
        <v>119738</v>
      </c>
      <c r="C28">
        <v>53493</v>
      </c>
      <c r="F28">
        <f t="shared" si="0"/>
        <v>173231</v>
      </c>
      <c r="H28">
        <f t="shared" si="1"/>
        <v>0.11513639759346844</v>
      </c>
      <c r="L28">
        <f t="shared" si="2"/>
        <v>0.22416587925531001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EC54-8A5E-4316-BD7E-9937F21A100C}">
  <dimension ref="A1:L28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0</v>
      </c>
      <c r="B1" s="1">
        <v>41673</v>
      </c>
      <c r="C1" s="1">
        <v>41680</v>
      </c>
      <c r="D1" s="1">
        <v>41698</v>
      </c>
      <c r="E1" s="1">
        <v>41702</v>
      </c>
      <c r="G1" t="s">
        <v>32</v>
      </c>
      <c r="I1" t="s">
        <v>33</v>
      </c>
      <c r="L1" t="s">
        <v>34</v>
      </c>
    </row>
    <row r="2" spans="1:12" x14ac:dyDescent="0.3">
      <c r="A2" t="s">
        <v>2</v>
      </c>
      <c r="B2">
        <v>201</v>
      </c>
      <c r="C2">
        <v>447</v>
      </c>
      <c r="D2">
        <v>649</v>
      </c>
      <c r="E2">
        <v>1017</v>
      </c>
      <c r="G2">
        <f>SUM(B2:E2)</f>
        <v>2314</v>
      </c>
      <c r="I2">
        <f>G2/SUM(G$2:G$28)</f>
        <v>9.4180775807018141E-4</v>
      </c>
      <c r="L2">
        <f>(B2/SUM($B$2:$B$28))+(C2/SUM($C$2:$C$28))+(D2/SUM($D$2:$D$28))+(E2/SUM($E$2:$E$28))</f>
        <v>3.7673129036641852E-3</v>
      </c>
    </row>
    <row r="3" spans="1:12" x14ac:dyDescent="0.3">
      <c r="A3" t="s">
        <v>3</v>
      </c>
      <c r="B3">
        <v>104</v>
      </c>
      <c r="C3">
        <v>1022</v>
      </c>
      <c r="D3">
        <v>730</v>
      </c>
      <c r="E3">
        <v>923</v>
      </c>
      <c r="G3">
        <f t="shared" ref="G3:G28" si="0">SUM(B3:E3)</f>
        <v>2779</v>
      </c>
      <c r="I3">
        <f t="shared" ref="I3:I28" si="1">G3/SUM(G$2:G$28)</f>
        <v>1.1310647189615533E-3</v>
      </c>
      <c r="L3">
        <f t="shared" ref="L3:L28" si="2">(B3/SUM($B$2:$B$28))+(C3/SUM($C$2:$C$28))+(D3/SUM($D$2:$D$28))+(E3/SUM($E$2:$E$28))</f>
        <v>4.5631670263369612E-3</v>
      </c>
    </row>
    <row r="4" spans="1:12" x14ac:dyDescent="0.3">
      <c r="A4" t="s">
        <v>4</v>
      </c>
      <c r="B4">
        <v>183723</v>
      </c>
      <c r="C4">
        <v>95548</v>
      </c>
      <c r="D4">
        <v>20128</v>
      </c>
      <c r="E4">
        <v>81766</v>
      </c>
      <c r="G4">
        <f t="shared" si="0"/>
        <v>381165</v>
      </c>
      <c r="I4">
        <f t="shared" si="1"/>
        <v>0.15513576236163382</v>
      </c>
      <c r="L4">
        <f t="shared" si="2"/>
        <v>0.62014865514547868</v>
      </c>
    </row>
    <row r="5" spans="1:12" x14ac:dyDescent="0.3">
      <c r="A5" t="s">
        <v>5</v>
      </c>
      <c r="B5">
        <v>40633</v>
      </c>
      <c r="C5">
        <v>20233</v>
      </c>
      <c r="D5">
        <v>22225</v>
      </c>
      <c r="E5">
        <v>21180</v>
      </c>
      <c r="G5">
        <f t="shared" si="0"/>
        <v>104271</v>
      </c>
      <c r="I5">
        <f t="shared" si="1"/>
        <v>4.2438736707751029E-2</v>
      </c>
      <c r="L5">
        <f t="shared" si="2"/>
        <v>0.16915604853722307</v>
      </c>
    </row>
    <row r="6" spans="1:12" x14ac:dyDescent="0.3">
      <c r="A6" t="s">
        <v>6</v>
      </c>
      <c r="B6">
        <v>7343</v>
      </c>
      <c r="C6">
        <v>9692</v>
      </c>
      <c r="D6">
        <v>10245</v>
      </c>
      <c r="E6">
        <v>19158</v>
      </c>
      <c r="G6">
        <f t="shared" si="0"/>
        <v>46438</v>
      </c>
      <c r="I6">
        <f t="shared" si="1"/>
        <v>1.8900461827684997E-2</v>
      </c>
      <c r="L6">
        <f t="shared" si="2"/>
        <v>7.5626896657375653E-2</v>
      </c>
    </row>
    <row r="7" spans="1:12" x14ac:dyDescent="0.3">
      <c r="A7" t="s">
        <v>7</v>
      </c>
      <c r="B7">
        <v>41028</v>
      </c>
      <c r="C7">
        <v>33470</v>
      </c>
      <c r="D7">
        <v>13921</v>
      </c>
      <c r="E7">
        <v>38527</v>
      </c>
      <c r="G7">
        <f t="shared" si="0"/>
        <v>126946</v>
      </c>
      <c r="I7">
        <f t="shared" si="1"/>
        <v>5.1667557327561474E-2</v>
      </c>
      <c r="L7">
        <f t="shared" si="2"/>
        <v>0.20699829819187965</v>
      </c>
    </row>
    <row r="8" spans="1:12" x14ac:dyDescent="0.3">
      <c r="A8" t="s">
        <v>8</v>
      </c>
      <c r="B8">
        <v>4062</v>
      </c>
      <c r="C8">
        <v>9296</v>
      </c>
      <c r="D8">
        <v>5208</v>
      </c>
      <c r="E8">
        <v>18347</v>
      </c>
      <c r="G8">
        <f t="shared" si="0"/>
        <v>36913</v>
      </c>
      <c r="I8">
        <f t="shared" si="1"/>
        <v>1.5023746661039155E-2</v>
      </c>
      <c r="L8">
        <f t="shared" si="2"/>
        <v>6.0321130045138477E-2</v>
      </c>
    </row>
    <row r="9" spans="1:12" x14ac:dyDescent="0.3">
      <c r="A9" t="s">
        <v>9</v>
      </c>
      <c r="B9">
        <v>0</v>
      </c>
      <c r="C9">
        <v>0</v>
      </c>
      <c r="D9">
        <v>0</v>
      </c>
      <c r="E9">
        <v>0</v>
      </c>
      <c r="G9">
        <f t="shared" si="0"/>
        <v>0</v>
      </c>
      <c r="I9">
        <f t="shared" si="1"/>
        <v>0</v>
      </c>
      <c r="L9">
        <f t="shared" si="2"/>
        <v>0</v>
      </c>
    </row>
    <row r="10" spans="1:12" x14ac:dyDescent="0.3">
      <c r="A10" t="s">
        <v>10</v>
      </c>
      <c r="B10">
        <v>18616</v>
      </c>
      <c r="C10">
        <v>4735</v>
      </c>
      <c r="D10">
        <v>503</v>
      </c>
      <c r="E10">
        <v>2970</v>
      </c>
      <c r="G10">
        <f t="shared" si="0"/>
        <v>26824</v>
      </c>
      <c r="I10">
        <f t="shared" si="1"/>
        <v>1.0917481116021843E-2</v>
      </c>
      <c r="L10">
        <f t="shared" si="2"/>
        <v>4.3383831718767807E-2</v>
      </c>
    </row>
    <row r="11" spans="1:12" x14ac:dyDescent="0.3">
      <c r="A11" t="s">
        <v>11</v>
      </c>
      <c r="B11">
        <v>8535</v>
      </c>
      <c r="C11">
        <v>14451</v>
      </c>
      <c r="D11">
        <v>7969</v>
      </c>
      <c r="E11">
        <v>20368</v>
      </c>
      <c r="G11">
        <f t="shared" si="0"/>
        <v>51323</v>
      </c>
      <c r="I11">
        <f t="shared" si="1"/>
        <v>2.0888677427586828E-2</v>
      </c>
      <c r="L11">
        <f t="shared" si="2"/>
        <v>8.3898980121937999E-2</v>
      </c>
    </row>
    <row r="12" spans="1:12" x14ac:dyDescent="0.3">
      <c r="A12" t="s">
        <v>12</v>
      </c>
      <c r="B12">
        <v>53758</v>
      </c>
      <c r="C12">
        <v>49684</v>
      </c>
      <c r="D12">
        <v>18123</v>
      </c>
      <c r="E12">
        <v>39582</v>
      </c>
      <c r="G12">
        <f t="shared" si="0"/>
        <v>161147</v>
      </c>
      <c r="I12">
        <f t="shared" si="1"/>
        <v>6.5587508552176113E-2</v>
      </c>
      <c r="L12">
        <f t="shared" si="2"/>
        <v>0.26323555589078862</v>
      </c>
    </row>
    <row r="13" spans="1:12" x14ac:dyDescent="0.3">
      <c r="A13" t="s">
        <v>13</v>
      </c>
      <c r="B13">
        <v>9280</v>
      </c>
      <c r="C13">
        <v>7495</v>
      </c>
      <c r="D13">
        <v>2601</v>
      </c>
      <c r="E13">
        <v>2148</v>
      </c>
      <c r="G13">
        <f t="shared" si="0"/>
        <v>21524</v>
      </c>
      <c r="I13">
        <f t="shared" si="1"/>
        <v>8.760358766077175E-3</v>
      </c>
      <c r="L13">
        <f t="shared" si="2"/>
        <v>3.5169502443127443E-2</v>
      </c>
    </row>
    <row r="14" spans="1:12" x14ac:dyDescent="0.3">
      <c r="A14" t="s">
        <v>14</v>
      </c>
      <c r="B14">
        <v>0</v>
      </c>
      <c r="C14">
        <v>0</v>
      </c>
      <c r="D14">
        <v>0</v>
      </c>
      <c r="E14">
        <v>0</v>
      </c>
      <c r="G14">
        <f t="shared" si="0"/>
        <v>0</v>
      </c>
      <c r="I14">
        <f t="shared" si="1"/>
        <v>0</v>
      </c>
      <c r="L14">
        <f t="shared" si="2"/>
        <v>0</v>
      </c>
    </row>
    <row r="15" spans="1:12" x14ac:dyDescent="0.3">
      <c r="A15" t="s">
        <v>15</v>
      </c>
      <c r="B15">
        <v>10322</v>
      </c>
      <c r="C15">
        <v>13163</v>
      </c>
      <c r="D15">
        <v>41804</v>
      </c>
      <c r="E15">
        <v>14082</v>
      </c>
      <c r="G15">
        <f t="shared" si="0"/>
        <v>79371</v>
      </c>
      <c r="I15">
        <f t="shared" si="1"/>
        <v>3.2304331705180794E-2</v>
      </c>
      <c r="L15">
        <f t="shared" si="2"/>
        <v>0.1286454594784599</v>
      </c>
    </row>
    <row r="16" spans="1:12" x14ac:dyDescent="0.3">
      <c r="A16" t="s">
        <v>16</v>
      </c>
      <c r="B16">
        <v>3653</v>
      </c>
      <c r="C16">
        <v>903</v>
      </c>
      <c r="D16">
        <v>414</v>
      </c>
      <c r="E16">
        <v>301</v>
      </c>
      <c r="G16">
        <f t="shared" si="0"/>
        <v>5271</v>
      </c>
      <c r="I16">
        <f t="shared" si="1"/>
        <v>2.1453192276525176E-3</v>
      </c>
      <c r="L16">
        <f t="shared" si="2"/>
        <v>8.5177297760211049E-3</v>
      </c>
    </row>
    <row r="17" spans="1:12" x14ac:dyDescent="0.3">
      <c r="A17" t="s">
        <v>17</v>
      </c>
      <c r="B17">
        <v>9773</v>
      </c>
      <c r="C17">
        <v>24449</v>
      </c>
      <c r="D17">
        <v>24539</v>
      </c>
      <c r="E17">
        <v>26015</v>
      </c>
      <c r="G17">
        <f t="shared" si="0"/>
        <v>84776</v>
      </c>
      <c r="I17">
        <f t="shared" si="1"/>
        <v>3.4504189497907387E-2</v>
      </c>
      <c r="L17">
        <f t="shared" si="2"/>
        <v>0.13852922832835909</v>
      </c>
    </row>
    <row r="18" spans="1:12" x14ac:dyDescent="0.3">
      <c r="A18" t="s">
        <v>18</v>
      </c>
      <c r="B18">
        <v>611</v>
      </c>
      <c r="C18">
        <v>1920</v>
      </c>
      <c r="D18">
        <v>5996</v>
      </c>
      <c r="E18">
        <v>3037</v>
      </c>
      <c r="G18">
        <f t="shared" si="0"/>
        <v>11564</v>
      </c>
      <c r="I18">
        <f t="shared" si="1"/>
        <v>4.7065967650490826E-3</v>
      </c>
      <c r="L18">
        <f t="shared" si="2"/>
        <v>1.8765548020077658E-2</v>
      </c>
    </row>
    <row r="19" spans="1:12" x14ac:dyDescent="0.3">
      <c r="A19" t="s">
        <v>19</v>
      </c>
      <c r="B19">
        <v>10</v>
      </c>
      <c r="C19">
        <v>118</v>
      </c>
      <c r="D19">
        <v>266</v>
      </c>
      <c r="E19">
        <v>37</v>
      </c>
      <c r="G19">
        <f t="shared" si="0"/>
        <v>431</v>
      </c>
      <c r="I19">
        <f t="shared" si="1"/>
        <v>1.7541881751436826E-4</v>
      </c>
      <c r="L19">
        <f t="shared" si="2"/>
        <v>7.0229204499411269E-4</v>
      </c>
    </row>
    <row r="20" spans="1:12" x14ac:dyDescent="0.3">
      <c r="A20" t="s">
        <v>20</v>
      </c>
      <c r="B20">
        <v>166603</v>
      </c>
      <c r="C20">
        <v>218185</v>
      </c>
      <c r="D20">
        <v>329366</v>
      </c>
      <c r="E20">
        <v>158865</v>
      </c>
      <c r="G20">
        <f t="shared" si="0"/>
        <v>873019</v>
      </c>
      <c r="I20">
        <f t="shared" si="1"/>
        <v>0.35532241449553659</v>
      </c>
      <c r="L20">
        <f t="shared" si="2"/>
        <v>1.4212993577466513</v>
      </c>
    </row>
    <row r="21" spans="1:12" x14ac:dyDescent="0.3">
      <c r="A21" t="s">
        <v>21</v>
      </c>
      <c r="B21">
        <v>310</v>
      </c>
      <c r="C21">
        <v>297</v>
      </c>
      <c r="D21">
        <v>1541</v>
      </c>
      <c r="E21">
        <v>516</v>
      </c>
      <c r="G21">
        <f t="shared" si="0"/>
        <v>2664</v>
      </c>
      <c r="I21">
        <f t="shared" si="1"/>
        <v>1.0842592340099236E-3</v>
      </c>
      <c r="L21">
        <f t="shared" si="2"/>
        <v>4.3059119087370578E-3</v>
      </c>
    </row>
    <row r="22" spans="1:12" x14ac:dyDescent="0.3">
      <c r="A22" t="s">
        <v>22</v>
      </c>
      <c r="B22">
        <v>8</v>
      </c>
      <c r="C22">
        <v>25</v>
      </c>
      <c r="D22">
        <v>606</v>
      </c>
      <c r="E22">
        <v>317</v>
      </c>
      <c r="G22">
        <f t="shared" si="0"/>
        <v>956</v>
      </c>
      <c r="I22">
        <f t="shared" si="1"/>
        <v>3.890960314239816E-4</v>
      </c>
      <c r="L22">
        <f t="shared" si="2"/>
        <v>1.5408374023834969E-3</v>
      </c>
    </row>
    <row r="23" spans="1:12" x14ac:dyDescent="0.3">
      <c r="A23" t="s">
        <v>23</v>
      </c>
      <c r="B23">
        <v>1</v>
      </c>
      <c r="C23">
        <v>0</v>
      </c>
      <c r="D23">
        <v>0</v>
      </c>
      <c r="E23">
        <v>2</v>
      </c>
      <c r="G23">
        <f t="shared" si="0"/>
        <v>3</v>
      </c>
      <c r="I23">
        <f t="shared" si="1"/>
        <v>1.2210126509120762E-6</v>
      </c>
      <c r="L23">
        <f t="shared" si="2"/>
        <v>4.8401370764393567E-6</v>
      </c>
    </row>
    <row r="24" spans="1:12" x14ac:dyDescent="0.3">
      <c r="A24" t="s">
        <v>24</v>
      </c>
      <c r="B24">
        <v>767</v>
      </c>
      <c r="C24">
        <v>1066</v>
      </c>
      <c r="D24">
        <v>445</v>
      </c>
      <c r="E24">
        <v>1298</v>
      </c>
      <c r="G24">
        <f t="shared" si="0"/>
        <v>3576</v>
      </c>
      <c r="I24">
        <f t="shared" si="1"/>
        <v>1.4554470798871946E-3</v>
      </c>
      <c r="L24">
        <f t="shared" si="2"/>
        <v>5.8479388282631694E-3</v>
      </c>
    </row>
    <row r="25" spans="1:12" x14ac:dyDescent="0.3">
      <c r="A25" t="s">
        <v>25</v>
      </c>
      <c r="B25">
        <v>2891</v>
      </c>
      <c r="C25">
        <v>6208</v>
      </c>
      <c r="D25">
        <v>2539</v>
      </c>
      <c r="E25">
        <v>8208</v>
      </c>
      <c r="G25">
        <f t="shared" si="0"/>
        <v>19846</v>
      </c>
      <c r="I25">
        <f t="shared" si="1"/>
        <v>8.0774056900003548E-3</v>
      </c>
      <c r="L25">
        <f t="shared" si="2"/>
        <v>3.2506090754556634E-2</v>
      </c>
    </row>
    <row r="26" spans="1:12" x14ac:dyDescent="0.3">
      <c r="A26" t="s">
        <v>26</v>
      </c>
      <c r="B26">
        <v>1709</v>
      </c>
      <c r="C26">
        <v>8158</v>
      </c>
      <c r="D26">
        <v>5992</v>
      </c>
      <c r="E26">
        <v>14480</v>
      </c>
      <c r="G26">
        <f t="shared" si="0"/>
        <v>30339</v>
      </c>
      <c r="I26">
        <f t="shared" si="1"/>
        <v>1.2348100938673825E-2</v>
      </c>
      <c r="L26">
        <f t="shared" si="2"/>
        <v>4.9623333765283786E-2</v>
      </c>
    </row>
    <row r="27" spans="1:12" x14ac:dyDescent="0.3">
      <c r="A27" t="s">
        <v>27</v>
      </c>
      <c r="B27">
        <v>10970</v>
      </c>
      <c r="C27">
        <v>16401</v>
      </c>
      <c r="D27">
        <v>46860</v>
      </c>
      <c r="E27">
        <v>28893</v>
      </c>
      <c r="G27">
        <f t="shared" si="0"/>
        <v>103124</v>
      </c>
      <c r="I27">
        <f t="shared" si="1"/>
        <v>4.1971902870885647E-2</v>
      </c>
      <c r="L27">
        <f t="shared" si="2"/>
        <v>0.16728050776616879</v>
      </c>
    </row>
    <row r="28" spans="1:12" x14ac:dyDescent="0.3">
      <c r="A28" t="s">
        <v>28</v>
      </c>
      <c r="B28">
        <v>50894</v>
      </c>
      <c r="C28">
        <v>53785</v>
      </c>
      <c r="D28">
        <v>60885</v>
      </c>
      <c r="E28">
        <v>114829</v>
      </c>
      <c r="G28">
        <f t="shared" si="0"/>
        <v>280393</v>
      </c>
      <c r="I28">
        <f t="shared" si="1"/>
        <v>0.11412113340906326</v>
      </c>
      <c r="L28">
        <f t="shared" si="2"/>
        <v>0.45616154536124881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FECF-E8E6-4D98-A95F-78084FBCCBD8}">
  <dimension ref="A1:L28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0</v>
      </c>
      <c r="B1" s="1">
        <v>41974</v>
      </c>
      <c r="C1" s="1">
        <v>41984</v>
      </c>
      <c r="D1" s="1">
        <v>42016</v>
      </c>
      <c r="E1" s="1">
        <v>42023</v>
      </c>
      <c r="G1" t="s">
        <v>32</v>
      </c>
      <c r="I1" t="s">
        <v>33</v>
      </c>
      <c r="L1" t="s">
        <v>34</v>
      </c>
    </row>
    <row r="2" spans="1:12" x14ac:dyDescent="0.3">
      <c r="A2" t="s">
        <v>2</v>
      </c>
      <c r="B2">
        <v>8707</v>
      </c>
      <c r="C2">
        <v>4527</v>
      </c>
      <c r="D2">
        <v>2537</v>
      </c>
      <c r="E2">
        <v>1466</v>
      </c>
      <c r="G2">
        <f>SUM(B2:E2)</f>
        <v>17237</v>
      </c>
      <c r="I2">
        <f>G2/SUM(G$2:G$28)</f>
        <v>7.4105314929316848E-3</v>
      </c>
      <c r="L2">
        <f>(B2/SUM($B$2:$B$28))+(C2/SUM($C$2:$C$28))+(D2/SUM($D$2:$D$28))+(E2/SUM($E$2:$E$28))</f>
        <v>2.9409233019263115E-2</v>
      </c>
    </row>
    <row r="3" spans="1:12" x14ac:dyDescent="0.3">
      <c r="A3" t="s">
        <v>3</v>
      </c>
      <c r="B3">
        <v>1391</v>
      </c>
      <c r="C3">
        <v>956</v>
      </c>
      <c r="D3">
        <v>584</v>
      </c>
      <c r="E3">
        <v>2613</v>
      </c>
      <c r="G3">
        <f t="shared" ref="G3:G28" si="0">SUM(B3:E3)</f>
        <v>5544</v>
      </c>
      <c r="I3">
        <f t="shared" ref="I3:I28" si="1">G3/SUM(G$2:G$28)</f>
        <v>2.3834766256780912E-3</v>
      </c>
      <c r="L3">
        <f t="shared" ref="L3:L28" si="2">(B3/SUM($B$2:$B$28))+(C3/SUM($C$2:$C$28))+(D3/SUM($D$2:$D$28))+(E3/SUM($E$2:$E$28))</f>
        <v>9.2978259315258001E-3</v>
      </c>
    </row>
    <row r="4" spans="1:12" x14ac:dyDescent="0.3">
      <c r="A4" t="s">
        <v>4</v>
      </c>
      <c r="B4">
        <v>7289</v>
      </c>
      <c r="C4">
        <v>5540</v>
      </c>
      <c r="D4">
        <v>139165</v>
      </c>
      <c r="E4">
        <v>45369</v>
      </c>
      <c r="G4">
        <f t="shared" si="0"/>
        <v>197363</v>
      </c>
      <c r="I4">
        <f t="shared" si="1"/>
        <v>8.4850306146050714E-2</v>
      </c>
      <c r="L4">
        <f t="shared" si="2"/>
        <v>0.35572103881805028</v>
      </c>
    </row>
    <row r="5" spans="1:12" x14ac:dyDescent="0.3">
      <c r="A5" t="s">
        <v>5</v>
      </c>
      <c r="B5">
        <v>2384</v>
      </c>
      <c r="C5">
        <v>1537</v>
      </c>
      <c r="D5">
        <v>35587</v>
      </c>
      <c r="E5">
        <v>204386</v>
      </c>
      <c r="G5">
        <f t="shared" si="0"/>
        <v>243894</v>
      </c>
      <c r="I5">
        <f t="shared" si="1"/>
        <v>0.1048549148887324</v>
      </c>
      <c r="L5">
        <f t="shared" si="2"/>
        <v>0.40416246842299736</v>
      </c>
    </row>
    <row r="6" spans="1:12" x14ac:dyDescent="0.3">
      <c r="A6" t="s">
        <v>6</v>
      </c>
      <c r="B6">
        <v>2174</v>
      </c>
      <c r="C6">
        <v>4288</v>
      </c>
      <c r="D6">
        <v>16691</v>
      </c>
      <c r="E6">
        <v>4920</v>
      </c>
      <c r="G6">
        <f t="shared" si="0"/>
        <v>28073</v>
      </c>
      <c r="I6">
        <f t="shared" si="1"/>
        <v>1.2069144897666136E-2</v>
      </c>
      <c r="L6">
        <f t="shared" si="2"/>
        <v>5.0383562065771853E-2</v>
      </c>
    </row>
    <row r="7" spans="1:12" x14ac:dyDescent="0.3">
      <c r="A7" t="s">
        <v>7</v>
      </c>
      <c r="B7">
        <v>16007</v>
      </c>
      <c r="C7">
        <v>21663</v>
      </c>
      <c r="D7">
        <v>4774</v>
      </c>
      <c r="E7">
        <v>2319</v>
      </c>
      <c r="G7">
        <f t="shared" si="0"/>
        <v>44763</v>
      </c>
      <c r="I7">
        <f t="shared" si="1"/>
        <v>1.9244510136224458E-2</v>
      </c>
      <c r="L7">
        <f t="shared" si="2"/>
        <v>7.736282864808107E-2</v>
      </c>
    </row>
    <row r="8" spans="1:12" x14ac:dyDescent="0.3">
      <c r="A8" t="s">
        <v>8</v>
      </c>
      <c r="B8">
        <v>7644</v>
      </c>
      <c r="C8">
        <v>3504</v>
      </c>
      <c r="D8">
        <v>20411</v>
      </c>
      <c r="E8">
        <v>12889</v>
      </c>
      <c r="G8">
        <f t="shared" si="0"/>
        <v>44448</v>
      </c>
      <c r="I8">
        <f t="shared" si="1"/>
        <v>1.9109085327947296E-2</v>
      </c>
      <c r="L8">
        <f t="shared" si="2"/>
        <v>7.7805331324385066E-2</v>
      </c>
    </row>
    <row r="9" spans="1:12" x14ac:dyDescent="0.3">
      <c r="A9" t="s">
        <v>9</v>
      </c>
      <c r="B9">
        <v>0</v>
      </c>
      <c r="C9">
        <v>0</v>
      </c>
      <c r="D9">
        <v>0</v>
      </c>
      <c r="E9">
        <v>0</v>
      </c>
      <c r="G9">
        <f t="shared" si="0"/>
        <v>0</v>
      </c>
      <c r="I9">
        <f t="shared" si="1"/>
        <v>0</v>
      </c>
      <c r="L9">
        <f t="shared" si="2"/>
        <v>0</v>
      </c>
    </row>
    <row r="10" spans="1:12" x14ac:dyDescent="0.3">
      <c r="A10" t="s">
        <v>10</v>
      </c>
      <c r="B10">
        <v>908</v>
      </c>
      <c r="C10">
        <v>1316</v>
      </c>
      <c r="D10">
        <v>4376</v>
      </c>
      <c r="E10">
        <v>2307</v>
      </c>
      <c r="G10">
        <f t="shared" si="0"/>
        <v>8907</v>
      </c>
      <c r="I10">
        <f t="shared" si="1"/>
        <v>3.8292976740466737E-3</v>
      </c>
      <c r="L10">
        <f t="shared" si="2"/>
        <v>1.574988245718266E-2</v>
      </c>
    </row>
    <row r="11" spans="1:12" x14ac:dyDescent="0.3">
      <c r="A11" t="s">
        <v>11</v>
      </c>
      <c r="B11">
        <v>0</v>
      </c>
      <c r="C11">
        <v>27828</v>
      </c>
      <c r="D11">
        <v>12761</v>
      </c>
      <c r="E11">
        <v>6140</v>
      </c>
      <c r="G11">
        <f t="shared" si="0"/>
        <v>46729</v>
      </c>
      <c r="I11">
        <f t="shared" si="1"/>
        <v>2.0089732907884475E-2</v>
      </c>
      <c r="L11">
        <f t="shared" si="2"/>
        <v>8.326525309004533E-2</v>
      </c>
    </row>
    <row r="12" spans="1:12" x14ac:dyDescent="0.3">
      <c r="A12" t="s">
        <v>12</v>
      </c>
      <c r="B12">
        <v>83822</v>
      </c>
      <c r="C12">
        <v>23782</v>
      </c>
      <c r="D12">
        <v>57335</v>
      </c>
      <c r="E12">
        <v>36546</v>
      </c>
      <c r="G12">
        <f t="shared" si="0"/>
        <v>201485</v>
      </c>
      <c r="I12">
        <f t="shared" si="1"/>
        <v>8.6622436494363325E-2</v>
      </c>
      <c r="L12">
        <f t="shared" si="2"/>
        <v>0.34587413677701162</v>
      </c>
    </row>
    <row r="13" spans="1:12" x14ac:dyDescent="0.3">
      <c r="A13" t="s">
        <v>13</v>
      </c>
      <c r="B13">
        <v>640</v>
      </c>
      <c r="C13">
        <v>1903</v>
      </c>
      <c r="D13">
        <v>3979</v>
      </c>
      <c r="E13">
        <v>1240</v>
      </c>
      <c r="G13">
        <f t="shared" si="0"/>
        <v>7762</v>
      </c>
      <c r="I13">
        <f t="shared" si="1"/>
        <v>3.3370392439598384E-3</v>
      </c>
      <c r="L13">
        <f t="shared" si="2"/>
        <v>1.3883572277704396E-2</v>
      </c>
    </row>
    <row r="14" spans="1:12" x14ac:dyDescent="0.3">
      <c r="A14" t="s">
        <v>14</v>
      </c>
      <c r="B14">
        <v>0</v>
      </c>
      <c r="C14">
        <v>0</v>
      </c>
      <c r="D14">
        <v>0</v>
      </c>
      <c r="E14">
        <v>0</v>
      </c>
      <c r="G14">
        <f t="shared" si="0"/>
        <v>0</v>
      </c>
      <c r="I14">
        <f t="shared" si="1"/>
        <v>0</v>
      </c>
      <c r="L14">
        <f t="shared" si="2"/>
        <v>0</v>
      </c>
    </row>
    <row r="15" spans="1:12" x14ac:dyDescent="0.3">
      <c r="A15" t="s">
        <v>15</v>
      </c>
      <c r="B15">
        <v>5454</v>
      </c>
      <c r="C15">
        <v>14617</v>
      </c>
      <c r="D15">
        <v>4410</v>
      </c>
      <c r="E15">
        <v>2086</v>
      </c>
      <c r="G15">
        <f t="shared" si="0"/>
        <v>26567</v>
      </c>
      <c r="I15">
        <f t="shared" si="1"/>
        <v>1.1421685338093408E-2</v>
      </c>
      <c r="L15">
        <f t="shared" si="2"/>
        <v>4.6522417315154239E-2</v>
      </c>
    </row>
    <row r="16" spans="1:12" x14ac:dyDescent="0.3">
      <c r="A16" t="s">
        <v>16</v>
      </c>
      <c r="B16">
        <v>4980</v>
      </c>
      <c r="C16">
        <v>2031</v>
      </c>
      <c r="D16">
        <v>6228</v>
      </c>
      <c r="E16">
        <v>6499</v>
      </c>
      <c r="G16">
        <f t="shared" si="0"/>
        <v>19738</v>
      </c>
      <c r="I16">
        <f t="shared" si="1"/>
        <v>8.485761478649741E-3</v>
      </c>
      <c r="L16">
        <f t="shared" si="2"/>
        <v>3.3935659573824176E-2</v>
      </c>
    </row>
    <row r="17" spans="1:12" x14ac:dyDescent="0.3">
      <c r="A17" t="s">
        <v>17</v>
      </c>
      <c r="B17">
        <v>12207</v>
      </c>
      <c r="C17">
        <v>9282</v>
      </c>
      <c r="D17">
        <v>57780</v>
      </c>
      <c r="E17">
        <v>82260</v>
      </c>
      <c r="G17">
        <f t="shared" si="0"/>
        <v>161529</v>
      </c>
      <c r="I17">
        <f t="shared" si="1"/>
        <v>6.9444551924451009E-2</v>
      </c>
      <c r="L17">
        <f t="shared" si="2"/>
        <v>0.27780216151627835</v>
      </c>
    </row>
    <row r="18" spans="1:12" x14ac:dyDescent="0.3">
      <c r="A18" t="s">
        <v>18</v>
      </c>
      <c r="B18">
        <v>382</v>
      </c>
      <c r="C18">
        <v>860</v>
      </c>
      <c r="D18">
        <v>218</v>
      </c>
      <c r="E18">
        <v>537</v>
      </c>
      <c r="G18">
        <f t="shared" si="0"/>
        <v>1997</v>
      </c>
      <c r="I18">
        <f t="shared" si="1"/>
        <v>8.5855029247459383E-4</v>
      </c>
      <c r="L18">
        <f t="shared" si="2"/>
        <v>3.4302679562761627E-3</v>
      </c>
    </row>
    <row r="19" spans="1:12" x14ac:dyDescent="0.3">
      <c r="A19" t="s">
        <v>19</v>
      </c>
      <c r="B19">
        <v>37</v>
      </c>
      <c r="C19">
        <v>340</v>
      </c>
      <c r="D19">
        <v>22</v>
      </c>
      <c r="E19">
        <v>480</v>
      </c>
      <c r="G19">
        <f t="shared" si="0"/>
        <v>879</v>
      </c>
      <c r="I19">
        <f t="shared" si="1"/>
        <v>3.7789970309722986E-4</v>
      </c>
      <c r="L19">
        <f t="shared" si="2"/>
        <v>1.4828904817235694E-3</v>
      </c>
    </row>
    <row r="20" spans="1:12" x14ac:dyDescent="0.3">
      <c r="A20" t="s">
        <v>20</v>
      </c>
      <c r="B20">
        <v>114900</v>
      </c>
      <c r="C20">
        <v>111177</v>
      </c>
      <c r="D20">
        <v>62657</v>
      </c>
      <c r="E20">
        <v>93661</v>
      </c>
      <c r="G20">
        <f t="shared" si="0"/>
        <v>382395</v>
      </c>
      <c r="I20">
        <f t="shared" si="1"/>
        <v>0.16439926844808328</v>
      </c>
      <c r="L20">
        <f t="shared" si="2"/>
        <v>0.65441234717356156</v>
      </c>
    </row>
    <row r="21" spans="1:12" x14ac:dyDescent="0.3">
      <c r="A21" t="s">
        <v>21</v>
      </c>
      <c r="B21">
        <v>141122</v>
      </c>
      <c r="C21">
        <v>153847</v>
      </c>
      <c r="D21">
        <v>446</v>
      </c>
      <c r="E21">
        <v>413</v>
      </c>
      <c r="G21">
        <f t="shared" si="0"/>
        <v>295828</v>
      </c>
      <c r="I21">
        <f t="shared" si="1"/>
        <v>0.12718238153338715</v>
      </c>
      <c r="L21">
        <f t="shared" si="2"/>
        <v>0.5056883146363671</v>
      </c>
    </row>
    <row r="22" spans="1:12" x14ac:dyDescent="0.3">
      <c r="A22" t="s">
        <v>22</v>
      </c>
      <c r="B22">
        <v>10</v>
      </c>
      <c r="C22">
        <v>3</v>
      </c>
      <c r="D22">
        <v>10</v>
      </c>
      <c r="E22">
        <v>1</v>
      </c>
      <c r="G22">
        <f t="shared" si="0"/>
        <v>24</v>
      </c>
      <c r="I22">
        <f t="shared" si="1"/>
        <v>1.0318080630641089E-5</v>
      </c>
      <c r="L22">
        <f t="shared" si="2"/>
        <v>4.2027036871541128E-5</v>
      </c>
    </row>
    <row r="23" spans="1:12" x14ac:dyDescent="0.3">
      <c r="A23" t="s">
        <v>23</v>
      </c>
      <c r="B23">
        <v>3</v>
      </c>
      <c r="C23">
        <v>3</v>
      </c>
      <c r="D23">
        <v>4</v>
      </c>
      <c r="E23">
        <v>0</v>
      </c>
      <c r="G23">
        <f t="shared" si="0"/>
        <v>10</v>
      </c>
      <c r="I23">
        <f t="shared" si="1"/>
        <v>4.2992002627671202E-6</v>
      </c>
      <c r="L23">
        <f t="shared" si="2"/>
        <v>1.7724960384479101E-5</v>
      </c>
    </row>
    <row r="24" spans="1:12" x14ac:dyDescent="0.3">
      <c r="A24" t="s">
        <v>24</v>
      </c>
      <c r="B24">
        <v>1177</v>
      </c>
      <c r="C24">
        <v>821</v>
      </c>
      <c r="D24">
        <v>3165</v>
      </c>
      <c r="E24">
        <v>3431</v>
      </c>
      <c r="G24">
        <f t="shared" si="0"/>
        <v>8594</v>
      </c>
      <c r="I24">
        <f t="shared" si="1"/>
        <v>3.6947327058220632E-3</v>
      </c>
      <c r="L24">
        <f t="shared" si="2"/>
        <v>1.486359469005296E-2</v>
      </c>
    </row>
    <row r="25" spans="1:12" x14ac:dyDescent="0.3">
      <c r="A25" t="s">
        <v>25</v>
      </c>
      <c r="B25">
        <v>97357</v>
      </c>
      <c r="C25">
        <v>57691</v>
      </c>
      <c r="D25">
        <v>22278</v>
      </c>
      <c r="E25">
        <v>13239</v>
      </c>
      <c r="G25">
        <f t="shared" si="0"/>
        <v>190565</v>
      </c>
      <c r="I25">
        <f t="shared" si="1"/>
        <v>8.1927709807421617E-2</v>
      </c>
      <c r="L25">
        <f t="shared" si="2"/>
        <v>0.3248992729692266</v>
      </c>
    </row>
    <row r="26" spans="1:12" x14ac:dyDescent="0.3">
      <c r="A26" t="s">
        <v>26</v>
      </c>
      <c r="B26">
        <v>1812</v>
      </c>
      <c r="C26">
        <v>6473</v>
      </c>
      <c r="D26">
        <v>2723</v>
      </c>
      <c r="E26">
        <v>14325</v>
      </c>
      <c r="G26">
        <f t="shared" si="0"/>
        <v>25333</v>
      </c>
      <c r="I26">
        <f t="shared" si="1"/>
        <v>1.0891164025667945E-2</v>
      </c>
      <c r="L26">
        <f t="shared" si="2"/>
        <v>4.2754279571928747E-2</v>
      </c>
    </row>
    <row r="27" spans="1:12" x14ac:dyDescent="0.3">
      <c r="A27" t="s">
        <v>27</v>
      </c>
      <c r="B27">
        <v>11992</v>
      </c>
      <c r="C27">
        <v>36646</v>
      </c>
      <c r="D27">
        <v>15521</v>
      </c>
      <c r="E27">
        <v>13327</v>
      </c>
      <c r="G27">
        <f t="shared" si="0"/>
        <v>77486</v>
      </c>
      <c r="I27">
        <f t="shared" si="1"/>
        <v>3.3312783156077309E-2</v>
      </c>
      <c r="L27">
        <f t="shared" si="2"/>
        <v>0.13535192030173898</v>
      </c>
    </row>
    <row r="28" spans="1:12" x14ac:dyDescent="0.3">
      <c r="A28" t="s">
        <v>28</v>
      </c>
      <c r="B28">
        <v>88859</v>
      </c>
      <c r="C28">
        <v>72261</v>
      </c>
      <c r="D28">
        <v>60564</v>
      </c>
      <c r="E28">
        <v>67180</v>
      </c>
      <c r="G28">
        <f t="shared" si="0"/>
        <v>288864</v>
      </c>
      <c r="I28">
        <f t="shared" si="1"/>
        <v>0.12418841847039613</v>
      </c>
      <c r="L28">
        <f t="shared" si="2"/>
        <v>0.49588198898459285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ED3F-84EE-4C2C-B228-5617BC2C779E}">
  <dimension ref="A1:L28"/>
  <sheetViews>
    <sheetView workbookViewId="0">
      <selection activeCell="L1" sqref="L1"/>
    </sheetView>
  </sheetViews>
  <sheetFormatPr defaultRowHeight="14.4" x14ac:dyDescent="0.3"/>
  <sheetData>
    <row r="1" spans="1:12" x14ac:dyDescent="0.3">
      <c r="A1" t="s">
        <v>0</v>
      </c>
      <c r="B1" s="1">
        <v>42044</v>
      </c>
      <c r="C1" s="1">
        <v>42058</v>
      </c>
      <c r="D1" s="1">
        <v>42072</v>
      </c>
      <c r="F1" t="s">
        <v>32</v>
      </c>
      <c r="H1" t="s">
        <v>33</v>
      </c>
      <c r="L1" t="s">
        <v>34</v>
      </c>
    </row>
    <row r="2" spans="1:12" x14ac:dyDescent="0.3">
      <c r="A2" t="s">
        <v>2</v>
      </c>
      <c r="B2">
        <v>5368</v>
      </c>
      <c r="C2">
        <v>2808</v>
      </c>
      <c r="D2">
        <v>935</v>
      </c>
      <c r="F2">
        <f>SUM(B2:D2)</f>
        <v>9111</v>
      </c>
      <c r="H2">
        <f>F2/SUM(F$2:F$28)</f>
        <v>6.0866521208752591E-3</v>
      </c>
      <c r="L2">
        <f>(B2/SUM($B$2:$B$28))+(C2/SUM($C$2:$C$28))+(D2/SUM($D$2:$D$28))</f>
        <v>1.7581648618488453E-2</v>
      </c>
    </row>
    <row r="3" spans="1:12" x14ac:dyDescent="0.3">
      <c r="A3" t="s">
        <v>3</v>
      </c>
      <c r="B3">
        <v>1362</v>
      </c>
      <c r="C3">
        <v>1182</v>
      </c>
      <c r="D3">
        <v>906</v>
      </c>
      <c r="F3">
        <f t="shared" ref="F3:F28" si="0">SUM(B3:D3)</f>
        <v>3450</v>
      </c>
      <c r="H3">
        <f t="shared" ref="H3:H28" si="1">F3/SUM(F$2:F$28)</f>
        <v>2.3047908920008392E-3</v>
      </c>
      <c r="L3">
        <f t="shared" ref="L3:L28" si="2">(B3/SUM($B$2:$B$28))+(C3/SUM($C$2:$C$28))+(D3/SUM($D$2:$D$28))</f>
        <v>6.897271598306564E-3</v>
      </c>
    </row>
    <row r="4" spans="1:12" x14ac:dyDescent="0.3">
      <c r="A4" t="s">
        <v>4</v>
      </c>
      <c r="B4">
        <v>55168</v>
      </c>
      <c r="C4">
        <v>14948</v>
      </c>
      <c r="D4">
        <v>1027</v>
      </c>
      <c r="F4">
        <f t="shared" si="0"/>
        <v>71143</v>
      </c>
      <c r="H4">
        <f t="shared" si="1"/>
        <v>4.7527460414381363E-2</v>
      </c>
      <c r="L4">
        <f t="shared" si="2"/>
        <v>0.13236124208020073</v>
      </c>
    </row>
    <row r="5" spans="1:12" x14ac:dyDescent="0.3">
      <c r="A5" t="s">
        <v>5</v>
      </c>
      <c r="B5">
        <v>13750</v>
      </c>
      <c r="C5">
        <v>4687</v>
      </c>
      <c r="D5">
        <v>480</v>
      </c>
      <c r="F5">
        <f t="shared" si="0"/>
        <v>18917</v>
      </c>
      <c r="H5">
        <f t="shared" si="1"/>
        <v>1.263760269680576E-2</v>
      </c>
      <c r="L5">
        <f t="shared" si="2"/>
        <v>3.5545815119479289E-2</v>
      </c>
    </row>
    <row r="6" spans="1:12" x14ac:dyDescent="0.3">
      <c r="A6" t="s">
        <v>6</v>
      </c>
      <c r="B6">
        <v>10792</v>
      </c>
      <c r="C6">
        <v>2900</v>
      </c>
      <c r="D6">
        <v>1831</v>
      </c>
      <c r="F6">
        <f t="shared" si="0"/>
        <v>15523</v>
      </c>
      <c r="H6">
        <f t="shared" si="1"/>
        <v>1.0370222903341747E-2</v>
      </c>
      <c r="L6">
        <f t="shared" si="2"/>
        <v>2.930213838692998E-2</v>
      </c>
    </row>
    <row r="7" spans="1:12" x14ac:dyDescent="0.3">
      <c r="A7" t="s">
        <v>7</v>
      </c>
      <c r="B7">
        <v>17473</v>
      </c>
      <c r="C7">
        <v>21528</v>
      </c>
      <c r="D7">
        <v>15675</v>
      </c>
      <c r="F7">
        <f t="shared" si="0"/>
        <v>54676</v>
      </c>
      <c r="H7">
        <f t="shared" si="1"/>
        <v>3.6526593278561705E-2</v>
      </c>
      <c r="L7">
        <f t="shared" si="2"/>
        <v>0.11086233099098819</v>
      </c>
    </row>
    <row r="8" spans="1:12" x14ac:dyDescent="0.3">
      <c r="A8" t="s">
        <v>8</v>
      </c>
      <c r="B8">
        <v>16591</v>
      </c>
      <c r="C8">
        <v>8646</v>
      </c>
      <c r="D8">
        <v>10861</v>
      </c>
      <c r="F8">
        <f t="shared" si="0"/>
        <v>36098</v>
      </c>
      <c r="H8">
        <f t="shared" si="1"/>
        <v>2.411546133896994E-2</v>
      </c>
      <c r="L8">
        <f t="shared" si="2"/>
        <v>7.1197235263838046E-2</v>
      </c>
    </row>
    <row r="9" spans="1:12" x14ac:dyDescent="0.3">
      <c r="A9" t="s">
        <v>9</v>
      </c>
      <c r="B9">
        <v>0</v>
      </c>
      <c r="C9">
        <v>0</v>
      </c>
      <c r="D9">
        <v>0</v>
      </c>
      <c r="F9">
        <f t="shared" si="0"/>
        <v>0</v>
      </c>
      <c r="H9">
        <f t="shared" si="1"/>
        <v>0</v>
      </c>
      <c r="L9">
        <f t="shared" si="2"/>
        <v>0</v>
      </c>
    </row>
    <row r="10" spans="1:12" x14ac:dyDescent="0.3">
      <c r="A10" t="s">
        <v>10</v>
      </c>
      <c r="B10">
        <v>1173</v>
      </c>
      <c r="C10">
        <v>1354</v>
      </c>
      <c r="D10">
        <v>3254</v>
      </c>
      <c r="F10">
        <f t="shared" si="0"/>
        <v>5781</v>
      </c>
      <c r="H10">
        <f t="shared" si="1"/>
        <v>3.8620278685961885E-3</v>
      </c>
      <c r="L10">
        <f t="shared" si="2"/>
        <v>1.192069847413425E-2</v>
      </c>
    </row>
    <row r="11" spans="1:12" x14ac:dyDescent="0.3">
      <c r="A11" t="s">
        <v>11</v>
      </c>
      <c r="B11">
        <v>19841</v>
      </c>
      <c r="C11">
        <v>11461</v>
      </c>
      <c r="D11">
        <v>37888</v>
      </c>
      <c r="F11">
        <f t="shared" si="0"/>
        <v>69190</v>
      </c>
      <c r="H11">
        <f t="shared" si="1"/>
        <v>4.6222748352909585E-2</v>
      </c>
      <c r="L11">
        <f t="shared" si="2"/>
        <v>0.14044877501893874</v>
      </c>
    </row>
    <row r="12" spans="1:12" x14ac:dyDescent="0.3">
      <c r="A12" t="s">
        <v>12</v>
      </c>
      <c r="B12">
        <v>32148</v>
      </c>
      <c r="C12">
        <v>35173</v>
      </c>
      <c r="D12">
        <v>27868</v>
      </c>
      <c r="F12">
        <f t="shared" si="0"/>
        <v>95189</v>
      </c>
      <c r="H12">
        <f t="shared" si="1"/>
        <v>6.3591518903961697E-2</v>
      </c>
      <c r="L12">
        <f t="shared" si="2"/>
        <v>0.19230880991602106</v>
      </c>
    </row>
    <row r="13" spans="1:12" x14ac:dyDescent="0.3">
      <c r="A13" t="s">
        <v>13</v>
      </c>
      <c r="B13">
        <v>315</v>
      </c>
      <c r="C13">
        <v>105</v>
      </c>
      <c r="D13">
        <v>63</v>
      </c>
      <c r="F13">
        <f t="shared" si="0"/>
        <v>483</v>
      </c>
      <c r="H13">
        <f t="shared" si="1"/>
        <v>3.2267072488011746E-4</v>
      </c>
      <c r="L13">
        <f t="shared" si="2"/>
        <v>9.1962113213300476E-4</v>
      </c>
    </row>
    <row r="14" spans="1:12" x14ac:dyDescent="0.3">
      <c r="A14" t="s">
        <v>14</v>
      </c>
      <c r="B14">
        <v>0</v>
      </c>
      <c r="C14">
        <v>0</v>
      </c>
      <c r="D14">
        <v>0</v>
      </c>
      <c r="F14">
        <f t="shared" si="0"/>
        <v>0</v>
      </c>
      <c r="H14">
        <f t="shared" si="1"/>
        <v>0</v>
      </c>
      <c r="L14">
        <f t="shared" si="2"/>
        <v>0</v>
      </c>
    </row>
    <row r="15" spans="1:12" x14ac:dyDescent="0.3">
      <c r="A15" t="s">
        <v>15</v>
      </c>
      <c r="B15">
        <v>8448</v>
      </c>
      <c r="C15">
        <v>5541</v>
      </c>
      <c r="D15">
        <v>9902</v>
      </c>
      <c r="F15">
        <f t="shared" si="0"/>
        <v>23891</v>
      </c>
      <c r="H15">
        <f t="shared" si="1"/>
        <v>1.5960509913273056E-2</v>
      </c>
      <c r="L15">
        <f t="shared" si="2"/>
        <v>4.8000871258583953E-2</v>
      </c>
    </row>
    <row r="16" spans="1:12" x14ac:dyDescent="0.3">
      <c r="A16" t="s">
        <v>16</v>
      </c>
      <c r="B16">
        <v>760</v>
      </c>
      <c r="C16">
        <v>2236</v>
      </c>
      <c r="D16">
        <v>17689</v>
      </c>
      <c r="F16">
        <f t="shared" si="0"/>
        <v>20685</v>
      </c>
      <c r="H16">
        <f t="shared" si="1"/>
        <v>1.3818724522039813E-2</v>
      </c>
      <c r="L16">
        <f t="shared" si="2"/>
        <v>4.3752136848037977E-2</v>
      </c>
    </row>
    <row r="17" spans="1:12" x14ac:dyDescent="0.3">
      <c r="A17" t="s">
        <v>17</v>
      </c>
      <c r="B17">
        <v>8312</v>
      </c>
      <c r="C17">
        <v>2392</v>
      </c>
      <c r="D17">
        <v>2113</v>
      </c>
      <c r="F17">
        <f t="shared" si="0"/>
        <v>12817</v>
      </c>
      <c r="H17">
        <f t="shared" si="1"/>
        <v>8.5624651776158717E-3</v>
      </c>
      <c r="L17">
        <f t="shared" si="2"/>
        <v>2.440377854963325E-2</v>
      </c>
    </row>
    <row r="18" spans="1:12" x14ac:dyDescent="0.3">
      <c r="A18" t="s">
        <v>18</v>
      </c>
      <c r="B18">
        <v>4576</v>
      </c>
      <c r="C18">
        <v>12436</v>
      </c>
      <c r="D18">
        <v>1620</v>
      </c>
      <c r="F18">
        <f t="shared" si="0"/>
        <v>18632</v>
      </c>
      <c r="H18">
        <f t="shared" si="1"/>
        <v>1.2447206927466561E-2</v>
      </c>
      <c r="L18">
        <f t="shared" si="2"/>
        <v>3.8467642837357693E-2</v>
      </c>
    </row>
    <row r="19" spans="1:12" x14ac:dyDescent="0.3">
      <c r="A19" t="s">
        <v>19</v>
      </c>
      <c r="B19">
        <v>86</v>
      </c>
      <c r="C19">
        <v>46</v>
      </c>
      <c r="D19">
        <v>34</v>
      </c>
      <c r="F19">
        <f t="shared" si="0"/>
        <v>166</v>
      </c>
      <c r="H19">
        <f t="shared" si="1"/>
        <v>1.1089718494844617E-4</v>
      </c>
      <c r="L19">
        <f t="shared" si="2"/>
        <v>3.2425947310914488E-4</v>
      </c>
    </row>
    <row r="20" spans="1:12" x14ac:dyDescent="0.3">
      <c r="A20" t="s">
        <v>20</v>
      </c>
      <c r="B20">
        <v>155117</v>
      </c>
      <c r="C20">
        <v>146397</v>
      </c>
      <c r="D20">
        <v>164216</v>
      </c>
      <c r="F20">
        <f t="shared" si="0"/>
        <v>465730</v>
      </c>
      <c r="H20">
        <f t="shared" si="1"/>
        <v>0.31113340931349298</v>
      </c>
      <c r="L20">
        <f t="shared" si="2"/>
        <v>0.94062973544814477</v>
      </c>
    </row>
    <row r="21" spans="1:12" x14ac:dyDescent="0.3">
      <c r="A21" t="s">
        <v>21</v>
      </c>
      <c r="B21">
        <v>76</v>
      </c>
      <c r="C21">
        <v>57</v>
      </c>
      <c r="D21">
        <v>86</v>
      </c>
      <c r="F21">
        <f t="shared" si="0"/>
        <v>219</v>
      </c>
      <c r="H21">
        <f t="shared" si="1"/>
        <v>1.4630411749222717E-4</v>
      </c>
      <c r="L21">
        <f t="shared" si="2"/>
        <v>4.4076156484015763E-4</v>
      </c>
    </row>
    <row r="22" spans="1:12" x14ac:dyDescent="0.3">
      <c r="A22" t="s">
        <v>22</v>
      </c>
      <c r="B22">
        <v>30</v>
      </c>
      <c r="C22">
        <v>13</v>
      </c>
      <c r="D22">
        <v>20</v>
      </c>
      <c r="F22">
        <f t="shared" si="0"/>
        <v>63</v>
      </c>
      <c r="H22">
        <f t="shared" si="1"/>
        <v>4.2087485853928363E-5</v>
      </c>
      <c r="L22">
        <f t="shared" si="2"/>
        <v>1.2380652060536482E-4</v>
      </c>
    </row>
    <row r="23" spans="1:12" x14ac:dyDescent="0.3">
      <c r="A23" t="s">
        <v>23</v>
      </c>
      <c r="B23">
        <v>0</v>
      </c>
      <c r="C23">
        <v>0</v>
      </c>
      <c r="D23">
        <v>0</v>
      </c>
      <c r="F23">
        <f t="shared" si="0"/>
        <v>0</v>
      </c>
      <c r="H23">
        <f t="shared" si="1"/>
        <v>0</v>
      </c>
      <c r="L23">
        <f t="shared" si="2"/>
        <v>0</v>
      </c>
    </row>
    <row r="24" spans="1:12" x14ac:dyDescent="0.3">
      <c r="A24" t="s">
        <v>24</v>
      </c>
      <c r="B24">
        <v>269</v>
      </c>
      <c r="C24">
        <v>170</v>
      </c>
      <c r="D24">
        <v>246</v>
      </c>
      <c r="F24">
        <f t="shared" si="0"/>
        <v>685</v>
      </c>
      <c r="H24">
        <f t="shared" si="1"/>
        <v>4.5761790174509413E-4</v>
      </c>
      <c r="L24">
        <f t="shared" si="2"/>
        <v>1.3673435260646571E-3</v>
      </c>
    </row>
    <row r="25" spans="1:12" x14ac:dyDescent="0.3">
      <c r="A25" t="s">
        <v>25</v>
      </c>
      <c r="B25">
        <v>2363</v>
      </c>
      <c r="C25">
        <v>4059</v>
      </c>
      <c r="D25">
        <v>2401</v>
      </c>
      <c r="F25">
        <f t="shared" si="0"/>
        <v>8823</v>
      </c>
      <c r="H25">
        <f t="shared" si="1"/>
        <v>5.8942521855430158E-3</v>
      </c>
      <c r="L25">
        <f t="shared" si="2"/>
        <v>1.8073323297307743E-2</v>
      </c>
    </row>
    <row r="26" spans="1:12" x14ac:dyDescent="0.3">
      <c r="A26" t="s">
        <v>26</v>
      </c>
      <c r="B26">
        <v>10538</v>
      </c>
      <c r="C26">
        <v>10711</v>
      </c>
      <c r="D26">
        <v>17206</v>
      </c>
      <c r="F26">
        <f t="shared" si="0"/>
        <v>38455</v>
      </c>
      <c r="H26">
        <f t="shared" si="1"/>
        <v>2.569006775417167E-2</v>
      </c>
      <c r="L26">
        <f t="shared" si="2"/>
        <v>7.8406697418474655E-2</v>
      </c>
    </row>
    <row r="27" spans="1:12" x14ac:dyDescent="0.3">
      <c r="A27" t="s">
        <v>27</v>
      </c>
      <c r="B27">
        <v>101878</v>
      </c>
      <c r="C27">
        <v>70114</v>
      </c>
      <c r="D27">
        <v>42129</v>
      </c>
      <c r="F27">
        <f t="shared" si="0"/>
        <v>214121</v>
      </c>
      <c r="H27">
        <f t="shared" si="1"/>
        <v>0.14304467553220629</v>
      </c>
      <c r="L27">
        <f t="shared" si="2"/>
        <v>0.42186446276435396</v>
      </c>
    </row>
    <row r="28" spans="1:12" x14ac:dyDescent="0.3">
      <c r="A28" t="s">
        <v>28</v>
      </c>
      <c r="B28">
        <v>97474</v>
      </c>
      <c r="C28">
        <v>103126</v>
      </c>
      <c r="D28">
        <v>112434</v>
      </c>
      <c r="F28">
        <f t="shared" si="0"/>
        <v>313034</v>
      </c>
      <c r="H28">
        <f t="shared" si="1"/>
        <v>0.20912403248886685</v>
      </c>
      <c r="L28">
        <f t="shared" si="2"/>
        <v>0.63479959389402851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74B0-D0C6-4863-AAEF-30FA2913D5D2}">
  <dimension ref="A1:N28"/>
  <sheetViews>
    <sheetView workbookViewId="0">
      <selection activeCell="N1" sqref="N1"/>
    </sheetView>
  </sheetViews>
  <sheetFormatPr defaultRowHeight="14.4" x14ac:dyDescent="0.3"/>
  <sheetData>
    <row r="1" spans="1:14" x14ac:dyDescent="0.3">
      <c r="A1" t="s">
        <v>0</v>
      </c>
      <c r="B1" s="1">
        <v>41240</v>
      </c>
      <c r="C1" t="s">
        <v>1</v>
      </c>
      <c r="D1" t="s">
        <v>29</v>
      </c>
      <c r="E1" t="s">
        <v>30</v>
      </c>
      <c r="F1" s="1">
        <v>41313</v>
      </c>
      <c r="G1" t="s">
        <v>31</v>
      </c>
      <c r="I1" t="s">
        <v>32</v>
      </c>
      <c r="K1" t="s">
        <v>33</v>
      </c>
      <c r="N1" t="s">
        <v>34</v>
      </c>
    </row>
    <row r="2" spans="1:14" x14ac:dyDescent="0.3">
      <c r="A2" t="s">
        <v>2</v>
      </c>
      <c r="B2">
        <v>891</v>
      </c>
      <c r="C2">
        <v>88</v>
      </c>
      <c r="D2">
        <v>80</v>
      </c>
      <c r="E2">
        <v>2859</v>
      </c>
      <c r="F2">
        <v>1114</v>
      </c>
      <c r="G2">
        <v>2341</v>
      </c>
      <c r="I2">
        <f>SUM(B2:G2)</f>
        <v>7373</v>
      </c>
      <c r="K2">
        <f>I2/SUM(I$2:I$28)</f>
        <v>3.8155475411634598E-3</v>
      </c>
      <c r="N2">
        <f>(B2/SUM($B$2:$B$28))+(C2/SUM($C$2:$C$28))+(D2/SUM($D$2:$D$28))+(E2/SUM($E$2:$E$28))+(F2/SUM($F$2:$F$28))+(G2/SUM($G$2:$G$28))</f>
        <v>0.12257358720921858</v>
      </c>
    </row>
    <row r="3" spans="1:14" x14ac:dyDescent="0.3">
      <c r="A3" t="s">
        <v>3</v>
      </c>
      <c r="B3">
        <v>446</v>
      </c>
      <c r="C3">
        <v>626</v>
      </c>
      <c r="D3">
        <v>322</v>
      </c>
      <c r="E3">
        <v>3879</v>
      </c>
      <c r="F3">
        <v>2259</v>
      </c>
      <c r="G3">
        <v>3678</v>
      </c>
      <c r="I3">
        <f t="shared" ref="I3:I28" si="0">SUM(B3:G3)</f>
        <v>11210</v>
      </c>
      <c r="K3">
        <f t="shared" ref="K3:K28" si="1">I3/SUM(I$2:I$28)</f>
        <v>5.8012054708317358E-3</v>
      </c>
      <c r="N3">
        <f t="shared" ref="N3:N28" si="2">(B3/SUM($B$2:$B$28))+(C3/SUM($C$2:$C$28))+(D3/SUM($D$2:$D$28))+(E3/SUM($E$2:$E$28))+(F3/SUM($F$2:$F$28))+(G3/SUM($G$2:$G$28))</f>
        <v>0.24699830869811001</v>
      </c>
    </row>
    <row r="4" spans="1:14" x14ac:dyDescent="0.3">
      <c r="A4" t="s">
        <v>4</v>
      </c>
      <c r="B4">
        <v>14417</v>
      </c>
      <c r="C4">
        <v>0</v>
      </c>
      <c r="D4">
        <v>1</v>
      </c>
      <c r="E4">
        <v>6</v>
      </c>
      <c r="F4">
        <v>126285</v>
      </c>
      <c r="G4">
        <v>2</v>
      </c>
      <c r="I4">
        <f t="shared" si="0"/>
        <v>140711</v>
      </c>
      <c r="K4">
        <f t="shared" si="1"/>
        <v>7.2818324978251942E-2</v>
      </c>
      <c r="N4">
        <f t="shared" si="2"/>
        <v>0.16943099032908696</v>
      </c>
    </row>
    <row r="5" spans="1:14" x14ac:dyDescent="0.3">
      <c r="A5" t="s">
        <v>5</v>
      </c>
      <c r="B5">
        <v>4678</v>
      </c>
      <c r="C5">
        <v>30</v>
      </c>
      <c r="D5">
        <v>97</v>
      </c>
      <c r="E5">
        <v>10766</v>
      </c>
      <c r="F5">
        <v>33843</v>
      </c>
      <c r="G5">
        <v>8611</v>
      </c>
      <c r="I5">
        <f t="shared" si="0"/>
        <v>58025</v>
      </c>
      <c r="K5">
        <f t="shared" si="1"/>
        <v>3.0028095222570158E-2</v>
      </c>
      <c r="N5">
        <f t="shared" si="2"/>
        <v>0.4402112122963926</v>
      </c>
    </row>
    <row r="6" spans="1:14" x14ac:dyDescent="0.3">
      <c r="A6" t="s">
        <v>6</v>
      </c>
      <c r="B6">
        <v>12885</v>
      </c>
      <c r="C6">
        <v>0</v>
      </c>
      <c r="D6">
        <v>2</v>
      </c>
      <c r="E6">
        <v>58</v>
      </c>
      <c r="F6">
        <v>35788</v>
      </c>
      <c r="G6">
        <v>38</v>
      </c>
      <c r="I6">
        <f t="shared" si="0"/>
        <v>48771</v>
      </c>
      <c r="K6">
        <f t="shared" si="1"/>
        <v>2.5239125068504422E-2</v>
      </c>
      <c r="N6">
        <f t="shared" si="2"/>
        <v>5.8996639521392238E-2</v>
      </c>
    </row>
    <row r="7" spans="1:14" x14ac:dyDescent="0.3">
      <c r="A7" t="s">
        <v>7</v>
      </c>
      <c r="B7">
        <v>19871</v>
      </c>
      <c r="C7">
        <v>48</v>
      </c>
      <c r="D7">
        <v>53</v>
      </c>
      <c r="E7">
        <v>959</v>
      </c>
      <c r="F7">
        <v>29885</v>
      </c>
      <c r="G7">
        <v>529</v>
      </c>
      <c r="I7">
        <f t="shared" si="0"/>
        <v>51345</v>
      </c>
      <c r="K7">
        <f t="shared" si="1"/>
        <v>2.6571177065107535E-2</v>
      </c>
      <c r="N7">
        <f t="shared" si="2"/>
        <v>9.7801090899107074E-2</v>
      </c>
    </row>
    <row r="8" spans="1:14" x14ac:dyDescent="0.3">
      <c r="A8" t="s">
        <v>8</v>
      </c>
      <c r="B8">
        <v>2511</v>
      </c>
      <c r="C8">
        <v>57</v>
      </c>
      <c r="D8">
        <v>126</v>
      </c>
      <c r="E8">
        <v>6099</v>
      </c>
      <c r="F8">
        <v>83712</v>
      </c>
      <c r="G8">
        <v>18773</v>
      </c>
      <c r="I8">
        <f t="shared" si="0"/>
        <v>111278</v>
      </c>
      <c r="K8">
        <f t="shared" si="1"/>
        <v>5.7586667473970905E-2</v>
      </c>
      <c r="N8">
        <f t="shared" si="2"/>
        <v>0.60417593621462107</v>
      </c>
    </row>
    <row r="9" spans="1:14" x14ac:dyDescent="0.3">
      <c r="A9" t="s">
        <v>9</v>
      </c>
      <c r="B9">
        <v>0</v>
      </c>
      <c r="C9">
        <v>0</v>
      </c>
      <c r="D9">
        <v>1</v>
      </c>
      <c r="E9">
        <v>14</v>
      </c>
      <c r="F9">
        <v>0</v>
      </c>
      <c r="G9">
        <v>17</v>
      </c>
      <c r="I9">
        <f t="shared" si="0"/>
        <v>32</v>
      </c>
      <c r="K9">
        <f t="shared" si="1"/>
        <v>1.6560086981856871E-5</v>
      </c>
      <c r="N9">
        <f t="shared" si="2"/>
        <v>7.6396158889662034E-4</v>
      </c>
    </row>
    <row r="10" spans="1:14" x14ac:dyDescent="0.3">
      <c r="A10" t="s">
        <v>10</v>
      </c>
      <c r="B10">
        <v>2316</v>
      </c>
      <c r="C10">
        <v>0</v>
      </c>
      <c r="D10">
        <v>0</v>
      </c>
      <c r="E10">
        <v>0</v>
      </c>
      <c r="F10">
        <v>26799</v>
      </c>
      <c r="G10">
        <v>0</v>
      </c>
      <c r="I10">
        <f t="shared" si="0"/>
        <v>29115</v>
      </c>
      <c r="K10">
        <f t="shared" si="1"/>
        <v>1.5067091639898838E-2</v>
      </c>
      <c r="N10">
        <f t="shared" si="2"/>
        <v>3.5136780239337549E-2</v>
      </c>
    </row>
    <row r="11" spans="1:14" x14ac:dyDescent="0.3">
      <c r="A11" t="s">
        <v>11</v>
      </c>
      <c r="B11">
        <v>25511</v>
      </c>
      <c r="C11">
        <v>197</v>
      </c>
      <c r="D11">
        <v>142</v>
      </c>
      <c r="E11">
        <v>2443</v>
      </c>
      <c r="F11">
        <v>26050</v>
      </c>
      <c r="G11">
        <v>3379</v>
      </c>
      <c r="I11">
        <f t="shared" si="0"/>
        <v>57722</v>
      </c>
      <c r="K11">
        <f t="shared" si="1"/>
        <v>2.9871291898960699E-2</v>
      </c>
      <c r="N11">
        <f t="shared" si="2"/>
        <v>0.20714912307179217</v>
      </c>
    </row>
    <row r="12" spans="1:14" x14ac:dyDescent="0.3">
      <c r="A12" t="s">
        <v>12</v>
      </c>
      <c r="B12">
        <v>46476</v>
      </c>
      <c r="C12">
        <v>121</v>
      </c>
      <c r="D12">
        <v>82</v>
      </c>
      <c r="E12">
        <v>4548</v>
      </c>
      <c r="F12">
        <v>98840</v>
      </c>
      <c r="G12">
        <v>3596</v>
      </c>
      <c r="I12">
        <f t="shared" si="0"/>
        <v>153663</v>
      </c>
      <c r="K12">
        <f t="shared" si="1"/>
        <v>7.952102018415852E-2</v>
      </c>
      <c r="N12">
        <f t="shared" si="2"/>
        <v>0.34797314763988074</v>
      </c>
    </row>
    <row r="13" spans="1:14" x14ac:dyDescent="0.3">
      <c r="A13" t="s">
        <v>13</v>
      </c>
      <c r="B13">
        <v>17581</v>
      </c>
      <c r="C13">
        <v>6</v>
      </c>
      <c r="D13">
        <v>3</v>
      </c>
      <c r="E13">
        <v>293</v>
      </c>
      <c r="F13">
        <v>86</v>
      </c>
      <c r="G13">
        <v>153</v>
      </c>
      <c r="I13">
        <f t="shared" si="0"/>
        <v>18122</v>
      </c>
      <c r="K13">
        <f t="shared" si="1"/>
        <v>9.3781842589128195E-3</v>
      </c>
      <c r="N13">
        <f t="shared" si="2"/>
        <v>2.7454398270975813E-2</v>
      </c>
    </row>
    <row r="14" spans="1:14" x14ac:dyDescent="0.3">
      <c r="A14" t="s">
        <v>14</v>
      </c>
      <c r="B14">
        <v>0</v>
      </c>
      <c r="C14">
        <v>2</v>
      </c>
      <c r="D14">
        <v>5</v>
      </c>
      <c r="E14">
        <v>191</v>
      </c>
      <c r="F14">
        <v>0</v>
      </c>
      <c r="G14">
        <v>134</v>
      </c>
      <c r="I14">
        <f t="shared" si="0"/>
        <v>332</v>
      </c>
      <c r="K14">
        <f t="shared" si="1"/>
        <v>1.7181090243676504E-4</v>
      </c>
      <c r="N14">
        <f t="shared" si="2"/>
        <v>7.2861757944643109E-3</v>
      </c>
    </row>
    <row r="15" spans="1:14" x14ac:dyDescent="0.3">
      <c r="A15" t="s">
        <v>15</v>
      </c>
      <c r="B15">
        <v>15867</v>
      </c>
      <c r="C15">
        <v>0</v>
      </c>
      <c r="D15">
        <v>0</v>
      </c>
      <c r="E15">
        <v>0</v>
      </c>
      <c r="F15">
        <v>13918</v>
      </c>
      <c r="G15">
        <v>0</v>
      </c>
      <c r="I15">
        <f t="shared" si="0"/>
        <v>29785</v>
      </c>
      <c r="K15">
        <f t="shared" si="1"/>
        <v>1.5413818461081467E-2</v>
      </c>
      <c r="N15">
        <f t="shared" si="2"/>
        <v>3.3036426735568641E-2</v>
      </c>
    </row>
    <row r="16" spans="1:14" x14ac:dyDescent="0.3">
      <c r="A16" t="s">
        <v>16</v>
      </c>
      <c r="B16">
        <v>1102</v>
      </c>
      <c r="C16">
        <v>0</v>
      </c>
      <c r="D16">
        <v>0</v>
      </c>
      <c r="E16">
        <v>0</v>
      </c>
      <c r="F16">
        <v>582</v>
      </c>
      <c r="G16">
        <v>0</v>
      </c>
      <c r="I16">
        <f t="shared" si="0"/>
        <v>1684</v>
      </c>
      <c r="K16">
        <f t="shared" si="1"/>
        <v>8.7147457742021788E-4</v>
      </c>
      <c r="N16">
        <f t="shared" si="2"/>
        <v>1.8236716125238786E-3</v>
      </c>
    </row>
    <row r="17" spans="1:14" x14ac:dyDescent="0.3">
      <c r="A17" t="s">
        <v>17</v>
      </c>
      <c r="B17">
        <v>3630</v>
      </c>
      <c r="C17">
        <v>0</v>
      </c>
      <c r="D17">
        <v>0</v>
      </c>
      <c r="E17">
        <v>0</v>
      </c>
      <c r="F17">
        <v>57953</v>
      </c>
      <c r="G17">
        <v>0</v>
      </c>
      <c r="I17">
        <f t="shared" si="0"/>
        <v>61583</v>
      </c>
      <c r="K17">
        <f t="shared" si="1"/>
        <v>3.1869369893865365E-2</v>
      </c>
      <c r="N17">
        <f t="shared" si="2"/>
        <v>7.4593478165740038E-2</v>
      </c>
    </row>
    <row r="18" spans="1:14" x14ac:dyDescent="0.3">
      <c r="A18" t="s">
        <v>18</v>
      </c>
      <c r="B18">
        <v>5665</v>
      </c>
      <c r="C18">
        <v>3636</v>
      </c>
      <c r="D18">
        <v>1643</v>
      </c>
      <c r="E18">
        <v>5077</v>
      </c>
      <c r="F18">
        <v>835</v>
      </c>
      <c r="G18">
        <v>3745</v>
      </c>
      <c r="I18">
        <f t="shared" si="0"/>
        <v>20601</v>
      </c>
      <c r="K18">
        <f t="shared" si="1"/>
        <v>1.0661073497288544E-2</v>
      </c>
      <c r="N18">
        <f t="shared" si="2"/>
        <v>0.7068467170338425</v>
      </c>
    </row>
    <row r="19" spans="1:14" x14ac:dyDescent="0.3">
      <c r="A19" t="s">
        <v>19</v>
      </c>
      <c r="B19">
        <v>38</v>
      </c>
      <c r="C19">
        <v>8985</v>
      </c>
      <c r="D19">
        <v>3178</v>
      </c>
      <c r="E19">
        <v>1760</v>
      </c>
      <c r="F19">
        <v>1143</v>
      </c>
      <c r="G19">
        <v>1860</v>
      </c>
      <c r="I19">
        <f t="shared" si="0"/>
        <v>16964</v>
      </c>
      <c r="K19">
        <f t="shared" si="1"/>
        <v>8.7789161112568747E-3</v>
      </c>
      <c r="N19">
        <f t="shared" si="2"/>
        <v>1.2316406229307264</v>
      </c>
    </row>
    <row r="20" spans="1:14" x14ac:dyDescent="0.3">
      <c r="A20" t="s">
        <v>20</v>
      </c>
      <c r="B20">
        <v>245733</v>
      </c>
      <c r="C20">
        <v>15</v>
      </c>
      <c r="D20">
        <v>4</v>
      </c>
      <c r="E20">
        <v>5</v>
      </c>
      <c r="F20">
        <v>33117</v>
      </c>
      <c r="G20">
        <v>6</v>
      </c>
      <c r="I20">
        <f t="shared" si="0"/>
        <v>278880</v>
      </c>
      <c r="K20">
        <f t="shared" si="1"/>
        <v>0.14432115804688264</v>
      </c>
      <c r="N20">
        <f t="shared" si="2"/>
        <v>0.29027797578155107</v>
      </c>
    </row>
    <row r="21" spans="1:14" x14ac:dyDescent="0.3">
      <c r="A21" t="s">
        <v>21</v>
      </c>
      <c r="B21">
        <v>293082</v>
      </c>
      <c r="C21">
        <v>0</v>
      </c>
      <c r="D21">
        <v>0</v>
      </c>
      <c r="E21">
        <v>0</v>
      </c>
      <c r="F21">
        <v>137</v>
      </c>
      <c r="G21">
        <v>0</v>
      </c>
      <c r="I21">
        <f t="shared" si="0"/>
        <v>293219</v>
      </c>
      <c r="K21">
        <f t="shared" si="1"/>
        <v>0.15174162952290907</v>
      </c>
      <c r="N21">
        <f t="shared" si="2"/>
        <v>0.2957285529987137</v>
      </c>
    </row>
    <row r="22" spans="1:14" x14ac:dyDescent="0.3">
      <c r="A22" t="s">
        <v>22</v>
      </c>
      <c r="B22">
        <v>4</v>
      </c>
      <c r="C22">
        <v>1</v>
      </c>
      <c r="D22">
        <v>0</v>
      </c>
      <c r="E22">
        <v>1</v>
      </c>
      <c r="F22">
        <v>0</v>
      </c>
      <c r="G22">
        <v>2</v>
      </c>
      <c r="I22">
        <f t="shared" si="0"/>
        <v>8</v>
      </c>
      <c r="K22">
        <f t="shared" si="1"/>
        <v>4.1400217454642178E-6</v>
      </c>
      <c r="N22">
        <f t="shared" si="2"/>
        <v>1.3190423380535479E-4</v>
      </c>
    </row>
    <row r="23" spans="1:14" x14ac:dyDescent="0.3">
      <c r="A23" t="s">
        <v>23</v>
      </c>
      <c r="B23">
        <v>0</v>
      </c>
      <c r="C23">
        <v>0</v>
      </c>
      <c r="D23">
        <v>1</v>
      </c>
      <c r="E23">
        <v>1</v>
      </c>
      <c r="F23">
        <v>11</v>
      </c>
      <c r="G23">
        <v>4</v>
      </c>
      <c r="I23">
        <f t="shared" si="0"/>
        <v>17</v>
      </c>
      <c r="K23">
        <f t="shared" si="1"/>
        <v>8.797546209111463E-6</v>
      </c>
      <c r="N23">
        <f t="shared" si="2"/>
        <v>2.7464610011354628E-4</v>
      </c>
    </row>
    <row r="24" spans="1:14" x14ac:dyDescent="0.3">
      <c r="A24" t="s">
        <v>24</v>
      </c>
      <c r="B24">
        <v>138</v>
      </c>
      <c r="C24">
        <v>12</v>
      </c>
      <c r="D24">
        <v>2</v>
      </c>
      <c r="E24">
        <v>8</v>
      </c>
      <c r="F24">
        <v>1420</v>
      </c>
      <c r="G24">
        <v>10</v>
      </c>
      <c r="I24">
        <f t="shared" si="0"/>
        <v>1590</v>
      </c>
      <c r="K24">
        <f t="shared" si="1"/>
        <v>8.2282932191101333E-4</v>
      </c>
      <c r="N24">
        <f t="shared" si="2"/>
        <v>3.4010474681411274E-3</v>
      </c>
    </row>
    <row r="25" spans="1:14" x14ac:dyDescent="0.3">
      <c r="A25" t="s">
        <v>25</v>
      </c>
      <c r="B25">
        <v>29036</v>
      </c>
      <c r="C25">
        <v>0</v>
      </c>
      <c r="D25">
        <v>0</v>
      </c>
      <c r="E25">
        <v>5</v>
      </c>
      <c r="F25">
        <v>8844</v>
      </c>
      <c r="G25">
        <v>2</v>
      </c>
      <c r="I25">
        <f t="shared" si="0"/>
        <v>37887</v>
      </c>
      <c r="K25">
        <f t="shared" si="1"/>
        <v>1.9606625483800353E-2</v>
      </c>
      <c r="N25">
        <f t="shared" si="2"/>
        <v>4.0243336676892623E-2</v>
      </c>
    </row>
    <row r="26" spans="1:14" x14ac:dyDescent="0.3">
      <c r="A26" t="s">
        <v>26</v>
      </c>
      <c r="B26">
        <v>3089</v>
      </c>
      <c r="C26">
        <v>42</v>
      </c>
      <c r="D26">
        <v>36</v>
      </c>
      <c r="E26">
        <v>1036</v>
      </c>
      <c r="F26">
        <v>34766</v>
      </c>
      <c r="G26">
        <v>742</v>
      </c>
      <c r="I26">
        <f t="shared" si="0"/>
        <v>39711</v>
      </c>
      <c r="K26">
        <f t="shared" si="1"/>
        <v>2.0550550441766194E-2</v>
      </c>
      <c r="N26">
        <f t="shared" si="2"/>
        <v>8.914135761361236E-2</v>
      </c>
    </row>
    <row r="27" spans="1:14" x14ac:dyDescent="0.3">
      <c r="A27" t="s">
        <v>27</v>
      </c>
      <c r="B27">
        <v>35654</v>
      </c>
      <c r="C27">
        <v>212</v>
      </c>
      <c r="D27">
        <v>123</v>
      </c>
      <c r="E27">
        <v>2562</v>
      </c>
      <c r="F27">
        <v>9273</v>
      </c>
      <c r="G27">
        <v>1743</v>
      </c>
      <c r="I27">
        <f t="shared" si="0"/>
        <v>49567</v>
      </c>
      <c r="K27">
        <f t="shared" si="1"/>
        <v>2.5651057232178111E-2</v>
      </c>
      <c r="N27">
        <f t="shared" si="2"/>
        <v>0.16633919946754916</v>
      </c>
    </row>
    <row r="28" spans="1:14" x14ac:dyDescent="0.3">
      <c r="A28" t="s">
        <v>28</v>
      </c>
      <c r="B28">
        <v>210992</v>
      </c>
      <c r="C28">
        <v>129</v>
      </c>
      <c r="D28">
        <v>120</v>
      </c>
      <c r="E28">
        <v>7762</v>
      </c>
      <c r="F28">
        <v>190353</v>
      </c>
      <c r="G28">
        <v>3806</v>
      </c>
      <c r="I28">
        <f t="shared" si="0"/>
        <v>413162</v>
      </c>
      <c r="K28">
        <f t="shared" si="1"/>
        <v>0.2138124580499359</v>
      </c>
      <c r="N28">
        <f t="shared" si="2"/>
        <v>0.70056971140794411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B2D3-FFE1-4E36-9642-AC9EC781461D}">
  <dimension ref="A1:N28"/>
  <sheetViews>
    <sheetView workbookViewId="0">
      <selection activeCell="N1" sqref="N1"/>
    </sheetView>
  </sheetViews>
  <sheetFormatPr defaultRowHeight="14.4" x14ac:dyDescent="0.3"/>
  <sheetData>
    <row r="1" spans="1:14" x14ac:dyDescent="0.3">
      <c r="A1" t="s">
        <v>0</v>
      </c>
      <c r="B1" s="1">
        <v>41635</v>
      </c>
      <c r="C1" s="1">
        <v>41662</v>
      </c>
      <c r="D1" s="1">
        <v>41673</v>
      </c>
      <c r="E1" s="1">
        <v>41680</v>
      </c>
      <c r="F1" s="1">
        <v>41698</v>
      </c>
      <c r="G1" s="1">
        <v>41702</v>
      </c>
      <c r="I1" t="s">
        <v>32</v>
      </c>
      <c r="K1" t="s">
        <v>33</v>
      </c>
      <c r="N1" t="s">
        <v>34</v>
      </c>
    </row>
    <row r="2" spans="1:14" x14ac:dyDescent="0.3">
      <c r="A2" t="s">
        <v>2</v>
      </c>
      <c r="B2">
        <v>35940</v>
      </c>
      <c r="C2">
        <v>1453</v>
      </c>
      <c r="D2">
        <v>201</v>
      </c>
      <c r="E2">
        <v>447</v>
      </c>
      <c r="F2">
        <v>649</v>
      </c>
      <c r="G2">
        <v>1017</v>
      </c>
      <c r="I2">
        <f>SUM(B2:G2)</f>
        <v>39707</v>
      </c>
      <c r="K2">
        <f>I2/SUM(I$2:I$28)</f>
        <v>1.0023099550201196E-2</v>
      </c>
      <c r="N2">
        <f>(B2/SUM($B$2:$B$28))+(C2/SUM($C$2:$C$28))+(D2/SUM($D$2:$D$28))+(E2/SUM($E$2:$E$28))+(F2/SUM($F$2:$F$28))+(G2/SUM($G$2:$G$28))</f>
        <v>4.9721542561480675E-2</v>
      </c>
    </row>
    <row r="3" spans="1:14" x14ac:dyDescent="0.3">
      <c r="A3" t="s">
        <v>3</v>
      </c>
      <c r="B3">
        <v>442</v>
      </c>
      <c r="C3">
        <v>204</v>
      </c>
      <c r="D3">
        <v>104</v>
      </c>
      <c r="E3">
        <v>1022</v>
      </c>
      <c r="F3">
        <v>730</v>
      </c>
      <c r="G3">
        <v>923</v>
      </c>
      <c r="I3">
        <f t="shared" ref="I3:I28" si="0">SUM(B3:G3)</f>
        <v>3425</v>
      </c>
      <c r="K3">
        <f t="shared" ref="K3:K28" si="1">I3/SUM(I$2:I$28)</f>
        <v>8.6456080689649429E-4</v>
      </c>
      <c r="N3">
        <f t="shared" ref="N3:N28" si="2">(B3/SUM($B$2:$B$28))+(C3/SUM($C$2:$C$28))+(D3/SUM($D$2:$D$28))+(E3/SUM($E$2:$E$28))+(F3/SUM($F$2:$F$28))+(G3/SUM($G$2:$G$28))</f>
        <v>5.4001987125243652E-3</v>
      </c>
    </row>
    <row r="4" spans="1:14" x14ac:dyDescent="0.3">
      <c r="A4" t="s">
        <v>4</v>
      </c>
      <c r="B4">
        <v>17985</v>
      </c>
      <c r="C4">
        <v>246143</v>
      </c>
      <c r="D4">
        <v>183723</v>
      </c>
      <c r="E4">
        <v>95548</v>
      </c>
      <c r="F4">
        <v>20128</v>
      </c>
      <c r="G4">
        <v>81766</v>
      </c>
      <c r="I4">
        <f t="shared" si="0"/>
        <v>645293</v>
      </c>
      <c r="K4">
        <f t="shared" si="1"/>
        <v>0.16288906182909765</v>
      </c>
      <c r="N4">
        <f t="shared" si="2"/>
        <v>1.001614662811857</v>
      </c>
    </row>
    <row r="5" spans="1:14" x14ac:dyDescent="0.3">
      <c r="A5" t="s">
        <v>5</v>
      </c>
      <c r="B5">
        <v>5465</v>
      </c>
      <c r="C5">
        <v>47519</v>
      </c>
      <c r="D5">
        <v>40633</v>
      </c>
      <c r="E5">
        <v>20233</v>
      </c>
      <c r="F5">
        <v>22225</v>
      </c>
      <c r="G5">
        <v>21180</v>
      </c>
      <c r="I5">
        <f t="shared" si="0"/>
        <v>157255</v>
      </c>
      <c r="K5">
        <f t="shared" si="1"/>
        <v>3.9695331295914807E-2</v>
      </c>
      <c r="N5">
        <f t="shared" si="2"/>
        <v>0.24523028692932644</v>
      </c>
    </row>
    <row r="6" spans="1:14" x14ac:dyDescent="0.3">
      <c r="A6" t="s">
        <v>6</v>
      </c>
      <c r="B6">
        <v>2026</v>
      </c>
      <c r="C6">
        <v>5316</v>
      </c>
      <c r="D6">
        <v>7343</v>
      </c>
      <c r="E6">
        <v>9692</v>
      </c>
      <c r="F6">
        <v>10245</v>
      </c>
      <c r="G6">
        <v>19158</v>
      </c>
      <c r="I6">
        <f t="shared" si="0"/>
        <v>53780</v>
      </c>
      <c r="K6">
        <f t="shared" si="1"/>
        <v>1.3575497867122178E-2</v>
      </c>
      <c r="N6">
        <f t="shared" si="2"/>
        <v>8.5862656145559157E-2</v>
      </c>
    </row>
    <row r="7" spans="1:14" x14ac:dyDescent="0.3">
      <c r="A7" t="s">
        <v>7</v>
      </c>
      <c r="B7">
        <v>41835</v>
      </c>
      <c r="C7">
        <v>59145</v>
      </c>
      <c r="D7">
        <v>41028</v>
      </c>
      <c r="E7">
        <v>33470</v>
      </c>
      <c r="F7">
        <v>13921</v>
      </c>
      <c r="G7">
        <v>38527</v>
      </c>
      <c r="I7">
        <f t="shared" si="0"/>
        <v>227926</v>
      </c>
      <c r="K7">
        <f t="shared" si="1"/>
        <v>5.7534565393486232E-2</v>
      </c>
      <c r="N7">
        <f t="shared" si="2"/>
        <v>0.34441050414555074</v>
      </c>
    </row>
    <row r="8" spans="1:14" x14ac:dyDescent="0.3">
      <c r="A8" t="s">
        <v>8</v>
      </c>
      <c r="B8">
        <v>2222</v>
      </c>
      <c r="C8">
        <v>3150</v>
      </c>
      <c r="D8">
        <v>4062</v>
      </c>
      <c r="E8">
        <v>9296</v>
      </c>
      <c r="F8">
        <v>5208</v>
      </c>
      <c r="G8">
        <v>18347</v>
      </c>
      <c r="I8">
        <f t="shared" si="0"/>
        <v>42285</v>
      </c>
      <c r="K8">
        <f t="shared" si="1"/>
        <v>1.067385510061847E-2</v>
      </c>
      <c r="N8">
        <f t="shared" si="2"/>
        <v>6.7632133933087812E-2</v>
      </c>
    </row>
    <row r="9" spans="1:14" x14ac:dyDescent="0.3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f t="shared" si="0"/>
        <v>0</v>
      </c>
      <c r="K9">
        <f t="shared" si="1"/>
        <v>0</v>
      </c>
      <c r="N9">
        <f t="shared" si="2"/>
        <v>0</v>
      </c>
    </row>
    <row r="10" spans="1:14" x14ac:dyDescent="0.3">
      <c r="A10" t="s">
        <v>10</v>
      </c>
      <c r="B10">
        <v>884</v>
      </c>
      <c r="C10">
        <v>10224</v>
      </c>
      <c r="D10">
        <v>18616</v>
      </c>
      <c r="E10">
        <v>4735</v>
      </c>
      <c r="F10">
        <v>503</v>
      </c>
      <c r="G10">
        <v>2970</v>
      </c>
      <c r="I10">
        <f t="shared" si="0"/>
        <v>37932</v>
      </c>
      <c r="K10">
        <f t="shared" si="1"/>
        <v>9.5750424896927939E-3</v>
      </c>
      <c r="N10">
        <f t="shared" si="2"/>
        <v>5.9395755016561198E-2</v>
      </c>
    </row>
    <row r="11" spans="1:14" x14ac:dyDescent="0.3">
      <c r="A11" t="s">
        <v>11</v>
      </c>
      <c r="B11">
        <v>27860</v>
      </c>
      <c r="C11">
        <v>44182</v>
      </c>
      <c r="D11">
        <v>8535</v>
      </c>
      <c r="E11">
        <v>14451</v>
      </c>
      <c r="F11">
        <v>7969</v>
      </c>
      <c r="G11">
        <v>20368</v>
      </c>
      <c r="I11">
        <f t="shared" si="0"/>
        <v>123365</v>
      </c>
      <c r="K11">
        <f t="shared" si="1"/>
        <v>3.1140596771616354E-2</v>
      </c>
      <c r="N11">
        <f t="shared" si="2"/>
        <v>0.18241159653536346</v>
      </c>
    </row>
    <row r="12" spans="1:14" x14ac:dyDescent="0.3">
      <c r="A12" t="s">
        <v>12</v>
      </c>
      <c r="B12">
        <v>17296</v>
      </c>
      <c r="C12">
        <v>58470</v>
      </c>
      <c r="D12">
        <v>53758</v>
      </c>
      <c r="E12">
        <v>49684</v>
      </c>
      <c r="F12">
        <v>18123</v>
      </c>
      <c r="G12">
        <v>39582</v>
      </c>
      <c r="I12">
        <f t="shared" si="0"/>
        <v>236913</v>
      </c>
      <c r="K12">
        <f t="shared" si="1"/>
        <v>5.9803122465480044E-2</v>
      </c>
      <c r="N12">
        <f t="shared" si="2"/>
        <v>0.36973441677464253</v>
      </c>
    </row>
    <row r="13" spans="1:14" x14ac:dyDescent="0.3">
      <c r="A13" t="s">
        <v>13</v>
      </c>
      <c r="B13">
        <v>5075</v>
      </c>
      <c r="C13">
        <v>11302</v>
      </c>
      <c r="D13">
        <v>9280</v>
      </c>
      <c r="E13">
        <v>7495</v>
      </c>
      <c r="F13">
        <v>2601</v>
      </c>
      <c r="G13">
        <v>2148</v>
      </c>
      <c r="I13">
        <f t="shared" si="0"/>
        <v>37901</v>
      </c>
      <c r="K13">
        <f t="shared" si="1"/>
        <v>9.5672172677909572E-3</v>
      </c>
      <c r="N13">
        <f t="shared" si="2"/>
        <v>5.786730060725067E-2</v>
      </c>
    </row>
    <row r="14" spans="1:14" x14ac:dyDescent="0.3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f t="shared" si="0"/>
        <v>0</v>
      </c>
      <c r="K14">
        <f t="shared" si="1"/>
        <v>0</v>
      </c>
      <c r="N14">
        <f t="shared" si="2"/>
        <v>0</v>
      </c>
    </row>
    <row r="15" spans="1:14" x14ac:dyDescent="0.3">
      <c r="A15" t="s">
        <v>15</v>
      </c>
      <c r="B15">
        <v>11894</v>
      </c>
      <c r="C15">
        <v>22934</v>
      </c>
      <c r="D15">
        <v>10322</v>
      </c>
      <c r="E15">
        <v>13163</v>
      </c>
      <c r="F15">
        <v>41804</v>
      </c>
      <c r="G15">
        <v>14082</v>
      </c>
      <c r="I15">
        <f t="shared" si="0"/>
        <v>114199</v>
      </c>
      <c r="K15">
        <f t="shared" si="1"/>
        <v>2.8826855353802264E-2</v>
      </c>
      <c r="N15">
        <f t="shared" si="2"/>
        <v>0.17665003069188628</v>
      </c>
    </row>
    <row r="16" spans="1:14" x14ac:dyDescent="0.3">
      <c r="A16" t="s">
        <v>16</v>
      </c>
      <c r="B16">
        <v>2307</v>
      </c>
      <c r="C16">
        <v>725</v>
      </c>
      <c r="D16">
        <v>3653</v>
      </c>
      <c r="E16">
        <v>903</v>
      </c>
      <c r="F16">
        <v>414</v>
      </c>
      <c r="G16">
        <v>301</v>
      </c>
      <c r="I16">
        <f t="shared" si="0"/>
        <v>8303</v>
      </c>
      <c r="K16">
        <f t="shared" si="1"/>
        <v>2.095897337127472E-3</v>
      </c>
      <c r="N16">
        <f t="shared" si="2"/>
        <v>1.2390292616922092E-2</v>
      </c>
    </row>
    <row r="17" spans="1:14" x14ac:dyDescent="0.3">
      <c r="A17" t="s">
        <v>17</v>
      </c>
      <c r="B17">
        <v>2363</v>
      </c>
      <c r="C17">
        <v>12724</v>
      </c>
      <c r="D17">
        <v>9773</v>
      </c>
      <c r="E17">
        <v>24449</v>
      </c>
      <c r="F17">
        <v>24539</v>
      </c>
      <c r="G17">
        <v>26015</v>
      </c>
      <c r="I17">
        <f t="shared" si="0"/>
        <v>99863</v>
      </c>
      <c r="K17">
        <f t="shared" si="1"/>
        <v>2.5208068863972147E-2</v>
      </c>
      <c r="N17">
        <f t="shared" si="2"/>
        <v>0.15999657339025206</v>
      </c>
    </row>
    <row r="18" spans="1:14" x14ac:dyDescent="0.3">
      <c r="A18" t="s">
        <v>18</v>
      </c>
      <c r="B18">
        <v>5892</v>
      </c>
      <c r="C18">
        <v>880</v>
      </c>
      <c r="D18">
        <v>611</v>
      </c>
      <c r="E18">
        <v>1920</v>
      </c>
      <c r="F18">
        <v>5996</v>
      </c>
      <c r="G18">
        <v>3037</v>
      </c>
      <c r="I18">
        <f t="shared" si="0"/>
        <v>18336</v>
      </c>
      <c r="K18">
        <f t="shared" si="1"/>
        <v>4.6284925416800347E-3</v>
      </c>
      <c r="N18">
        <f t="shared" si="2"/>
        <v>2.7236725984218335E-2</v>
      </c>
    </row>
    <row r="19" spans="1:14" x14ac:dyDescent="0.3">
      <c r="A19" t="s">
        <v>19</v>
      </c>
      <c r="B19">
        <v>137</v>
      </c>
      <c r="C19">
        <v>42</v>
      </c>
      <c r="D19">
        <v>10</v>
      </c>
      <c r="E19">
        <v>118</v>
      </c>
      <c r="F19">
        <v>266</v>
      </c>
      <c r="G19">
        <v>37</v>
      </c>
      <c r="I19">
        <f t="shared" si="0"/>
        <v>610</v>
      </c>
      <c r="K19">
        <f t="shared" si="1"/>
        <v>1.5398017290711285E-4</v>
      </c>
      <c r="N19">
        <f t="shared" si="2"/>
        <v>9.3072301137995682E-4</v>
      </c>
    </row>
    <row r="20" spans="1:14" x14ac:dyDescent="0.3">
      <c r="A20" t="s">
        <v>20</v>
      </c>
      <c r="B20">
        <v>213157</v>
      </c>
      <c r="C20">
        <v>78614</v>
      </c>
      <c r="D20">
        <v>166603</v>
      </c>
      <c r="E20">
        <v>218185</v>
      </c>
      <c r="F20">
        <v>329366</v>
      </c>
      <c r="G20">
        <v>158865</v>
      </c>
      <c r="I20">
        <f t="shared" si="0"/>
        <v>1164790</v>
      </c>
      <c r="K20">
        <f t="shared" si="1"/>
        <v>0.29402387803356717</v>
      </c>
      <c r="N20">
        <f t="shared" si="2"/>
        <v>1.7960909494528852</v>
      </c>
    </row>
    <row r="21" spans="1:14" x14ac:dyDescent="0.3">
      <c r="A21" t="s">
        <v>21</v>
      </c>
      <c r="B21">
        <v>115885</v>
      </c>
      <c r="C21">
        <v>14315</v>
      </c>
      <c r="D21">
        <v>310</v>
      </c>
      <c r="E21">
        <v>297</v>
      </c>
      <c r="F21">
        <v>1541</v>
      </c>
      <c r="G21">
        <v>516</v>
      </c>
      <c r="I21">
        <f t="shared" si="0"/>
        <v>132864</v>
      </c>
      <c r="K21">
        <f t="shared" si="1"/>
        <v>3.3538396218246953E-2</v>
      </c>
      <c r="N21">
        <f t="shared" si="2"/>
        <v>0.16654690712419004</v>
      </c>
    </row>
    <row r="22" spans="1:14" x14ac:dyDescent="0.3">
      <c r="A22" t="s">
        <v>22</v>
      </c>
      <c r="B22">
        <v>13</v>
      </c>
      <c r="C22">
        <v>17</v>
      </c>
      <c r="D22">
        <v>8</v>
      </c>
      <c r="E22">
        <v>25</v>
      </c>
      <c r="F22">
        <v>606</v>
      </c>
      <c r="G22">
        <v>317</v>
      </c>
      <c r="I22">
        <f t="shared" si="0"/>
        <v>986</v>
      </c>
      <c r="K22">
        <f t="shared" si="1"/>
        <v>2.4889254178100538E-4</v>
      </c>
      <c r="N22">
        <f t="shared" si="2"/>
        <v>1.5815232653315116E-3</v>
      </c>
    </row>
    <row r="23" spans="1:14" x14ac:dyDescent="0.3">
      <c r="A23" t="s">
        <v>23</v>
      </c>
      <c r="B23">
        <v>1</v>
      </c>
      <c r="C23">
        <v>0</v>
      </c>
      <c r="D23">
        <v>1</v>
      </c>
      <c r="E23">
        <v>0</v>
      </c>
      <c r="F23">
        <v>0</v>
      </c>
      <c r="G23">
        <v>2</v>
      </c>
      <c r="I23">
        <f t="shared" si="0"/>
        <v>4</v>
      </c>
      <c r="K23">
        <f t="shared" si="1"/>
        <v>1.0097060518499204E-6</v>
      </c>
      <c r="N23">
        <f t="shared" si="2"/>
        <v>6.0597221492058997E-6</v>
      </c>
    </row>
    <row r="24" spans="1:14" x14ac:dyDescent="0.3">
      <c r="A24" t="s">
        <v>24</v>
      </c>
      <c r="B24">
        <v>2712</v>
      </c>
      <c r="C24">
        <v>956</v>
      </c>
      <c r="D24">
        <v>767</v>
      </c>
      <c r="E24">
        <v>1066</v>
      </c>
      <c r="F24">
        <v>445</v>
      </c>
      <c r="G24">
        <v>1298</v>
      </c>
      <c r="I24">
        <f t="shared" si="0"/>
        <v>7244</v>
      </c>
      <c r="K24">
        <f t="shared" si="1"/>
        <v>1.8285776599002057E-3</v>
      </c>
      <c r="N24">
        <f t="shared" si="2"/>
        <v>1.0551846586427162E-2</v>
      </c>
    </row>
    <row r="25" spans="1:14" x14ac:dyDescent="0.3">
      <c r="A25" t="s">
        <v>25</v>
      </c>
      <c r="B25">
        <v>127704</v>
      </c>
      <c r="C25">
        <v>3411</v>
      </c>
      <c r="D25">
        <v>2891</v>
      </c>
      <c r="E25">
        <v>6208</v>
      </c>
      <c r="F25">
        <v>2539</v>
      </c>
      <c r="G25">
        <v>8208</v>
      </c>
      <c r="I25">
        <f t="shared" si="0"/>
        <v>150961</v>
      </c>
      <c r="K25">
        <f t="shared" si="1"/>
        <v>3.8106558823328952E-2</v>
      </c>
      <c r="N25">
        <f t="shared" si="2"/>
        <v>0.19323430157148766</v>
      </c>
    </row>
    <row r="26" spans="1:14" x14ac:dyDescent="0.3">
      <c r="A26" t="s">
        <v>26</v>
      </c>
      <c r="B26">
        <v>747</v>
      </c>
      <c r="C26">
        <v>0</v>
      </c>
      <c r="D26">
        <v>1709</v>
      </c>
      <c r="E26">
        <v>8158</v>
      </c>
      <c r="F26">
        <v>5992</v>
      </c>
      <c r="G26">
        <v>14480</v>
      </c>
      <c r="I26">
        <f t="shared" si="0"/>
        <v>31086</v>
      </c>
      <c r="K26">
        <f t="shared" si="1"/>
        <v>7.8469305819516555E-3</v>
      </c>
      <c r="N26">
        <f t="shared" si="2"/>
        <v>5.0534363814640396E-2</v>
      </c>
    </row>
    <row r="27" spans="1:14" x14ac:dyDescent="0.3">
      <c r="A27" t="s">
        <v>27</v>
      </c>
      <c r="B27">
        <v>60371</v>
      </c>
      <c r="C27">
        <v>9402</v>
      </c>
      <c r="D27">
        <v>10970</v>
      </c>
      <c r="E27">
        <v>16401</v>
      </c>
      <c r="F27">
        <v>46860</v>
      </c>
      <c r="G27">
        <v>28893</v>
      </c>
      <c r="I27">
        <f t="shared" si="0"/>
        <v>172897</v>
      </c>
      <c r="K27">
        <f t="shared" si="1"/>
        <v>4.3643786811673919E-2</v>
      </c>
      <c r="N27">
        <f t="shared" si="2"/>
        <v>0.25464122397846761</v>
      </c>
    </row>
    <row r="28" spans="1:14" x14ac:dyDescent="0.3">
      <c r="A28" t="s">
        <v>28</v>
      </c>
      <c r="B28">
        <v>119738</v>
      </c>
      <c r="C28">
        <v>53493</v>
      </c>
      <c r="D28">
        <v>50894</v>
      </c>
      <c r="E28">
        <v>53785</v>
      </c>
      <c r="F28">
        <v>60885</v>
      </c>
      <c r="G28">
        <v>114829</v>
      </c>
      <c r="I28">
        <f t="shared" si="0"/>
        <v>453624</v>
      </c>
      <c r="K28">
        <f t="shared" si="1"/>
        <v>0.11450672451609206</v>
      </c>
      <c r="N28">
        <f t="shared" si="2"/>
        <v>0.68032742461655882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Early Summer 2012</vt:lpstr>
      <vt:lpstr>Mid Summer 2012</vt:lpstr>
      <vt:lpstr>Late Summer 2013</vt:lpstr>
      <vt:lpstr>Mid Summer 2013-14</vt:lpstr>
      <vt:lpstr>LateSummer 2014</vt:lpstr>
      <vt:lpstr>Mid Summer 2014-15</vt:lpstr>
      <vt:lpstr>Late Summer 2015</vt:lpstr>
      <vt:lpstr>Trip 1</vt:lpstr>
      <vt:lpstr>Trip 2</vt:lpstr>
      <vt:lpstr>Trip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idansim</dc:creator>
  <cp:lastModifiedBy>idansim</cp:lastModifiedBy>
  <dcterms:created xsi:type="dcterms:W3CDTF">2022-05-13T20:37:21Z</dcterms:created>
  <dcterms:modified xsi:type="dcterms:W3CDTF">2022-06-08T21:19:29Z</dcterms:modified>
</cp:coreProperties>
</file>